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480" yWindow="400" windowWidth="19100" windowHeight="10240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5" r:id="rId6"/>
    <sheet name="sourcedata" sheetId="4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0" l="1"/>
  <c r="E12" i="10"/>
  <c r="E11" i="10"/>
  <c r="E10" i="10"/>
  <c r="E9" i="10"/>
  <c r="E8" i="10"/>
  <c r="E7" i="10"/>
  <c r="E6" i="10"/>
  <c r="E5" i="10"/>
  <c r="E4" i="10"/>
  <c r="E3" i="10"/>
  <c r="E2" i="10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B45" i="9"/>
  <c r="F43" i="9"/>
  <c r="F42" i="9"/>
  <c r="F44" i="9"/>
  <c r="F41" i="9"/>
  <c r="F40" i="9"/>
  <c r="E43" i="9"/>
  <c r="E42" i="9"/>
  <c r="E44" i="9"/>
  <c r="E41" i="9"/>
  <c r="E40" i="9"/>
  <c r="D43" i="9"/>
  <c r="D42" i="9"/>
  <c r="D44" i="9"/>
  <c r="D41" i="9"/>
  <c r="D40" i="9"/>
  <c r="C43" i="9"/>
  <c r="C42" i="9"/>
  <c r="C44" i="9"/>
  <c r="C41" i="9"/>
  <c r="C40" i="9"/>
  <c r="B44" i="9"/>
  <c r="B43" i="9"/>
  <c r="B42" i="9"/>
  <c r="B41" i="9"/>
  <c r="B40" i="9"/>
  <c r="EZ26" i="9"/>
  <c r="EZ25" i="9"/>
  <c r="EZ24" i="9"/>
  <c r="EZ23" i="9"/>
  <c r="EZ22" i="9"/>
  <c r="EZ21" i="9"/>
  <c r="EZ20" i="9"/>
  <c r="EZ19" i="9"/>
  <c r="EZ18" i="9"/>
  <c r="EZ17" i="9"/>
  <c r="EZ16" i="9"/>
  <c r="EZ15" i="9"/>
  <c r="EZ14" i="9"/>
  <c r="EZ13" i="9"/>
  <c r="EZ12" i="9"/>
  <c r="EZ11" i="9"/>
  <c r="EZ10" i="9"/>
  <c r="EZ9" i="9"/>
  <c r="EZ8" i="9"/>
  <c r="EZ7" i="9"/>
  <c r="FD1" i="9"/>
  <c r="FC1" i="9"/>
  <c r="FC2" i="9" a="1"/>
  <c r="FC2" i="9"/>
  <c r="FD2" i="9"/>
  <c r="FC3" i="9"/>
  <c r="FD3" i="9"/>
  <c r="FC4" i="9"/>
  <c r="FD4" i="9"/>
  <c r="FC5" i="9"/>
  <c r="FD5" i="9"/>
  <c r="FC6" i="9"/>
  <c r="FD6" i="9"/>
  <c r="EU2" i="9" a="1"/>
  <c r="EU2" i="9"/>
  <c r="EV5" i="9"/>
  <c r="EV17" i="9"/>
  <c r="EU3" i="9"/>
  <c r="EV18" i="9"/>
  <c r="EV19" i="9"/>
  <c r="EV22" i="9"/>
  <c r="EV21" i="9"/>
  <c r="EV24" i="9"/>
  <c r="EV20" i="9"/>
  <c r="EV23" i="9"/>
  <c r="EV25" i="9"/>
  <c r="EV26" i="9"/>
  <c r="EV7" i="9"/>
  <c r="EV8" i="9"/>
  <c r="EV9" i="9"/>
  <c r="EV12" i="9"/>
  <c r="EV11" i="9"/>
  <c r="EV14" i="9"/>
  <c r="EV10" i="9"/>
  <c r="EV13" i="9"/>
  <c r="EV15" i="9"/>
  <c r="EV16" i="9"/>
  <c r="EY2" i="9" a="1"/>
  <c r="EY4" i="9"/>
  <c r="EZ1" i="9"/>
  <c r="EY2" i="9"/>
  <c r="EY1" i="9"/>
  <c r="EZ2" i="9"/>
  <c r="EY3" i="9"/>
  <c r="EZ3" i="9"/>
  <c r="EZ4" i="9"/>
  <c r="EY5" i="9"/>
  <c r="EZ5" i="9"/>
  <c r="EY6" i="9"/>
  <c r="EZ6" i="9"/>
  <c r="EQ2" i="9" a="1"/>
  <c r="EQ2" i="9"/>
  <c r="ER5" i="9"/>
  <c r="ER17" i="9"/>
  <c r="EQ3" i="9"/>
  <c r="ER18" i="9"/>
  <c r="ER19" i="9"/>
  <c r="ER22" i="9"/>
  <c r="ER21" i="9"/>
  <c r="ER24" i="9"/>
  <c r="ER20" i="9"/>
  <c r="ER23" i="9"/>
  <c r="ER25" i="9"/>
  <c r="ER26" i="9"/>
  <c r="ER7" i="9"/>
  <c r="ER8" i="9"/>
  <c r="ER9" i="9"/>
  <c r="ER12" i="9"/>
  <c r="ER11" i="9"/>
  <c r="ER14" i="9"/>
  <c r="ER10" i="9"/>
  <c r="ER13" i="9"/>
  <c r="ER15" i="9"/>
  <c r="ER16" i="9"/>
  <c r="EU4" i="9"/>
  <c r="EV1" i="9"/>
  <c r="EU1" i="9"/>
  <c r="EV2" i="9"/>
  <c r="EV3" i="9"/>
  <c r="EV4" i="9"/>
  <c r="EU5" i="9"/>
  <c r="EU6" i="9"/>
  <c r="EV6" i="9"/>
  <c r="EM2" i="9" a="1"/>
  <c r="EM2" i="9"/>
  <c r="EN5" i="9"/>
  <c r="EN17" i="9"/>
  <c r="EM3" i="9"/>
  <c r="EN18" i="9"/>
  <c r="EN19" i="9"/>
  <c r="EN22" i="9"/>
  <c r="EN21" i="9"/>
  <c r="EN24" i="9"/>
  <c r="EN20" i="9"/>
  <c r="EN23" i="9"/>
  <c r="EN25" i="9"/>
  <c r="EN26" i="9"/>
  <c r="EN7" i="9"/>
  <c r="EN8" i="9"/>
  <c r="EN9" i="9"/>
  <c r="EN12" i="9"/>
  <c r="EN11" i="9"/>
  <c r="EN14" i="9"/>
  <c r="EN10" i="9"/>
  <c r="EN13" i="9"/>
  <c r="EN15" i="9"/>
  <c r="EN16" i="9"/>
  <c r="EQ4" i="9"/>
  <c r="ER1" i="9"/>
  <c r="EQ1" i="9"/>
  <c r="ER2" i="9"/>
  <c r="ER3" i="9"/>
  <c r="ER4" i="9"/>
  <c r="EQ5" i="9"/>
  <c r="EQ6" i="9"/>
  <c r="ER6" i="9"/>
  <c r="EI2" i="9" a="1"/>
  <c r="EI2" i="9"/>
  <c r="EJ5" i="9"/>
  <c r="EJ17" i="9"/>
  <c r="EI3" i="9"/>
  <c r="EJ18" i="9"/>
  <c r="EJ19" i="9"/>
  <c r="EJ22" i="9"/>
  <c r="EJ21" i="9"/>
  <c r="EJ24" i="9"/>
  <c r="EJ20" i="9"/>
  <c r="EJ23" i="9"/>
  <c r="EJ25" i="9"/>
  <c r="EJ26" i="9"/>
  <c r="EJ7" i="9"/>
  <c r="EJ8" i="9"/>
  <c r="EJ9" i="9"/>
  <c r="EJ12" i="9"/>
  <c r="EJ11" i="9"/>
  <c r="EJ14" i="9"/>
  <c r="EJ10" i="9"/>
  <c r="EJ13" i="9"/>
  <c r="EJ15" i="9"/>
  <c r="EJ16" i="9"/>
  <c r="EM4" i="9"/>
  <c r="EN1" i="9"/>
  <c r="EM1" i="9"/>
  <c r="EN2" i="9"/>
  <c r="EN3" i="9"/>
  <c r="EN4" i="9"/>
  <c r="EM5" i="9"/>
  <c r="EM6" i="9"/>
  <c r="EN6" i="9"/>
  <c r="EE2" i="9" a="1"/>
  <c r="EE2" i="9"/>
  <c r="EF5" i="9"/>
  <c r="EF17" i="9"/>
  <c r="EE3" i="9"/>
  <c r="EF18" i="9"/>
  <c r="EF19" i="9"/>
  <c r="EF22" i="9"/>
  <c r="EF21" i="9"/>
  <c r="EF24" i="9"/>
  <c r="EF20" i="9"/>
  <c r="EF23" i="9"/>
  <c r="EF25" i="9"/>
  <c r="EF26" i="9"/>
  <c r="EF7" i="9"/>
  <c r="EF8" i="9"/>
  <c r="EF9" i="9"/>
  <c r="EF12" i="9"/>
  <c r="EF11" i="9"/>
  <c r="EF14" i="9"/>
  <c r="EF10" i="9"/>
  <c r="EF13" i="9"/>
  <c r="EF15" i="9"/>
  <c r="EF16" i="9"/>
  <c r="EI4" i="9"/>
  <c r="EJ1" i="9"/>
  <c r="EI1" i="9"/>
  <c r="EJ2" i="9"/>
  <c r="EJ3" i="9"/>
  <c r="EJ4" i="9"/>
  <c r="EI5" i="9"/>
  <c r="EI6" i="9"/>
  <c r="EJ6" i="9"/>
  <c r="EA2" i="9" a="1"/>
  <c r="EA2" i="9"/>
  <c r="EB5" i="9"/>
  <c r="EB17" i="9"/>
  <c r="EA3" i="9"/>
  <c r="EB18" i="9"/>
  <c r="EB19" i="9"/>
  <c r="EB22" i="9"/>
  <c r="EB21" i="9"/>
  <c r="EB24" i="9"/>
  <c r="EB20" i="9"/>
  <c r="EB23" i="9"/>
  <c r="EB25" i="9"/>
  <c r="EB26" i="9"/>
  <c r="EB7" i="9"/>
  <c r="EB8" i="9"/>
  <c r="EB9" i="9"/>
  <c r="EB12" i="9"/>
  <c r="EB11" i="9"/>
  <c r="EB14" i="9"/>
  <c r="EB10" i="9"/>
  <c r="EB13" i="9"/>
  <c r="EB15" i="9"/>
  <c r="EB16" i="9"/>
  <c r="EE4" i="9"/>
  <c r="EF1" i="9"/>
  <c r="EE1" i="9"/>
  <c r="EF2" i="9"/>
  <c r="EF3" i="9"/>
  <c r="EF4" i="9"/>
  <c r="EE5" i="9"/>
  <c r="EE6" i="9"/>
  <c r="EF6" i="9"/>
  <c r="DW2" i="9" a="1"/>
  <c r="DW2" i="9"/>
  <c r="DX5" i="9"/>
  <c r="DX17" i="9"/>
  <c r="DW3" i="9"/>
  <c r="DX18" i="9"/>
  <c r="DX19" i="9"/>
  <c r="DX22" i="9"/>
  <c r="DX21" i="9"/>
  <c r="DX24" i="9"/>
  <c r="DX20" i="9"/>
  <c r="DX23" i="9"/>
  <c r="DX25" i="9"/>
  <c r="DX26" i="9"/>
  <c r="DX7" i="9"/>
  <c r="DX8" i="9"/>
  <c r="DX9" i="9"/>
  <c r="DX12" i="9"/>
  <c r="DX11" i="9"/>
  <c r="DX14" i="9"/>
  <c r="DX10" i="9"/>
  <c r="DX13" i="9"/>
  <c r="DX15" i="9"/>
  <c r="DX16" i="9"/>
  <c r="EA4" i="9"/>
  <c r="EB1" i="9"/>
  <c r="EA1" i="9"/>
  <c r="EB2" i="9"/>
  <c r="EB3" i="9"/>
  <c r="EB4" i="9"/>
  <c r="EA5" i="9"/>
  <c r="EA6" i="9"/>
  <c r="EB6" i="9"/>
  <c r="DS2" i="9" a="1"/>
  <c r="DS2" i="9"/>
  <c r="DT5" i="9"/>
  <c r="DT17" i="9"/>
  <c r="DS3" i="9"/>
  <c r="DT18" i="9"/>
  <c r="DT19" i="9"/>
  <c r="DT22" i="9"/>
  <c r="DT21" i="9"/>
  <c r="DT24" i="9"/>
  <c r="DT20" i="9"/>
  <c r="DT23" i="9"/>
  <c r="DT25" i="9"/>
  <c r="DT26" i="9"/>
  <c r="DT7" i="9"/>
  <c r="DT8" i="9"/>
  <c r="DT9" i="9"/>
  <c r="DT12" i="9"/>
  <c r="DT11" i="9"/>
  <c r="DT14" i="9"/>
  <c r="DT10" i="9"/>
  <c r="DT13" i="9"/>
  <c r="DT15" i="9"/>
  <c r="DT16" i="9"/>
  <c r="DW4" i="9"/>
  <c r="DX1" i="9"/>
  <c r="DW1" i="9"/>
  <c r="DX2" i="9"/>
  <c r="DX3" i="9"/>
  <c r="DX4" i="9"/>
  <c r="DW5" i="9"/>
  <c r="DW6" i="9"/>
  <c r="DX6" i="9"/>
  <c r="DO2" i="9" a="1"/>
  <c r="DO2" i="9"/>
  <c r="DP5" i="9"/>
  <c r="DP17" i="9"/>
  <c r="DO3" i="9"/>
  <c r="DP18" i="9"/>
  <c r="DP19" i="9"/>
  <c r="DP22" i="9"/>
  <c r="DP21" i="9"/>
  <c r="DP24" i="9"/>
  <c r="DP20" i="9"/>
  <c r="DP23" i="9"/>
  <c r="DP25" i="9"/>
  <c r="DP26" i="9"/>
  <c r="DP7" i="9"/>
  <c r="DP8" i="9"/>
  <c r="DP9" i="9"/>
  <c r="DP12" i="9"/>
  <c r="DP11" i="9"/>
  <c r="DP14" i="9"/>
  <c r="DP10" i="9"/>
  <c r="DP13" i="9"/>
  <c r="DP15" i="9"/>
  <c r="DP16" i="9"/>
  <c r="DS4" i="9"/>
  <c r="DT1" i="9"/>
  <c r="DS1" i="9"/>
  <c r="DT2" i="9"/>
  <c r="DT3" i="9"/>
  <c r="DT4" i="9"/>
  <c r="DS5" i="9"/>
  <c r="DS6" i="9"/>
  <c r="DT6" i="9"/>
  <c r="DK2" i="9" a="1"/>
  <c r="DK2" i="9"/>
  <c r="DL5" i="9"/>
  <c r="DL17" i="9"/>
  <c r="DK3" i="9"/>
  <c r="DL18" i="9"/>
  <c r="DL19" i="9"/>
  <c r="DL22" i="9"/>
  <c r="DL21" i="9"/>
  <c r="DL24" i="9"/>
  <c r="DL20" i="9"/>
  <c r="DL23" i="9"/>
  <c r="DL25" i="9"/>
  <c r="DL26" i="9"/>
  <c r="DL7" i="9"/>
  <c r="DL8" i="9"/>
  <c r="DL9" i="9"/>
  <c r="DL12" i="9"/>
  <c r="DL11" i="9"/>
  <c r="DL14" i="9"/>
  <c r="DL10" i="9"/>
  <c r="DL13" i="9"/>
  <c r="DL15" i="9"/>
  <c r="DL16" i="9"/>
  <c r="DO4" i="9"/>
  <c r="DP1" i="9"/>
  <c r="DO1" i="9"/>
  <c r="DP2" i="9"/>
  <c r="DP3" i="9"/>
  <c r="DP4" i="9"/>
  <c r="DO5" i="9"/>
  <c r="DO6" i="9"/>
  <c r="DP6" i="9"/>
  <c r="DG2" i="9" a="1"/>
  <c r="DG2" i="9"/>
  <c r="DH5" i="9"/>
  <c r="DH17" i="9"/>
  <c r="DG3" i="9"/>
  <c r="DH18" i="9"/>
  <c r="DH19" i="9"/>
  <c r="DH22" i="9"/>
  <c r="DH21" i="9"/>
  <c r="DH24" i="9"/>
  <c r="DH20" i="9"/>
  <c r="DH23" i="9"/>
  <c r="DH25" i="9"/>
  <c r="DH26" i="9"/>
  <c r="DH7" i="9"/>
  <c r="DH8" i="9"/>
  <c r="DH9" i="9"/>
  <c r="DH12" i="9"/>
  <c r="DH11" i="9"/>
  <c r="DH14" i="9"/>
  <c r="DH10" i="9"/>
  <c r="DH13" i="9"/>
  <c r="DH15" i="9"/>
  <c r="DH16" i="9"/>
  <c r="DK4" i="9"/>
  <c r="DL1" i="9"/>
  <c r="DK1" i="9"/>
  <c r="DL2" i="9"/>
  <c r="DL3" i="9"/>
  <c r="DL4" i="9"/>
  <c r="DK5" i="9"/>
  <c r="DK6" i="9"/>
  <c r="DL6" i="9"/>
  <c r="DC2" i="9" a="1"/>
  <c r="DC2" i="9"/>
  <c r="DD5" i="9"/>
  <c r="DD17" i="9"/>
  <c r="DC3" i="9"/>
  <c r="DD18" i="9"/>
  <c r="DD19" i="9"/>
  <c r="DD22" i="9"/>
  <c r="DD21" i="9"/>
  <c r="DD24" i="9"/>
  <c r="DD20" i="9"/>
  <c r="DD23" i="9"/>
  <c r="DD25" i="9"/>
  <c r="DD26" i="9"/>
  <c r="DD7" i="9"/>
  <c r="DD8" i="9"/>
  <c r="DD9" i="9"/>
  <c r="DD12" i="9"/>
  <c r="DD11" i="9"/>
  <c r="DD14" i="9"/>
  <c r="DD10" i="9"/>
  <c r="DD13" i="9"/>
  <c r="DD15" i="9"/>
  <c r="DD16" i="9"/>
  <c r="DG4" i="9"/>
  <c r="DH1" i="9"/>
  <c r="DG1" i="9"/>
  <c r="DH2" i="9"/>
  <c r="DH3" i="9"/>
  <c r="DH4" i="9"/>
  <c r="DG5" i="9"/>
  <c r="DG6" i="9"/>
  <c r="DH6" i="9"/>
  <c r="CY2" i="9" a="1"/>
  <c r="CY2" i="9"/>
  <c r="CZ5" i="9"/>
  <c r="CZ17" i="9"/>
  <c r="CY3" i="9"/>
  <c r="CZ18" i="9"/>
  <c r="CZ19" i="9"/>
  <c r="CZ22" i="9"/>
  <c r="CZ21" i="9"/>
  <c r="CZ24" i="9"/>
  <c r="CZ20" i="9"/>
  <c r="CZ23" i="9"/>
  <c r="CZ25" i="9"/>
  <c r="CZ26" i="9"/>
  <c r="CZ7" i="9"/>
  <c r="CZ8" i="9"/>
  <c r="CZ9" i="9"/>
  <c r="CZ12" i="9"/>
  <c r="CZ11" i="9"/>
  <c r="CZ14" i="9"/>
  <c r="CZ10" i="9"/>
  <c r="CZ13" i="9"/>
  <c r="CZ15" i="9"/>
  <c r="CZ16" i="9"/>
  <c r="DC4" i="9"/>
  <c r="DD1" i="9"/>
  <c r="DC1" i="9"/>
  <c r="DD2" i="9"/>
  <c r="DD3" i="9"/>
  <c r="DD4" i="9"/>
  <c r="DC5" i="9"/>
  <c r="DC6" i="9"/>
  <c r="DD6" i="9"/>
  <c r="CU2" i="9" a="1"/>
  <c r="CU2" i="9"/>
  <c r="CV5" i="9"/>
  <c r="CV17" i="9"/>
  <c r="CU3" i="9"/>
  <c r="CV18" i="9"/>
  <c r="CV19" i="9"/>
  <c r="CV22" i="9"/>
  <c r="CV21" i="9"/>
  <c r="CV24" i="9"/>
  <c r="CV20" i="9"/>
  <c r="CV23" i="9"/>
  <c r="CV25" i="9"/>
  <c r="CV26" i="9"/>
  <c r="CV7" i="9"/>
  <c r="CV8" i="9"/>
  <c r="CV9" i="9"/>
  <c r="CV12" i="9"/>
  <c r="CV11" i="9"/>
  <c r="CV14" i="9"/>
  <c r="CV10" i="9"/>
  <c r="CV13" i="9"/>
  <c r="CV15" i="9"/>
  <c r="CV16" i="9"/>
  <c r="CY4" i="9"/>
  <c r="CZ1" i="9"/>
  <c r="CY1" i="9"/>
  <c r="CZ2" i="9"/>
  <c r="CZ3" i="9"/>
  <c r="CZ4" i="9"/>
  <c r="CY5" i="9"/>
  <c r="CY6" i="9"/>
  <c r="CZ6" i="9"/>
  <c r="CQ2" i="9" a="1"/>
  <c r="CQ2" i="9"/>
  <c r="CR5" i="9"/>
  <c r="CR17" i="9"/>
  <c r="CQ3" i="9"/>
  <c r="CR18" i="9"/>
  <c r="CR19" i="9"/>
  <c r="CR22" i="9"/>
  <c r="CR21" i="9"/>
  <c r="CR24" i="9"/>
  <c r="CR20" i="9"/>
  <c r="CR23" i="9"/>
  <c r="CR25" i="9"/>
  <c r="CR26" i="9"/>
  <c r="CR7" i="9"/>
  <c r="CR8" i="9"/>
  <c r="CR9" i="9"/>
  <c r="CR12" i="9"/>
  <c r="CR11" i="9"/>
  <c r="CR14" i="9"/>
  <c r="CR10" i="9"/>
  <c r="CR13" i="9"/>
  <c r="CR15" i="9"/>
  <c r="CR16" i="9"/>
  <c r="CU4" i="9"/>
  <c r="CV1" i="9"/>
  <c r="CU1" i="9"/>
  <c r="CV2" i="9"/>
  <c r="CV3" i="9"/>
  <c r="CV4" i="9"/>
  <c r="CU5" i="9"/>
  <c r="CU6" i="9"/>
  <c r="CV6" i="9"/>
  <c r="CM2" i="9" a="1"/>
  <c r="CM2" i="9"/>
  <c r="CN5" i="9"/>
  <c r="CN17" i="9"/>
  <c r="CM3" i="9"/>
  <c r="CN18" i="9"/>
  <c r="CN19" i="9"/>
  <c r="CN22" i="9"/>
  <c r="CN21" i="9"/>
  <c r="CN24" i="9"/>
  <c r="CN20" i="9"/>
  <c r="CN23" i="9"/>
  <c r="CN25" i="9"/>
  <c r="CN26" i="9"/>
  <c r="CN7" i="9"/>
  <c r="CN8" i="9"/>
  <c r="CN9" i="9"/>
  <c r="CN12" i="9"/>
  <c r="CN11" i="9"/>
  <c r="CN14" i="9"/>
  <c r="CN10" i="9"/>
  <c r="CN13" i="9"/>
  <c r="CN15" i="9"/>
  <c r="CN16" i="9"/>
  <c r="CQ4" i="9"/>
  <c r="CR1" i="9"/>
  <c r="CQ1" i="9"/>
  <c r="CR2" i="9"/>
  <c r="CR3" i="9"/>
  <c r="CR4" i="9"/>
  <c r="CQ5" i="9"/>
  <c r="CQ6" i="9"/>
  <c r="CR6" i="9"/>
  <c r="CI2" i="9" a="1"/>
  <c r="CI2" i="9"/>
  <c r="CJ5" i="9"/>
  <c r="CJ17" i="9"/>
  <c r="CI3" i="9"/>
  <c r="CJ18" i="9"/>
  <c r="CJ19" i="9"/>
  <c r="CJ22" i="9"/>
  <c r="CJ21" i="9"/>
  <c r="CJ24" i="9"/>
  <c r="CJ20" i="9"/>
  <c r="CJ23" i="9"/>
  <c r="CJ25" i="9"/>
  <c r="CJ26" i="9"/>
  <c r="CJ7" i="9"/>
  <c r="CJ8" i="9"/>
  <c r="CJ9" i="9"/>
  <c r="CJ12" i="9"/>
  <c r="CJ11" i="9"/>
  <c r="CJ14" i="9"/>
  <c r="CJ10" i="9"/>
  <c r="CJ13" i="9"/>
  <c r="CJ15" i="9"/>
  <c r="CJ16" i="9"/>
  <c r="CM4" i="9"/>
  <c r="CN1" i="9"/>
  <c r="CM1" i="9"/>
  <c r="CN2" i="9"/>
  <c r="CN3" i="9"/>
  <c r="CN4" i="9"/>
  <c r="CM5" i="9"/>
  <c r="CM6" i="9"/>
  <c r="CN6" i="9"/>
  <c r="CE2" i="9" a="1"/>
  <c r="CE2" i="9"/>
  <c r="CF5" i="9"/>
  <c r="CF17" i="9"/>
  <c r="CE3" i="9"/>
  <c r="CF18" i="9"/>
  <c r="CF19" i="9"/>
  <c r="CF22" i="9"/>
  <c r="CF21" i="9"/>
  <c r="CF24" i="9"/>
  <c r="CF20" i="9"/>
  <c r="CF23" i="9"/>
  <c r="CF25" i="9"/>
  <c r="CF26" i="9"/>
  <c r="CF7" i="9"/>
  <c r="CF8" i="9"/>
  <c r="CF9" i="9"/>
  <c r="CF12" i="9"/>
  <c r="CF11" i="9"/>
  <c r="CF14" i="9"/>
  <c r="CF10" i="9"/>
  <c r="CF13" i="9"/>
  <c r="CF15" i="9"/>
  <c r="CF16" i="9"/>
  <c r="CI4" i="9"/>
  <c r="CJ1" i="9"/>
  <c r="CI1" i="9"/>
  <c r="CJ2" i="9"/>
  <c r="CJ3" i="9"/>
  <c r="CJ4" i="9"/>
  <c r="CI5" i="9"/>
  <c r="CI6" i="9"/>
  <c r="CJ6" i="9"/>
  <c r="CA2" i="9" a="1"/>
  <c r="CA2" i="9"/>
  <c r="CB5" i="9"/>
  <c r="CB17" i="9"/>
  <c r="CA3" i="9"/>
  <c r="CB18" i="9"/>
  <c r="CB19" i="9"/>
  <c r="CB22" i="9"/>
  <c r="CB21" i="9"/>
  <c r="CB24" i="9"/>
  <c r="CB20" i="9"/>
  <c r="CB23" i="9"/>
  <c r="CB25" i="9"/>
  <c r="CB26" i="9"/>
  <c r="CB7" i="9"/>
  <c r="CB8" i="9"/>
  <c r="CB9" i="9"/>
  <c r="CB12" i="9"/>
  <c r="CB11" i="9"/>
  <c r="CB14" i="9"/>
  <c r="CB10" i="9"/>
  <c r="CB13" i="9"/>
  <c r="CB15" i="9"/>
  <c r="CB16" i="9"/>
  <c r="CE4" i="9"/>
  <c r="CF1" i="9"/>
  <c r="CE1" i="9"/>
  <c r="CF2" i="9"/>
  <c r="CF3" i="9"/>
  <c r="CF4" i="9"/>
  <c r="CE5" i="9"/>
  <c r="CE6" i="9"/>
  <c r="CF6" i="9"/>
  <c r="BW2" i="9" a="1"/>
  <c r="BW2" i="9"/>
  <c r="BX5" i="9"/>
  <c r="BX17" i="9"/>
  <c r="BW3" i="9"/>
  <c r="BX18" i="9"/>
  <c r="BX19" i="9"/>
  <c r="BX22" i="9"/>
  <c r="BX21" i="9"/>
  <c r="BX24" i="9"/>
  <c r="BX20" i="9"/>
  <c r="BX23" i="9"/>
  <c r="BX25" i="9"/>
  <c r="BX26" i="9"/>
  <c r="BX7" i="9"/>
  <c r="BX8" i="9"/>
  <c r="BX9" i="9"/>
  <c r="BX12" i="9"/>
  <c r="BX11" i="9"/>
  <c r="BX14" i="9"/>
  <c r="BX10" i="9"/>
  <c r="BX13" i="9"/>
  <c r="BX15" i="9"/>
  <c r="BX16" i="9"/>
  <c r="CA4" i="9"/>
  <c r="CB1" i="9"/>
  <c r="CA1" i="9"/>
  <c r="CB2" i="9"/>
  <c r="CB3" i="9"/>
  <c r="CB4" i="9"/>
  <c r="CA5" i="9"/>
  <c r="CA6" i="9"/>
  <c r="CB6" i="9"/>
  <c r="BS2" i="9" a="1"/>
  <c r="BS2" i="9"/>
  <c r="BT5" i="9"/>
  <c r="BT17" i="9"/>
  <c r="BS3" i="9"/>
  <c r="BT18" i="9"/>
  <c r="BT19" i="9"/>
  <c r="BT22" i="9"/>
  <c r="BT21" i="9"/>
  <c r="BT24" i="9"/>
  <c r="BT20" i="9"/>
  <c r="BT23" i="9"/>
  <c r="BT25" i="9"/>
  <c r="BT26" i="9"/>
  <c r="BT7" i="9"/>
  <c r="BT8" i="9"/>
  <c r="BT9" i="9"/>
  <c r="BT12" i="9"/>
  <c r="BT11" i="9"/>
  <c r="BT14" i="9"/>
  <c r="BT10" i="9"/>
  <c r="BT13" i="9"/>
  <c r="BT15" i="9"/>
  <c r="BT16" i="9"/>
  <c r="BW4" i="9"/>
  <c r="BX1" i="9"/>
  <c r="BW1" i="9"/>
  <c r="BX2" i="9"/>
  <c r="BX3" i="9"/>
  <c r="BX4" i="9"/>
  <c r="BW5" i="9"/>
  <c r="BW6" i="9"/>
  <c r="BX6" i="9"/>
  <c r="BO2" i="9" a="1"/>
  <c r="BO2" i="9"/>
  <c r="BP5" i="9"/>
  <c r="BP17" i="9"/>
  <c r="BO3" i="9"/>
  <c r="BP18" i="9"/>
  <c r="BP19" i="9"/>
  <c r="BP22" i="9"/>
  <c r="BP21" i="9"/>
  <c r="BP24" i="9"/>
  <c r="BP20" i="9"/>
  <c r="BP23" i="9"/>
  <c r="BP25" i="9"/>
  <c r="BP26" i="9"/>
  <c r="BP7" i="9"/>
  <c r="BP8" i="9"/>
  <c r="BP9" i="9"/>
  <c r="BP12" i="9"/>
  <c r="BP11" i="9"/>
  <c r="BP14" i="9"/>
  <c r="BP10" i="9"/>
  <c r="BP13" i="9"/>
  <c r="BP15" i="9"/>
  <c r="BP16" i="9"/>
  <c r="BS4" i="9"/>
  <c r="BT1" i="9"/>
  <c r="BS1" i="9"/>
  <c r="BT2" i="9"/>
  <c r="BT3" i="9"/>
  <c r="BT4" i="9"/>
  <c r="BS5" i="9"/>
  <c r="BS6" i="9"/>
  <c r="BT6" i="9"/>
  <c r="BK2" i="9" a="1"/>
  <c r="BK2" i="9"/>
  <c r="BL5" i="9"/>
  <c r="BL17" i="9"/>
  <c r="BK3" i="9"/>
  <c r="BL18" i="9"/>
  <c r="BL19" i="9"/>
  <c r="BL22" i="9"/>
  <c r="BL21" i="9"/>
  <c r="BL24" i="9"/>
  <c r="BL20" i="9"/>
  <c r="BL23" i="9"/>
  <c r="BL25" i="9"/>
  <c r="BL26" i="9"/>
  <c r="BL7" i="9"/>
  <c r="BL8" i="9"/>
  <c r="BL9" i="9"/>
  <c r="BL12" i="9"/>
  <c r="BL11" i="9"/>
  <c r="BL14" i="9"/>
  <c r="BL10" i="9"/>
  <c r="BL13" i="9"/>
  <c r="BL15" i="9"/>
  <c r="BL16" i="9"/>
  <c r="BO4" i="9"/>
  <c r="BP1" i="9"/>
  <c r="BO1" i="9"/>
  <c r="BP2" i="9"/>
  <c r="BP3" i="9"/>
  <c r="BP4" i="9"/>
  <c r="BO5" i="9"/>
  <c r="BO6" i="9"/>
  <c r="BP6" i="9"/>
  <c r="BG2" i="9" a="1"/>
  <c r="BG2" i="9"/>
  <c r="BH5" i="9"/>
  <c r="BH17" i="9"/>
  <c r="BG3" i="9"/>
  <c r="BH18" i="9"/>
  <c r="BH19" i="9"/>
  <c r="BH22" i="9"/>
  <c r="BH21" i="9"/>
  <c r="BH24" i="9"/>
  <c r="BH20" i="9"/>
  <c r="BH23" i="9"/>
  <c r="BH25" i="9"/>
  <c r="BH26" i="9"/>
  <c r="BH7" i="9"/>
  <c r="BH8" i="9"/>
  <c r="BH9" i="9"/>
  <c r="BH12" i="9"/>
  <c r="BH11" i="9"/>
  <c r="BH14" i="9"/>
  <c r="BH10" i="9"/>
  <c r="BH13" i="9"/>
  <c r="BH15" i="9"/>
  <c r="BH16" i="9"/>
  <c r="BK4" i="9"/>
  <c r="BL1" i="9"/>
  <c r="BK1" i="9"/>
  <c r="BL2" i="9"/>
  <c r="BL3" i="9"/>
  <c r="BL4" i="9"/>
  <c r="BK5" i="9"/>
  <c r="BK6" i="9"/>
  <c r="BL6" i="9"/>
  <c r="BC2" i="9" a="1"/>
  <c r="BC2" i="9"/>
  <c r="BD5" i="9"/>
  <c r="BD17" i="9"/>
  <c r="BC3" i="9"/>
  <c r="BD18" i="9"/>
  <c r="BD19" i="9"/>
  <c r="BD22" i="9"/>
  <c r="BD21" i="9"/>
  <c r="BD24" i="9"/>
  <c r="BD20" i="9"/>
  <c r="BD23" i="9"/>
  <c r="BD25" i="9"/>
  <c r="BD26" i="9"/>
  <c r="BD7" i="9"/>
  <c r="BD8" i="9"/>
  <c r="BD9" i="9"/>
  <c r="BD12" i="9"/>
  <c r="BD11" i="9"/>
  <c r="BD14" i="9"/>
  <c r="BD10" i="9"/>
  <c r="BD13" i="9"/>
  <c r="BD15" i="9"/>
  <c r="BD16" i="9"/>
  <c r="BG4" i="9"/>
  <c r="BH1" i="9"/>
  <c r="BG1" i="9"/>
  <c r="BH2" i="9"/>
  <c r="BH3" i="9"/>
  <c r="BH4" i="9"/>
  <c r="BG5" i="9"/>
  <c r="BG6" i="9"/>
  <c r="BH6" i="9"/>
  <c r="AY2" i="9" a="1"/>
  <c r="AY2" i="9"/>
  <c r="AZ5" i="9"/>
  <c r="AZ17" i="9"/>
  <c r="AY3" i="9"/>
  <c r="AZ18" i="9"/>
  <c r="AZ19" i="9"/>
  <c r="AZ22" i="9"/>
  <c r="AZ21" i="9"/>
  <c r="AZ24" i="9"/>
  <c r="AZ20" i="9"/>
  <c r="AZ23" i="9"/>
  <c r="AZ25" i="9"/>
  <c r="AZ26" i="9"/>
  <c r="AZ7" i="9"/>
  <c r="AZ8" i="9"/>
  <c r="AZ9" i="9"/>
  <c r="AZ12" i="9"/>
  <c r="AZ11" i="9"/>
  <c r="AZ14" i="9"/>
  <c r="AZ10" i="9"/>
  <c r="AZ13" i="9"/>
  <c r="AZ15" i="9"/>
  <c r="AZ16" i="9"/>
  <c r="BC4" i="9"/>
  <c r="BD1" i="9"/>
  <c r="BC1" i="9"/>
  <c r="BD2" i="9"/>
  <c r="BD3" i="9"/>
  <c r="BD4" i="9"/>
  <c r="BC5" i="9"/>
  <c r="BC6" i="9"/>
  <c r="BD6" i="9"/>
  <c r="AU2" i="9" a="1"/>
  <c r="AU2" i="9"/>
  <c r="AV5" i="9"/>
  <c r="AV17" i="9"/>
  <c r="AU3" i="9"/>
  <c r="AV18" i="9"/>
  <c r="AV19" i="9"/>
  <c r="AV22" i="9"/>
  <c r="AV21" i="9"/>
  <c r="AV24" i="9"/>
  <c r="AV20" i="9"/>
  <c r="AV23" i="9"/>
  <c r="AV25" i="9"/>
  <c r="AV26" i="9"/>
  <c r="AV7" i="9"/>
  <c r="AV8" i="9"/>
  <c r="AV9" i="9"/>
  <c r="AV12" i="9"/>
  <c r="AV11" i="9"/>
  <c r="AV14" i="9"/>
  <c r="AV10" i="9"/>
  <c r="AV13" i="9"/>
  <c r="AV15" i="9"/>
  <c r="AV16" i="9"/>
  <c r="AY4" i="9"/>
  <c r="AZ1" i="9"/>
  <c r="AY1" i="9"/>
  <c r="AZ2" i="9"/>
  <c r="AZ3" i="9"/>
  <c r="AZ4" i="9"/>
  <c r="AY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4" i="9"/>
  <c r="AV1" i="9"/>
  <c r="AU1" i="9"/>
  <c r="AV2" i="9"/>
  <c r="AV3" i="9"/>
  <c r="AV4" i="9"/>
  <c r="AU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G2" i="9" a="1"/>
  <c r="G2" i="9"/>
  <c r="H5" i="9"/>
  <c r="H17" i="9"/>
  <c r="G3" i="9"/>
  <c r="H18" i="9"/>
  <c r="H19" i="9"/>
  <c r="H22" i="9"/>
  <c r="H21" i="9"/>
  <c r="H24" i="9"/>
  <c r="H20" i="9"/>
  <c r="H23" i="9"/>
  <c r="H25" i="9"/>
  <c r="H26" i="9"/>
  <c r="H7" i="9"/>
  <c r="H8" i="9"/>
  <c r="H9" i="9"/>
  <c r="H12" i="9"/>
  <c r="H11" i="9"/>
  <c r="H14" i="9"/>
  <c r="H10" i="9"/>
  <c r="H13" i="9"/>
  <c r="H15" i="9"/>
  <c r="H16" i="9"/>
  <c r="K4" i="9"/>
  <c r="L1" i="9"/>
  <c r="K1" i="9"/>
  <c r="L2" i="9"/>
  <c r="L3" i="9"/>
  <c r="L4" i="9"/>
  <c r="K5" i="9"/>
  <c r="K6" i="9"/>
  <c r="L6" i="9"/>
  <c r="G4" i="9"/>
  <c r="H1" i="9"/>
  <c r="G1" i="9"/>
  <c r="H2" i="9"/>
  <c r="H3" i="9"/>
  <c r="H4" i="9"/>
  <c r="G5" i="9"/>
  <c r="G6" i="9"/>
  <c r="H6" i="9"/>
  <c r="B35" i="8"/>
  <c r="F33" i="8"/>
  <c r="F32" i="8"/>
  <c r="F34" i="8"/>
  <c r="F31" i="8"/>
  <c r="F30" i="8"/>
  <c r="E33" i="8"/>
  <c r="E32" i="8"/>
  <c r="E34" i="8"/>
  <c r="E31" i="8"/>
  <c r="E30" i="8"/>
  <c r="D33" i="8"/>
  <c r="D32" i="8"/>
  <c r="D34" i="8"/>
  <c r="D31" i="8"/>
  <c r="D30" i="8"/>
  <c r="C33" i="8"/>
  <c r="C32" i="8"/>
  <c r="C34" i="8"/>
  <c r="C31" i="8"/>
  <c r="C30" i="8"/>
  <c r="B34" i="8"/>
  <c r="B33" i="8"/>
  <c r="B32" i="8"/>
  <c r="B31" i="8"/>
  <c r="B30" i="8"/>
  <c r="DL26" i="8"/>
  <c r="DL25" i="8"/>
  <c r="DL24" i="8"/>
  <c r="DL23" i="8"/>
  <c r="DL22" i="8"/>
  <c r="DL21" i="8"/>
  <c r="DL20" i="8"/>
  <c r="DL19" i="8"/>
  <c r="DL18" i="8"/>
  <c r="DL17" i="8"/>
  <c r="DL16" i="8"/>
  <c r="DL15" i="8"/>
  <c r="DL14" i="8"/>
  <c r="DL13" i="8"/>
  <c r="DL12" i="8"/>
  <c r="DL11" i="8"/>
  <c r="DL10" i="8"/>
  <c r="DL9" i="8"/>
  <c r="DL8" i="8"/>
  <c r="DL7" i="8"/>
  <c r="DP1" i="8"/>
  <c r="DO1" i="8"/>
  <c r="DO2" i="8" a="1"/>
  <c r="DO2" i="8"/>
  <c r="DP2" i="8"/>
  <c r="DO3" i="8"/>
  <c r="DP3" i="8"/>
  <c r="DO4" i="8"/>
  <c r="DP4" i="8"/>
  <c r="DO5" i="8"/>
  <c r="DP5" i="8"/>
  <c r="DO6" i="8"/>
  <c r="DP6" i="8"/>
  <c r="DG2" i="8" a="1"/>
  <c r="DG2" i="8"/>
  <c r="DH5" i="8"/>
  <c r="DH17" i="8"/>
  <c r="DG3" i="8"/>
  <c r="DH18" i="8"/>
  <c r="DH19" i="8"/>
  <c r="DH22" i="8"/>
  <c r="DH21" i="8"/>
  <c r="DH24" i="8"/>
  <c r="DH20" i="8"/>
  <c r="DH23" i="8"/>
  <c r="DH25" i="8"/>
  <c r="DH26" i="8"/>
  <c r="DH7" i="8"/>
  <c r="DH8" i="8"/>
  <c r="DH9" i="8"/>
  <c r="DH12" i="8"/>
  <c r="DH11" i="8"/>
  <c r="DH14" i="8"/>
  <c r="DH10" i="8"/>
  <c r="DH13" i="8"/>
  <c r="DH15" i="8"/>
  <c r="DH16" i="8"/>
  <c r="DK2" i="8" a="1"/>
  <c r="DK4" i="8"/>
  <c r="DL1" i="8"/>
  <c r="DK2" i="8"/>
  <c r="DK1" i="8"/>
  <c r="DL2" i="8"/>
  <c r="DK3" i="8"/>
  <c r="DL3" i="8"/>
  <c r="DL4" i="8"/>
  <c r="DK5" i="8"/>
  <c r="DL5" i="8"/>
  <c r="DK6" i="8"/>
  <c r="DL6" i="8"/>
  <c r="DC2" i="8" a="1"/>
  <c r="DC2" i="8"/>
  <c r="DD5" i="8"/>
  <c r="DD17" i="8"/>
  <c r="DC3" i="8"/>
  <c r="DD18" i="8"/>
  <c r="DD19" i="8"/>
  <c r="DD22" i="8"/>
  <c r="DD21" i="8"/>
  <c r="DD24" i="8"/>
  <c r="DD20" i="8"/>
  <c r="DD23" i="8"/>
  <c r="DD25" i="8"/>
  <c r="DD26" i="8"/>
  <c r="DD7" i="8"/>
  <c r="DD8" i="8"/>
  <c r="DD9" i="8"/>
  <c r="DD12" i="8"/>
  <c r="DD11" i="8"/>
  <c r="DD14" i="8"/>
  <c r="DD10" i="8"/>
  <c r="DD13" i="8"/>
  <c r="DD15" i="8"/>
  <c r="DD16" i="8"/>
  <c r="DG4" i="8"/>
  <c r="DH1" i="8"/>
  <c r="DG1" i="8"/>
  <c r="DH2" i="8"/>
  <c r="DH3" i="8"/>
  <c r="DH4" i="8"/>
  <c r="DG5" i="8"/>
  <c r="DG6" i="8"/>
  <c r="DH6" i="8"/>
  <c r="CY2" i="8" a="1"/>
  <c r="CY2" i="8"/>
  <c r="CZ5" i="8"/>
  <c r="CZ17" i="8"/>
  <c r="CY3" i="8"/>
  <c r="CZ18" i="8"/>
  <c r="CZ19" i="8"/>
  <c r="CZ22" i="8"/>
  <c r="CZ21" i="8"/>
  <c r="CZ24" i="8"/>
  <c r="CZ20" i="8"/>
  <c r="CZ23" i="8"/>
  <c r="CZ25" i="8"/>
  <c r="CZ26" i="8"/>
  <c r="CZ7" i="8"/>
  <c r="CZ8" i="8"/>
  <c r="CZ9" i="8"/>
  <c r="CZ12" i="8"/>
  <c r="CZ11" i="8"/>
  <c r="CZ14" i="8"/>
  <c r="CZ10" i="8"/>
  <c r="CZ13" i="8"/>
  <c r="CZ15" i="8"/>
  <c r="CZ16" i="8"/>
  <c r="DC4" i="8"/>
  <c r="DD1" i="8"/>
  <c r="DC1" i="8"/>
  <c r="DD2" i="8"/>
  <c r="DD3" i="8"/>
  <c r="DD4" i="8"/>
  <c r="DC5" i="8"/>
  <c r="DC6" i="8"/>
  <c r="DD6" i="8"/>
  <c r="CU2" i="8" a="1"/>
  <c r="CU2" i="8"/>
  <c r="CV5" i="8"/>
  <c r="CV17" i="8"/>
  <c r="CU3" i="8"/>
  <c r="CV18" i="8"/>
  <c r="CV19" i="8"/>
  <c r="CV22" i="8"/>
  <c r="CV21" i="8"/>
  <c r="CV24" i="8"/>
  <c r="CV20" i="8"/>
  <c r="CV23" i="8"/>
  <c r="CV25" i="8"/>
  <c r="CV26" i="8"/>
  <c r="CV7" i="8"/>
  <c r="CV8" i="8"/>
  <c r="CV9" i="8"/>
  <c r="CV12" i="8"/>
  <c r="CV11" i="8"/>
  <c r="CV14" i="8"/>
  <c r="CV10" i="8"/>
  <c r="CV13" i="8"/>
  <c r="CV15" i="8"/>
  <c r="CV16" i="8"/>
  <c r="CY4" i="8"/>
  <c r="CZ1" i="8"/>
  <c r="CY1" i="8"/>
  <c r="CZ2" i="8"/>
  <c r="CZ3" i="8"/>
  <c r="CZ4" i="8"/>
  <c r="CY5" i="8"/>
  <c r="CY6" i="8"/>
  <c r="CZ6" i="8"/>
  <c r="CQ2" i="8" a="1"/>
  <c r="CQ2" i="8"/>
  <c r="CR5" i="8"/>
  <c r="CR17" i="8"/>
  <c r="CQ3" i="8"/>
  <c r="CR18" i="8"/>
  <c r="CR19" i="8"/>
  <c r="CR22" i="8"/>
  <c r="CR21" i="8"/>
  <c r="CR24" i="8"/>
  <c r="CR20" i="8"/>
  <c r="CR23" i="8"/>
  <c r="CR25" i="8"/>
  <c r="CR26" i="8"/>
  <c r="CR7" i="8"/>
  <c r="CR8" i="8"/>
  <c r="CR9" i="8"/>
  <c r="CR12" i="8"/>
  <c r="CR11" i="8"/>
  <c r="CR14" i="8"/>
  <c r="CR10" i="8"/>
  <c r="CR13" i="8"/>
  <c r="CR15" i="8"/>
  <c r="CR16" i="8"/>
  <c r="CU4" i="8"/>
  <c r="CV1" i="8"/>
  <c r="CU1" i="8"/>
  <c r="CV2" i="8"/>
  <c r="CV3" i="8"/>
  <c r="CV4" i="8"/>
  <c r="CU5" i="8"/>
  <c r="CU6" i="8"/>
  <c r="CV6" i="8"/>
  <c r="CM2" i="8" a="1"/>
  <c r="CM2" i="8"/>
  <c r="CN5" i="8"/>
  <c r="CN17" i="8"/>
  <c r="CM3" i="8"/>
  <c r="CN18" i="8"/>
  <c r="CN19" i="8"/>
  <c r="CN22" i="8"/>
  <c r="CN21" i="8"/>
  <c r="CN24" i="8"/>
  <c r="CN20" i="8"/>
  <c r="CN23" i="8"/>
  <c r="CN25" i="8"/>
  <c r="CN26" i="8"/>
  <c r="CN7" i="8"/>
  <c r="CN8" i="8"/>
  <c r="CN9" i="8"/>
  <c r="CN12" i="8"/>
  <c r="CN11" i="8"/>
  <c r="CN14" i="8"/>
  <c r="CN10" i="8"/>
  <c r="CN13" i="8"/>
  <c r="CN15" i="8"/>
  <c r="CN16" i="8"/>
  <c r="CQ4" i="8"/>
  <c r="CR1" i="8"/>
  <c r="CQ1" i="8"/>
  <c r="CR2" i="8"/>
  <c r="CR3" i="8"/>
  <c r="CR4" i="8"/>
  <c r="CQ5" i="8"/>
  <c r="CQ6" i="8"/>
  <c r="CR6" i="8"/>
  <c r="CI2" i="8" a="1"/>
  <c r="CI2" i="8"/>
  <c r="CJ5" i="8"/>
  <c r="CJ17" i="8"/>
  <c r="CI3" i="8"/>
  <c r="CJ18" i="8"/>
  <c r="CJ19" i="8"/>
  <c r="CJ22" i="8"/>
  <c r="CJ21" i="8"/>
  <c r="CJ24" i="8"/>
  <c r="CJ20" i="8"/>
  <c r="CJ23" i="8"/>
  <c r="CJ25" i="8"/>
  <c r="CJ26" i="8"/>
  <c r="CJ7" i="8"/>
  <c r="CJ8" i="8"/>
  <c r="CJ9" i="8"/>
  <c r="CJ12" i="8"/>
  <c r="CJ11" i="8"/>
  <c r="CJ14" i="8"/>
  <c r="CJ10" i="8"/>
  <c r="CJ13" i="8"/>
  <c r="CJ15" i="8"/>
  <c r="CJ16" i="8"/>
  <c r="CM4" i="8"/>
  <c r="CN1" i="8"/>
  <c r="CM1" i="8"/>
  <c r="CN2" i="8"/>
  <c r="CN3" i="8"/>
  <c r="CN4" i="8"/>
  <c r="CM5" i="8"/>
  <c r="CM6" i="8"/>
  <c r="CN6" i="8"/>
  <c r="CE2" i="8" a="1"/>
  <c r="CE2" i="8"/>
  <c r="CF5" i="8"/>
  <c r="CF17" i="8"/>
  <c r="CE3" i="8"/>
  <c r="CF18" i="8"/>
  <c r="CF19" i="8"/>
  <c r="CF22" i="8"/>
  <c r="CF21" i="8"/>
  <c r="CF24" i="8"/>
  <c r="CF20" i="8"/>
  <c r="CF23" i="8"/>
  <c r="CF25" i="8"/>
  <c r="CF26" i="8"/>
  <c r="CF7" i="8"/>
  <c r="CF8" i="8"/>
  <c r="CF9" i="8"/>
  <c r="CF12" i="8"/>
  <c r="CF11" i="8"/>
  <c r="CF14" i="8"/>
  <c r="CF10" i="8"/>
  <c r="CF13" i="8"/>
  <c r="CF15" i="8"/>
  <c r="CF16" i="8"/>
  <c r="CI4" i="8"/>
  <c r="CJ1" i="8"/>
  <c r="CI1" i="8"/>
  <c r="CJ2" i="8"/>
  <c r="CJ3" i="8"/>
  <c r="CJ4" i="8"/>
  <c r="CI5" i="8"/>
  <c r="CI6" i="8"/>
  <c r="CJ6" i="8"/>
  <c r="CA2" i="8" a="1"/>
  <c r="CA2" i="8"/>
  <c r="CB5" i="8"/>
  <c r="CB17" i="8"/>
  <c r="CA3" i="8"/>
  <c r="CB18" i="8"/>
  <c r="CB19" i="8"/>
  <c r="CB22" i="8"/>
  <c r="CB21" i="8"/>
  <c r="CB24" i="8"/>
  <c r="CB20" i="8"/>
  <c r="CB23" i="8"/>
  <c r="CB25" i="8"/>
  <c r="CB26" i="8"/>
  <c r="CB7" i="8"/>
  <c r="CB8" i="8"/>
  <c r="CB9" i="8"/>
  <c r="CB12" i="8"/>
  <c r="CB11" i="8"/>
  <c r="CB14" i="8"/>
  <c r="CB10" i="8"/>
  <c r="CB13" i="8"/>
  <c r="CB15" i="8"/>
  <c r="CB16" i="8"/>
  <c r="CE4" i="8"/>
  <c r="CF1" i="8"/>
  <c r="CE1" i="8"/>
  <c r="CF2" i="8"/>
  <c r="CF3" i="8"/>
  <c r="CF4" i="8"/>
  <c r="CE5" i="8"/>
  <c r="CE6" i="8"/>
  <c r="CF6" i="8"/>
  <c r="BW2" i="8" a="1"/>
  <c r="BW2" i="8"/>
  <c r="BX5" i="8"/>
  <c r="BX17" i="8"/>
  <c r="BW3" i="8"/>
  <c r="BX18" i="8"/>
  <c r="BX19" i="8"/>
  <c r="BX22" i="8"/>
  <c r="BX21" i="8"/>
  <c r="BX24" i="8"/>
  <c r="BX20" i="8"/>
  <c r="BX23" i="8"/>
  <c r="BX25" i="8"/>
  <c r="BX26" i="8"/>
  <c r="BX7" i="8"/>
  <c r="BX8" i="8"/>
  <c r="BX9" i="8"/>
  <c r="BX12" i="8"/>
  <c r="BX11" i="8"/>
  <c r="BX14" i="8"/>
  <c r="BX10" i="8"/>
  <c r="BX13" i="8"/>
  <c r="BX15" i="8"/>
  <c r="BX16" i="8"/>
  <c r="CA4" i="8"/>
  <c r="CB1" i="8"/>
  <c r="CA1" i="8"/>
  <c r="CB2" i="8"/>
  <c r="CB3" i="8"/>
  <c r="CB4" i="8"/>
  <c r="CA5" i="8"/>
  <c r="CA6" i="8"/>
  <c r="CB6" i="8"/>
  <c r="BS2" i="8" a="1"/>
  <c r="BS2" i="8"/>
  <c r="BT5" i="8"/>
  <c r="BT17" i="8"/>
  <c r="BS3" i="8"/>
  <c r="BT18" i="8"/>
  <c r="BT19" i="8"/>
  <c r="BT22" i="8"/>
  <c r="BT21" i="8"/>
  <c r="BT24" i="8"/>
  <c r="BT20" i="8"/>
  <c r="BT23" i="8"/>
  <c r="BT25" i="8"/>
  <c r="BT26" i="8"/>
  <c r="BT7" i="8"/>
  <c r="BT8" i="8"/>
  <c r="BT9" i="8"/>
  <c r="BT12" i="8"/>
  <c r="BT11" i="8"/>
  <c r="BT14" i="8"/>
  <c r="BT10" i="8"/>
  <c r="BT13" i="8"/>
  <c r="BT15" i="8"/>
  <c r="BT16" i="8"/>
  <c r="BW4" i="8"/>
  <c r="BX1" i="8"/>
  <c r="BW1" i="8"/>
  <c r="BX2" i="8"/>
  <c r="BX3" i="8"/>
  <c r="BX4" i="8"/>
  <c r="BW5" i="8"/>
  <c r="BW6" i="8"/>
  <c r="BX6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4" i="8"/>
  <c r="BT1" i="8"/>
  <c r="BS1" i="8"/>
  <c r="BT2" i="8"/>
  <c r="BT3" i="8"/>
  <c r="BT4" i="8"/>
  <c r="BS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G2" i="8" a="1"/>
  <c r="G2" i="8"/>
  <c r="H5" i="8"/>
  <c r="H17" i="8"/>
  <c r="G3" i="8"/>
  <c r="H18" i="8"/>
  <c r="H19" i="8"/>
  <c r="H22" i="8"/>
  <c r="H21" i="8"/>
  <c r="H24" i="8"/>
  <c r="H20" i="8"/>
  <c r="H23" i="8"/>
  <c r="H25" i="8"/>
  <c r="H26" i="8"/>
  <c r="H7" i="8"/>
  <c r="H8" i="8"/>
  <c r="H9" i="8"/>
  <c r="H12" i="8"/>
  <c r="H11" i="8"/>
  <c r="H14" i="8"/>
  <c r="H10" i="8"/>
  <c r="H13" i="8"/>
  <c r="H15" i="8"/>
  <c r="H16" i="8"/>
  <c r="K4" i="8"/>
  <c r="L1" i="8"/>
  <c r="K1" i="8"/>
  <c r="L2" i="8"/>
  <c r="L3" i="8"/>
  <c r="L4" i="8"/>
  <c r="K5" i="8"/>
  <c r="K6" i="8"/>
  <c r="L6" i="8"/>
  <c r="G4" i="8"/>
  <c r="H1" i="8"/>
  <c r="G1" i="8"/>
  <c r="H2" i="8"/>
  <c r="H3" i="8"/>
  <c r="H4" i="8"/>
  <c r="G5" i="8"/>
  <c r="G6" i="8"/>
  <c r="H6" i="8"/>
  <c r="B35" i="7"/>
  <c r="F33" i="7"/>
  <c r="F32" i="7"/>
  <c r="F34" i="7"/>
  <c r="F31" i="7"/>
  <c r="F30" i="7"/>
  <c r="E33" i="7"/>
  <c r="E32" i="7"/>
  <c r="E34" i="7"/>
  <c r="E31" i="7"/>
  <c r="E30" i="7"/>
  <c r="D33" i="7"/>
  <c r="D32" i="7"/>
  <c r="D34" i="7"/>
  <c r="D31" i="7"/>
  <c r="D30" i="7"/>
  <c r="C33" i="7"/>
  <c r="C32" i="7"/>
  <c r="C34" i="7"/>
  <c r="C31" i="7"/>
  <c r="C30" i="7"/>
  <c r="B34" i="7"/>
  <c r="B33" i="7"/>
  <c r="B32" i="7"/>
  <c r="B31" i="7"/>
  <c r="B30" i="7"/>
  <c r="DL26" i="7"/>
  <c r="DL25" i="7"/>
  <c r="DL24" i="7"/>
  <c r="DL23" i="7"/>
  <c r="DL22" i="7"/>
  <c r="DL21" i="7"/>
  <c r="DL20" i="7"/>
  <c r="DL19" i="7"/>
  <c r="DL18" i="7"/>
  <c r="DL17" i="7"/>
  <c r="DL16" i="7"/>
  <c r="DL15" i="7"/>
  <c r="DL14" i="7"/>
  <c r="DL13" i="7"/>
  <c r="DL12" i="7"/>
  <c r="DL11" i="7"/>
  <c r="DL10" i="7"/>
  <c r="DL9" i="7"/>
  <c r="DL8" i="7"/>
  <c r="DL7" i="7"/>
  <c r="DP1" i="7"/>
  <c r="DO1" i="7"/>
  <c r="DO2" i="7" a="1"/>
  <c r="DO2" i="7"/>
  <c r="DP2" i="7"/>
  <c r="DO3" i="7"/>
  <c r="DP3" i="7"/>
  <c r="DO4" i="7"/>
  <c r="DP4" i="7"/>
  <c r="DO5" i="7"/>
  <c r="DP5" i="7"/>
  <c r="DO6" i="7"/>
  <c r="DP6" i="7"/>
  <c r="DG2" i="7" a="1"/>
  <c r="DG2" i="7"/>
  <c r="DH5" i="7"/>
  <c r="DH17" i="7"/>
  <c r="DG3" i="7"/>
  <c r="DH18" i="7"/>
  <c r="DH19" i="7"/>
  <c r="DH22" i="7"/>
  <c r="DH21" i="7"/>
  <c r="DH24" i="7"/>
  <c r="DH20" i="7"/>
  <c r="DH23" i="7"/>
  <c r="DH25" i="7"/>
  <c r="DH26" i="7"/>
  <c r="DH7" i="7"/>
  <c r="DH8" i="7"/>
  <c r="DH9" i="7"/>
  <c r="DH12" i="7"/>
  <c r="DH11" i="7"/>
  <c r="DH14" i="7"/>
  <c r="DH10" i="7"/>
  <c r="DH13" i="7"/>
  <c r="DH15" i="7"/>
  <c r="DH16" i="7"/>
  <c r="DK2" i="7" a="1"/>
  <c r="DK4" i="7"/>
  <c r="DL1" i="7"/>
  <c r="DK2" i="7"/>
  <c r="DK1" i="7"/>
  <c r="DL2" i="7"/>
  <c r="DK3" i="7"/>
  <c r="DL3" i="7"/>
  <c r="DL4" i="7"/>
  <c r="DK5" i="7"/>
  <c r="DL5" i="7"/>
  <c r="DK6" i="7"/>
  <c r="DL6" i="7"/>
  <c r="DC2" i="7" a="1"/>
  <c r="DC2" i="7"/>
  <c r="DD5" i="7"/>
  <c r="DD17" i="7"/>
  <c r="DC3" i="7"/>
  <c r="DD18" i="7"/>
  <c r="DD19" i="7"/>
  <c r="DD22" i="7"/>
  <c r="DD21" i="7"/>
  <c r="DD24" i="7"/>
  <c r="DD20" i="7"/>
  <c r="DD23" i="7"/>
  <c r="DD25" i="7"/>
  <c r="DD26" i="7"/>
  <c r="DD7" i="7"/>
  <c r="DD8" i="7"/>
  <c r="DD9" i="7"/>
  <c r="DD12" i="7"/>
  <c r="DD11" i="7"/>
  <c r="DD14" i="7"/>
  <c r="DD10" i="7"/>
  <c r="DD13" i="7"/>
  <c r="DD15" i="7"/>
  <c r="DD16" i="7"/>
  <c r="DG4" i="7"/>
  <c r="DH1" i="7"/>
  <c r="DG1" i="7"/>
  <c r="DH2" i="7"/>
  <c r="DH3" i="7"/>
  <c r="DH4" i="7"/>
  <c r="DG5" i="7"/>
  <c r="DG6" i="7"/>
  <c r="DH6" i="7"/>
  <c r="CY2" i="7" a="1"/>
  <c r="CY2" i="7"/>
  <c r="CZ5" i="7"/>
  <c r="CZ17" i="7"/>
  <c r="CY3" i="7"/>
  <c r="CZ18" i="7"/>
  <c r="CZ19" i="7"/>
  <c r="CZ22" i="7"/>
  <c r="CZ21" i="7"/>
  <c r="CZ24" i="7"/>
  <c r="CZ20" i="7"/>
  <c r="CZ23" i="7"/>
  <c r="CZ25" i="7"/>
  <c r="CZ26" i="7"/>
  <c r="CZ7" i="7"/>
  <c r="CZ8" i="7"/>
  <c r="CZ9" i="7"/>
  <c r="CZ12" i="7"/>
  <c r="CZ11" i="7"/>
  <c r="CZ14" i="7"/>
  <c r="CZ10" i="7"/>
  <c r="CZ13" i="7"/>
  <c r="CZ15" i="7"/>
  <c r="CZ16" i="7"/>
  <c r="DC4" i="7"/>
  <c r="DD1" i="7"/>
  <c r="DC1" i="7"/>
  <c r="DD2" i="7"/>
  <c r="DD3" i="7"/>
  <c r="DD4" i="7"/>
  <c r="DC5" i="7"/>
  <c r="DC6" i="7"/>
  <c r="DD6" i="7"/>
  <c r="CU2" i="7" a="1"/>
  <c r="CU2" i="7"/>
  <c r="CV5" i="7"/>
  <c r="CV17" i="7"/>
  <c r="CU3" i="7"/>
  <c r="CV18" i="7"/>
  <c r="CV19" i="7"/>
  <c r="CV22" i="7"/>
  <c r="CV21" i="7"/>
  <c r="CV24" i="7"/>
  <c r="CV20" i="7"/>
  <c r="CV23" i="7"/>
  <c r="CV25" i="7"/>
  <c r="CV26" i="7"/>
  <c r="CV7" i="7"/>
  <c r="CV8" i="7"/>
  <c r="CV9" i="7"/>
  <c r="CV12" i="7"/>
  <c r="CV11" i="7"/>
  <c r="CV14" i="7"/>
  <c r="CV10" i="7"/>
  <c r="CV13" i="7"/>
  <c r="CV15" i="7"/>
  <c r="CV16" i="7"/>
  <c r="CY4" i="7"/>
  <c r="CZ1" i="7"/>
  <c r="CY1" i="7"/>
  <c r="CZ2" i="7"/>
  <c r="CZ3" i="7"/>
  <c r="CZ4" i="7"/>
  <c r="CY5" i="7"/>
  <c r="CY6" i="7"/>
  <c r="CZ6" i="7"/>
  <c r="CQ2" i="7" a="1"/>
  <c r="CQ2" i="7"/>
  <c r="CR5" i="7"/>
  <c r="CR17" i="7"/>
  <c r="CQ3" i="7"/>
  <c r="CR18" i="7"/>
  <c r="CR19" i="7"/>
  <c r="CR22" i="7"/>
  <c r="CR21" i="7"/>
  <c r="CR24" i="7"/>
  <c r="CR20" i="7"/>
  <c r="CR23" i="7"/>
  <c r="CR25" i="7"/>
  <c r="CR26" i="7"/>
  <c r="CR7" i="7"/>
  <c r="CR8" i="7"/>
  <c r="CR9" i="7"/>
  <c r="CR12" i="7"/>
  <c r="CR11" i="7"/>
  <c r="CR14" i="7"/>
  <c r="CR10" i="7"/>
  <c r="CR13" i="7"/>
  <c r="CR15" i="7"/>
  <c r="CR16" i="7"/>
  <c r="CU4" i="7"/>
  <c r="CV1" i="7"/>
  <c r="CU1" i="7"/>
  <c r="CV2" i="7"/>
  <c r="CV3" i="7"/>
  <c r="CV4" i="7"/>
  <c r="CU5" i="7"/>
  <c r="CU6" i="7"/>
  <c r="CV6" i="7"/>
  <c r="CM2" i="7" a="1"/>
  <c r="CM2" i="7"/>
  <c r="CN5" i="7"/>
  <c r="CN17" i="7"/>
  <c r="CM3" i="7"/>
  <c r="CN18" i="7"/>
  <c r="CN19" i="7"/>
  <c r="CN22" i="7"/>
  <c r="CN21" i="7"/>
  <c r="CN24" i="7"/>
  <c r="CN20" i="7"/>
  <c r="CN23" i="7"/>
  <c r="CN25" i="7"/>
  <c r="CN26" i="7"/>
  <c r="CN7" i="7"/>
  <c r="CN8" i="7"/>
  <c r="CN9" i="7"/>
  <c r="CN12" i="7"/>
  <c r="CN11" i="7"/>
  <c r="CN14" i="7"/>
  <c r="CN10" i="7"/>
  <c r="CN13" i="7"/>
  <c r="CN15" i="7"/>
  <c r="CN16" i="7"/>
  <c r="CQ4" i="7"/>
  <c r="CR1" i="7"/>
  <c r="CQ1" i="7"/>
  <c r="CR2" i="7"/>
  <c r="CR3" i="7"/>
  <c r="CR4" i="7"/>
  <c r="CQ5" i="7"/>
  <c r="CQ6" i="7"/>
  <c r="CR6" i="7"/>
  <c r="CI2" i="7" a="1"/>
  <c r="CI2" i="7"/>
  <c r="CJ5" i="7"/>
  <c r="CJ17" i="7"/>
  <c r="CI3" i="7"/>
  <c r="CJ18" i="7"/>
  <c r="CJ19" i="7"/>
  <c r="CJ22" i="7"/>
  <c r="CJ21" i="7"/>
  <c r="CJ24" i="7"/>
  <c r="CJ20" i="7"/>
  <c r="CJ23" i="7"/>
  <c r="CJ25" i="7"/>
  <c r="CJ26" i="7"/>
  <c r="CJ7" i="7"/>
  <c r="CJ8" i="7"/>
  <c r="CJ9" i="7"/>
  <c r="CJ12" i="7"/>
  <c r="CJ11" i="7"/>
  <c r="CJ14" i="7"/>
  <c r="CJ10" i="7"/>
  <c r="CJ13" i="7"/>
  <c r="CJ15" i="7"/>
  <c r="CJ16" i="7"/>
  <c r="CM4" i="7"/>
  <c r="CN1" i="7"/>
  <c r="CM1" i="7"/>
  <c r="CN2" i="7"/>
  <c r="CN3" i="7"/>
  <c r="CN4" i="7"/>
  <c r="CM5" i="7"/>
  <c r="CM6" i="7"/>
  <c r="CN6" i="7"/>
  <c r="CE2" i="7" a="1"/>
  <c r="CE2" i="7"/>
  <c r="CF5" i="7"/>
  <c r="CF17" i="7"/>
  <c r="CE3" i="7"/>
  <c r="CF18" i="7"/>
  <c r="CF19" i="7"/>
  <c r="CF22" i="7"/>
  <c r="CF21" i="7"/>
  <c r="CF24" i="7"/>
  <c r="CF20" i="7"/>
  <c r="CF23" i="7"/>
  <c r="CF25" i="7"/>
  <c r="CF26" i="7"/>
  <c r="CF7" i="7"/>
  <c r="CF8" i="7"/>
  <c r="CF9" i="7"/>
  <c r="CF12" i="7"/>
  <c r="CF11" i="7"/>
  <c r="CF14" i="7"/>
  <c r="CF10" i="7"/>
  <c r="CF13" i="7"/>
  <c r="CF15" i="7"/>
  <c r="CF16" i="7"/>
  <c r="CI4" i="7"/>
  <c r="CJ1" i="7"/>
  <c r="CI1" i="7"/>
  <c r="CJ2" i="7"/>
  <c r="CJ3" i="7"/>
  <c r="CJ4" i="7"/>
  <c r="CI5" i="7"/>
  <c r="CI6" i="7"/>
  <c r="CJ6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4" i="7"/>
  <c r="CF1" i="7"/>
  <c r="CE1" i="7"/>
  <c r="CF2" i="7"/>
  <c r="CF3" i="7"/>
  <c r="CF4" i="7"/>
  <c r="CE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G2" i="7" a="1"/>
  <c r="G2" i="7"/>
  <c r="H5" i="7"/>
  <c r="H17" i="7"/>
  <c r="G3" i="7"/>
  <c r="H18" i="7"/>
  <c r="H19" i="7"/>
  <c r="H22" i="7"/>
  <c r="H21" i="7"/>
  <c r="H24" i="7"/>
  <c r="H20" i="7"/>
  <c r="H23" i="7"/>
  <c r="H25" i="7"/>
  <c r="H26" i="7"/>
  <c r="H7" i="7"/>
  <c r="H8" i="7"/>
  <c r="H9" i="7"/>
  <c r="H12" i="7"/>
  <c r="H11" i="7"/>
  <c r="H14" i="7"/>
  <c r="H10" i="7"/>
  <c r="H13" i="7"/>
  <c r="H15" i="7"/>
  <c r="H16" i="7"/>
  <c r="K4" i="7"/>
  <c r="L1" i="7"/>
  <c r="K1" i="7"/>
  <c r="L2" i="7"/>
  <c r="L3" i="7"/>
  <c r="L4" i="7"/>
  <c r="K5" i="7"/>
  <c r="K6" i="7"/>
  <c r="L6" i="7"/>
  <c r="G4" i="7"/>
  <c r="H1" i="7"/>
  <c r="G1" i="7"/>
  <c r="H2" i="7"/>
  <c r="H3" i="7"/>
  <c r="H4" i="7"/>
  <c r="G5" i="7"/>
  <c r="G6" i="7"/>
  <c r="H6" i="7"/>
  <c r="B30" i="6"/>
  <c r="F28" i="6"/>
  <c r="F27" i="6"/>
  <c r="F29" i="6"/>
  <c r="F26" i="6"/>
  <c r="F25" i="6"/>
  <c r="E28" i="6"/>
  <c r="E27" i="6"/>
  <c r="E29" i="6"/>
  <c r="E26" i="6"/>
  <c r="E25" i="6"/>
  <c r="D28" i="6"/>
  <c r="D27" i="6"/>
  <c r="D29" i="6"/>
  <c r="D26" i="6"/>
  <c r="D25" i="6"/>
  <c r="C28" i="6"/>
  <c r="C27" i="6"/>
  <c r="C29" i="6"/>
  <c r="C26" i="6"/>
  <c r="C25" i="6"/>
  <c r="B29" i="6"/>
  <c r="B28" i="6"/>
  <c r="B27" i="6"/>
  <c r="B26" i="6"/>
  <c r="B25" i="6"/>
  <c r="CR26" i="6"/>
  <c r="CR25" i="6"/>
  <c r="CR24" i="6"/>
  <c r="CR23" i="6"/>
  <c r="CR22" i="6"/>
  <c r="CR21" i="6"/>
  <c r="CR20" i="6"/>
  <c r="CR19" i="6"/>
  <c r="CR18" i="6"/>
  <c r="CR17" i="6"/>
  <c r="CR16" i="6"/>
  <c r="CR15" i="6"/>
  <c r="CR14" i="6"/>
  <c r="CR13" i="6"/>
  <c r="CR12" i="6"/>
  <c r="CR11" i="6"/>
  <c r="CR10" i="6"/>
  <c r="CR9" i="6"/>
  <c r="CR8" i="6"/>
  <c r="CR7" i="6"/>
  <c r="CV1" i="6"/>
  <c r="CU1" i="6"/>
  <c r="CU2" i="6" a="1"/>
  <c r="CU2" i="6"/>
  <c r="CV2" i="6"/>
  <c r="CU3" i="6"/>
  <c r="CV3" i="6"/>
  <c r="CU4" i="6"/>
  <c r="CV4" i="6"/>
  <c r="CU5" i="6"/>
  <c r="CV5" i="6"/>
  <c r="CU6" i="6"/>
  <c r="CV6" i="6"/>
  <c r="CM2" i="6" a="1"/>
  <c r="CM2" i="6"/>
  <c r="CN5" i="6"/>
  <c r="CN17" i="6"/>
  <c r="CM3" i="6"/>
  <c r="CN18" i="6"/>
  <c r="CN19" i="6"/>
  <c r="CN22" i="6"/>
  <c r="CN21" i="6"/>
  <c r="CN24" i="6"/>
  <c r="CN20" i="6"/>
  <c r="CN23" i="6"/>
  <c r="CN25" i="6"/>
  <c r="CN26" i="6"/>
  <c r="CN7" i="6"/>
  <c r="CN8" i="6"/>
  <c r="CN9" i="6"/>
  <c r="CN12" i="6"/>
  <c r="CN11" i="6"/>
  <c r="CN14" i="6"/>
  <c r="CN10" i="6"/>
  <c r="CN13" i="6"/>
  <c r="CN15" i="6"/>
  <c r="CN16" i="6"/>
  <c r="CQ2" i="6" a="1"/>
  <c r="CQ4" i="6"/>
  <c r="CR1" i="6"/>
  <c r="CQ2" i="6"/>
  <c r="CQ1" i="6"/>
  <c r="CR2" i="6"/>
  <c r="CQ3" i="6"/>
  <c r="CR3" i="6"/>
  <c r="CR4" i="6"/>
  <c r="CQ5" i="6"/>
  <c r="CR5" i="6"/>
  <c r="CQ6" i="6"/>
  <c r="CR6" i="6"/>
  <c r="CI2" i="6" a="1"/>
  <c r="CI2" i="6"/>
  <c r="CJ5" i="6"/>
  <c r="CJ17" i="6"/>
  <c r="CI3" i="6"/>
  <c r="CJ18" i="6"/>
  <c r="CJ19" i="6"/>
  <c r="CJ22" i="6"/>
  <c r="CJ21" i="6"/>
  <c r="CJ24" i="6"/>
  <c r="CJ20" i="6"/>
  <c r="CJ23" i="6"/>
  <c r="CJ25" i="6"/>
  <c r="CJ26" i="6"/>
  <c r="CJ7" i="6"/>
  <c r="CJ8" i="6"/>
  <c r="CJ9" i="6"/>
  <c r="CJ12" i="6"/>
  <c r="CJ11" i="6"/>
  <c r="CJ14" i="6"/>
  <c r="CJ10" i="6"/>
  <c r="CJ13" i="6"/>
  <c r="CJ15" i="6"/>
  <c r="CJ16" i="6"/>
  <c r="CM4" i="6"/>
  <c r="CN1" i="6"/>
  <c r="CM1" i="6"/>
  <c r="CN2" i="6"/>
  <c r="CN3" i="6"/>
  <c r="CN4" i="6"/>
  <c r="CM5" i="6"/>
  <c r="CM6" i="6"/>
  <c r="CN6" i="6"/>
  <c r="CE2" i="6" a="1"/>
  <c r="CE2" i="6"/>
  <c r="CF5" i="6"/>
  <c r="CF17" i="6"/>
  <c r="CE3" i="6"/>
  <c r="CF18" i="6"/>
  <c r="CF19" i="6"/>
  <c r="CF22" i="6"/>
  <c r="CF21" i="6"/>
  <c r="CF24" i="6"/>
  <c r="CF20" i="6"/>
  <c r="CF23" i="6"/>
  <c r="CF25" i="6"/>
  <c r="CF26" i="6"/>
  <c r="CF7" i="6"/>
  <c r="CF8" i="6"/>
  <c r="CF9" i="6"/>
  <c r="CF12" i="6"/>
  <c r="CF11" i="6"/>
  <c r="CF14" i="6"/>
  <c r="CF10" i="6"/>
  <c r="CF13" i="6"/>
  <c r="CF15" i="6"/>
  <c r="CF16" i="6"/>
  <c r="CI4" i="6"/>
  <c r="CJ1" i="6"/>
  <c r="CI1" i="6"/>
  <c r="CJ2" i="6"/>
  <c r="CJ3" i="6"/>
  <c r="CJ4" i="6"/>
  <c r="CI5" i="6"/>
  <c r="CI6" i="6"/>
  <c r="CJ6" i="6"/>
  <c r="CA2" i="6" a="1"/>
  <c r="CA2" i="6"/>
  <c r="CB5" i="6"/>
  <c r="CB17" i="6"/>
  <c r="CA3" i="6"/>
  <c r="CB18" i="6"/>
  <c r="CB19" i="6"/>
  <c r="CB22" i="6"/>
  <c r="CB21" i="6"/>
  <c r="CB24" i="6"/>
  <c r="CB20" i="6"/>
  <c r="CB23" i="6"/>
  <c r="CB25" i="6"/>
  <c r="CB26" i="6"/>
  <c r="CB7" i="6"/>
  <c r="CB8" i="6"/>
  <c r="CB9" i="6"/>
  <c r="CB12" i="6"/>
  <c r="CB11" i="6"/>
  <c r="CB14" i="6"/>
  <c r="CB10" i="6"/>
  <c r="CB13" i="6"/>
  <c r="CB15" i="6"/>
  <c r="CB16" i="6"/>
  <c r="CE4" i="6"/>
  <c r="CF1" i="6"/>
  <c r="CE1" i="6"/>
  <c r="CF2" i="6"/>
  <c r="CF3" i="6"/>
  <c r="CF4" i="6"/>
  <c r="CE5" i="6"/>
  <c r="CE6" i="6"/>
  <c r="CF6" i="6"/>
  <c r="BW2" i="6" a="1"/>
  <c r="BW2" i="6"/>
  <c r="BX5" i="6"/>
  <c r="BX17" i="6"/>
  <c r="BW3" i="6"/>
  <c r="BX18" i="6"/>
  <c r="BX19" i="6"/>
  <c r="BX22" i="6"/>
  <c r="BX21" i="6"/>
  <c r="BX24" i="6"/>
  <c r="BX20" i="6"/>
  <c r="BX23" i="6"/>
  <c r="BX25" i="6"/>
  <c r="BX26" i="6"/>
  <c r="BX7" i="6"/>
  <c r="BX8" i="6"/>
  <c r="BX9" i="6"/>
  <c r="BX12" i="6"/>
  <c r="BX11" i="6"/>
  <c r="BX14" i="6"/>
  <c r="BX10" i="6"/>
  <c r="BX13" i="6"/>
  <c r="BX15" i="6"/>
  <c r="BX16" i="6"/>
  <c r="CA4" i="6"/>
  <c r="CB1" i="6"/>
  <c r="CA1" i="6"/>
  <c r="CB2" i="6"/>
  <c r="CB3" i="6"/>
  <c r="CB4" i="6"/>
  <c r="CA5" i="6"/>
  <c r="CA6" i="6"/>
  <c r="CB6" i="6"/>
  <c r="BS2" i="6" a="1"/>
  <c r="BS2" i="6"/>
  <c r="BT5" i="6"/>
  <c r="BT17" i="6"/>
  <c r="BS3" i="6"/>
  <c r="BT18" i="6"/>
  <c r="BT19" i="6"/>
  <c r="BT22" i="6"/>
  <c r="BT21" i="6"/>
  <c r="BT24" i="6"/>
  <c r="BT20" i="6"/>
  <c r="BT23" i="6"/>
  <c r="BT25" i="6"/>
  <c r="BT26" i="6"/>
  <c r="BT7" i="6"/>
  <c r="BT8" i="6"/>
  <c r="BT9" i="6"/>
  <c r="BT12" i="6"/>
  <c r="BT11" i="6"/>
  <c r="BT14" i="6"/>
  <c r="BT10" i="6"/>
  <c r="BT13" i="6"/>
  <c r="BT15" i="6"/>
  <c r="BT16" i="6"/>
  <c r="BW4" i="6"/>
  <c r="BX1" i="6"/>
  <c r="BW1" i="6"/>
  <c r="BX2" i="6"/>
  <c r="BX3" i="6"/>
  <c r="BX4" i="6"/>
  <c r="BW5" i="6"/>
  <c r="BW6" i="6"/>
  <c r="BX6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4" i="6"/>
  <c r="BT1" i="6"/>
  <c r="BS1" i="6"/>
  <c r="BT2" i="6"/>
  <c r="BT3" i="6"/>
  <c r="BT4" i="6"/>
  <c r="BS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F51" i="4"/>
  <c r="F50" i="4"/>
  <c r="F49" i="4"/>
  <c r="F48" i="4"/>
  <c r="F47" i="4"/>
  <c r="E51" i="4"/>
  <c r="E49" i="4"/>
  <c r="E47" i="4"/>
  <c r="F46" i="4"/>
  <c r="F45" i="4"/>
  <c r="F44" i="4"/>
  <c r="F43" i="4"/>
  <c r="F37" i="4"/>
  <c r="F38" i="4"/>
  <c r="F39" i="4"/>
  <c r="F40" i="4"/>
  <c r="F41" i="4"/>
  <c r="F42" i="4"/>
  <c r="F36" i="4"/>
  <c r="F35" i="4"/>
  <c r="F34" i="4"/>
  <c r="F33" i="4"/>
  <c r="F31" i="4"/>
  <c r="F30" i="4"/>
  <c r="F28" i="4"/>
  <c r="F26" i="4"/>
  <c r="F24" i="4"/>
  <c r="F23" i="4"/>
  <c r="F22" i="4"/>
  <c r="F21" i="4"/>
  <c r="F20" i="4"/>
  <c r="E8" i="4"/>
  <c r="E9" i="4"/>
  <c r="E10" i="4"/>
  <c r="E11" i="4"/>
  <c r="E12" i="4"/>
  <c r="E13" i="4"/>
  <c r="E14" i="4"/>
  <c r="E15" i="4"/>
  <c r="E16" i="4"/>
  <c r="E17" i="4"/>
  <c r="E18" i="4"/>
  <c r="E20" i="4"/>
  <c r="E21" i="4"/>
  <c r="E22" i="4"/>
  <c r="E23" i="4"/>
  <c r="E24" i="4"/>
  <c r="E26" i="4"/>
  <c r="E27" i="4"/>
  <c r="E28" i="4"/>
  <c r="E29" i="4"/>
  <c r="E30" i="4"/>
  <c r="E31" i="4"/>
  <c r="E32" i="4"/>
  <c r="E33" i="4"/>
  <c r="E34" i="4"/>
  <c r="E36" i="4"/>
  <c r="E37" i="4"/>
  <c r="E38" i="4"/>
  <c r="E39" i="4"/>
  <c r="E40" i="4"/>
  <c r="E41" i="4"/>
  <c r="E42" i="4"/>
  <c r="E43" i="4"/>
  <c r="E45" i="4"/>
  <c r="E46" i="4"/>
  <c r="E48" i="4"/>
  <c r="E50" i="4"/>
  <c r="E52" i="4"/>
  <c r="F18" i="4"/>
  <c r="F17" i="4"/>
  <c r="F15" i="4"/>
  <c r="F14" i="4"/>
  <c r="F11" i="4"/>
  <c r="F10" i="4"/>
  <c r="F9" i="4"/>
  <c r="F8" i="4"/>
</calcChain>
</file>

<file path=xl/sharedStrings.xml><?xml version="1.0" encoding="utf-8"?>
<sst xmlns="http://schemas.openxmlformats.org/spreadsheetml/2006/main" count="2659" uniqueCount="65">
  <si>
    <t>Year</t>
  </si>
  <si>
    <t>Tape</t>
  </si>
  <si>
    <t>Hard Disk</t>
  </si>
  <si>
    <t>combined</t>
  </si>
  <si>
    <t>Mbits/cc</t>
  </si>
  <si>
    <t>3290..556</t>
  </si>
  <si>
    <t>year</t>
  </si>
  <si>
    <t>mbits/cc</t>
  </si>
  <si>
    <t>tape &amp; harddisk</t>
  </si>
  <si>
    <t>tape &amp; hard disk combined mbits/cc</t>
  </si>
  <si>
    <t>version</t>
  </si>
  <si>
    <t>date</t>
  </si>
  <si>
    <t>who</t>
  </si>
  <si>
    <t>what changes</t>
  </si>
  <si>
    <t>source</t>
  </si>
  <si>
    <t>Note</t>
  </si>
  <si>
    <t>10/29/013</t>
  </si>
  <si>
    <t>Basnet</t>
  </si>
  <si>
    <t>Koh&amp;Magee, 2006</t>
  </si>
  <si>
    <t xml:space="preserve">recently copied from non-dom study; </t>
  </si>
  <si>
    <t>1. hard disk and tape data combined to create one set of data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</si>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</sst>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76">
    <xf numFmtId="0" fontId="0" fillId="0" borderId="0"/>
    <xf numFmtId="9" fontId="4" fillId="0" borderId="0" applyFont="0" applyFill="0" applyBorder="0" applyAlignment="0" applyProtection="0"/>
    <xf numFmtId="0" fontId="5" fillId="3" borderId="3" applyNumberFormat="0" applyAlignment="0" applyProtection="0"/>
    <xf numFmtId="0" fontId="6" fillId="4" borderId="4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0" fillId="0" borderId="0" xfId="0" applyFill="1"/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 wrapText="1"/>
    </xf>
    <xf numFmtId="11" fontId="3" fillId="0" borderId="2" xfId="0" applyNumberFormat="1" applyFont="1" applyFill="1" applyBorder="1" applyAlignment="1">
      <alignment horizontal="center" vertical="top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1" fontId="0" fillId="0" borderId="1" xfId="0" applyNumberFormat="1" applyBorder="1"/>
    <xf numFmtId="14" fontId="0" fillId="0" borderId="0" xfId="0" applyNumberFormat="1"/>
    <xf numFmtId="0" fontId="2" fillId="2" borderId="2" xfId="0" applyFont="1" applyFill="1" applyBorder="1" applyAlignment="1">
      <alignment horizontal="center" wrapText="1"/>
    </xf>
    <xf numFmtId="0" fontId="5" fillId="3" borderId="3" xfId="2"/>
    <xf numFmtId="0" fontId="6" fillId="4" borderId="4" xfId="3"/>
    <xf numFmtId="164" fontId="5" fillId="3" borderId="3" xfId="2" applyNumberFormat="1"/>
    <xf numFmtId="2" fontId="6" fillId="4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97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Tape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sourcedata!$A$8:$A$52</c:f>
              <c:numCache>
                <c:formatCode>General</c:formatCode>
                <c:ptCount val="45"/>
                <c:pt idx="0">
                  <c:v>1952.0</c:v>
                </c:pt>
                <c:pt idx="1">
                  <c:v>1955.0</c:v>
                </c:pt>
                <c:pt idx="2">
                  <c:v>1956.0</c:v>
                </c:pt>
                <c:pt idx="3">
                  <c:v>1958.0</c:v>
                </c:pt>
                <c:pt idx="4">
                  <c:v>1960.0</c:v>
                </c:pt>
                <c:pt idx="5">
                  <c:v>1961.0</c:v>
                </c:pt>
                <c:pt idx="6">
                  <c:v>1962.0</c:v>
                </c:pt>
                <c:pt idx="7">
                  <c:v>1963.0</c:v>
                </c:pt>
                <c:pt idx="8">
                  <c:v>1964.0</c:v>
                </c:pt>
                <c:pt idx="9">
                  <c:v>1965.0</c:v>
                </c:pt>
                <c:pt idx="10">
                  <c:v>1966.0</c:v>
                </c:pt>
                <c:pt idx="11">
                  <c:v>1968.0</c:v>
                </c:pt>
                <c:pt idx="12">
                  <c:v>1970.0</c:v>
                </c:pt>
                <c:pt idx="13">
                  <c:v>1971.0</c:v>
                </c:pt>
                <c:pt idx="14">
                  <c:v>1973.0</c:v>
                </c:pt>
                <c:pt idx="15">
                  <c:v>1974.0</c:v>
                </c:pt>
                <c:pt idx="16">
                  <c:v>1975.0</c:v>
                </c:pt>
                <c:pt idx="17">
                  <c:v>1979.0</c:v>
                </c:pt>
                <c:pt idx="18">
                  <c:v>1980.0</c:v>
                </c:pt>
                <c:pt idx="19">
                  <c:v>1981.0</c:v>
                </c:pt>
                <c:pt idx="20">
                  <c:v>1983.0</c:v>
                </c:pt>
                <c:pt idx="21">
                  <c:v>1984.0</c:v>
                </c:pt>
                <c:pt idx="22">
                  <c:v>1985.0</c:v>
                </c:pt>
                <c:pt idx="23">
                  <c:v>1986.0</c:v>
                </c:pt>
                <c:pt idx="24">
                  <c:v>1987.0</c:v>
                </c:pt>
                <c:pt idx="25">
                  <c:v>1988.0</c:v>
                </c:pt>
                <c:pt idx="26">
                  <c:v>1990.0</c:v>
                </c:pt>
                <c:pt idx="27">
                  <c:v>1991.0</c:v>
                </c:pt>
                <c:pt idx="28">
                  <c:v>1992.0</c:v>
                </c:pt>
                <c:pt idx="29">
                  <c:v>1993.0</c:v>
                </c:pt>
                <c:pt idx="30">
                  <c:v>1994.0</c:v>
                </c:pt>
                <c:pt idx="31">
                  <c:v>1995.0</c:v>
                </c:pt>
                <c:pt idx="32">
                  <c:v>1996.0</c:v>
                </c:pt>
                <c:pt idx="33">
                  <c:v>1997.0</c:v>
                </c:pt>
                <c:pt idx="34">
                  <c:v>1998.0</c:v>
                </c:pt>
                <c:pt idx="35">
                  <c:v>1999.0</c:v>
                </c:pt>
                <c:pt idx="36">
                  <c:v>1999.0</c:v>
                </c:pt>
                <c:pt idx="37">
                  <c:v>2000.0</c:v>
                </c:pt>
                <c:pt idx="38">
                  <c:v>2001.0</c:v>
                </c:pt>
                <c:pt idx="39">
                  <c:v>2002.0</c:v>
                </c:pt>
                <c:pt idx="40">
                  <c:v>2002.0</c:v>
                </c:pt>
                <c:pt idx="41">
                  <c:v>2003.0</c:v>
                </c:pt>
                <c:pt idx="42">
                  <c:v>2003.0</c:v>
                </c:pt>
                <c:pt idx="43">
                  <c:v>2004.0</c:v>
                </c:pt>
                <c:pt idx="44">
                  <c:v>2004.0</c:v>
                </c:pt>
              </c:numCache>
            </c:numRef>
          </c:xVal>
          <c:yVal>
            <c:numRef>
              <c:f>sourcedata!$B$8:$B$52</c:f>
              <c:numCache>
                <c:formatCode>General</c:formatCode>
                <c:ptCount val="45"/>
                <c:pt idx="0">
                  <c:v>0.172</c:v>
                </c:pt>
                <c:pt idx="1">
                  <c:v>0.343</c:v>
                </c:pt>
                <c:pt idx="3">
                  <c:v>0.954</c:v>
                </c:pt>
                <c:pt idx="6">
                  <c:v>1.373</c:v>
                </c:pt>
                <c:pt idx="10">
                  <c:v>2.746</c:v>
                </c:pt>
                <c:pt idx="13">
                  <c:v>2.746</c:v>
                </c:pt>
                <c:pt idx="14">
                  <c:v>10.727</c:v>
                </c:pt>
                <c:pt idx="16">
                  <c:v>12.498</c:v>
                </c:pt>
                <c:pt idx="23">
                  <c:v>36.614</c:v>
                </c:pt>
                <c:pt idx="28">
                  <c:v>64.075</c:v>
                </c:pt>
                <c:pt idx="35">
                  <c:v>9153.562</c:v>
                </c:pt>
                <c:pt idx="40">
                  <c:v>36614.246</c:v>
                </c:pt>
                <c:pt idx="42">
                  <c:v>61023.744</c:v>
                </c:pt>
                <c:pt idx="44">
                  <c:v>93001.628</c:v>
                </c:pt>
              </c:numCache>
            </c:numRef>
          </c:yVal>
          <c:smooth val="0"/>
        </c:ser>
        <c:ser>
          <c:idx val="1"/>
          <c:order val="1"/>
          <c:tx>
            <c:v>Hard_disk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</c:spPr>
          </c:marker>
          <c:xVal>
            <c:numRef>
              <c:f>sourcedata!$A$8:$A$52</c:f>
              <c:numCache>
                <c:formatCode>General</c:formatCode>
                <c:ptCount val="45"/>
                <c:pt idx="0">
                  <c:v>1952.0</c:v>
                </c:pt>
                <c:pt idx="1">
                  <c:v>1955.0</c:v>
                </c:pt>
                <c:pt idx="2">
                  <c:v>1956.0</c:v>
                </c:pt>
                <c:pt idx="3">
                  <c:v>1958.0</c:v>
                </c:pt>
                <c:pt idx="4">
                  <c:v>1960.0</c:v>
                </c:pt>
                <c:pt idx="5">
                  <c:v>1961.0</c:v>
                </c:pt>
                <c:pt idx="6">
                  <c:v>1962.0</c:v>
                </c:pt>
                <c:pt idx="7">
                  <c:v>1963.0</c:v>
                </c:pt>
                <c:pt idx="8">
                  <c:v>1964.0</c:v>
                </c:pt>
                <c:pt idx="9">
                  <c:v>1965.0</c:v>
                </c:pt>
                <c:pt idx="10">
                  <c:v>1966.0</c:v>
                </c:pt>
                <c:pt idx="11">
                  <c:v>1968.0</c:v>
                </c:pt>
                <c:pt idx="12">
                  <c:v>1970.0</c:v>
                </c:pt>
                <c:pt idx="13">
                  <c:v>1971.0</c:v>
                </c:pt>
                <c:pt idx="14">
                  <c:v>1973.0</c:v>
                </c:pt>
                <c:pt idx="15">
                  <c:v>1974.0</c:v>
                </c:pt>
                <c:pt idx="16">
                  <c:v>1975.0</c:v>
                </c:pt>
                <c:pt idx="17">
                  <c:v>1979.0</c:v>
                </c:pt>
                <c:pt idx="18">
                  <c:v>1980.0</c:v>
                </c:pt>
                <c:pt idx="19">
                  <c:v>1981.0</c:v>
                </c:pt>
                <c:pt idx="20">
                  <c:v>1983.0</c:v>
                </c:pt>
                <c:pt idx="21">
                  <c:v>1984.0</c:v>
                </c:pt>
                <c:pt idx="22">
                  <c:v>1985.0</c:v>
                </c:pt>
                <c:pt idx="23">
                  <c:v>1986.0</c:v>
                </c:pt>
                <c:pt idx="24">
                  <c:v>1987.0</c:v>
                </c:pt>
                <c:pt idx="25">
                  <c:v>1988.0</c:v>
                </c:pt>
                <c:pt idx="26">
                  <c:v>1990.0</c:v>
                </c:pt>
                <c:pt idx="27">
                  <c:v>1991.0</c:v>
                </c:pt>
                <c:pt idx="28">
                  <c:v>1992.0</c:v>
                </c:pt>
                <c:pt idx="29">
                  <c:v>1993.0</c:v>
                </c:pt>
                <c:pt idx="30">
                  <c:v>1994.0</c:v>
                </c:pt>
                <c:pt idx="31">
                  <c:v>1995.0</c:v>
                </c:pt>
                <c:pt idx="32">
                  <c:v>1996.0</c:v>
                </c:pt>
                <c:pt idx="33">
                  <c:v>1997.0</c:v>
                </c:pt>
                <c:pt idx="34">
                  <c:v>1998.0</c:v>
                </c:pt>
                <c:pt idx="35">
                  <c:v>1999.0</c:v>
                </c:pt>
                <c:pt idx="36">
                  <c:v>1999.0</c:v>
                </c:pt>
                <c:pt idx="37">
                  <c:v>2000.0</c:v>
                </c:pt>
                <c:pt idx="38">
                  <c:v>2001.0</c:v>
                </c:pt>
                <c:pt idx="39">
                  <c:v>2002.0</c:v>
                </c:pt>
                <c:pt idx="40">
                  <c:v>2002.0</c:v>
                </c:pt>
                <c:pt idx="41">
                  <c:v>2003.0</c:v>
                </c:pt>
                <c:pt idx="42">
                  <c:v>2003.0</c:v>
                </c:pt>
                <c:pt idx="43">
                  <c:v>2004.0</c:v>
                </c:pt>
                <c:pt idx="44">
                  <c:v>2004.0</c:v>
                </c:pt>
              </c:numCache>
            </c:numRef>
          </c:xVal>
          <c:yVal>
            <c:numRef>
              <c:f>sourcedata!$C$8:$C$52</c:f>
              <c:numCache>
                <c:formatCode>General</c:formatCode>
                <c:ptCount val="45"/>
                <c:pt idx="2" formatCode="0.00E+00">
                  <c:v>0.0012</c:v>
                </c:pt>
                <c:pt idx="7">
                  <c:v>0.061</c:v>
                </c:pt>
                <c:pt idx="9">
                  <c:v>0.159</c:v>
                </c:pt>
                <c:pt idx="10">
                  <c:v>0.281</c:v>
                </c:pt>
                <c:pt idx="12">
                  <c:v>1.111</c:v>
                </c:pt>
                <c:pt idx="15">
                  <c:v>1.627</c:v>
                </c:pt>
                <c:pt idx="16">
                  <c:v>2.848</c:v>
                </c:pt>
                <c:pt idx="18">
                  <c:v>6.509</c:v>
                </c:pt>
                <c:pt idx="20">
                  <c:v>22.146</c:v>
                </c:pt>
                <c:pt idx="22">
                  <c:v>22.782</c:v>
                </c:pt>
                <c:pt idx="25">
                  <c:v>49.213</c:v>
                </c:pt>
                <c:pt idx="26">
                  <c:v>86.122</c:v>
                </c:pt>
                <c:pt idx="28">
                  <c:v>118.11</c:v>
                </c:pt>
                <c:pt idx="29">
                  <c:v>246.063</c:v>
                </c:pt>
                <c:pt idx="30">
                  <c:v>369.095</c:v>
                </c:pt>
                <c:pt idx="31">
                  <c:v>615.159</c:v>
                </c:pt>
                <c:pt idx="32">
                  <c:v>1107.286</c:v>
                </c:pt>
                <c:pt idx="33">
                  <c:v>1414.865</c:v>
                </c:pt>
                <c:pt idx="34">
                  <c:v>4921.27</c:v>
                </c:pt>
                <c:pt idx="35">
                  <c:v>7381.902</c:v>
                </c:pt>
                <c:pt idx="37">
                  <c:v>12303.174</c:v>
                </c:pt>
                <c:pt idx="38">
                  <c:v>34448.886</c:v>
                </c:pt>
                <c:pt idx="40">
                  <c:v>44291.43</c:v>
                </c:pt>
                <c:pt idx="42">
                  <c:v>86122.2</c:v>
                </c:pt>
                <c:pt idx="4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134712"/>
        <c:axId val="1348287240"/>
      </c:scatterChart>
      <c:valAx>
        <c:axId val="134813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348287240"/>
        <c:crosses val="autoZero"/>
        <c:crossBetween val="midCat"/>
      </c:valAx>
      <c:valAx>
        <c:axId val="1348287240"/>
        <c:scaling>
          <c:logBase val="10.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1348134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5</xdr:row>
      <xdr:rowOff>33337</xdr:rowOff>
    </xdr:from>
    <xdr:to>
      <xdr:col>20</xdr:col>
      <xdr:colOff>409575</xdr:colOff>
      <xdr:row>18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53</v>
      </c>
      <c r="B2" s="20">
        <f>PRMallall!G1</f>
        <v>0.2698248203170549</v>
      </c>
      <c r="C2" s="20">
        <f>PRMallND!G1</f>
        <v>0.2397847713010389</v>
      </c>
      <c r="D2" s="20">
        <f>PRM70all!G1</f>
        <v>0.32313167544004534</v>
      </c>
      <c r="E2" s="20">
        <f>PRM70ND!G1</f>
        <v>0.31885467295041597</v>
      </c>
    </row>
    <row r="3" spans="1:5">
      <c r="A3" t="s">
        <v>48</v>
      </c>
      <c r="B3">
        <f>PRMallall!B45</f>
        <v>38</v>
      </c>
      <c r="C3">
        <f>PRMallND!B35</f>
        <v>28</v>
      </c>
      <c r="D3">
        <f>PRM70all!B35</f>
        <v>28</v>
      </c>
      <c r="E3">
        <f>PRM70ND!B30</f>
        <v>23</v>
      </c>
    </row>
    <row r="4" spans="1:5">
      <c r="A4" t="s">
        <v>22</v>
      </c>
      <c r="B4" s="19">
        <f>PRMallall!H1</f>
        <v>0.89232321775496692</v>
      </c>
      <c r="C4" s="19">
        <f>PRMallND!H1</f>
        <v>0.89194396659479147</v>
      </c>
      <c r="D4" s="19">
        <f>PRM70all!H1</f>
        <v>0.89714516549595691</v>
      </c>
      <c r="E4" s="19">
        <f>PRM70ND!H1</f>
        <v>0.88093967410831064</v>
      </c>
    </row>
    <row r="5" spans="1:5">
      <c r="A5" t="s">
        <v>54</v>
      </c>
      <c r="B5" s="20">
        <f>PRMallall!H16</f>
        <v>2.4717163013057541E-2</v>
      </c>
      <c r="C5" s="20">
        <f>PRMallND!H16</f>
        <v>2.7061711643769248E-2</v>
      </c>
      <c r="D5" s="20">
        <f>PRM70all!H16</f>
        <v>3.2642963952098702E-2</v>
      </c>
      <c r="E5" s="20">
        <f>PRM70ND!H16</f>
        <v>3.9561297135109252E-2</v>
      </c>
    </row>
    <row r="6" spans="1:5">
      <c r="A6" t="s">
        <v>55</v>
      </c>
      <c r="B6" s="20">
        <f>PRMallall!H26</f>
        <v>1.2096269504712043E-2</v>
      </c>
      <c r="C6" s="20">
        <f>PRMallND!H26</f>
        <v>1.3131659485976999E-2</v>
      </c>
      <c r="D6" s="20">
        <f>PRM70all!H26</f>
        <v>1.5838610108886292E-2</v>
      </c>
      <c r="E6" s="20">
        <f>PRM70ND!H26</f>
        <v>1.9052035889874364E-2</v>
      </c>
    </row>
    <row r="7" spans="1:5">
      <c r="A7" t="s">
        <v>56</v>
      </c>
      <c r="B7" s="20">
        <f>SUM(B5:B6)/3</f>
        <v>1.2271144172589862E-2</v>
      </c>
      <c r="C7" s="20">
        <f>SUM(C5:C6)/3</f>
        <v>1.3397790376582083E-2</v>
      </c>
      <c r="D7" s="20">
        <f>SUM(D5:D6)/3</f>
        <v>1.6160524686994998E-2</v>
      </c>
      <c r="E7" s="20">
        <f>SUM(E5:E6)/3</f>
        <v>1.9537777674994539E-2</v>
      </c>
    </row>
    <row r="8" spans="1:5">
      <c r="A8" t="s">
        <v>57</v>
      </c>
      <c r="B8" s="21">
        <f>B7/B2</f>
        <v>4.5478188990066885E-2</v>
      </c>
      <c r="C8" s="21">
        <f>C7/C2</f>
        <v>5.5874233813463348E-2</v>
      </c>
      <c r="D8" s="21">
        <f>D7/D2</f>
        <v>5.0012196003339393E-2</v>
      </c>
      <c r="E8" s="21">
        <f>E7/E2</f>
        <v>6.1274866992564958E-2</v>
      </c>
    </row>
    <row r="9" spans="1:5">
      <c r="A9" t="s">
        <v>58</v>
      </c>
      <c r="B9" s="20">
        <f>PRMallall!B40</f>
        <v>0.26983868830025326</v>
      </c>
      <c r="C9" s="20">
        <f>PRMallND!B30</f>
        <v>0.23986383462356706</v>
      </c>
      <c r="D9" s="20">
        <f>PRM70all!B30</f>
        <v>0.32323277255818422</v>
      </c>
      <c r="E9" s="20">
        <f>PRM70ND!B25</f>
        <v>0.31921882091203102</v>
      </c>
    </row>
    <row r="10" spans="1:5">
      <c r="A10" t="s">
        <v>59</v>
      </c>
      <c r="B10" s="20">
        <f>PRMallall!B41</f>
        <v>3.5490780479292806E-3</v>
      </c>
      <c r="C10" s="20">
        <f>PRMallND!B31</f>
        <v>3.093561573132573E-3</v>
      </c>
      <c r="D10" s="20">
        <f>PRM70all!B31</f>
        <v>4.9684633934981995E-3</v>
      </c>
      <c r="E10" s="20">
        <f>PRM70ND!B26</f>
        <v>7.6329188009718486E-3</v>
      </c>
    </row>
    <row r="11" spans="1:5">
      <c r="A11" t="s">
        <v>61</v>
      </c>
      <c r="B11" s="20">
        <f>PRMallall!B43</f>
        <v>0.27922219420093913</v>
      </c>
      <c r="C11" s="20">
        <f>PRMallND!B33</f>
        <v>0.2465739341011971</v>
      </c>
      <c r="D11" s="20">
        <f>PRM70all!B33</f>
        <v>0.33862778332116072</v>
      </c>
      <c r="E11" s="20">
        <f>PRM70ND!B28</f>
        <v>0.34188764778229092</v>
      </c>
    </row>
    <row r="12" spans="1:5">
      <c r="A12" t="s">
        <v>60</v>
      </c>
      <c r="B12" s="20">
        <f>PRMallall!B42</f>
        <v>0.25901530142946483</v>
      </c>
      <c r="C12" s="20">
        <f>PRMallND!B32</f>
        <v>0.23473829809199601</v>
      </c>
      <c r="D12" s="20">
        <f>PRM70all!B32</f>
        <v>0.31673206921792108</v>
      </c>
      <c r="E12" s="20">
        <f>PRM70ND!B27</f>
        <v>0.31147157274146947</v>
      </c>
    </row>
    <row r="13" spans="1:5">
      <c r="A13" t="s">
        <v>62</v>
      </c>
      <c r="B13">
        <f>PRMallall!E44</f>
        <v>52</v>
      </c>
      <c r="C13">
        <f>PRMallND!E34</f>
        <v>52</v>
      </c>
      <c r="D13">
        <f>PRM70all!E34</f>
        <v>33</v>
      </c>
      <c r="E13">
        <f>PRM70ND!E29</f>
        <v>33</v>
      </c>
    </row>
    <row r="14" spans="1:5">
      <c r="A14" t="s">
        <v>63</v>
      </c>
    </row>
    <row r="15" spans="1:5">
      <c r="A15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Views>
    <sheetView workbookViewId="0">
      <selection activeCell="F1" sqref="F1"/>
    </sheetView>
  </sheetViews>
  <sheetFormatPr baseColWidth="10" defaultRowHeight="14" x14ac:dyDescent="0"/>
  <sheetData>
    <row r="1" spans="2:100" ht="17" thickTop="1" thickBot="1">
      <c r="B1" s="6" t="s">
        <v>21</v>
      </c>
      <c r="C1" s="6" t="s">
        <v>22</v>
      </c>
      <c r="D1" s="6" t="s">
        <v>23</v>
      </c>
      <c r="E1" s="6" t="s">
        <v>6</v>
      </c>
      <c r="F1" s="6" t="s">
        <v>9</v>
      </c>
      <c r="G1" s="12">
        <f>LN(G2)</f>
        <v>0.31885467295041597</v>
      </c>
      <c r="H1" s="13">
        <f>G4</f>
        <v>0.88093967410831064</v>
      </c>
      <c r="I1" t="s">
        <v>6</v>
      </c>
      <c r="J1" t="s">
        <v>9</v>
      </c>
      <c r="K1" s="14">
        <f>LN(K2)</f>
        <v>0.33564445704680723</v>
      </c>
      <c r="L1" s="15">
        <f>K4</f>
        <v>0.87179561164977559</v>
      </c>
      <c r="M1" t="s">
        <v>6</v>
      </c>
      <c r="N1" t="s">
        <v>9</v>
      </c>
      <c r="O1" s="14">
        <f>LN(O2)</f>
        <v>0.34188764778229092</v>
      </c>
      <c r="P1" s="15">
        <f>O4</f>
        <v>0.89238336095403314</v>
      </c>
      <c r="Q1" t="s">
        <v>6</v>
      </c>
      <c r="R1" t="s">
        <v>9</v>
      </c>
      <c r="S1" s="14">
        <f>LN(S2)</f>
        <v>0.3337343226507955</v>
      </c>
      <c r="T1" s="15">
        <f>S4</f>
        <v>0.88317492206709736</v>
      </c>
      <c r="U1" t="s">
        <v>6</v>
      </c>
      <c r="V1" t="s">
        <v>9</v>
      </c>
      <c r="W1" s="14">
        <f>LN(W2)</f>
        <v>0.31633971949365591</v>
      </c>
      <c r="X1" s="15">
        <f>W4</f>
        <v>0.87535358981746803</v>
      </c>
      <c r="Y1" t="s">
        <v>6</v>
      </c>
      <c r="Z1" t="s">
        <v>9</v>
      </c>
      <c r="AA1" s="14">
        <f>LN(AA2)</f>
        <v>0.31456599565740995</v>
      </c>
      <c r="AB1" s="15">
        <f>AA4</f>
        <v>0.88002305894558763</v>
      </c>
      <c r="AC1" t="s">
        <v>6</v>
      </c>
      <c r="AD1" t="s">
        <v>9</v>
      </c>
      <c r="AE1" s="14">
        <f>LN(AE2)</f>
        <v>0.31566955316431528</v>
      </c>
      <c r="AF1" s="15">
        <f>AE4</f>
        <v>0.88018154906720014</v>
      </c>
      <c r="AG1" t="s">
        <v>6</v>
      </c>
      <c r="AH1" t="s">
        <v>9</v>
      </c>
      <c r="AI1" s="14">
        <f>LN(AI2)</f>
        <v>0.31587984338347097</v>
      </c>
      <c r="AJ1" s="15">
        <f>AI4</f>
        <v>0.88447979873151261</v>
      </c>
      <c r="AK1" t="s">
        <v>6</v>
      </c>
      <c r="AL1" t="s">
        <v>9</v>
      </c>
      <c r="AM1" s="14">
        <f>LN(AM2)</f>
        <v>0.31708283195855874</v>
      </c>
      <c r="AN1" s="15">
        <f>AM4</f>
        <v>0.88673528443826377</v>
      </c>
      <c r="AO1" t="s">
        <v>6</v>
      </c>
      <c r="AP1" t="s">
        <v>9</v>
      </c>
      <c r="AQ1" s="14">
        <f>LN(AQ2)</f>
        <v>0.31834679327312931</v>
      </c>
      <c r="AR1" s="15">
        <f>AQ4</f>
        <v>0.89162347601966307</v>
      </c>
      <c r="AS1" t="s">
        <v>6</v>
      </c>
      <c r="AT1" t="s">
        <v>9</v>
      </c>
      <c r="AU1" s="14">
        <f>LN(AU2)</f>
        <v>0.31910175172478156</v>
      </c>
      <c r="AV1" s="15">
        <f>AU4</f>
        <v>0.88735903166292318</v>
      </c>
      <c r="AW1" t="s">
        <v>6</v>
      </c>
      <c r="AX1" t="s">
        <v>9</v>
      </c>
      <c r="AY1" s="14">
        <f>LN(AY2)</f>
        <v>0.31967500158881285</v>
      </c>
      <c r="AZ1" s="15">
        <f>AY4</f>
        <v>0.88682015868581521</v>
      </c>
      <c r="BA1" t="s">
        <v>6</v>
      </c>
      <c r="BB1" t="s">
        <v>9</v>
      </c>
      <c r="BC1" s="14">
        <f>LN(BC2)</f>
        <v>0.32004227653557832</v>
      </c>
      <c r="BD1" s="15">
        <f>BC4</f>
        <v>0.88527041891940506</v>
      </c>
      <c r="BE1" t="s">
        <v>6</v>
      </c>
      <c r="BF1" t="s">
        <v>9</v>
      </c>
      <c r="BG1" s="14">
        <f>LN(BG2)</f>
        <v>0.32009551537592046</v>
      </c>
      <c r="BH1" s="15">
        <f>BG4</f>
        <v>0.88324417188037441</v>
      </c>
      <c r="BI1" t="s">
        <v>6</v>
      </c>
      <c r="BJ1" t="s">
        <v>9</v>
      </c>
      <c r="BK1" s="14">
        <f>LN(BK2)</f>
        <v>0.32062729414819136</v>
      </c>
      <c r="BL1" s="15">
        <f>BK4</f>
        <v>0.88363502739757838</v>
      </c>
      <c r="BM1" t="s">
        <v>6</v>
      </c>
      <c r="BN1" t="s">
        <v>9</v>
      </c>
      <c r="BO1" s="14">
        <f>LN(BO2)</f>
        <v>0.31856237443986291</v>
      </c>
      <c r="BP1" s="15">
        <f>BO4</f>
        <v>0.87928230021624254</v>
      </c>
      <c r="BQ1" t="s">
        <v>6</v>
      </c>
      <c r="BR1" t="s">
        <v>9</v>
      </c>
      <c r="BS1" s="14">
        <f>LN(BS2)</f>
        <v>0.31754462054439675</v>
      </c>
      <c r="BT1" s="15">
        <f>BS4</f>
        <v>0.8785866222956894</v>
      </c>
      <c r="BU1" t="s">
        <v>6</v>
      </c>
      <c r="BV1" t="s">
        <v>9</v>
      </c>
      <c r="BW1" s="14">
        <f>LN(BW2)</f>
        <v>0.31741503314724762</v>
      </c>
      <c r="BX1" s="15">
        <f>BW4</f>
        <v>0.87769320005350082</v>
      </c>
      <c r="BY1" t="s">
        <v>6</v>
      </c>
      <c r="BZ1" t="s">
        <v>9</v>
      </c>
      <c r="CA1" s="14">
        <f>LN(CA2)</f>
        <v>0.31418892913709073</v>
      </c>
      <c r="CB1" s="15">
        <f>CA4</f>
        <v>0.87893063703129093</v>
      </c>
      <c r="CC1" t="s">
        <v>6</v>
      </c>
      <c r="CD1" t="s">
        <v>9</v>
      </c>
      <c r="CE1" s="14">
        <f>LN(CE2)</f>
        <v>0.31482228147077018</v>
      </c>
      <c r="CF1" s="15">
        <f>CE4</f>
        <v>0.87636805049509225</v>
      </c>
      <c r="CG1" t="s">
        <v>6</v>
      </c>
      <c r="CH1" t="s">
        <v>9</v>
      </c>
      <c r="CI1" s="14">
        <f>LN(CI2)</f>
        <v>0.3139093946618835</v>
      </c>
      <c r="CJ1" s="15">
        <f>CI4</f>
        <v>0.87721995114330464</v>
      </c>
      <c r="CK1" t="s">
        <v>6</v>
      </c>
      <c r="CL1" t="s">
        <v>9</v>
      </c>
      <c r="CM1" s="14">
        <f>LN(CM2)</f>
        <v>0.31331830370201669</v>
      </c>
      <c r="CN1" s="15">
        <f>CM4</f>
        <v>0.87577237851501666</v>
      </c>
      <c r="CO1" t="s">
        <v>6</v>
      </c>
      <c r="CP1" t="s">
        <v>9</v>
      </c>
      <c r="CQ1" s="14">
        <f>LN(CQ2)</f>
        <v>0.31147157274146947</v>
      </c>
      <c r="CR1" s="15">
        <f>CQ4</f>
        <v>0.87805924589298145</v>
      </c>
      <c r="CS1" t="s">
        <v>6</v>
      </c>
      <c r="CT1" t="s">
        <v>9</v>
      </c>
      <c r="CU1" s="14">
        <f>LN(CU2)</f>
        <v>0.31210736734825728</v>
      </c>
      <c r="CV1" s="15">
        <f>CU4</f>
        <v>0.87470904885519796</v>
      </c>
    </row>
    <row r="2" spans="2:100" ht="15" thickTop="1">
      <c r="B2">
        <v>0.33564445704680723</v>
      </c>
      <c r="C2" s="16">
        <v>0.87179561164977559</v>
      </c>
      <c r="D2">
        <v>136.00090026064225</v>
      </c>
      <c r="E2">
        <v>1971</v>
      </c>
      <c r="F2">
        <v>2.746</v>
      </c>
      <c r="G2">
        <f t="array" ref="G2:H6">LOGEST(F2:F24,E2:E24,TRUE, TRUE)</f>
        <v>1.3755514055522262</v>
      </c>
      <c r="H2">
        <v>9.2870839738925653E-274</v>
      </c>
      <c r="I2">
        <v>1973</v>
      </c>
      <c r="J2">
        <v>10.727</v>
      </c>
      <c r="K2">
        <f t="array" ref="K2:L6">LOGEST(J2:J23,I2:I23,TRUE, TRUE)</f>
        <v>1.398841588116827</v>
      </c>
      <c r="L2">
        <v>2.5524909194100003E-288</v>
      </c>
      <c r="M2">
        <v>1971</v>
      </c>
      <c r="N2">
        <v>2.746</v>
      </c>
      <c r="O2">
        <f t="array" ref="O2:P6">LOGEST(N2:N23,M2:M23,TRUE, TRUE)</f>
        <v>1.4076021414074351</v>
      </c>
      <c r="P2">
        <v>9.7313775400204237E-294</v>
      </c>
      <c r="Q2">
        <v>1971</v>
      </c>
      <c r="R2">
        <v>2.746</v>
      </c>
      <c r="S2">
        <f t="array" ref="S2:T6">LOGEST(R2:R23,Q2:Q23,TRUE, TRUE)</f>
        <v>1.3961721629768238</v>
      </c>
      <c r="T2">
        <v>1.1407913450920202E-286</v>
      </c>
      <c r="U2">
        <v>1971</v>
      </c>
      <c r="V2">
        <v>2.746</v>
      </c>
      <c r="W2">
        <f t="array" ref="W2:X6">LOGEST(V2:V23,U2:U23,TRUE, TRUE)</f>
        <v>1.3720963043203982</v>
      </c>
      <c r="X2">
        <v>1.4283707636219798E-271</v>
      </c>
      <c r="Y2">
        <v>1971</v>
      </c>
      <c r="Z2">
        <v>2.746</v>
      </c>
      <c r="AA2">
        <f t="array" ref="AA2:AB6">LOGEST(Z2:Z23,Y2:Y23,TRUE, TRUE)</f>
        <v>1.3696647414977632</v>
      </c>
      <c r="AB2">
        <v>5.0347885046310261E-270</v>
      </c>
      <c r="AC2">
        <v>1971</v>
      </c>
      <c r="AD2">
        <v>2.746</v>
      </c>
      <c r="AE2">
        <f t="array" ref="AE2:AF6">LOGEST(AD2:AD23,AC2:AC23,TRUE, TRUE)</f>
        <v>1.3711770796277527</v>
      </c>
      <c r="AF2">
        <v>5.5422409316239431E-271</v>
      </c>
      <c r="AG2">
        <v>1971</v>
      </c>
      <c r="AH2">
        <v>2.746</v>
      </c>
      <c r="AI2">
        <f t="array" ref="AI2:AJ6">LOGEST(AH2:AH23,AG2:AG23,TRUE, TRUE)</f>
        <v>1.3714654550765344</v>
      </c>
      <c r="AJ2">
        <v>3.7009288795287069E-271</v>
      </c>
      <c r="AK2">
        <v>1971</v>
      </c>
      <c r="AL2">
        <v>2.746</v>
      </c>
      <c r="AM2">
        <f t="array" ref="AM2:AN6">LOGEST(AL2:AL23,AK2:AK23,TRUE, TRUE)</f>
        <v>1.3731163051279045</v>
      </c>
      <c r="AN2">
        <v>3.3777859526745194E-272</v>
      </c>
      <c r="AO2">
        <v>1971</v>
      </c>
      <c r="AP2">
        <v>2.746</v>
      </c>
      <c r="AQ2">
        <f t="array" ref="AQ2:AR6">LOGEST(AP2:AP23,AO2:AO23,TRUE, TRUE)</f>
        <v>1.3748529683243331</v>
      </c>
      <c r="AR2">
        <v>2.7611826721458954E-273</v>
      </c>
      <c r="AS2">
        <v>1971</v>
      </c>
      <c r="AT2">
        <v>2.746</v>
      </c>
      <c r="AU2">
        <f t="array" ref="AU2:AV6">LOGEST(AT2:AT23,AS2:AS23,TRUE, TRUE)</f>
        <v>1.3758913170983218</v>
      </c>
      <c r="AV2">
        <v>6.0196481997213323E-274</v>
      </c>
      <c r="AW2">
        <v>1971</v>
      </c>
      <c r="AX2">
        <v>2.746</v>
      </c>
      <c r="AY2">
        <f t="array" ref="AY2:AZ6">LOGEST(AX2:AX23,AW2:AW23,TRUE, TRUE)</f>
        <v>1.3766802727215168</v>
      </c>
      <c r="AZ2">
        <v>1.913390385550053E-274</v>
      </c>
      <c r="BA2">
        <v>1971</v>
      </c>
      <c r="BB2">
        <v>2.746</v>
      </c>
      <c r="BC2">
        <f t="array" ref="BC2:BD6">LOGEST(BB2:BB23,BA2:BA23,TRUE, TRUE)</f>
        <v>1.3771859857575732</v>
      </c>
      <c r="BD2">
        <v>9.1246339820639174E-275</v>
      </c>
      <c r="BE2">
        <v>1971</v>
      </c>
      <c r="BF2">
        <v>2.746</v>
      </c>
      <c r="BG2">
        <f t="array" ref="BG2:BH6">LOGEST(BF2:BF23,BE2:BE23,TRUE, TRUE)</f>
        <v>1.3772593074941553</v>
      </c>
      <c r="BH2">
        <v>8.1070303235468605E-275</v>
      </c>
      <c r="BI2">
        <v>1971</v>
      </c>
      <c r="BJ2">
        <v>2.746</v>
      </c>
      <c r="BK2">
        <f t="array" ref="BK2:BL6">LOGEST(BJ2:BJ23,BI2:BI23,TRUE, TRUE)</f>
        <v>1.3779918995289755</v>
      </c>
      <c r="BL2">
        <v>2.8196665878744217E-275</v>
      </c>
      <c r="BM2">
        <v>1971</v>
      </c>
      <c r="BN2">
        <v>2.746</v>
      </c>
      <c r="BO2">
        <f t="array" ref="BO2:BP6">LOGEST(BN2:BN23,BM2:BM23,TRUE, TRUE)</f>
        <v>1.375149392681938</v>
      </c>
      <c r="BP2">
        <v>1.6543907249396111E-273</v>
      </c>
      <c r="BQ2">
        <v>1971</v>
      </c>
      <c r="BR2">
        <v>2.746</v>
      </c>
      <c r="BS2">
        <f t="array" ref="BS2:BT6">LOGEST(BR2:BR23,BQ2:BQ23,TRUE, TRUE)</f>
        <v>1.3737505409948119</v>
      </c>
      <c r="BT2">
        <v>1.2396255811438727E-272</v>
      </c>
      <c r="BU2">
        <v>1971</v>
      </c>
      <c r="BV2">
        <v>2.746</v>
      </c>
      <c r="BW2">
        <f t="array" ref="BW2:BX6">LOGEST(BV2:BV23,BU2:BU23,TRUE, TRUE)</f>
        <v>1.3735725317719971</v>
      </c>
      <c r="BX2">
        <v>1.6063670088839796E-272</v>
      </c>
      <c r="BY2">
        <v>1971</v>
      </c>
      <c r="BZ2">
        <v>2.746</v>
      </c>
      <c r="CA2">
        <f t="array" ref="CA2:CB6">LOGEST(BZ2:BZ23,BY2:BY23,TRUE, TRUE)</f>
        <v>1.3691483841363374</v>
      </c>
      <c r="CB2">
        <v>9.6173080375727934E-270</v>
      </c>
      <c r="CC2">
        <v>1971</v>
      </c>
      <c r="CD2">
        <v>2.746</v>
      </c>
      <c r="CE2">
        <f t="array" ref="CE2:CF6">LOGEST(CD2:CD23,CC2:CC23,TRUE, TRUE)</f>
        <v>1.3700158121253578</v>
      </c>
      <c r="CF2">
        <v>2.7547364190009465E-270</v>
      </c>
      <c r="CG2">
        <v>1971</v>
      </c>
      <c r="CH2">
        <v>2.746</v>
      </c>
      <c r="CI2">
        <f t="array" ref="CI2:CJ6">LOGEST(CH2:CH23,CG2:CG23,TRUE, TRUE)</f>
        <v>1.3687657134486138</v>
      </c>
      <c r="CJ2">
        <v>1.6832403717510095E-269</v>
      </c>
      <c r="CK2">
        <v>1971</v>
      </c>
      <c r="CL2">
        <v>2.746</v>
      </c>
      <c r="CM2">
        <f t="array" ref="CM2:CN6">LOGEST(CL2:CL23,CK2:CK23,TRUE, TRUE)</f>
        <v>1.367956887477628</v>
      </c>
      <c r="CN2">
        <v>5.4627713336734981E-269</v>
      </c>
      <c r="CO2">
        <v>1971</v>
      </c>
      <c r="CP2">
        <v>2.746</v>
      </c>
      <c r="CQ2">
        <f t="array" ref="CQ2:CR6">LOGEST(CP2:CP23,CO2:CO23,TRUE, TRUE)</f>
        <v>1.3654329703560748</v>
      </c>
      <c r="CR2">
        <v>2.1298821819553001E-267</v>
      </c>
      <c r="CS2">
        <v>1971</v>
      </c>
      <c r="CT2">
        <v>2.746</v>
      </c>
      <c r="CU2">
        <f t="array" ref="CU2:CV6">LOGEST(CT2:CT23,CS2:CS23,TRUE, TRUE)</f>
        <v>1.3663013813108047</v>
      </c>
      <c r="CV2">
        <v>6.066341640517808E-268</v>
      </c>
    </row>
    <row r="3" spans="2:100">
      <c r="B3">
        <v>0.34188764778229092</v>
      </c>
      <c r="C3" s="16">
        <v>0.89238336095403314</v>
      </c>
      <c r="D3">
        <v>165.84486727426324</v>
      </c>
      <c r="E3">
        <v>1973</v>
      </c>
      <c r="F3">
        <v>10.727</v>
      </c>
      <c r="G3">
        <v>2.5579590496046571E-2</v>
      </c>
      <c r="H3">
        <v>50.970711515145908</v>
      </c>
      <c r="I3">
        <v>1975</v>
      </c>
      <c r="J3">
        <v>12.497999999999999</v>
      </c>
      <c r="K3">
        <v>2.8781179487960881E-2</v>
      </c>
      <c r="L3">
        <v>57.37843959206208</v>
      </c>
      <c r="M3">
        <v>1975</v>
      </c>
      <c r="N3">
        <v>12.497999999999999</v>
      </c>
      <c r="O3">
        <v>2.6548035682984708E-2</v>
      </c>
      <c r="P3">
        <v>52.924035013397351</v>
      </c>
      <c r="Q3">
        <v>1973</v>
      </c>
      <c r="R3">
        <v>10.727</v>
      </c>
      <c r="S3">
        <v>2.7141294108787271E-2</v>
      </c>
      <c r="T3">
        <v>54.104264151087335</v>
      </c>
      <c r="U3">
        <v>1973</v>
      </c>
      <c r="V3">
        <v>10.727</v>
      </c>
      <c r="W3">
        <v>2.6692352803621082E-2</v>
      </c>
      <c r="X3">
        <v>53.19969425848759</v>
      </c>
      <c r="Y3">
        <v>1973</v>
      </c>
      <c r="Z3">
        <v>10.727</v>
      </c>
      <c r="AA3">
        <v>2.5971596237017051E-2</v>
      </c>
      <c r="AB3">
        <v>51.760826504222109</v>
      </c>
      <c r="AC3">
        <v>1973</v>
      </c>
      <c r="AD3">
        <v>10.727</v>
      </c>
      <c r="AE3">
        <v>2.6043144328632434E-2</v>
      </c>
      <c r="AF3">
        <v>51.902240944087012</v>
      </c>
      <c r="AG3">
        <v>1973</v>
      </c>
      <c r="AH3">
        <v>10.727</v>
      </c>
      <c r="AI3">
        <v>2.5526538428726965E-2</v>
      </c>
      <c r="AJ3">
        <v>50.870366275682066</v>
      </c>
      <c r="AK3">
        <v>1973</v>
      </c>
      <c r="AL3">
        <v>10.727</v>
      </c>
      <c r="AM3">
        <v>2.5340084272566624E-2</v>
      </c>
      <c r="AN3">
        <v>50.49649328620437</v>
      </c>
      <c r="AO3">
        <v>1973</v>
      </c>
      <c r="AP3">
        <v>10.727</v>
      </c>
      <c r="AQ3">
        <v>2.4817746440374457E-2</v>
      </c>
      <c r="AR3">
        <v>49.453349512302886</v>
      </c>
      <c r="AS3">
        <v>1973</v>
      </c>
      <c r="AT3">
        <v>10.727</v>
      </c>
      <c r="AU3">
        <v>2.5422174247341639E-2</v>
      </c>
      <c r="AV3">
        <v>50.6566136128775</v>
      </c>
      <c r="AW3">
        <v>1973</v>
      </c>
      <c r="AX3">
        <v>10.727</v>
      </c>
      <c r="AY3">
        <v>2.5536445140638974E-2</v>
      </c>
      <c r="AZ3">
        <v>50.883150268211288</v>
      </c>
      <c r="BA3">
        <v>1973</v>
      </c>
      <c r="BB3">
        <v>10.727</v>
      </c>
      <c r="BC3">
        <v>2.5762741788815203E-2</v>
      </c>
      <c r="BD3">
        <v>51.332889961561747</v>
      </c>
      <c r="BE3">
        <v>1973</v>
      </c>
      <c r="BF3">
        <v>10.727</v>
      </c>
      <c r="BG3">
        <v>2.6023366960218577E-2</v>
      </c>
      <c r="BH3">
        <v>51.851007297628279</v>
      </c>
      <c r="BI3">
        <v>1973</v>
      </c>
      <c r="BJ3">
        <v>10.727</v>
      </c>
      <c r="BK3">
        <v>2.6017176689847391E-2</v>
      </c>
      <c r="BL3">
        <v>51.837488315884087</v>
      </c>
      <c r="BM3">
        <v>1973</v>
      </c>
      <c r="BN3">
        <v>10.727</v>
      </c>
      <c r="BO3">
        <v>2.6393731370092505E-2</v>
      </c>
      <c r="BP3">
        <v>52.586545607472893</v>
      </c>
      <c r="BQ3">
        <v>1973</v>
      </c>
      <c r="BR3">
        <v>10.727</v>
      </c>
      <c r="BS3">
        <v>2.6395551445528291E-2</v>
      </c>
      <c r="BT3">
        <v>52.588968411037001</v>
      </c>
      <c r="BU3">
        <v>1973</v>
      </c>
      <c r="BV3">
        <v>10.727</v>
      </c>
      <c r="BW3">
        <v>2.6495152809132259E-2</v>
      </c>
      <c r="BX3">
        <v>52.786199735261974</v>
      </c>
      <c r="BY3">
        <v>1973</v>
      </c>
      <c r="BZ3">
        <v>10.727</v>
      </c>
      <c r="CA3">
        <v>2.6074483075979316E-2</v>
      </c>
      <c r="CB3">
        <v>51.946910808134753</v>
      </c>
      <c r="CC3">
        <v>1973</v>
      </c>
      <c r="CD3">
        <v>10.727</v>
      </c>
      <c r="CE3">
        <v>2.644067601579779E-2</v>
      </c>
      <c r="CF3">
        <v>52.675251557640784</v>
      </c>
      <c r="CG3">
        <v>1973</v>
      </c>
      <c r="CH3">
        <v>10.727</v>
      </c>
      <c r="CI3">
        <v>2.626025664921355E-2</v>
      </c>
      <c r="CJ3">
        <v>52.315819162076586</v>
      </c>
      <c r="CK3">
        <v>1973</v>
      </c>
      <c r="CL3">
        <v>10.727</v>
      </c>
      <c r="CM3">
        <v>2.6386648513651505E-2</v>
      </c>
      <c r="CN3">
        <v>52.566412083470205</v>
      </c>
      <c r="CO3">
        <v>1973</v>
      </c>
      <c r="CP3">
        <v>10.727</v>
      </c>
      <c r="CQ3">
        <v>2.5954695972833529E-2</v>
      </c>
      <c r="CR3">
        <v>51.705893732706855</v>
      </c>
      <c r="CS3">
        <v>1973</v>
      </c>
      <c r="CT3">
        <v>10.727</v>
      </c>
      <c r="CU3">
        <v>2.6412959532952755E-2</v>
      </c>
      <c r="CV3">
        <v>52.617620392735155</v>
      </c>
    </row>
    <row r="4" spans="2:100" ht="15" thickBot="1">
      <c r="B4">
        <v>0.3337343226507955</v>
      </c>
      <c r="C4" s="16">
        <v>0.88317492206709736</v>
      </c>
      <c r="D4">
        <v>151.19611947947345</v>
      </c>
      <c r="E4">
        <v>1975</v>
      </c>
      <c r="F4">
        <v>12.497999999999999</v>
      </c>
      <c r="G4">
        <v>0.88093967410831064</v>
      </c>
      <c r="H4">
        <v>1.1831710277509964</v>
      </c>
      <c r="I4">
        <v>1983</v>
      </c>
      <c r="J4">
        <v>22.146000000000001</v>
      </c>
      <c r="K4">
        <v>0.87179561164977559</v>
      </c>
      <c r="L4">
        <v>1.1695639389059074</v>
      </c>
      <c r="M4">
        <v>1983</v>
      </c>
      <c r="N4">
        <v>22.146000000000001</v>
      </c>
      <c r="O4">
        <v>0.89238336095403314</v>
      </c>
      <c r="P4">
        <v>1.1066105322610067</v>
      </c>
      <c r="Q4">
        <v>1983</v>
      </c>
      <c r="R4">
        <v>22.146000000000001</v>
      </c>
      <c r="S4">
        <v>0.88317492206709736</v>
      </c>
      <c r="T4">
        <v>1.1563969296462484</v>
      </c>
      <c r="U4">
        <v>1975</v>
      </c>
      <c r="V4">
        <v>12.497999999999999</v>
      </c>
      <c r="W4">
        <v>0.87535358981746803</v>
      </c>
      <c r="X4">
        <v>1.206469114348361</v>
      </c>
      <c r="Y4">
        <v>1975</v>
      </c>
      <c r="Z4">
        <v>12.497999999999999</v>
      </c>
      <c r="AA4">
        <v>0.88002305894558763</v>
      </c>
      <c r="AB4">
        <v>1.1841893189439081</v>
      </c>
      <c r="AC4">
        <v>1975</v>
      </c>
      <c r="AD4">
        <v>12.497999999999999</v>
      </c>
      <c r="AE4">
        <v>0.88018154906720014</v>
      </c>
      <c r="AF4">
        <v>1.1916889192057036</v>
      </c>
      <c r="AG4">
        <v>1975</v>
      </c>
      <c r="AH4">
        <v>12.497999999999999</v>
      </c>
      <c r="AI4">
        <v>0.88447979873151261</v>
      </c>
      <c r="AJ4">
        <v>1.1745738485676711</v>
      </c>
      <c r="AK4">
        <v>1975</v>
      </c>
      <c r="AL4">
        <v>12.497999999999999</v>
      </c>
      <c r="AM4">
        <v>0.88673528443826377</v>
      </c>
      <c r="AN4">
        <v>1.1701423259504062</v>
      </c>
      <c r="AO4">
        <v>1975</v>
      </c>
      <c r="AP4">
        <v>12.497999999999999</v>
      </c>
      <c r="AQ4">
        <v>0.89162347601966307</v>
      </c>
      <c r="AR4">
        <v>1.1478283950000088</v>
      </c>
      <c r="AS4">
        <v>1975</v>
      </c>
      <c r="AT4">
        <v>12.497999999999999</v>
      </c>
      <c r="AU4">
        <v>0.88735903166292318</v>
      </c>
      <c r="AV4">
        <v>1.1758458269774934</v>
      </c>
      <c r="AW4">
        <v>1975</v>
      </c>
      <c r="AX4">
        <v>12.497999999999999</v>
      </c>
      <c r="AY4">
        <v>0.88682015868581521</v>
      </c>
      <c r="AZ4">
        <v>1.1806165968084545</v>
      </c>
      <c r="BA4">
        <v>1975</v>
      </c>
      <c r="BB4">
        <v>12.497999999999999</v>
      </c>
      <c r="BC4">
        <v>0.88527041891940506</v>
      </c>
      <c r="BD4">
        <v>1.1899765532824718</v>
      </c>
      <c r="BE4">
        <v>1975</v>
      </c>
      <c r="BF4">
        <v>12.497999999999999</v>
      </c>
      <c r="BG4">
        <v>0.88324417188037441</v>
      </c>
      <c r="BH4">
        <v>1.2003105706137009</v>
      </c>
      <c r="BI4">
        <v>1975</v>
      </c>
      <c r="BJ4">
        <v>12.497999999999999</v>
      </c>
      <c r="BK4">
        <v>0.88363502739757838</v>
      </c>
      <c r="BL4">
        <v>1.1977281266994451</v>
      </c>
      <c r="BM4">
        <v>1975</v>
      </c>
      <c r="BN4">
        <v>12.497999999999999</v>
      </c>
      <c r="BO4">
        <v>0.87928230021624254</v>
      </c>
      <c r="BP4">
        <v>1.2121278844460881</v>
      </c>
      <c r="BQ4">
        <v>1975</v>
      </c>
      <c r="BR4">
        <v>12.497999999999999</v>
      </c>
      <c r="BS4">
        <v>0.8785866222956894</v>
      </c>
      <c r="BT4">
        <v>1.2086663161552198</v>
      </c>
      <c r="BU4">
        <v>1975</v>
      </c>
      <c r="BV4">
        <v>12.497999999999999</v>
      </c>
      <c r="BW4">
        <v>0.87769320005350082</v>
      </c>
      <c r="BX4">
        <v>1.2090512607081465</v>
      </c>
      <c r="BY4">
        <v>1975</v>
      </c>
      <c r="BZ4">
        <v>12.497999999999999</v>
      </c>
      <c r="CA4">
        <v>0.87893063703129093</v>
      </c>
      <c r="CB4">
        <v>1.1851314765453249</v>
      </c>
      <c r="CC4">
        <v>1975</v>
      </c>
      <c r="CD4">
        <v>12.497999999999999</v>
      </c>
      <c r="CE4">
        <v>0.87636805049509225</v>
      </c>
      <c r="CF4">
        <v>1.1963559260917029</v>
      </c>
      <c r="CG4">
        <v>1975</v>
      </c>
      <c r="CH4">
        <v>12.497999999999999</v>
      </c>
      <c r="CI4">
        <v>0.87721995114330464</v>
      </c>
      <c r="CJ4">
        <v>1.1881925274605254</v>
      </c>
      <c r="CK4">
        <v>1975</v>
      </c>
      <c r="CL4">
        <v>12.497999999999999</v>
      </c>
      <c r="CM4">
        <v>0.87577237851501666</v>
      </c>
      <c r="CN4">
        <v>1.1878655221948715</v>
      </c>
      <c r="CO4">
        <v>1975</v>
      </c>
      <c r="CP4">
        <v>12.497999999999999</v>
      </c>
      <c r="CQ4">
        <v>0.87805924589298145</v>
      </c>
      <c r="CR4">
        <v>1.1684200238324447</v>
      </c>
      <c r="CS4">
        <v>1975</v>
      </c>
      <c r="CT4">
        <v>12.497999999999999</v>
      </c>
      <c r="CU4">
        <v>0.87470904885519796</v>
      </c>
      <c r="CV4">
        <v>1.1823504539103051</v>
      </c>
    </row>
    <row r="5" spans="2:100" ht="17" thickTop="1" thickBot="1">
      <c r="B5">
        <v>0.31633971949365591</v>
      </c>
      <c r="C5" s="16">
        <v>0.87535358981746803</v>
      </c>
      <c r="D5">
        <v>140.4538788619106</v>
      </c>
      <c r="E5">
        <v>1983</v>
      </c>
      <c r="F5">
        <v>22.146000000000001</v>
      </c>
      <c r="G5">
        <v>155.38117351622193</v>
      </c>
      <c r="H5">
        <v>21</v>
      </c>
      <c r="I5">
        <v>1985</v>
      </c>
      <c r="J5">
        <v>22.782</v>
      </c>
      <c r="K5" s="13">
        <v>136.00090026064225</v>
      </c>
      <c r="L5">
        <v>20</v>
      </c>
      <c r="M5">
        <v>1985</v>
      </c>
      <c r="N5">
        <v>22.782</v>
      </c>
      <c r="O5" s="13">
        <v>165.84486727426324</v>
      </c>
      <c r="P5">
        <v>20</v>
      </c>
      <c r="Q5">
        <v>1985</v>
      </c>
      <c r="R5">
        <v>22.782</v>
      </c>
      <c r="S5" s="13">
        <v>151.19611947947345</v>
      </c>
      <c r="T5">
        <v>20</v>
      </c>
      <c r="U5">
        <v>1985</v>
      </c>
      <c r="V5">
        <v>22.782</v>
      </c>
      <c r="W5" s="13">
        <v>140.4538788619106</v>
      </c>
      <c r="X5">
        <v>20</v>
      </c>
      <c r="Y5">
        <v>1983</v>
      </c>
      <c r="Z5">
        <v>22.146000000000001</v>
      </c>
      <c r="AA5" s="13">
        <v>146.69869913527415</v>
      </c>
      <c r="AB5">
        <v>20</v>
      </c>
      <c r="AC5">
        <v>1983</v>
      </c>
      <c r="AD5">
        <v>22.146000000000001</v>
      </c>
      <c r="AE5" s="13">
        <v>146.91920020913136</v>
      </c>
      <c r="AF5">
        <v>20</v>
      </c>
      <c r="AG5">
        <v>1983</v>
      </c>
      <c r="AH5">
        <v>22.146000000000001</v>
      </c>
      <c r="AI5" s="13">
        <v>153.12989226461613</v>
      </c>
      <c r="AJ5">
        <v>20</v>
      </c>
      <c r="AK5">
        <v>1983</v>
      </c>
      <c r="AL5">
        <v>22.146000000000001</v>
      </c>
      <c r="AM5" s="13">
        <v>156.57749724448615</v>
      </c>
      <c r="AN5">
        <v>20</v>
      </c>
      <c r="AO5">
        <v>1983</v>
      </c>
      <c r="AP5">
        <v>22.146000000000001</v>
      </c>
      <c r="AQ5" s="13">
        <v>164.54181095186877</v>
      </c>
      <c r="AR5">
        <v>20</v>
      </c>
      <c r="AS5">
        <v>1983</v>
      </c>
      <c r="AT5">
        <v>22.146000000000001</v>
      </c>
      <c r="AU5" s="13">
        <v>157.55529178469277</v>
      </c>
      <c r="AV5">
        <v>20</v>
      </c>
      <c r="AW5">
        <v>1983</v>
      </c>
      <c r="AX5">
        <v>22.146000000000001</v>
      </c>
      <c r="AY5" s="13">
        <v>156.70991377767024</v>
      </c>
      <c r="AZ5">
        <v>20</v>
      </c>
      <c r="BA5">
        <v>1983</v>
      </c>
      <c r="BB5">
        <v>22.146000000000001</v>
      </c>
      <c r="BC5" s="13">
        <v>154.32295848749294</v>
      </c>
      <c r="BD5">
        <v>20</v>
      </c>
      <c r="BE5">
        <v>1983</v>
      </c>
      <c r="BF5">
        <v>22.146000000000001</v>
      </c>
      <c r="BG5" s="13">
        <v>151.29765873022131</v>
      </c>
      <c r="BH5">
        <v>20</v>
      </c>
      <c r="BI5">
        <v>1983</v>
      </c>
      <c r="BJ5">
        <v>22.146000000000001</v>
      </c>
      <c r="BK5" s="13">
        <v>151.87302633012251</v>
      </c>
      <c r="BL5">
        <v>20</v>
      </c>
      <c r="BM5">
        <v>1983</v>
      </c>
      <c r="BN5">
        <v>22.146000000000001</v>
      </c>
      <c r="BO5" s="13">
        <v>145.67578769166545</v>
      </c>
      <c r="BP5">
        <v>20</v>
      </c>
      <c r="BQ5">
        <v>1983</v>
      </c>
      <c r="BR5">
        <v>22.146000000000001</v>
      </c>
      <c r="BS5" s="13">
        <v>144.72649372055093</v>
      </c>
      <c r="BT5">
        <v>20</v>
      </c>
      <c r="BU5">
        <v>1983</v>
      </c>
      <c r="BV5">
        <v>22.146000000000001</v>
      </c>
      <c r="BW5" s="13">
        <v>143.52320564963378</v>
      </c>
      <c r="BX5">
        <v>20</v>
      </c>
      <c r="BY5">
        <v>1983</v>
      </c>
      <c r="BZ5">
        <v>22.146000000000001</v>
      </c>
      <c r="CA5" s="13">
        <v>145.19455880154499</v>
      </c>
      <c r="CB5">
        <v>20</v>
      </c>
      <c r="CC5">
        <v>1983</v>
      </c>
      <c r="CD5">
        <v>22.146000000000001</v>
      </c>
      <c r="CE5" s="13">
        <v>141.77048149844205</v>
      </c>
      <c r="CF5">
        <v>20</v>
      </c>
      <c r="CG5">
        <v>1983</v>
      </c>
      <c r="CH5">
        <v>22.146000000000001</v>
      </c>
      <c r="CI5" s="13">
        <v>142.89291449414</v>
      </c>
      <c r="CJ5">
        <v>20</v>
      </c>
      <c r="CK5">
        <v>1983</v>
      </c>
      <c r="CL5">
        <v>22.146000000000001</v>
      </c>
      <c r="CM5" s="13">
        <v>140.99479134290272</v>
      </c>
      <c r="CN5">
        <v>20</v>
      </c>
      <c r="CO5">
        <v>1983</v>
      </c>
      <c r="CP5">
        <v>22.146000000000001</v>
      </c>
      <c r="CQ5" s="13">
        <v>144.01407508475342</v>
      </c>
      <c r="CR5">
        <v>20</v>
      </c>
      <c r="CS5">
        <v>1983</v>
      </c>
      <c r="CT5">
        <v>22.146000000000001</v>
      </c>
      <c r="CU5" s="13">
        <v>139.62844736397182</v>
      </c>
      <c r="CV5">
        <v>20</v>
      </c>
    </row>
    <row r="6" spans="2:100" ht="15" thickTop="1">
      <c r="B6">
        <v>0.31456599565740995</v>
      </c>
      <c r="C6" s="16">
        <v>0.88002305894558763</v>
      </c>
      <c r="D6">
        <v>146.69869913527415</v>
      </c>
      <c r="E6">
        <v>1985</v>
      </c>
      <c r="F6">
        <v>22.782</v>
      </c>
      <c r="G6">
        <v>217.51712293763819</v>
      </c>
      <c r="H6">
        <v>29.397767299096326</v>
      </c>
      <c r="I6">
        <v>1986</v>
      </c>
      <c r="J6">
        <v>36.613999999999997</v>
      </c>
      <c r="K6">
        <v>186.0328852260715</v>
      </c>
      <c r="L6">
        <v>27.357596143782025</v>
      </c>
      <c r="M6">
        <v>1986</v>
      </c>
      <c r="N6">
        <v>36.613999999999997</v>
      </c>
      <c r="O6">
        <v>203.0914469393623</v>
      </c>
      <c r="P6">
        <v>24.491737402219766</v>
      </c>
      <c r="Q6">
        <v>1986</v>
      </c>
      <c r="R6">
        <v>36.613999999999997</v>
      </c>
      <c r="S6">
        <v>202.18759422391625</v>
      </c>
      <c r="T6">
        <v>26.745077177905408</v>
      </c>
      <c r="U6">
        <v>1986</v>
      </c>
      <c r="V6">
        <v>36.613999999999997</v>
      </c>
      <c r="W6">
        <v>204.4401327646595</v>
      </c>
      <c r="X6">
        <v>29.111354477530377</v>
      </c>
      <c r="Y6">
        <v>1986</v>
      </c>
      <c r="Z6">
        <v>36.613999999999997</v>
      </c>
      <c r="AA6">
        <v>205.71622292463792</v>
      </c>
      <c r="AB6">
        <v>28.046086862016736</v>
      </c>
      <c r="AC6">
        <v>1985</v>
      </c>
      <c r="AD6">
        <v>22.782</v>
      </c>
      <c r="AE6">
        <v>208.64325898377115</v>
      </c>
      <c r="AF6">
        <v>28.402449603153158</v>
      </c>
      <c r="AG6">
        <v>1985</v>
      </c>
      <c r="AH6">
        <v>22.782</v>
      </c>
      <c r="AI6">
        <v>211.26163248813216</v>
      </c>
      <c r="AJ6">
        <v>27.592474514781408</v>
      </c>
      <c r="AK6">
        <v>1985</v>
      </c>
      <c r="AL6">
        <v>22.782</v>
      </c>
      <c r="AM6">
        <v>214.39108614590845</v>
      </c>
      <c r="AN6">
        <v>27.384661259612539</v>
      </c>
      <c r="AO6">
        <v>1985</v>
      </c>
      <c r="AP6">
        <v>22.782</v>
      </c>
      <c r="AQ6">
        <v>216.78548535680022</v>
      </c>
      <c r="AR6">
        <v>26.350200487365925</v>
      </c>
      <c r="AS6">
        <v>1985</v>
      </c>
      <c r="AT6">
        <v>22.782</v>
      </c>
      <c r="AU6">
        <v>217.83805905212449</v>
      </c>
      <c r="AV6">
        <v>27.652268176407702</v>
      </c>
      <c r="AW6">
        <v>1985</v>
      </c>
      <c r="AX6">
        <v>22.782</v>
      </c>
      <c r="AY6">
        <v>218.43098284896959</v>
      </c>
      <c r="AZ6">
        <v>27.877110973191542</v>
      </c>
      <c r="BA6">
        <v>1985</v>
      </c>
      <c r="BB6">
        <v>22.782</v>
      </c>
      <c r="BC6">
        <v>218.52812988595605</v>
      </c>
      <c r="BD6">
        <v>28.320883947240631</v>
      </c>
      <c r="BE6">
        <v>1985</v>
      </c>
      <c r="BF6">
        <v>22.782</v>
      </c>
      <c r="BG6">
        <v>217.98141582093518</v>
      </c>
      <c r="BH6">
        <v>28.814909318539765</v>
      </c>
      <c r="BI6">
        <v>1985</v>
      </c>
      <c r="BJ6">
        <v>22.782</v>
      </c>
      <c r="BK6">
        <v>217.8698547374488</v>
      </c>
      <c r="BL6">
        <v>28.691053309739242</v>
      </c>
      <c r="BM6">
        <v>1985</v>
      </c>
      <c r="BN6">
        <v>22.782</v>
      </c>
      <c r="BO6">
        <v>214.03473497121033</v>
      </c>
      <c r="BP6">
        <v>29.385080165034989</v>
      </c>
      <c r="BQ6">
        <v>1985</v>
      </c>
      <c r="BR6">
        <v>22.782</v>
      </c>
      <c r="BS6">
        <v>211.42720996755619</v>
      </c>
      <c r="BT6">
        <v>29.217485276164592</v>
      </c>
      <c r="BU6">
        <v>1985</v>
      </c>
      <c r="BV6">
        <v>22.782</v>
      </c>
      <c r="BW6">
        <v>209.80293260489032</v>
      </c>
      <c r="BX6">
        <v>29.236099020399163</v>
      </c>
      <c r="BY6">
        <v>1985</v>
      </c>
      <c r="BZ6">
        <v>22.782</v>
      </c>
      <c r="CA6">
        <v>203.93107438215367</v>
      </c>
      <c r="CB6">
        <v>28.090732333970038</v>
      </c>
      <c r="CC6">
        <v>1985</v>
      </c>
      <c r="CD6">
        <v>22.782</v>
      </c>
      <c r="CE6">
        <v>202.91148289668905</v>
      </c>
      <c r="CF6">
        <v>28.625350037894723</v>
      </c>
      <c r="CG6">
        <v>1985</v>
      </c>
      <c r="CH6">
        <v>22.782</v>
      </c>
      <c r="CI6">
        <v>201.73642849485611</v>
      </c>
      <c r="CJ6">
        <v>28.236029646260633</v>
      </c>
      <c r="CK6">
        <v>1985</v>
      </c>
      <c r="CL6">
        <v>22.782</v>
      </c>
      <c r="CM6">
        <v>198.94710479075033</v>
      </c>
      <c r="CN6">
        <v>28.220489976385892</v>
      </c>
      <c r="CO6">
        <v>1985</v>
      </c>
      <c r="CP6">
        <v>22.782</v>
      </c>
      <c r="CQ6">
        <v>196.60878608237243</v>
      </c>
      <c r="CR6">
        <v>27.304107041852209</v>
      </c>
      <c r="CS6">
        <v>1985</v>
      </c>
      <c r="CT6">
        <v>22.782</v>
      </c>
      <c r="CU6">
        <v>195.19395044863171</v>
      </c>
      <c r="CV6">
        <v>27.959051917238092</v>
      </c>
    </row>
    <row r="7" spans="2:100">
      <c r="B7">
        <v>0.31566955316431528</v>
      </c>
      <c r="C7" s="16">
        <v>0.88018154906720014</v>
      </c>
      <c r="D7">
        <v>146.91920020913136</v>
      </c>
      <c r="E7">
        <v>1986</v>
      </c>
      <c r="F7">
        <v>36.613999999999997</v>
      </c>
      <c r="G7" t="s">
        <v>24</v>
      </c>
      <c r="H7">
        <f>TINV(0.0455,H5)</f>
        <v>2.1263133800355782</v>
      </c>
      <c r="I7">
        <v>1988</v>
      </c>
      <c r="J7">
        <v>49.213000000000001</v>
      </c>
      <c r="K7" t="s">
        <v>24</v>
      </c>
      <c r="L7">
        <f>TINV(0.0455,L5)</f>
        <v>2.1330283618908976</v>
      </c>
      <c r="M7">
        <v>1988</v>
      </c>
      <c r="N7">
        <v>49.213000000000001</v>
      </c>
      <c r="O7" t="s">
        <v>24</v>
      </c>
      <c r="P7">
        <f>TINV(0.0455,P5)</f>
        <v>2.1330283618908976</v>
      </c>
      <c r="Q7">
        <v>1988</v>
      </c>
      <c r="R7">
        <v>49.213000000000001</v>
      </c>
      <c r="S7" t="s">
        <v>24</v>
      </c>
      <c r="T7">
        <f>TINV(0.0455,T5)</f>
        <v>2.1330283618908976</v>
      </c>
      <c r="U7">
        <v>1988</v>
      </c>
      <c r="V7">
        <v>49.213000000000001</v>
      </c>
      <c r="W7" t="s">
        <v>24</v>
      </c>
      <c r="X7">
        <f>TINV(0.0455,X5)</f>
        <v>2.1330283618908976</v>
      </c>
      <c r="Y7">
        <v>1988</v>
      </c>
      <c r="Z7">
        <v>49.213000000000001</v>
      </c>
      <c r="AA7" t="s">
        <v>24</v>
      </c>
      <c r="AB7">
        <f>TINV(0.0455,AB5)</f>
        <v>2.1330283618908976</v>
      </c>
      <c r="AC7">
        <v>1988</v>
      </c>
      <c r="AD7">
        <v>49.213000000000001</v>
      </c>
      <c r="AE7" t="s">
        <v>24</v>
      </c>
      <c r="AF7">
        <f>TINV(0.0455,AF5)</f>
        <v>2.1330283618908976</v>
      </c>
      <c r="AG7">
        <v>1986</v>
      </c>
      <c r="AH7">
        <v>36.613999999999997</v>
      </c>
      <c r="AI7" t="s">
        <v>24</v>
      </c>
      <c r="AJ7">
        <f>TINV(0.0455,AJ5)</f>
        <v>2.1330283618908976</v>
      </c>
      <c r="AK7">
        <v>1986</v>
      </c>
      <c r="AL7">
        <v>36.613999999999997</v>
      </c>
      <c r="AM7" t="s">
        <v>24</v>
      </c>
      <c r="AN7">
        <f>TINV(0.0455,AN5)</f>
        <v>2.1330283618908976</v>
      </c>
      <c r="AO7">
        <v>1986</v>
      </c>
      <c r="AP7">
        <v>36.613999999999997</v>
      </c>
      <c r="AQ7" t="s">
        <v>24</v>
      </c>
      <c r="AR7">
        <f>TINV(0.0455,AR5)</f>
        <v>2.1330283618908976</v>
      </c>
      <c r="AS7">
        <v>1986</v>
      </c>
      <c r="AT7">
        <v>36.613999999999997</v>
      </c>
      <c r="AU7" t="s">
        <v>24</v>
      </c>
      <c r="AV7">
        <f>TINV(0.0455,AV5)</f>
        <v>2.1330283618908976</v>
      </c>
      <c r="AW7">
        <v>1986</v>
      </c>
      <c r="AX7">
        <v>36.613999999999997</v>
      </c>
      <c r="AY7" t="s">
        <v>24</v>
      </c>
      <c r="AZ7">
        <f>TINV(0.0455,AZ5)</f>
        <v>2.1330283618908976</v>
      </c>
      <c r="BA7">
        <v>1986</v>
      </c>
      <c r="BB7">
        <v>36.613999999999997</v>
      </c>
      <c r="BC7" t="s">
        <v>24</v>
      </c>
      <c r="BD7">
        <f>TINV(0.0455,BD5)</f>
        <v>2.1330283618908976</v>
      </c>
      <c r="BE7">
        <v>1986</v>
      </c>
      <c r="BF7">
        <v>36.613999999999997</v>
      </c>
      <c r="BG7" t="s">
        <v>24</v>
      </c>
      <c r="BH7">
        <f>TINV(0.0455,BH5)</f>
        <v>2.1330283618908976</v>
      </c>
      <c r="BI7">
        <v>1986</v>
      </c>
      <c r="BJ7">
        <v>36.613999999999997</v>
      </c>
      <c r="BK7" t="s">
        <v>24</v>
      </c>
      <c r="BL7">
        <f>TINV(0.0455,BL5)</f>
        <v>2.1330283618908976</v>
      </c>
      <c r="BM7">
        <v>1986</v>
      </c>
      <c r="BN7">
        <v>36.613999999999997</v>
      </c>
      <c r="BO7" t="s">
        <v>24</v>
      </c>
      <c r="BP7">
        <f>TINV(0.0455,BP5)</f>
        <v>2.1330283618908976</v>
      </c>
      <c r="BQ7">
        <v>1986</v>
      </c>
      <c r="BR7">
        <v>36.613999999999997</v>
      </c>
      <c r="BS7" t="s">
        <v>24</v>
      </c>
      <c r="BT7">
        <f>TINV(0.0455,BT5)</f>
        <v>2.1330283618908976</v>
      </c>
      <c r="BU7">
        <v>1986</v>
      </c>
      <c r="BV7">
        <v>36.613999999999997</v>
      </c>
      <c r="BW7" t="s">
        <v>24</v>
      </c>
      <c r="BX7">
        <f>TINV(0.0455,BX5)</f>
        <v>2.1330283618908976</v>
      </c>
      <c r="BY7">
        <v>1986</v>
      </c>
      <c r="BZ7">
        <v>36.613999999999997</v>
      </c>
      <c r="CA7" t="s">
        <v>24</v>
      </c>
      <c r="CB7">
        <f>TINV(0.0455,CB5)</f>
        <v>2.1330283618908976</v>
      </c>
      <c r="CC7">
        <v>1986</v>
      </c>
      <c r="CD7">
        <v>36.613999999999997</v>
      </c>
      <c r="CE7" t="s">
        <v>24</v>
      </c>
      <c r="CF7">
        <f>TINV(0.0455,CF5)</f>
        <v>2.1330283618908976</v>
      </c>
      <c r="CG7">
        <v>1986</v>
      </c>
      <c r="CH7">
        <v>36.613999999999997</v>
      </c>
      <c r="CI7" t="s">
        <v>24</v>
      </c>
      <c r="CJ7">
        <f>TINV(0.0455,CJ5)</f>
        <v>2.1330283618908976</v>
      </c>
      <c r="CK7">
        <v>1986</v>
      </c>
      <c r="CL7">
        <v>36.613999999999997</v>
      </c>
      <c r="CM7" t="s">
        <v>24</v>
      </c>
      <c r="CN7">
        <f>TINV(0.0455,CN5)</f>
        <v>2.1330283618908976</v>
      </c>
      <c r="CO7">
        <v>1986</v>
      </c>
      <c r="CP7">
        <v>36.613999999999997</v>
      </c>
      <c r="CQ7" t="s">
        <v>24</v>
      </c>
      <c r="CR7">
        <f>TINV(0.0455,CR5)</f>
        <v>2.1330283618908976</v>
      </c>
      <c r="CS7">
        <v>1986</v>
      </c>
      <c r="CT7">
        <v>36.613999999999997</v>
      </c>
    </row>
    <row r="8" spans="2:100">
      <c r="B8">
        <v>0.31587984338347097</v>
      </c>
      <c r="C8" s="16">
        <v>0.88447979873151261</v>
      </c>
      <c r="D8">
        <v>153.12989226461613</v>
      </c>
      <c r="E8">
        <v>1988</v>
      </c>
      <c r="F8">
        <v>49.213000000000001</v>
      </c>
      <c r="G8" t="s">
        <v>25</v>
      </c>
      <c r="H8">
        <f>H7*G3</f>
        <v>5.4390225527574741E-2</v>
      </c>
      <c r="I8">
        <v>1990</v>
      </c>
      <c r="J8">
        <v>86.122</v>
      </c>
      <c r="K8" t="s">
        <v>25</v>
      </c>
      <c r="L8">
        <f>L7*K3</f>
        <v>6.1391072136493099E-2</v>
      </c>
      <c r="M8">
        <v>1990</v>
      </c>
      <c r="N8">
        <v>86.122</v>
      </c>
      <c r="O8" t="s">
        <v>25</v>
      </c>
      <c r="P8">
        <f>P7*O3</f>
        <v>5.6627713064297966E-2</v>
      </c>
      <c r="Q8">
        <v>1990</v>
      </c>
      <c r="R8">
        <v>86.122</v>
      </c>
      <c r="S8" t="s">
        <v>25</v>
      </c>
      <c r="T8">
        <f>T7*S3</f>
        <v>5.7893150112465583E-2</v>
      </c>
      <c r="U8">
        <v>1990</v>
      </c>
      <c r="V8">
        <v>86.122</v>
      </c>
      <c r="W8" t="s">
        <v>25</v>
      </c>
      <c r="X8">
        <f>X7*W3</f>
        <v>5.6935545575721787E-2</v>
      </c>
      <c r="Y8">
        <v>1990</v>
      </c>
      <c r="Z8">
        <v>86.122</v>
      </c>
      <c r="AA8" t="s">
        <v>25</v>
      </c>
      <c r="AB8">
        <f>AB7*AA3</f>
        <v>5.539815137713628E-2</v>
      </c>
      <c r="AC8">
        <v>1990</v>
      </c>
      <c r="AD8">
        <v>86.122</v>
      </c>
      <c r="AE8" t="s">
        <v>25</v>
      </c>
      <c r="AF8">
        <f>AF7*AE3</f>
        <v>5.5550765485791062E-2</v>
      </c>
      <c r="AG8">
        <v>1990</v>
      </c>
      <c r="AH8">
        <v>86.122</v>
      </c>
      <c r="AI8" t="s">
        <v>25</v>
      </c>
      <c r="AJ8">
        <f>AJ7*AI3</f>
        <v>5.4448830449372529E-2</v>
      </c>
      <c r="AK8">
        <v>1988</v>
      </c>
      <c r="AL8">
        <v>49.213000000000001</v>
      </c>
      <c r="AM8" t="s">
        <v>25</v>
      </c>
      <c r="AN8">
        <f>AN7*AM3</f>
        <v>5.4051118446090084E-2</v>
      </c>
      <c r="AO8">
        <v>1988</v>
      </c>
      <c r="AP8">
        <v>49.213000000000001</v>
      </c>
      <c r="AQ8" t="s">
        <v>25</v>
      </c>
      <c r="AR8">
        <f>AR7*AQ3</f>
        <v>5.2936957035535581E-2</v>
      </c>
      <c r="AS8">
        <v>1988</v>
      </c>
      <c r="AT8">
        <v>49.213000000000001</v>
      </c>
      <c r="AU8" t="s">
        <v>25</v>
      </c>
      <c r="AV8">
        <f>AV7*AU3</f>
        <v>5.4226218690512099E-2</v>
      </c>
      <c r="AW8">
        <v>1988</v>
      </c>
      <c r="AX8">
        <v>49.213000000000001</v>
      </c>
      <c r="AY8" t="s">
        <v>25</v>
      </c>
      <c r="AZ8">
        <f>AZ7*AY3</f>
        <v>5.4469961746853923E-2</v>
      </c>
      <c r="BA8">
        <v>1988</v>
      </c>
      <c r="BB8">
        <v>49.213000000000001</v>
      </c>
      <c r="BC8" t="s">
        <v>25</v>
      </c>
      <c r="BD8">
        <f>BD7*BC3</f>
        <v>5.4952658915614669E-2</v>
      </c>
      <c r="BE8">
        <v>1988</v>
      </c>
      <c r="BF8">
        <v>49.213000000000001</v>
      </c>
      <c r="BG8" t="s">
        <v>25</v>
      </c>
      <c r="BH8">
        <f>BH7*BG3</f>
        <v>5.550857979804074E-2</v>
      </c>
      <c r="BI8">
        <v>1988</v>
      </c>
      <c r="BJ8">
        <v>49.213000000000001</v>
      </c>
      <c r="BK8" t="s">
        <v>25</v>
      </c>
      <c r="BL8">
        <f>BL7*BK3</f>
        <v>5.5495375775771225E-2</v>
      </c>
      <c r="BM8">
        <v>1988</v>
      </c>
      <c r="BN8">
        <v>49.213000000000001</v>
      </c>
      <c r="BO8" t="s">
        <v>25</v>
      </c>
      <c r="BP8">
        <f>BP7*BO3</f>
        <v>5.6298577588536812E-2</v>
      </c>
      <c r="BQ8">
        <v>1988</v>
      </c>
      <c r="BR8">
        <v>49.213000000000001</v>
      </c>
      <c r="BS8" t="s">
        <v>25</v>
      </c>
      <c r="BT8">
        <f>BT7*BS3</f>
        <v>5.6302459861062124E-2</v>
      </c>
      <c r="BU8">
        <v>1988</v>
      </c>
      <c r="BV8">
        <v>49.213000000000001</v>
      </c>
      <c r="BW8" t="s">
        <v>25</v>
      </c>
      <c r="BX8">
        <f>BX7*BW3</f>
        <v>5.6514912394512395E-2</v>
      </c>
      <c r="BY8">
        <v>1988</v>
      </c>
      <c r="BZ8">
        <v>49.213000000000001</v>
      </c>
      <c r="CA8" t="s">
        <v>25</v>
      </c>
      <c r="CB8">
        <f>CB7*CA3</f>
        <v>5.5617611922708095E-2</v>
      </c>
      <c r="CC8">
        <v>1988</v>
      </c>
      <c r="CD8">
        <v>49.213000000000001</v>
      </c>
      <c r="CE8" t="s">
        <v>25</v>
      </c>
      <c r="CF8">
        <f>CF7*CE3</f>
        <v>5.6398711849265107E-2</v>
      </c>
      <c r="CG8">
        <v>1988</v>
      </c>
      <c r="CH8">
        <v>49.213000000000001</v>
      </c>
      <c r="CI8" t="s">
        <v>25</v>
      </c>
      <c r="CJ8">
        <f>CJ7*CI3</f>
        <v>5.6013872223306532E-2</v>
      </c>
      <c r="CK8">
        <v>1988</v>
      </c>
      <c r="CL8">
        <v>49.213000000000001</v>
      </c>
      <c r="CM8" t="s">
        <v>25</v>
      </c>
      <c r="CN8">
        <f>CN7*CM3</f>
        <v>5.6283469654864957E-2</v>
      </c>
      <c r="CO8">
        <v>1988</v>
      </c>
      <c r="CP8">
        <v>49.213000000000001</v>
      </c>
      <c r="CQ8" t="s">
        <v>25</v>
      </c>
      <c r="CR8">
        <f>CR7*CQ3</f>
        <v>5.5362102634309379E-2</v>
      </c>
      <c r="CS8">
        <v>1988</v>
      </c>
      <c r="CT8">
        <v>49.213000000000001</v>
      </c>
    </row>
    <row r="9" spans="2:100">
      <c r="B9">
        <v>0.31708283195855874</v>
      </c>
      <c r="C9" s="16">
        <v>0.88673528443826377</v>
      </c>
      <c r="D9">
        <v>156.57749724448615</v>
      </c>
      <c r="E9">
        <v>1990</v>
      </c>
      <c r="F9">
        <v>86.122</v>
      </c>
      <c r="G9" t="s">
        <v>26</v>
      </c>
      <c r="H9">
        <f>G2+H8</f>
        <v>1.429941631079801</v>
      </c>
      <c r="I9">
        <v>1992</v>
      </c>
      <c r="J9">
        <v>118.11</v>
      </c>
      <c r="K9" t="s">
        <v>26</v>
      </c>
      <c r="L9">
        <f>K2+L8</f>
        <v>1.4602326602533202</v>
      </c>
      <c r="M9">
        <v>1992</v>
      </c>
      <c r="N9">
        <v>118.11</v>
      </c>
      <c r="O9" t="s">
        <v>26</v>
      </c>
      <c r="P9">
        <f>O2+P8</f>
        <v>1.4642298544717331</v>
      </c>
      <c r="Q9">
        <v>1992</v>
      </c>
      <c r="R9">
        <v>118.11</v>
      </c>
      <c r="S9" t="s">
        <v>26</v>
      </c>
      <c r="T9">
        <f>S2+T8</f>
        <v>1.4540653130892893</v>
      </c>
      <c r="U9">
        <v>1992</v>
      </c>
      <c r="V9">
        <v>118.11</v>
      </c>
      <c r="W9" t="s">
        <v>26</v>
      </c>
      <c r="X9">
        <f>W2+X8</f>
        <v>1.4290318498961201</v>
      </c>
      <c r="Y9">
        <v>1992</v>
      </c>
      <c r="Z9">
        <v>118.11</v>
      </c>
      <c r="AA9" t="s">
        <v>26</v>
      </c>
      <c r="AB9">
        <f>AA2+AB8</f>
        <v>1.4250628928748994</v>
      </c>
      <c r="AC9">
        <v>1992</v>
      </c>
      <c r="AD9">
        <v>118.11</v>
      </c>
      <c r="AE9" t="s">
        <v>26</v>
      </c>
      <c r="AF9">
        <f>AE2+AF8</f>
        <v>1.4267278451135437</v>
      </c>
      <c r="AG9">
        <v>1992</v>
      </c>
      <c r="AH9">
        <v>118.11</v>
      </c>
      <c r="AI9" t="s">
        <v>26</v>
      </c>
      <c r="AJ9">
        <f>AI2+AJ8</f>
        <v>1.4259142855259068</v>
      </c>
      <c r="AK9">
        <v>1992</v>
      </c>
      <c r="AL9">
        <v>118.11</v>
      </c>
      <c r="AM9" t="s">
        <v>26</v>
      </c>
      <c r="AN9">
        <f>AM2+AN8</f>
        <v>1.4271674235739946</v>
      </c>
      <c r="AO9">
        <v>1990</v>
      </c>
      <c r="AP9">
        <v>86.122</v>
      </c>
      <c r="AQ9" t="s">
        <v>26</v>
      </c>
      <c r="AR9">
        <f>AQ2+AR8</f>
        <v>1.4277899253598687</v>
      </c>
      <c r="AS9">
        <v>1990</v>
      </c>
      <c r="AT9">
        <v>86.122</v>
      </c>
      <c r="AU9" t="s">
        <v>26</v>
      </c>
      <c r="AV9">
        <f>AU2+AV8</f>
        <v>1.4301175357888338</v>
      </c>
      <c r="AW9">
        <v>1990</v>
      </c>
      <c r="AX9">
        <v>86.122</v>
      </c>
      <c r="AY9" t="s">
        <v>26</v>
      </c>
      <c r="AZ9">
        <f>AY2+AZ8</f>
        <v>1.4311502344683706</v>
      </c>
      <c r="BA9">
        <v>1990</v>
      </c>
      <c r="BB9">
        <v>86.122</v>
      </c>
      <c r="BC9" t="s">
        <v>26</v>
      </c>
      <c r="BD9">
        <f>BC2+BD8</f>
        <v>1.4321386446731879</v>
      </c>
      <c r="BE9">
        <v>1990</v>
      </c>
      <c r="BF9">
        <v>86.122</v>
      </c>
      <c r="BG9" t="s">
        <v>26</v>
      </c>
      <c r="BH9">
        <f>BG2+BH8</f>
        <v>1.4327678872921961</v>
      </c>
      <c r="BI9">
        <v>1990</v>
      </c>
      <c r="BJ9">
        <v>86.122</v>
      </c>
      <c r="BK9" t="s">
        <v>26</v>
      </c>
      <c r="BL9">
        <f>BK2+BL8</f>
        <v>1.4334872753047467</v>
      </c>
      <c r="BM9">
        <v>1990</v>
      </c>
      <c r="BN9">
        <v>86.122</v>
      </c>
      <c r="BO9" t="s">
        <v>26</v>
      </c>
      <c r="BP9">
        <f>BO2+BP8</f>
        <v>1.4314479702704748</v>
      </c>
      <c r="BQ9">
        <v>1990</v>
      </c>
      <c r="BR9">
        <v>86.122</v>
      </c>
      <c r="BS9" t="s">
        <v>26</v>
      </c>
      <c r="BT9">
        <f>BS2+BT8</f>
        <v>1.4300530008558741</v>
      </c>
      <c r="BU9">
        <v>1990</v>
      </c>
      <c r="BV9">
        <v>86.122</v>
      </c>
      <c r="BW9" t="s">
        <v>26</v>
      </c>
      <c r="BX9">
        <f>BW2+BX8</f>
        <v>1.4300874441665095</v>
      </c>
      <c r="BY9">
        <v>1990</v>
      </c>
      <c r="BZ9">
        <v>86.122</v>
      </c>
      <c r="CA9" t="s">
        <v>26</v>
      </c>
      <c r="CB9">
        <f>CA2+CB8</f>
        <v>1.4247659960590455</v>
      </c>
      <c r="CC9">
        <v>1990</v>
      </c>
      <c r="CD9">
        <v>86.122</v>
      </c>
      <c r="CE9" t="s">
        <v>26</v>
      </c>
      <c r="CF9">
        <f>CE2+CF8</f>
        <v>1.4264145239746229</v>
      </c>
      <c r="CG9">
        <v>1990</v>
      </c>
      <c r="CH9">
        <v>86.122</v>
      </c>
      <c r="CI9" t="s">
        <v>26</v>
      </c>
      <c r="CJ9">
        <f>CI2+CJ8</f>
        <v>1.4247795856719203</v>
      </c>
      <c r="CK9">
        <v>1990</v>
      </c>
      <c r="CL9">
        <v>86.122</v>
      </c>
      <c r="CM9" t="s">
        <v>26</v>
      </c>
      <c r="CN9">
        <f>CM2+CN8</f>
        <v>1.4242403571324929</v>
      </c>
      <c r="CO9">
        <v>1990</v>
      </c>
      <c r="CP9">
        <v>86.122</v>
      </c>
      <c r="CQ9" t="s">
        <v>26</v>
      </c>
      <c r="CR9">
        <f>CQ2+CR8</f>
        <v>1.4207950729903842</v>
      </c>
      <c r="CS9">
        <v>1990</v>
      </c>
      <c r="CT9">
        <v>86.122</v>
      </c>
    </row>
    <row r="10" spans="2:100">
      <c r="B10">
        <v>0.31834679327312931</v>
      </c>
      <c r="C10" s="16">
        <v>0.89162347601966307</v>
      </c>
      <c r="D10">
        <v>164.54181095186877</v>
      </c>
      <c r="E10">
        <v>1992</v>
      </c>
      <c r="F10">
        <v>118.11</v>
      </c>
      <c r="G10" t="s">
        <v>27</v>
      </c>
      <c r="H10">
        <f>G2-H8</f>
        <v>1.3211611800246514</v>
      </c>
      <c r="I10">
        <v>1993</v>
      </c>
      <c r="J10">
        <v>246.06299999999999</v>
      </c>
      <c r="K10" t="s">
        <v>27</v>
      </c>
      <c r="L10">
        <f>K2-L8</f>
        <v>1.3374505159803338</v>
      </c>
      <c r="M10">
        <v>1993</v>
      </c>
      <c r="N10">
        <v>246.06299999999999</v>
      </c>
      <c r="O10" t="s">
        <v>27</v>
      </c>
      <c r="P10">
        <f>O2-P8</f>
        <v>1.3509744283431371</v>
      </c>
      <c r="Q10">
        <v>1993</v>
      </c>
      <c r="R10">
        <v>246.06299999999999</v>
      </c>
      <c r="S10" t="s">
        <v>27</v>
      </c>
      <c r="T10">
        <f>S2-T8</f>
        <v>1.3382790128643582</v>
      </c>
      <c r="U10">
        <v>1993</v>
      </c>
      <c r="V10">
        <v>246.06299999999999</v>
      </c>
      <c r="W10" t="s">
        <v>27</v>
      </c>
      <c r="X10">
        <f>W2-X8</f>
        <v>1.3151607587446763</v>
      </c>
      <c r="Y10">
        <v>1993</v>
      </c>
      <c r="Z10">
        <v>246.06299999999999</v>
      </c>
      <c r="AA10" t="s">
        <v>27</v>
      </c>
      <c r="AB10">
        <f>AA2-AB8</f>
        <v>1.314266590120627</v>
      </c>
      <c r="AC10">
        <v>1993</v>
      </c>
      <c r="AD10">
        <v>246.06299999999999</v>
      </c>
      <c r="AE10" t="s">
        <v>27</v>
      </c>
      <c r="AF10">
        <f>AE2-AF8</f>
        <v>1.3156263141419617</v>
      </c>
      <c r="AG10">
        <v>1993</v>
      </c>
      <c r="AH10">
        <v>246.06299999999999</v>
      </c>
      <c r="AI10" t="s">
        <v>27</v>
      </c>
      <c r="AJ10">
        <f>AI2-AJ8</f>
        <v>1.317016624627162</v>
      </c>
      <c r="AK10">
        <v>1993</v>
      </c>
      <c r="AL10">
        <v>246.06299999999999</v>
      </c>
      <c r="AM10" t="s">
        <v>27</v>
      </c>
      <c r="AN10">
        <f>AM2-AN8</f>
        <v>1.3190651866818144</v>
      </c>
      <c r="AO10">
        <v>1993</v>
      </c>
      <c r="AP10">
        <v>246.06299999999999</v>
      </c>
      <c r="AQ10" t="s">
        <v>27</v>
      </c>
      <c r="AR10">
        <f>AQ2-AR8</f>
        <v>1.3219160112887975</v>
      </c>
      <c r="AS10">
        <v>1992</v>
      </c>
      <c r="AT10">
        <v>118.11</v>
      </c>
      <c r="AU10" t="s">
        <v>27</v>
      </c>
      <c r="AV10">
        <f>AU2-AV8</f>
        <v>1.3216650984078098</v>
      </c>
      <c r="AW10">
        <v>1992</v>
      </c>
      <c r="AX10">
        <v>118.11</v>
      </c>
      <c r="AY10" t="s">
        <v>27</v>
      </c>
      <c r="AZ10">
        <f>AY2-AZ8</f>
        <v>1.322210310974663</v>
      </c>
      <c r="BA10">
        <v>1992</v>
      </c>
      <c r="BB10">
        <v>118.11</v>
      </c>
      <c r="BC10" t="s">
        <v>27</v>
      </c>
      <c r="BD10">
        <f>BC2-BD8</f>
        <v>1.3222333268419586</v>
      </c>
      <c r="BE10">
        <v>1992</v>
      </c>
      <c r="BF10">
        <v>118.11</v>
      </c>
      <c r="BG10" t="s">
        <v>27</v>
      </c>
      <c r="BH10">
        <f>BG2-BH8</f>
        <v>1.3217507276961145</v>
      </c>
      <c r="BI10">
        <v>1992</v>
      </c>
      <c r="BJ10">
        <v>118.11</v>
      </c>
      <c r="BK10" t="s">
        <v>27</v>
      </c>
      <c r="BL10">
        <f>BK2-BL8</f>
        <v>1.3224965237532043</v>
      </c>
      <c r="BM10">
        <v>1992</v>
      </c>
      <c r="BN10">
        <v>118.11</v>
      </c>
      <c r="BO10" t="s">
        <v>27</v>
      </c>
      <c r="BP10">
        <f>BO2-BP8</f>
        <v>1.3188508150934013</v>
      </c>
      <c r="BQ10">
        <v>1992</v>
      </c>
      <c r="BR10">
        <v>118.11</v>
      </c>
      <c r="BS10" t="s">
        <v>27</v>
      </c>
      <c r="BT10">
        <f>BS2-BT8</f>
        <v>1.3174480811337497</v>
      </c>
      <c r="BU10">
        <v>1992</v>
      </c>
      <c r="BV10">
        <v>118.11</v>
      </c>
      <c r="BW10" t="s">
        <v>27</v>
      </c>
      <c r="BX10">
        <f>BW2-BX8</f>
        <v>1.3170576193774848</v>
      </c>
      <c r="BY10">
        <v>1992</v>
      </c>
      <c r="BZ10">
        <v>118.11</v>
      </c>
      <c r="CA10" t="s">
        <v>27</v>
      </c>
      <c r="CB10">
        <f>CA2-CB8</f>
        <v>1.3135307722136293</v>
      </c>
      <c r="CC10">
        <v>1992</v>
      </c>
      <c r="CD10">
        <v>118.11</v>
      </c>
      <c r="CE10" t="s">
        <v>27</v>
      </c>
      <c r="CF10">
        <f>CE2-CF8</f>
        <v>1.3136171002760928</v>
      </c>
      <c r="CG10">
        <v>1992</v>
      </c>
      <c r="CH10">
        <v>118.11</v>
      </c>
      <c r="CI10" t="s">
        <v>27</v>
      </c>
      <c r="CJ10">
        <f>CI2-CJ8</f>
        <v>1.3127518412253072</v>
      </c>
      <c r="CK10">
        <v>1992</v>
      </c>
      <c r="CL10">
        <v>118.11</v>
      </c>
      <c r="CM10" t="s">
        <v>27</v>
      </c>
      <c r="CN10">
        <f>CM2-CN8</f>
        <v>1.3116734178227631</v>
      </c>
      <c r="CO10">
        <v>1992</v>
      </c>
      <c r="CP10">
        <v>118.11</v>
      </c>
      <c r="CQ10" t="s">
        <v>27</v>
      </c>
      <c r="CR10">
        <f>CQ2-CR8</f>
        <v>1.3100708677217654</v>
      </c>
      <c r="CS10">
        <v>1992</v>
      </c>
      <c r="CT10">
        <v>118.11</v>
      </c>
    </row>
    <row r="11" spans="2:100">
      <c r="B11">
        <v>0.31910175172478156</v>
      </c>
      <c r="C11" s="16">
        <v>0.88735903166292318</v>
      </c>
      <c r="D11">
        <v>157.55529178469277</v>
      </c>
      <c r="E11">
        <v>1993</v>
      </c>
      <c r="F11">
        <v>246.06299999999999</v>
      </c>
      <c r="G11" t="s">
        <v>28</v>
      </c>
      <c r="H11" s="17">
        <f>LN(G2)</f>
        <v>0.31885467295041597</v>
      </c>
      <c r="I11">
        <v>1994</v>
      </c>
      <c r="J11">
        <v>369.09500000000003</v>
      </c>
      <c r="K11" t="s">
        <v>28</v>
      </c>
      <c r="L11" s="17">
        <f>LN(K2)</f>
        <v>0.33564445704680723</v>
      </c>
      <c r="M11">
        <v>1994</v>
      </c>
      <c r="N11">
        <v>369.09500000000003</v>
      </c>
      <c r="O11" t="s">
        <v>28</v>
      </c>
      <c r="P11" s="17">
        <f>LN(O2)</f>
        <v>0.34188764778229092</v>
      </c>
      <c r="Q11">
        <v>1994</v>
      </c>
      <c r="R11">
        <v>369.09500000000003</v>
      </c>
      <c r="S11" t="s">
        <v>28</v>
      </c>
      <c r="T11" s="17">
        <f>LN(S2)</f>
        <v>0.3337343226507955</v>
      </c>
      <c r="U11">
        <v>1994</v>
      </c>
      <c r="V11">
        <v>369.09500000000003</v>
      </c>
      <c r="W11" t="s">
        <v>28</v>
      </c>
      <c r="X11" s="17">
        <f>LN(W2)</f>
        <v>0.31633971949365591</v>
      </c>
      <c r="Y11">
        <v>1994</v>
      </c>
      <c r="Z11">
        <v>369.09500000000003</v>
      </c>
      <c r="AA11" t="s">
        <v>28</v>
      </c>
      <c r="AB11" s="17">
        <f>LN(AA2)</f>
        <v>0.31456599565740995</v>
      </c>
      <c r="AC11">
        <v>1994</v>
      </c>
      <c r="AD11">
        <v>369.09500000000003</v>
      </c>
      <c r="AE11" t="s">
        <v>28</v>
      </c>
      <c r="AF11" s="17">
        <f>LN(AE2)</f>
        <v>0.31566955316431528</v>
      </c>
      <c r="AG11">
        <v>1994</v>
      </c>
      <c r="AH11">
        <v>369.09500000000003</v>
      </c>
      <c r="AI11" t="s">
        <v>28</v>
      </c>
      <c r="AJ11" s="17">
        <f>LN(AI2)</f>
        <v>0.31587984338347097</v>
      </c>
      <c r="AK11">
        <v>1994</v>
      </c>
      <c r="AL11">
        <v>369.09500000000003</v>
      </c>
      <c r="AM11" t="s">
        <v>28</v>
      </c>
      <c r="AN11" s="17">
        <f>LN(AM2)</f>
        <v>0.31708283195855874</v>
      </c>
      <c r="AO11">
        <v>1994</v>
      </c>
      <c r="AP11">
        <v>369.09500000000003</v>
      </c>
      <c r="AQ11" t="s">
        <v>28</v>
      </c>
      <c r="AR11" s="17">
        <f>LN(AQ2)</f>
        <v>0.31834679327312931</v>
      </c>
      <c r="AS11">
        <v>1994</v>
      </c>
      <c r="AT11">
        <v>369.09500000000003</v>
      </c>
      <c r="AU11" t="s">
        <v>28</v>
      </c>
      <c r="AV11" s="17">
        <f>LN(AU2)</f>
        <v>0.31910175172478156</v>
      </c>
      <c r="AW11">
        <v>1993</v>
      </c>
      <c r="AX11">
        <v>246.06299999999999</v>
      </c>
      <c r="AY11" t="s">
        <v>28</v>
      </c>
      <c r="AZ11" s="17">
        <f>LN(AY2)</f>
        <v>0.31967500158881285</v>
      </c>
      <c r="BA11">
        <v>1993</v>
      </c>
      <c r="BB11">
        <v>246.06299999999999</v>
      </c>
      <c r="BC11" t="s">
        <v>28</v>
      </c>
      <c r="BD11" s="17">
        <f>LN(BC2)</f>
        <v>0.32004227653557832</v>
      </c>
      <c r="BE11">
        <v>1993</v>
      </c>
      <c r="BF11">
        <v>246.06299999999999</v>
      </c>
      <c r="BG11" t="s">
        <v>28</v>
      </c>
      <c r="BH11" s="17">
        <f>LN(BG2)</f>
        <v>0.32009551537592046</v>
      </c>
      <c r="BI11">
        <v>1993</v>
      </c>
      <c r="BJ11">
        <v>246.06299999999999</v>
      </c>
      <c r="BK11" t="s">
        <v>28</v>
      </c>
      <c r="BL11" s="17">
        <f>LN(BK2)</f>
        <v>0.32062729414819136</v>
      </c>
      <c r="BM11">
        <v>1993</v>
      </c>
      <c r="BN11">
        <v>246.06299999999999</v>
      </c>
      <c r="BO11" t="s">
        <v>28</v>
      </c>
      <c r="BP11" s="17">
        <f>LN(BO2)</f>
        <v>0.31856237443986291</v>
      </c>
      <c r="BQ11">
        <v>1993</v>
      </c>
      <c r="BR11">
        <v>246.06299999999999</v>
      </c>
      <c r="BS11" t="s">
        <v>28</v>
      </c>
      <c r="BT11" s="17">
        <f>LN(BS2)</f>
        <v>0.31754462054439675</v>
      </c>
      <c r="BU11">
        <v>1993</v>
      </c>
      <c r="BV11">
        <v>246.06299999999999</v>
      </c>
      <c r="BW11" t="s">
        <v>28</v>
      </c>
      <c r="BX11" s="17">
        <f>LN(BW2)</f>
        <v>0.31741503314724762</v>
      </c>
      <c r="BY11">
        <v>1993</v>
      </c>
      <c r="BZ11">
        <v>246.06299999999999</v>
      </c>
      <c r="CA11" t="s">
        <v>28</v>
      </c>
      <c r="CB11" s="17">
        <f>LN(CA2)</f>
        <v>0.31418892913709073</v>
      </c>
      <c r="CC11">
        <v>1993</v>
      </c>
      <c r="CD11">
        <v>246.06299999999999</v>
      </c>
      <c r="CE11" t="s">
        <v>28</v>
      </c>
      <c r="CF11" s="17">
        <f>LN(CE2)</f>
        <v>0.31482228147077018</v>
      </c>
      <c r="CG11">
        <v>1993</v>
      </c>
      <c r="CH11">
        <v>246.06299999999999</v>
      </c>
      <c r="CI11" t="s">
        <v>28</v>
      </c>
      <c r="CJ11" s="17">
        <f>LN(CI2)</f>
        <v>0.3139093946618835</v>
      </c>
      <c r="CK11">
        <v>1993</v>
      </c>
      <c r="CL11">
        <v>246.06299999999999</v>
      </c>
      <c r="CM11" t="s">
        <v>28</v>
      </c>
      <c r="CN11" s="17">
        <f>LN(CM2)</f>
        <v>0.31331830370201669</v>
      </c>
      <c r="CO11">
        <v>1993</v>
      </c>
      <c r="CP11">
        <v>246.06299999999999</v>
      </c>
      <c r="CQ11" t="s">
        <v>28</v>
      </c>
      <c r="CR11" s="17">
        <f>LN(CQ2)</f>
        <v>0.31147157274146947</v>
      </c>
      <c r="CS11">
        <v>1993</v>
      </c>
      <c r="CT11">
        <v>246.06299999999999</v>
      </c>
    </row>
    <row r="12" spans="2:100">
      <c r="B12">
        <v>0.31967500158881285</v>
      </c>
      <c r="C12" s="16">
        <v>0.88682015868581521</v>
      </c>
      <c r="D12">
        <v>156.70991377767024</v>
      </c>
      <c r="E12">
        <v>1994</v>
      </c>
      <c r="F12">
        <v>369.09500000000003</v>
      </c>
      <c r="G12" t="s">
        <v>29</v>
      </c>
      <c r="H12" s="17">
        <f>LN(H9)</f>
        <v>0.35763362601204951</v>
      </c>
      <c r="I12">
        <v>1995</v>
      </c>
      <c r="J12">
        <v>615.15899999999999</v>
      </c>
      <c r="K12" t="s">
        <v>29</v>
      </c>
      <c r="L12" s="17">
        <f>LN(L9)</f>
        <v>0.37859577936226319</v>
      </c>
      <c r="M12">
        <v>1995</v>
      </c>
      <c r="N12">
        <v>615.15899999999999</v>
      </c>
      <c r="O12" t="s">
        <v>29</v>
      </c>
      <c r="P12" s="17">
        <f>LN(P9)</f>
        <v>0.38132940763579842</v>
      </c>
      <c r="Q12">
        <v>1995</v>
      </c>
      <c r="R12">
        <v>615.15899999999999</v>
      </c>
      <c r="S12" t="s">
        <v>29</v>
      </c>
      <c r="T12" s="17">
        <f>LN(T9)</f>
        <v>0.37436329769620696</v>
      </c>
      <c r="U12">
        <v>1995</v>
      </c>
      <c r="V12">
        <v>615.15899999999999</v>
      </c>
      <c r="W12" t="s">
        <v>29</v>
      </c>
      <c r="X12" s="17">
        <f>LN(X9)</f>
        <v>0.35699718694016302</v>
      </c>
      <c r="Y12">
        <v>1995</v>
      </c>
      <c r="Z12">
        <v>615.15899999999999</v>
      </c>
      <c r="AA12" t="s">
        <v>29</v>
      </c>
      <c r="AB12" s="17">
        <f>LN(AB9)</f>
        <v>0.35421594809748452</v>
      </c>
      <c r="AC12">
        <v>1995</v>
      </c>
      <c r="AD12">
        <v>615.15899999999999</v>
      </c>
      <c r="AE12" t="s">
        <v>29</v>
      </c>
      <c r="AF12" s="17">
        <f>LN(AF9)</f>
        <v>0.35538360209511771</v>
      </c>
      <c r="AG12">
        <v>1995</v>
      </c>
      <c r="AH12">
        <v>615.15899999999999</v>
      </c>
      <c r="AI12" t="s">
        <v>29</v>
      </c>
      <c r="AJ12" s="17">
        <f>LN(AJ9)</f>
        <v>0.35481321185867276</v>
      </c>
      <c r="AK12">
        <v>1995</v>
      </c>
      <c r="AL12">
        <v>615.15899999999999</v>
      </c>
      <c r="AM12" t="s">
        <v>29</v>
      </c>
      <c r="AN12" s="17">
        <f>LN(AN9)</f>
        <v>0.35569165717250628</v>
      </c>
      <c r="AO12">
        <v>1995</v>
      </c>
      <c r="AP12">
        <v>615.15899999999999</v>
      </c>
      <c r="AQ12" t="s">
        <v>29</v>
      </c>
      <c r="AR12" s="17">
        <f>LN(AR9)</f>
        <v>0.3561277420029656</v>
      </c>
      <c r="AS12">
        <v>1995</v>
      </c>
      <c r="AT12">
        <v>615.15899999999999</v>
      </c>
      <c r="AU12" t="s">
        <v>29</v>
      </c>
      <c r="AV12" s="17">
        <f>LN(AV9)</f>
        <v>0.35775663375349226</v>
      </c>
      <c r="AW12">
        <v>1995</v>
      </c>
      <c r="AX12">
        <v>615.15899999999999</v>
      </c>
      <c r="AY12" t="s">
        <v>29</v>
      </c>
      <c r="AZ12" s="17">
        <f>LN(AZ9)</f>
        <v>0.35847848071595656</v>
      </c>
      <c r="BA12">
        <v>1994</v>
      </c>
      <c r="BB12">
        <v>369.09500000000003</v>
      </c>
      <c r="BC12" t="s">
        <v>29</v>
      </c>
      <c r="BD12" s="17">
        <f>LN(BD9)</f>
        <v>0.35916888275766357</v>
      </c>
      <c r="BE12">
        <v>1994</v>
      </c>
      <c r="BF12">
        <v>369.09500000000003</v>
      </c>
      <c r="BG12" t="s">
        <v>29</v>
      </c>
      <c r="BH12" s="17">
        <f>LN(BH9)</f>
        <v>0.35960815895889792</v>
      </c>
      <c r="BI12">
        <v>1994</v>
      </c>
      <c r="BJ12">
        <v>369.09500000000003</v>
      </c>
      <c r="BK12" t="s">
        <v>29</v>
      </c>
      <c r="BL12" s="17">
        <f>LN(BL9)</f>
        <v>0.36011012963969696</v>
      </c>
      <c r="BM12">
        <v>1994</v>
      </c>
      <c r="BN12">
        <v>369.09500000000003</v>
      </c>
      <c r="BO12" t="s">
        <v>29</v>
      </c>
      <c r="BP12" s="17">
        <f>LN(BP9)</f>
        <v>0.35868649859473878</v>
      </c>
      <c r="BQ12">
        <v>1994</v>
      </c>
      <c r="BR12">
        <v>369.09500000000003</v>
      </c>
      <c r="BS12" t="s">
        <v>29</v>
      </c>
      <c r="BT12" s="17">
        <f>LN(BT9)</f>
        <v>0.35771150712055633</v>
      </c>
      <c r="BU12">
        <v>1994</v>
      </c>
      <c r="BV12">
        <v>369.09500000000003</v>
      </c>
      <c r="BW12" t="s">
        <v>29</v>
      </c>
      <c r="BX12" s="17">
        <f>LN(BX9)</f>
        <v>0.35773559216903494</v>
      </c>
      <c r="BY12">
        <v>1994</v>
      </c>
      <c r="BZ12">
        <v>369.09500000000003</v>
      </c>
      <c r="CA12" t="s">
        <v>29</v>
      </c>
      <c r="CB12" s="17">
        <f>LN(CB9)</f>
        <v>0.35400758694423712</v>
      </c>
      <c r="CC12">
        <v>1994</v>
      </c>
      <c r="CD12">
        <v>369.09500000000003</v>
      </c>
      <c r="CE12" t="s">
        <v>29</v>
      </c>
      <c r="CF12" s="17">
        <f>LN(CF9)</f>
        <v>0.35516396977422487</v>
      </c>
      <c r="CG12">
        <v>1994</v>
      </c>
      <c r="CH12">
        <v>369.09500000000003</v>
      </c>
      <c r="CI12" t="s">
        <v>29</v>
      </c>
      <c r="CJ12" s="17">
        <f>LN(CJ9)</f>
        <v>0.35401712503547667</v>
      </c>
      <c r="CK12">
        <v>1994</v>
      </c>
      <c r="CL12">
        <v>369.09500000000003</v>
      </c>
      <c r="CM12" t="s">
        <v>29</v>
      </c>
      <c r="CN12" s="17">
        <f>LN(CN9)</f>
        <v>0.35363858886746691</v>
      </c>
      <c r="CO12">
        <v>1994</v>
      </c>
      <c r="CP12">
        <v>369.09500000000003</v>
      </c>
      <c r="CQ12" t="s">
        <v>29</v>
      </c>
      <c r="CR12" s="17">
        <f>LN(CR9)</f>
        <v>0.35121662547834831</v>
      </c>
      <c r="CS12">
        <v>1994</v>
      </c>
      <c r="CT12">
        <v>369.09500000000003</v>
      </c>
    </row>
    <row r="13" spans="2:100">
      <c r="B13">
        <v>0.32004227653557832</v>
      </c>
      <c r="C13" s="16">
        <v>0.88527041891940506</v>
      </c>
      <c r="D13">
        <v>154.32295848749294</v>
      </c>
      <c r="E13">
        <v>1995</v>
      </c>
      <c r="F13">
        <v>615.15899999999999</v>
      </c>
      <c r="G13" t="s">
        <v>30</v>
      </c>
      <c r="H13" s="17">
        <f>LN(H10)</f>
        <v>0.27851103174183101</v>
      </c>
      <c r="I13">
        <v>1996</v>
      </c>
      <c r="J13">
        <v>1107.2860000000001</v>
      </c>
      <c r="K13" t="s">
        <v>30</v>
      </c>
      <c r="L13" s="17">
        <f>LN(L10)</f>
        <v>0.29076520170572268</v>
      </c>
      <c r="M13">
        <v>1996</v>
      </c>
      <c r="N13">
        <v>1107.2860000000001</v>
      </c>
      <c r="O13" t="s">
        <v>30</v>
      </c>
      <c r="P13" s="17">
        <f>LN(P10)</f>
        <v>0.30082613085158105</v>
      </c>
      <c r="Q13">
        <v>1996</v>
      </c>
      <c r="R13">
        <v>1107.2860000000001</v>
      </c>
      <c r="S13" t="s">
        <v>30</v>
      </c>
      <c r="T13" s="17">
        <f>LN(T10)</f>
        <v>0.29138446976071108</v>
      </c>
      <c r="U13">
        <v>1996</v>
      </c>
      <c r="V13">
        <v>1107.2860000000001</v>
      </c>
      <c r="W13" t="s">
        <v>30</v>
      </c>
      <c r="X13" s="17">
        <f>LN(X10)</f>
        <v>0.27395890815375762</v>
      </c>
      <c r="Y13">
        <v>1996</v>
      </c>
      <c r="Z13">
        <v>1107.2860000000001</v>
      </c>
      <c r="AA13" t="s">
        <v>30</v>
      </c>
      <c r="AB13" s="17">
        <f>LN(AB10)</f>
        <v>0.27327878389863941</v>
      </c>
      <c r="AC13">
        <v>1996</v>
      </c>
      <c r="AD13">
        <v>1107.2860000000001</v>
      </c>
      <c r="AE13" t="s">
        <v>30</v>
      </c>
      <c r="AF13" s="17">
        <f>LN(AF10)</f>
        <v>0.27431283676086032</v>
      </c>
      <c r="AG13">
        <v>1996</v>
      </c>
      <c r="AH13">
        <v>1107.2860000000001</v>
      </c>
      <c r="AI13" t="s">
        <v>30</v>
      </c>
      <c r="AJ13" s="17">
        <f>LN(AJ10)</f>
        <v>0.27536904578486127</v>
      </c>
      <c r="AK13">
        <v>1996</v>
      </c>
      <c r="AL13">
        <v>1107.2860000000001</v>
      </c>
      <c r="AM13" t="s">
        <v>30</v>
      </c>
      <c r="AN13" s="17">
        <f>LN(AN10)</f>
        <v>0.2769232938042166</v>
      </c>
      <c r="AO13">
        <v>1996</v>
      </c>
      <c r="AP13">
        <v>1107.2860000000001</v>
      </c>
      <c r="AQ13" t="s">
        <v>30</v>
      </c>
      <c r="AR13" s="17">
        <f>LN(AR10)</f>
        <v>0.27908220785968968</v>
      </c>
      <c r="AS13">
        <v>1996</v>
      </c>
      <c r="AT13">
        <v>1107.2860000000001</v>
      </c>
      <c r="AU13" t="s">
        <v>30</v>
      </c>
      <c r="AV13" s="17">
        <f>LN(AV10)</f>
        <v>0.27889237984130893</v>
      </c>
      <c r="AW13">
        <v>1996</v>
      </c>
      <c r="AX13">
        <v>1107.2860000000001</v>
      </c>
      <c r="AY13" t="s">
        <v>30</v>
      </c>
      <c r="AZ13" s="17">
        <f>LN(AZ10)</f>
        <v>0.27930481423413012</v>
      </c>
      <c r="BA13">
        <v>1996</v>
      </c>
      <c r="BB13">
        <v>1107.2860000000001</v>
      </c>
      <c r="BC13" t="s">
        <v>30</v>
      </c>
      <c r="BD13" s="17">
        <f>LN(BD10)</f>
        <v>0.27932222119789896</v>
      </c>
      <c r="BE13">
        <v>1995</v>
      </c>
      <c r="BF13">
        <v>615.15899999999999</v>
      </c>
      <c r="BG13" t="s">
        <v>30</v>
      </c>
      <c r="BH13" s="17">
        <f>LN(BH10)</f>
        <v>0.27895716668830367</v>
      </c>
      <c r="BI13">
        <v>1995</v>
      </c>
      <c r="BJ13">
        <v>615.15899999999999</v>
      </c>
      <c r="BK13" t="s">
        <v>30</v>
      </c>
      <c r="BL13" s="17">
        <f>LN(BL10)</f>
        <v>0.27952125620486223</v>
      </c>
      <c r="BM13">
        <v>1995</v>
      </c>
      <c r="BN13">
        <v>615.15899999999999</v>
      </c>
      <c r="BO13" t="s">
        <v>30</v>
      </c>
      <c r="BP13" s="17">
        <f>LN(BP10)</f>
        <v>0.27676076278447165</v>
      </c>
      <c r="BQ13">
        <v>1995</v>
      </c>
      <c r="BR13">
        <v>615.15899999999999</v>
      </c>
      <c r="BS13" t="s">
        <v>30</v>
      </c>
      <c r="BT13" s="17">
        <f>LN(BT10)</f>
        <v>0.27569659354779141</v>
      </c>
      <c r="BU13">
        <v>1995</v>
      </c>
      <c r="BV13">
        <v>615.15899999999999</v>
      </c>
      <c r="BW13" t="s">
        <v>30</v>
      </c>
      <c r="BX13" s="17">
        <f>LN(BX10)</f>
        <v>0.2754001722805699</v>
      </c>
      <c r="BY13">
        <v>1995</v>
      </c>
      <c r="BZ13">
        <v>615.15899999999999</v>
      </c>
      <c r="CA13" t="s">
        <v>30</v>
      </c>
      <c r="CB13" s="17">
        <f>LN(CB10)</f>
        <v>0.27271875751549762</v>
      </c>
      <c r="CC13">
        <v>1995</v>
      </c>
      <c r="CD13">
        <v>615.15899999999999</v>
      </c>
      <c r="CE13" t="s">
        <v>30</v>
      </c>
      <c r="CF13" s="17">
        <f>LN(CF10)</f>
        <v>0.27278447750286378</v>
      </c>
      <c r="CG13">
        <v>1995</v>
      </c>
      <c r="CH13">
        <v>615.15899999999999</v>
      </c>
      <c r="CI13" t="s">
        <v>30</v>
      </c>
      <c r="CJ13" s="17">
        <f>LN(CJ10)</f>
        <v>0.27212557610602089</v>
      </c>
      <c r="CK13">
        <v>1995</v>
      </c>
      <c r="CL13">
        <v>615.15899999999999</v>
      </c>
      <c r="CM13" t="s">
        <v>30</v>
      </c>
      <c r="CN13" s="17">
        <f>LN(CN10)</f>
        <v>0.27130374019392961</v>
      </c>
      <c r="CO13">
        <v>1995</v>
      </c>
      <c r="CP13">
        <v>615.15899999999999</v>
      </c>
      <c r="CQ13" t="s">
        <v>30</v>
      </c>
      <c r="CR13" s="17">
        <f>LN(CR10)</f>
        <v>0.27008123324737415</v>
      </c>
      <c r="CS13">
        <v>1995</v>
      </c>
      <c r="CT13">
        <v>615.15899999999999</v>
      </c>
    </row>
    <row r="14" spans="2:100">
      <c r="B14">
        <v>0.32009551537592046</v>
      </c>
      <c r="C14" s="16">
        <v>0.88324417188037441</v>
      </c>
      <c r="D14">
        <v>151.29765873022131</v>
      </c>
      <c r="E14">
        <v>1996</v>
      </c>
      <c r="F14">
        <v>1107.2860000000001</v>
      </c>
      <c r="G14" t="s">
        <v>31</v>
      </c>
      <c r="H14" s="17">
        <f>H12-H11</f>
        <v>3.8778953061633537E-2</v>
      </c>
      <c r="I14">
        <v>1997</v>
      </c>
      <c r="J14">
        <v>1414.865</v>
      </c>
      <c r="K14" t="s">
        <v>31</v>
      </c>
      <c r="L14" s="17">
        <f>L12-L11</f>
        <v>4.2951322315455953E-2</v>
      </c>
      <c r="M14">
        <v>1997</v>
      </c>
      <c r="N14">
        <v>1414.865</v>
      </c>
      <c r="O14" t="s">
        <v>31</v>
      </c>
      <c r="P14" s="17">
        <f>P12-P11</f>
        <v>3.9441759853507508E-2</v>
      </c>
      <c r="Q14">
        <v>1997</v>
      </c>
      <c r="R14">
        <v>1414.865</v>
      </c>
      <c r="S14" t="s">
        <v>31</v>
      </c>
      <c r="T14" s="17">
        <f>T12-T11</f>
        <v>4.0628975045411464E-2</v>
      </c>
      <c r="U14">
        <v>1997</v>
      </c>
      <c r="V14">
        <v>1414.865</v>
      </c>
      <c r="W14" t="s">
        <v>31</v>
      </c>
      <c r="X14" s="17">
        <f>X12-X11</f>
        <v>4.0657467446507112E-2</v>
      </c>
      <c r="Y14">
        <v>1997</v>
      </c>
      <c r="Z14">
        <v>1414.865</v>
      </c>
      <c r="AA14" t="s">
        <v>31</v>
      </c>
      <c r="AB14" s="17">
        <f>AB12-AB11</f>
        <v>3.9649952440074576E-2</v>
      </c>
      <c r="AC14">
        <v>1997</v>
      </c>
      <c r="AD14">
        <v>1414.865</v>
      </c>
      <c r="AE14" t="s">
        <v>31</v>
      </c>
      <c r="AF14" s="17">
        <f>AF12-AF11</f>
        <v>3.9714048930802437E-2</v>
      </c>
      <c r="AG14">
        <v>1997</v>
      </c>
      <c r="AH14">
        <v>1414.865</v>
      </c>
      <c r="AI14" t="s">
        <v>31</v>
      </c>
      <c r="AJ14" s="17">
        <f>AJ12-AJ11</f>
        <v>3.8933368475201791E-2</v>
      </c>
      <c r="AK14">
        <v>1997</v>
      </c>
      <c r="AL14">
        <v>1414.865</v>
      </c>
      <c r="AM14" t="s">
        <v>31</v>
      </c>
      <c r="AN14" s="17">
        <f>AN12-AN11</f>
        <v>3.860882521394754E-2</v>
      </c>
      <c r="AO14">
        <v>1997</v>
      </c>
      <c r="AP14">
        <v>1414.865</v>
      </c>
      <c r="AQ14" t="s">
        <v>31</v>
      </c>
      <c r="AR14" s="17">
        <f>AR12-AR11</f>
        <v>3.7780948729836283E-2</v>
      </c>
      <c r="AS14">
        <v>1997</v>
      </c>
      <c r="AT14">
        <v>1414.865</v>
      </c>
      <c r="AU14" t="s">
        <v>31</v>
      </c>
      <c r="AV14" s="17">
        <f>AV12-AV11</f>
        <v>3.8654882028710702E-2</v>
      </c>
      <c r="AW14">
        <v>1997</v>
      </c>
      <c r="AX14">
        <v>1414.865</v>
      </c>
      <c r="AY14" t="s">
        <v>31</v>
      </c>
      <c r="AZ14" s="17">
        <f>AZ12-AZ11</f>
        <v>3.8803479127143714E-2</v>
      </c>
      <c r="BA14">
        <v>1997</v>
      </c>
      <c r="BB14">
        <v>1414.865</v>
      </c>
      <c r="BC14" t="s">
        <v>31</v>
      </c>
      <c r="BD14" s="17">
        <f>BD12-BD11</f>
        <v>3.9126606222085247E-2</v>
      </c>
      <c r="BE14">
        <v>1997</v>
      </c>
      <c r="BF14">
        <v>1414.865</v>
      </c>
      <c r="BG14" t="s">
        <v>31</v>
      </c>
      <c r="BH14" s="17">
        <f>BH12-BH11</f>
        <v>3.9512643582977458E-2</v>
      </c>
      <c r="BI14">
        <v>1996</v>
      </c>
      <c r="BJ14">
        <v>1107.2860000000001</v>
      </c>
      <c r="BK14" t="s">
        <v>31</v>
      </c>
      <c r="BL14" s="17">
        <f>BL12-BL11</f>
        <v>3.9482835491505608E-2</v>
      </c>
      <c r="BM14">
        <v>1996</v>
      </c>
      <c r="BN14">
        <v>1107.2860000000001</v>
      </c>
      <c r="BO14" t="s">
        <v>31</v>
      </c>
      <c r="BP14" s="17">
        <f>BP12-BP11</f>
        <v>4.0124124154875873E-2</v>
      </c>
      <c r="BQ14">
        <v>1996</v>
      </c>
      <c r="BR14">
        <v>1107.2860000000001</v>
      </c>
      <c r="BS14" t="s">
        <v>31</v>
      </c>
      <c r="BT14" s="17">
        <f>BT12-BT11</f>
        <v>4.0166886576159577E-2</v>
      </c>
      <c r="BU14">
        <v>1996</v>
      </c>
      <c r="BV14">
        <v>1107.2860000000001</v>
      </c>
      <c r="BW14" t="s">
        <v>31</v>
      </c>
      <c r="BX14" s="17">
        <f>BX12-BX11</f>
        <v>4.0320559021787328E-2</v>
      </c>
      <c r="BY14">
        <v>1996</v>
      </c>
      <c r="BZ14">
        <v>1107.2860000000001</v>
      </c>
      <c r="CA14" t="s">
        <v>31</v>
      </c>
      <c r="CB14" s="17">
        <f>CB12-CB11</f>
        <v>3.9818657807146385E-2</v>
      </c>
      <c r="CC14">
        <v>1996</v>
      </c>
      <c r="CD14">
        <v>1107.2860000000001</v>
      </c>
      <c r="CE14" t="s">
        <v>31</v>
      </c>
      <c r="CF14" s="17">
        <f>CF12-CF11</f>
        <v>4.0341688303454692E-2</v>
      </c>
      <c r="CG14">
        <v>1996</v>
      </c>
      <c r="CH14">
        <v>1107.2860000000001</v>
      </c>
      <c r="CI14" t="s">
        <v>31</v>
      </c>
      <c r="CJ14" s="17">
        <f>CJ12-CJ11</f>
        <v>4.0107730373593165E-2</v>
      </c>
      <c r="CK14">
        <v>1996</v>
      </c>
      <c r="CL14">
        <v>1107.2860000000001</v>
      </c>
      <c r="CM14" t="s">
        <v>31</v>
      </c>
      <c r="CN14" s="17">
        <f>CN12-CN11</f>
        <v>4.032028516545022E-2</v>
      </c>
      <c r="CO14">
        <v>1996</v>
      </c>
      <c r="CP14">
        <v>1107.2860000000001</v>
      </c>
      <c r="CQ14" t="s">
        <v>31</v>
      </c>
      <c r="CR14" s="17">
        <f>CR12-CR11</f>
        <v>3.9745052736878839E-2</v>
      </c>
      <c r="CS14">
        <v>1996</v>
      </c>
      <c r="CT14">
        <v>1107.2860000000001</v>
      </c>
    </row>
    <row r="15" spans="2:100">
      <c r="B15">
        <v>0.32062729414819136</v>
      </c>
      <c r="C15" s="16">
        <v>0.88363502739757838</v>
      </c>
      <c r="D15">
        <v>151.87302633012251</v>
      </c>
      <c r="E15">
        <v>1997</v>
      </c>
      <c r="F15">
        <v>1414.865</v>
      </c>
      <c r="G15" t="s">
        <v>32</v>
      </c>
      <c r="H15" s="17">
        <f>H11-H13</f>
        <v>4.0343641208584968E-2</v>
      </c>
      <c r="I15">
        <v>1998</v>
      </c>
      <c r="J15">
        <v>4921.2700000000004</v>
      </c>
      <c r="K15" t="s">
        <v>32</v>
      </c>
      <c r="L15" s="17">
        <f>L11-L13</f>
        <v>4.4879255341084556E-2</v>
      </c>
      <c r="M15">
        <v>1998</v>
      </c>
      <c r="N15">
        <v>4921.2700000000004</v>
      </c>
      <c r="O15" t="s">
        <v>32</v>
      </c>
      <c r="P15" s="17">
        <f>P11-P13</f>
        <v>4.1061516930709863E-2</v>
      </c>
      <c r="Q15">
        <v>1998</v>
      </c>
      <c r="R15">
        <v>4921.2700000000004</v>
      </c>
      <c r="S15" t="s">
        <v>32</v>
      </c>
      <c r="T15" s="17">
        <f>T11-T13</f>
        <v>4.2349852890084416E-2</v>
      </c>
      <c r="U15">
        <v>1998</v>
      </c>
      <c r="V15">
        <v>4921.2700000000004</v>
      </c>
      <c r="W15" t="s">
        <v>32</v>
      </c>
      <c r="X15" s="17">
        <f>X11-X13</f>
        <v>4.2380811339898294E-2</v>
      </c>
      <c r="Y15">
        <v>1998</v>
      </c>
      <c r="Z15">
        <v>4921.2700000000004</v>
      </c>
      <c r="AA15" t="s">
        <v>32</v>
      </c>
      <c r="AB15" s="17">
        <f>AB11-AB13</f>
        <v>4.1287211758770537E-2</v>
      </c>
      <c r="AC15">
        <v>1998</v>
      </c>
      <c r="AD15">
        <v>4921.2700000000004</v>
      </c>
      <c r="AE15" t="s">
        <v>32</v>
      </c>
      <c r="AF15" s="17">
        <f>AF11-AF13</f>
        <v>4.1356716403454952E-2</v>
      </c>
      <c r="AG15">
        <v>1998</v>
      </c>
      <c r="AH15">
        <v>4921.2700000000004</v>
      </c>
      <c r="AI15" t="s">
        <v>32</v>
      </c>
      <c r="AJ15" s="17">
        <f>AJ11-AJ13</f>
        <v>4.0510797598609705E-2</v>
      </c>
      <c r="AK15">
        <v>1998</v>
      </c>
      <c r="AL15">
        <v>4921.2700000000004</v>
      </c>
      <c r="AM15" t="s">
        <v>32</v>
      </c>
      <c r="AN15" s="17">
        <f>AN11-AN13</f>
        <v>4.0159538154342145E-2</v>
      </c>
      <c r="AO15">
        <v>1998</v>
      </c>
      <c r="AP15">
        <v>4921.2700000000004</v>
      </c>
      <c r="AQ15" t="s">
        <v>32</v>
      </c>
      <c r="AR15" s="17">
        <f>AR11-AR13</f>
        <v>3.9264585413439634E-2</v>
      </c>
      <c r="AS15">
        <v>1998</v>
      </c>
      <c r="AT15">
        <v>4921.2700000000004</v>
      </c>
      <c r="AU15" t="s">
        <v>32</v>
      </c>
      <c r="AV15" s="17">
        <f>AV11-AV13</f>
        <v>4.0209371883472622E-2</v>
      </c>
      <c r="AW15">
        <v>1998</v>
      </c>
      <c r="AX15">
        <v>4921.2700000000004</v>
      </c>
      <c r="AY15" t="s">
        <v>32</v>
      </c>
      <c r="AZ15" s="17">
        <f>AZ11-AZ13</f>
        <v>4.0370187354682729E-2</v>
      </c>
      <c r="BA15">
        <v>1998</v>
      </c>
      <c r="BB15">
        <v>4921.2700000000004</v>
      </c>
      <c r="BC15" t="s">
        <v>32</v>
      </c>
      <c r="BD15" s="17">
        <f>BD11-BD13</f>
        <v>4.0720055337679362E-2</v>
      </c>
      <c r="BE15">
        <v>1998</v>
      </c>
      <c r="BF15">
        <v>4921.2700000000004</v>
      </c>
      <c r="BG15" t="s">
        <v>32</v>
      </c>
      <c r="BH15" s="17">
        <f>BH11-BH13</f>
        <v>4.1138348687616788E-2</v>
      </c>
      <c r="BI15">
        <v>1998</v>
      </c>
      <c r="BJ15">
        <v>4921.2700000000004</v>
      </c>
      <c r="BK15" t="s">
        <v>32</v>
      </c>
      <c r="BL15" s="17">
        <f>BL11-BL13</f>
        <v>4.1106037943329121E-2</v>
      </c>
      <c r="BM15">
        <v>1997</v>
      </c>
      <c r="BN15">
        <v>1414.865</v>
      </c>
      <c r="BO15" t="s">
        <v>32</v>
      </c>
      <c r="BP15" s="17">
        <f>BP11-BP13</f>
        <v>4.1801611655391258E-2</v>
      </c>
      <c r="BQ15">
        <v>1997</v>
      </c>
      <c r="BR15">
        <v>1414.865</v>
      </c>
      <c r="BS15" t="s">
        <v>32</v>
      </c>
      <c r="BT15" s="17">
        <f>BT11-BT13</f>
        <v>4.1848026996605336E-2</v>
      </c>
      <c r="BU15">
        <v>1997</v>
      </c>
      <c r="BV15">
        <v>1414.865</v>
      </c>
      <c r="BW15" t="s">
        <v>32</v>
      </c>
      <c r="BX15" s="17">
        <f>BX11-BX13</f>
        <v>4.2014860866677717E-2</v>
      </c>
      <c r="BY15">
        <v>1997</v>
      </c>
      <c r="BZ15">
        <v>1414.865</v>
      </c>
      <c r="CA15" t="s">
        <v>32</v>
      </c>
      <c r="CB15" s="17">
        <f>CB11-CB13</f>
        <v>4.147017162159311E-2</v>
      </c>
      <c r="CC15">
        <v>1997</v>
      </c>
      <c r="CD15">
        <v>1414.865</v>
      </c>
      <c r="CE15" t="s">
        <v>32</v>
      </c>
      <c r="CF15" s="17">
        <f>CF11-CF13</f>
        <v>4.2037803967906406E-2</v>
      </c>
      <c r="CG15">
        <v>1997</v>
      </c>
      <c r="CH15">
        <v>1414.865</v>
      </c>
      <c r="CI15" t="s">
        <v>32</v>
      </c>
      <c r="CJ15" s="17">
        <f>CJ11-CJ13</f>
        <v>4.1783818555862606E-2</v>
      </c>
      <c r="CK15">
        <v>1997</v>
      </c>
      <c r="CL15">
        <v>1414.865</v>
      </c>
      <c r="CM15" t="s">
        <v>32</v>
      </c>
      <c r="CN15" s="17">
        <f>CN11-CN13</f>
        <v>4.2014563508087077E-2</v>
      </c>
      <c r="CO15">
        <v>1997</v>
      </c>
      <c r="CP15">
        <v>1414.865</v>
      </c>
      <c r="CQ15" t="s">
        <v>32</v>
      </c>
      <c r="CR15" s="17">
        <f>CR11-CR13</f>
        <v>4.1390339494095318E-2</v>
      </c>
      <c r="CS15">
        <v>1997</v>
      </c>
      <c r="CT15">
        <v>1414.865</v>
      </c>
    </row>
    <row r="16" spans="2:100">
      <c r="B16">
        <v>0.31856237443986291</v>
      </c>
      <c r="C16" s="16">
        <v>0.87928230021624254</v>
      </c>
      <c r="D16">
        <v>145.67578769166545</v>
      </c>
      <c r="E16">
        <v>1998</v>
      </c>
      <c r="F16">
        <v>4921.2700000000004</v>
      </c>
      <c r="G16" t="s">
        <v>33</v>
      </c>
      <c r="H16" s="18">
        <f>AVERAGE(H14:H15)</f>
        <v>3.9561297135109252E-2</v>
      </c>
      <c r="I16">
        <v>1999</v>
      </c>
      <c r="J16">
        <v>9153.5619999999999</v>
      </c>
      <c r="K16" t="s">
        <v>33</v>
      </c>
      <c r="L16" s="18">
        <f>AVERAGE(L14:L15)</f>
        <v>4.3915288828270255E-2</v>
      </c>
      <c r="M16">
        <v>1999</v>
      </c>
      <c r="N16">
        <v>9153.5619999999999</v>
      </c>
      <c r="O16" t="s">
        <v>33</v>
      </c>
      <c r="P16" s="18">
        <f>AVERAGE(P14:P15)</f>
        <v>4.0251638392108685E-2</v>
      </c>
      <c r="Q16">
        <v>1999</v>
      </c>
      <c r="R16">
        <v>9153.5619999999999</v>
      </c>
      <c r="S16" t="s">
        <v>33</v>
      </c>
      <c r="T16" s="18">
        <f>AVERAGE(T14:T15)</f>
        <v>4.148941396774794E-2</v>
      </c>
      <c r="U16">
        <v>1999</v>
      </c>
      <c r="V16">
        <v>9153.5619999999999</v>
      </c>
      <c r="W16" t="s">
        <v>33</v>
      </c>
      <c r="X16" s="18">
        <f>AVERAGE(X14:X15)</f>
        <v>4.1519139393202703E-2</v>
      </c>
      <c r="Y16">
        <v>1999</v>
      </c>
      <c r="Z16">
        <v>9153.5619999999999</v>
      </c>
      <c r="AA16" t="s">
        <v>33</v>
      </c>
      <c r="AB16" s="18">
        <f>AVERAGE(AB14:AB15)</f>
        <v>4.0468582099422556E-2</v>
      </c>
      <c r="AC16">
        <v>1999</v>
      </c>
      <c r="AD16">
        <v>9153.5619999999999</v>
      </c>
      <c r="AE16" t="s">
        <v>33</v>
      </c>
      <c r="AF16" s="18">
        <f>AVERAGE(AF14:AF15)</f>
        <v>4.0535382667128694E-2</v>
      </c>
      <c r="AG16">
        <v>1999</v>
      </c>
      <c r="AH16">
        <v>9153.5619999999999</v>
      </c>
      <c r="AI16" t="s">
        <v>33</v>
      </c>
      <c r="AJ16" s="18">
        <f>AVERAGE(AJ14:AJ15)</f>
        <v>3.9722083036905748E-2</v>
      </c>
      <c r="AK16">
        <v>1999</v>
      </c>
      <c r="AL16">
        <v>9153.5619999999999</v>
      </c>
      <c r="AM16" t="s">
        <v>33</v>
      </c>
      <c r="AN16" s="18">
        <f>AVERAGE(AN14:AN15)</f>
        <v>3.9384181684144842E-2</v>
      </c>
      <c r="AO16">
        <v>1999</v>
      </c>
      <c r="AP16">
        <v>9153.5619999999999</v>
      </c>
      <c r="AQ16" t="s">
        <v>33</v>
      </c>
      <c r="AR16" s="18">
        <f>AVERAGE(AR14:AR15)</f>
        <v>3.8522767071637959E-2</v>
      </c>
      <c r="AS16">
        <v>1999</v>
      </c>
      <c r="AT16">
        <v>9153.5619999999999</v>
      </c>
      <c r="AU16" t="s">
        <v>33</v>
      </c>
      <c r="AV16" s="18">
        <f>AVERAGE(AV14:AV15)</f>
        <v>3.9432126956091662E-2</v>
      </c>
      <c r="AW16">
        <v>1999</v>
      </c>
      <c r="AX16">
        <v>9153.5619999999999</v>
      </c>
      <c r="AY16" t="s">
        <v>33</v>
      </c>
      <c r="AZ16" s="18">
        <f>AVERAGE(AZ14:AZ15)</f>
        <v>3.9586833240913222E-2</v>
      </c>
      <c r="BA16">
        <v>1999</v>
      </c>
      <c r="BB16">
        <v>9153.5619999999999</v>
      </c>
      <c r="BC16" t="s">
        <v>33</v>
      </c>
      <c r="BD16" s="18">
        <f>AVERAGE(BD14:BD15)</f>
        <v>3.9923330779882304E-2</v>
      </c>
      <c r="BE16">
        <v>1999</v>
      </c>
      <c r="BF16">
        <v>9153.5619999999999</v>
      </c>
      <c r="BG16" t="s">
        <v>33</v>
      </c>
      <c r="BH16" s="18">
        <f>AVERAGE(BH14:BH15)</f>
        <v>4.0325496135297123E-2</v>
      </c>
      <c r="BI16">
        <v>1999</v>
      </c>
      <c r="BJ16">
        <v>9153.5619999999999</v>
      </c>
      <c r="BK16" t="s">
        <v>33</v>
      </c>
      <c r="BL16" s="18">
        <f>AVERAGE(BL14:BL15)</f>
        <v>4.0294436717417365E-2</v>
      </c>
      <c r="BM16">
        <v>1999</v>
      </c>
      <c r="BN16">
        <v>9153.5619999999999</v>
      </c>
      <c r="BO16" t="s">
        <v>33</v>
      </c>
      <c r="BP16" s="18">
        <f>AVERAGE(BP14:BP15)</f>
        <v>4.0962867905133565E-2</v>
      </c>
      <c r="BQ16">
        <v>1998</v>
      </c>
      <c r="BR16">
        <v>4921.2700000000004</v>
      </c>
      <c r="BS16" t="s">
        <v>33</v>
      </c>
      <c r="BT16" s="18">
        <f>AVERAGE(BT14:BT15)</f>
        <v>4.1007456786382457E-2</v>
      </c>
      <c r="BU16">
        <v>1998</v>
      </c>
      <c r="BV16">
        <v>4921.2700000000004</v>
      </c>
      <c r="BW16" t="s">
        <v>33</v>
      </c>
      <c r="BX16" s="18">
        <f>AVERAGE(BX14:BX15)</f>
        <v>4.1167709944232522E-2</v>
      </c>
      <c r="BY16">
        <v>1998</v>
      </c>
      <c r="BZ16">
        <v>4921.2700000000004</v>
      </c>
      <c r="CA16" t="s">
        <v>33</v>
      </c>
      <c r="CB16" s="18">
        <f>AVERAGE(CB14:CB15)</f>
        <v>4.0644414714369748E-2</v>
      </c>
      <c r="CC16">
        <v>1998</v>
      </c>
      <c r="CD16">
        <v>4921.2700000000004</v>
      </c>
      <c r="CE16" t="s">
        <v>33</v>
      </c>
      <c r="CF16" s="18">
        <f>AVERAGE(CF14:CF15)</f>
        <v>4.1189746135680549E-2</v>
      </c>
      <c r="CG16">
        <v>1998</v>
      </c>
      <c r="CH16">
        <v>4921.2700000000004</v>
      </c>
      <c r="CI16" t="s">
        <v>33</v>
      </c>
      <c r="CJ16" s="18">
        <f>AVERAGE(CJ14:CJ15)</f>
        <v>4.0945774464727885E-2</v>
      </c>
      <c r="CK16">
        <v>1998</v>
      </c>
      <c r="CL16">
        <v>4921.2700000000004</v>
      </c>
      <c r="CM16" t="s">
        <v>33</v>
      </c>
      <c r="CN16" s="18">
        <f>AVERAGE(CN14:CN15)</f>
        <v>4.1167424336768649E-2</v>
      </c>
      <c r="CO16">
        <v>1998</v>
      </c>
      <c r="CP16">
        <v>4921.2700000000004</v>
      </c>
      <c r="CQ16" t="s">
        <v>33</v>
      </c>
      <c r="CR16" s="18">
        <f>AVERAGE(CR14:CR15)</f>
        <v>4.0567696115487079E-2</v>
      </c>
      <c r="CS16">
        <v>1998</v>
      </c>
      <c r="CT16">
        <v>4921.2700000000004</v>
      </c>
    </row>
    <row r="17" spans="1:98">
      <c r="B17">
        <v>0.31754462054439675</v>
      </c>
      <c r="C17" s="16">
        <v>0.8785866222956894</v>
      </c>
      <c r="D17">
        <v>144.72649372055093</v>
      </c>
      <c r="E17">
        <v>1999</v>
      </c>
      <c r="F17">
        <v>9153.5619999999999</v>
      </c>
      <c r="G17" t="s">
        <v>34</v>
      </c>
      <c r="H17">
        <f>TINV(0.3173,H5)</f>
        <v>1.0244059353405668</v>
      </c>
      <c r="I17">
        <v>2000</v>
      </c>
      <c r="J17">
        <v>12303.174000000001</v>
      </c>
      <c r="K17" t="s">
        <v>34</v>
      </c>
      <c r="L17">
        <f>TINV(0.3173,L5)</f>
        <v>1.0256556346040997</v>
      </c>
      <c r="M17">
        <v>2000</v>
      </c>
      <c r="N17">
        <v>12303.174000000001</v>
      </c>
      <c r="O17" t="s">
        <v>34</v>
      </c>
      <c r="P17">
        <f>TINV(0.3173,P5)</f>
        <v>1.0256556346040997</v>
      </c>
      <c r="Q17">
        <v>2000</v>
      </c>
      <c r="R17">
        <v>12303.174000000001</v>
      </c>
      <c r="S17" t="s">
        <v>34</v>
      </c>
      <c r="T17">
        <f>TINV(0.3173,T5)</f>
        <v>1.0256556346040997</v>
      </c>
      <c r="U17">
        <v>2000</v>
      </c>
      <c r="V17">
        <v>12303.174000000001</v>
      </c>
      <c r="W17" t="s">
        <v>34</v>
      </c>
      <c r="X17">
        <f>TINV(0.3173,X5)</f>
        <v>1.0256556346040997</v>
      </c>
      <c r="Y17">
        <v>2000</v>
      </c>
      <c r="Z17">
        <v>12303.174000000001</v>
      </c>
      <c r="AA17" t="s">
        <v>34</v>
      </c>
      <c r="AB17">
        <f>TINV(0.3173,AB5)</f>
        <v>1.0256556346040997</v>
      </c>
      <c r="AC17">
        <v>2000</v>
      </c>
      <c r="AD17">
        <v>12303.174000000001</v>
      </c>
      <c r="AE17" t="s">
        <v>34</v>
      </c>
      <c r="AF17">
        <f>TINV(0.3173,AF5)</f>
        <v>1.0256556346040997</v>
      </c>
      <c r="AG17">
        <v>2000</v>
      </c>
      <c r="AH17">
        <v>12303.174000000001</v>
      </c>
      <c r="AI17" t="s">
        <v>34</v>
      </c>
      <c r="AJ17">
        <f>TINV(0.3173,AJ5)</f>
        <v>1.0256556346040997</v>
      </c>
      <c r="AK17">
        <v>2000</v>
      </c>
      <c r="AL17">
        <v>12303.174000000001</v>
      </c>
      <c r="AM17" t="s">
        <v>34</v>
      </c>
      <c r="AN17">
        <f>TINV(0.3173,AN5)</f>
        <v>1.0256556346040997</v>
      </c>
      <c r="AO17">
        <v>2000</v>
      </c>
      <c r="AP17">
        <v>12303.174000000001</v>
      </c>
      <c r="AQ17" t="s">
        <v>34</v>
      </c>
      <c r="AR17">
        <f>TINV(0.3173,AR5)</f>
        <v>1.0256556346040997</v>
      </c>
      <c r="AS17">
        <v>2000</v>
      </c>
      <c r="AT17">
        <v>12303.174000000001</v>
      </c>
      <c r="AU17" t="s">
        <v>34</v>
      </c>
      <c r="AV17">
        <f>TINV(0.3173,AV5)</f>
        <v>1.0256556346040997</v>
      </c>
      <c r="AW17">
        <v>2000</v>
      </c>
      <c r="AX17">
        <v>12303.174000000001</v>
      </c>
      <c r="AY17" t="s">
        <v>34</v>
      </c>
      <c r="AZ17">
        <f>TINV(0.3173,AZ5)</f>
        <v>1.0256556346040997</v>
      </c>
      <c r="BA17">
        <v>2000</v>
      </c>
      <c r="BB17">
        <v>12303.174000000001</v>
      </c>
      <c r="BC17" t="s">
        <v>34</v>
      </c>
      <c r="BD17">
        <f>TINV(0.3173,BD5)</f>
        <v>1.0256556346040997</v>
      </c>
      <c r="BE17">
        <v>2000</v>
      </c>
      <c r="BF17">
        <v>12303.174000000001</v>
      </c>
      <c r="BG17" t="s">
        <v>34</v>
      </c>
      <c r="BH17">
        <f>TINV(0.3173,BH5)</f>
        <v>1.0256556346040997</v>
      </c>
      <c r="BI17">
        <v>2000</v>
      </c>
      <c r="BJ17">
        <v>12303.174000000001</v>
      </c>
      <c r="BK17" t="s">
        <v>34</v>
      </c>
      <c r="BL17">
        <f>TINV(0.3173,BL5)</f>
        <v>1.0256556346040997</v>
      </c>
      <c r="BM17">
        <v>2000</v>
      </c>
      <c r="BN17">
        <v>12303.174000000001</v>
      </c>
      <c r="BO17" t="s">
        <v>34</v>
      </c>
      <c r="BP17">
        <f>TINV(0.3173,BP5)</f>
        <v>1.0256556346040997</v>
      </c>
      <c r="BQ17">
        <v>2000</v>
      </c>
      <c r="BR17">
        <v>12303.174000000001</v>
      </c>
      <c r="BS17" t="s">
        <v>34</v>
      </c>
      <c r="BT17">
        <f>TINV(0.3173,BT5)</f>
        <v>1.0256556346040997</v>
      </c>
      <c r="BU17">
        <v>1999</v>
      </c>
      <c r="BV17">
        <v>9153.5619999999999</v>
      </c>
      <c r="BW17" t="s">
        <v>34</v>
      </c>
      <c r="BX17">
        <f>TINV(0.3173,BX5)</f>
        <v>1.0256556346040997</v>
      </c>
      <c r="BY17">
        <v>1999</v>
      </c>
      <c r="BZ17">
        <v>9153.5619999999999</v>
      </c>
      <c r="CA17" t="s">
        <v>34</v>
      </c>
      <c r="CB17">
        <f>TINV(0.3173,CB5)</f>
        <v>1.0256556346040997</v>
      </c>
      <c r="CC17">
        <v>1999</v>
      </c>
      <c r="CD17">
        <v>9153.5619999999999</v>
      </c>
      <c r="CE17" t="s">
        <v>34</v>
      </c>
      <c r="CF17">
        <f>TINV(0.3173,CF5)</f>
        <v>1.0256556346040997</v>
      </c>
      <c r="CG17">
        <v>1999</v>
      </c>
      <c r="CH17">
        <v>9153.5619999999999</v>
      </c>
      <c r="CI17" t="s">
        <v>34</v>
      </c>
      <c r="CJ17">
        <f>TINV(0.3173,CJ5)</f>
        <v>1.0256556346040997</v>
      </c>
      <c r="CK17">
        <v>1999</v>
      </c>
      <c r="CL17">
        <v>9153.5619999999999</v>
      </c>
      <c r="CM17" t="s">
        <v>34</v>
      </c>
      <c r="CN17">
        <f>TINV(0.3173,CN5)</f>
        <v>1.0256556346040997</v>
      </c>
      <c r="CO17">
        <v>1999</v>
      </c>
      <c r="CP17">
        <v>9153.5619999999999</v>
      </c>
      <c r="CQ17" t="s">
        <v>34</v>
      </c>
      <c r="CR17">
        <f>TINV(0.3173,CR5)</f>
        <v>1.0256556346040997</v>
      </c>
      <c r="CS17">
        <v>1999</v>
      </c>
      <c r="CT17">
        <v>9153.5619999999999</v>
      </c>
    </row>
    <row r="18" spans="1:98">
      <c r="B18">
        <v>0.31741503314724762</v>
      </c>
      <c r="C18" s="16">
        <v>0.87769320005350082</v>
      </c>
      <c r="D18">
        <v>143.52320564963378</v>
      </c>
      <c r="E18">
        <v>2000</v>
      </c>
      <c r="F18">
        <v>12303.174000000001</v>
      </c>
      <c r="G18" t="s">
        <v>35</v>
      </c>
      <c r="H18">
        <f>H17*G3</f>
        <v>2.6203884327731259E-2</v>
      </c>
      <c r="I18">
        <v>2001</v>
      </c>
      <c r="J18">
        <v>34448.885999999999</v>
      </c>
      <c r="K18" t="s">
        <v>35</v>
      </c>
      <c r="L18">
        <f>L17*K3</f>
        <v>2.9519578912379014E-2</v>
      </c>
      <c r="M18">
        <v>2001</v>
      </c>
      <c r="N18">
        <v>34448.885999999999</v>
      </c>
      <c r="O18" t="s">
        <v>35</v>
      </c>
      <c r="P18">
        <f>P17*O3</f>
        <v>2.7229142385923964E-2</v>
      </c>
      <c r="Q18">
        <v>2001</v>
      </c>
      <c r="R18">
        <v>34448.885999999999</v>
      </c>
      <c r="S18" t="s">
        <v>35</v>
      </c>
      <c r="T18">
        <f>T17*S3</f>
        <v>2.7837621233124721E-2</v>
      </c>
      <c r="U18">
        <v>2001</v>
      </c>
      <c r="V18">
        <v>34448.885999999999</v>
      </c>
      <c r="W18" t="s">
        <v>35</v>
      </c>
      <c r="X18">
        <f>X17*W3</f>
        <v>2.7377162053874502E-2</v>
      </c>
      <c r="Y18">
        <v>2001</v>
      </c>
      <c r="Z18">
        <v>34448.885999999999</v>
      </c>
      <c r="AA18" t="s">
        <v>35</v>
      </c>
      <c r="AB18">
        <f>AB17*AA3</f>
        <v>2.6637914020159172E-2</v>
      </c>
      <c r="AC18">
        <v>2001</v>
      </c>
      <c r="AD18">
        <v>34448.885999999999</v>
      </c>
      <c r="AE18" t="s">
        <v>35</v>
      </c>
      <c r="AF18">
        <f>AF17*AE3</f>
        <v>2.6711297723469661E-2</v>
      </c>
      <c r="AG18">
        <v>2001</v>
      </c>
      <c r="AH18">
        <v>34448.885999999999</v>
      </c>
      <c r="AI18" t="s">
        <v>35</v>
      </c>
      <c r="AJ18">
        <f>AJ17*AI3</f>
        <v>2.6181437971361892E-2</v>
      </c>
      <c r="AK18">
        <v>2001</v>
      </c>
      <c r="AL18">
        <v>34448.885999999999</v>
      </c>
      <c r="AM18" t="s">
        <v>35</v>
      </c>
      <c r="AN18">
        <f>AN17*AM3</f>
        <v>2.5990200215500688E-2</v>
      </c>
      <c r="AO18">
        <v>2001</v>
      </c>
      <c r="AP18">
        <v>34448.885999999999</v>
      </c>
      <c r="AQ18" t="s">
        <v>35</v>
      </c>
      <c r="AR18">
        <f>AR17*AQ3</f>
        <v>2.54544614747459E-2</v>
      </c>
      <c r="AS18">
        <v>2001</v>
      </c>
      <c r="AT18">
        <v>34448.885999999999</v>
      </c>
      <c r="AU18" t="s">
        <v>35</v>
      </c>
      <c r="AV18">
        <f>AV17*AU3</f>
        <v>2.6074396260673191E-2</v>
      </c>
      <c r="AW18">
        <v>2001</v>
      </c>
      <c r="AX18">
        <v>34448.885999999999</v>
      </c>
      <c r="AY18" t="s">
        <v>35</v>
      </c>
      <c r="AZ18">
        <f>AZ17*AY3</f>
        <v>2.6191598846254844E-2</v>
      </c>
      <c r="BA18">
        <v>2001</v>
      </c>
      <c r="BB18">
        <v>34448.885999999999</v>
      </c>
      <c r="BC18" t="s">
        <v>35</v>
      </c>
      <c r="BD18">
        <f>BD17*BC3</f>
        <v>2.6423701278548817E-2</v>
      </c>
      <c r="BE18">
        <v>2001</v>
      </c>
      <c r="BF18">
        <v>34448.885999999999</v>
      </c>
      <c r="BG18" t="s">
        <v>35</v>
      </c>
      <c r="BH18">
        <f>BH17*BG3</f>
        <v>2.6691012954118347E-2</v>
      </c>
      <c r="BI18">
        <v>2001</v>
      </c>
      <c r="BJ18">
        <v>34448.885999999999</v>
      </c>
      <c r="BK18" t="s">
        <v>35</v>
      </c>
      <c r="BL18">
        <f>BL17*BK3</f>
        <v>2.6684663868432414E-2</v>
      </c>
      <c r="BM18">
        <v>2001</v>
      </c>
      <c r="BN18">
        <v>34448.885999999999</v>
      </c>
      <c r="BO18" t="s">
        <v>35</v>
      </c>
      <c r="BP18">
        <f>BP17*BO3</f>
        <v>2.7070879297962362E-2</v>
      </c>
      <c r="BQ18">
        <v>2001</v>
      </c>
      <c r="BR18">
        <v>34448.885999999999</v>
      </c>
      <c r="BS18" t="s">
        <v>35</v>
      </c>
      <c r="BT18">
        <f>BT17*BS3</f>
        <v>2.707274606858848E-2</v>
      </c>
      <c r="BU18">
        <v>2001</v>
      </c>
      <c r="BV18">
        <v>34448.885999999999</v>
      </c>
      <c r="BW18" t="s">
        <v>35</v>
      </c>
      <c r="BX18">
        <f>BX17*BW3</f>
        <v>2.7174902768383143E-2</v>
      </c>
      <c r="BY18">
        <v>2000</v>
      </c>
      <c r="BZ18">
        <v>12303.174000000001</v>
      </c>
      <c r="CA18" t="s">
        <v>35</v>
      </c>
      <c r="CB18">
        <f>CB17*CA3</f>
        <v>2.6743440486267422E-2</v>
      </c>
      <c r="CC18">
        <v>2000</v>
      </c>
      <c r="CD18">
        <v>12303.174000000001</v>
      </c>
      <c r="CE18" t="s">
        <v>35</v>
      </c>
      <c r="CF18">
        <f>CF17*CE3</f>
        <v>2.7119028338344481E-2</v>
      </c>
      <c r="CG18">
        <v>2000</v>
      </c>
      <c r="CH18">
        <v>12303.174000000001</v>
      </c>
      <c r="CI18" t="s">
        <v>35</v>
      </c>
      <c r="CJ18">
        <f>CJ17*CI3</f>
        <v>2.6933980198415652E-2</v>
      </c>
      <c r="CK18">
        <v>2000</v>
      </c>
      <c r="CL18">
        <v>12303.174000000001</v>
      </c>
      <c r="CM18" t="s">
        <v>35</v>
      </c>
      <c r="CN18">
        <f>CN17*CM3</f>
        <v>2.7063614726344557E-2</v>
      </c>
      <c r="CO18">
        <v>2000</v>
      </c>
      <c r="CP18">
        <v>12303.174000000001</v>
      </c>
      <c r="CQ18" t="s">
        <v>35</v>
      </c>
      <c r="CR18">
        <f>CR17*CQ3</f>
        <v>2.6620580168973045E-2</v>
      </c>
      <c r="CS18">
        <v>2000</v>
      </c>
      <c r="CT18">
        <v>12303.174000000001</v>
      </c>
    </row>
    <row r="19" spans="1:98">
      <c r="B19">
        <v>0.31418892913709073</v>
      </c>
      <c r="C19" s="16">
        <v>0.87893063703129093</v>
      </c>
      <c r="D19">
        <v>145.19455880154499</v>
      </c>
      <c r="E19">
        <v>2001</v>
      </c>
      <c r="F19">
        <v>34448.885999999999</v>
      </c>
      <c r="G19" t="s">
        <v>36</v>
      </c>
      <c r="H19">
        <f>G2+H18</f>
        <v>1.4017552898799575</v>
      </c>
      <c r="I19">
        <v>2002</v>
      </c>
      <c r="J19">
        <v>36614.245999999999</v>
      </c>
      <c r="K19" t="s">
        <v>36</v>
      </c>
      <c r="L19">
        <f>K2+L18</f>
        <v>1.428361167029206</v>
      </c>
      <c r="M19">
        <v>2002</v>
      </c>
      <c r="N19">
        <v>36614.245999999999</v>
      </c>
      <c r="O19" t="s">
        <v>36</v>
      </c>
      <c r="P19">
        <f>O2+P18</f>
        <v>1.434831283793359</v>
      </c>
      <c r="Q19">
        <v>2002</v>
      </c>
      <c r="R19">
        <v>36614.245999999999</v>
      </c>
      <c r="S19" t="s">
        <v>36</v>
      </c>
      <c r="T19">
        <f>S2+T18</f>
        <v>1.4240097842099484</v>
      </c>
      <c r="U19">
        <v>2002</v>
      </c>
      <c r="V19">
        <v>36614.245999999999</v>
      </c>
      <c r="W19" t="s">
        <v>36</v>
      </c>
      <c r="X19">
        <f>W2+X18</f>
        <v>1.3994734663742727</v>
      </c>
      <c r="Y19">
        <v>2002</v>
      </c>
      <c r="Z19">
        <v>36614.245999999999</v>
      </c>
      <c r="AA19" t="s">
        <v>36</v>
      </c>
      <c r="AB19">
        <f>AA2+AB18</f>
        <v>1.3963026555179223</v>
      </c>
      <c r="AC19">
        <v>2002</v>
      </c>
      <c r="AD19">
        <v>36614.245999999999</v>
      </c>
      <c r="AE19" t="s">
        <v>36</v>
      </c>
      <c r="AF19">
        <f>AE2+AF18</f>
        <v>1.3978883773512223</v>
      </c>
      <c r="AG19">
        <v>2002</v>
      </c>
      <c r="AH19">
        <v>36614.245999999999</v>
      </c>
      <c r="AI19" t="s">
        <v>36</v>
      </c>
      <c r="AJ19">
        <f>AI2+AJ18</f>
        <v>1.3976468930478962</v>
      </c>
      <c r="AK19">
        <v>2002</v>
      </c>
      <c r="AL19">
        <v>36614.245999999999</v>
      </c>
      <c r="AM19" t="s">
        <v>36</v>
      </c>
      <c r="AN19">
        <f>AM2+AN18</f>
        <v>1.3991065053434051</v>
      </c>
      <c r="AO19">
        <v>2002</v>
      </c>
      <c r="AP19">
        <v>36614.245999999999</v>
      </c>
      <c r="AQ19" t="s">
        <v>36</v>
      </c>
      <c r="AR19">
        <f>AQ2+AR18</f>
        <v>1.400307429799079</v>
      </c>
      <c r="AS19">
        <v>2002</v>
      </c>
      <c r="AT19">
        <v>36614.245999999999</v>
      </c>
      <c r="AU19" t="s">
        <v>36</v>
      </c>
      <c r="AV19">
        <f>AU2+AV18</f>
        <v>1.4019657133589949</v>
      </c>
      <c r="AW19">
        <v>2002</v>
      </c>
      <c r="AX19">
        <v>36614.245999999999</v>
      </c>
      <c r="AY19" t="s">
        <v>36</v>
      </c>
      <c r="AZ19">
        <f>AY2+AZ18</f>
        <v>1.4028718715677717</v>
      </c>
      <c r="BA19">
        <v>2002</v>
      </c>
      <c r="BB19">
        <v>36614.245999999999</v>
      </c>
      <c r="BC19" t="s">
        <v>36</v>
      </c>
      <c r="BD19">
        <f>BC2+BD18</f>
        <v>1.4036096870361221</v>
      </c>
      <c r="BE19">
        <v>2002</v>
      </c>
      <c r="BF19">
        <v>36614.245999999999</v>
      </c>
      <c r="BG19" t="s">
        <v>36</v>
      </c>
      <c r="BH19">
        <f>BG2+BH18</f>
        <v>1.4039503204482735</v>
      </c>
      <c r="BI19">
        <v>2002</v>
      </c>
      <c r="BJ19">
        <v>36614.245999999999</v>
      </c>
      <c r="BK19" t="s">
        <v>36</v>
      </c>
      <c r="BL19">
        <f>BK2+BL18</f>
        <v>1.4046765633974079</v>
      </c>
      <c r="BM19">
        <v>2002</v>
      </c>
      <c r="BN19">
        <v>36614.245999999999</v>
      </c>
      <c r="BO19" t="s">
        <v>36</v>
      </c>
      <c r="BP19">
        <f>BO2+BP18</f>
        <v>1.4022202719799004</v>
      </c>
      <c r="BQ19">
        <v>2002</v>
      </c>
      <c r="BR19">
        <v>36614.245999999999</v>
      </c>
      <c r="BS19" t="s">
        <v>36</v>
      </c>
      <c r="BT19">
        <f>BS2+BT18</f>
        <v>1.4008232870634003</v>
      </c>
      <c r="BU19">
        <v>2002</v>
      </c>
      <c r="BV19">
        <v>36614.245999999999</v>
      </c>
      <c r="BW19" t="s">
        <v>36</v>
      </c>
      <c r="BX19">
        <f>BW2+BX18</f>
        <v>1.4007474345403803</v>
      </c>
      <c r="BY19">
        <v>2002</v>
      </c>
      <c r="BZ19">
        <v>36614.245999999999</v>
      </c>
      <c r="CA19" t="s">
        <v>36</v>
      </c>
      <c r="CB19">
        <f>CA2+CB18</f>
        <v>1.3958918246226049</v>
      </c>
      <c r="CC19">
        <v>2001</v>
      </c>
      <c r="CD19">
        <v>34448.885999999999</v>
      </c>
      <c r="CE19" t="s">
        <v>36</v>
      </c>
      <c r="CF19">
        <f>CE2+CF18</f>
        <v>1.3971348404637023</v>
      </c>
      <c r="CG19">
        <v>2001</v>
      </c>
      <c r="CH19">
        <v>34448.885999999999</v>
      </c>
      <c r="CI19" t="s">
        <v>36</v>
      </c>
      <c r="CJ19">
        <f>CI2+CJ18</f>
        <v>1.3956996936470294</v>
      </c>
      <c r="CK19">
        <v>2001</v>
      </c>
      <c r="CL19">
        <v>34448.885999999999</v>
      </c>
      <c r="CM19" t="s">
        <v>36</v>
      </c>
      <c r="CN19">
        <f>CM2+CN18</f>
        <v>1.3950205022039726</v>
      </c>
      <c r="CO19">
        <v>2001</v>
      </c>
      <c r="CP19">
        <v>34448.885999999999</v>
      </c>
      <c r="CQ19" t="s">
        <v>36</v>
      </c>
      <c r="CR19">
        <f>CQ2+CR18</f>
        <v>1.3920535505250478</v>
      </c>
      <c r="CS19">
        <v>2001</v>
      </c>
      <c r="CT19">
        <v>34448.885999999999</v>
      </c>
    </row>
    <row r="20" spans="1:98">
      <c r="B20">
        <v>0.31482228147077018</v>
      </c>
      <c r="C20" s="16">
        <v>0.87636805049509225</v>
      </c>
      <c r="D20">
        <v>141.77048149844205</v>
      </c>
      <c r="E20">
        <v>2002</v>
      </c>
      <c r="F20">
        <v>36614.245999999999</v>
      </c>
      <c r="G20" t="s">
        <v>37</v>
      </c>
      <c r="H20">
        <f>G2-H18</f>
        <v>1.349347521224495</v>
      </c>
      <c r="I20">
        <v>2002</v>
      </c>
      <c r="J20">
        <v>44291.43</v>
      </c>
      <c r="K20" t="s">
        <v>37</v>
      </c>
      <c r="L20">
        <f>K2-L18</f>
        <v>1.369322009204448</v>
      </c>
      <c r="M20">
        <v>2002</v>
      </c>
      <c r="N20">
        <v>44291.43</v>
      </c>
      <c r="O20" t="s">
        <v>37</v>
      </c>
      <c r="P20">
        <f>O2-P18</f>
        <v>1.3803729990215112</v>
      </c>
      <c r="Q20">
        <v>2002</v>
      </c>
      <c r="R20">
        <v>44291.43</v>
      </c>
      <c r="S20" t="s">
        <v>37</v>
      </c>
      <c r="T20">
        <f>S2-T18</f>
        <v>1.3683345417436992</v>
      </c>
      <c r="U20">
        <v>2002</v>
      </c>
      <c r="V20">
        <v>44291.43</v>
      </c>
      <c r="W20" t="s">
        <v>37</v>
      </c>
      <c r="X20">
        <f>W2-X18</f>
        <v>1.3447191422665237</v>
      </c>
      <c r="Y20">
        <v>2002</v>
      </c>
      <c r="Z20">
        <v>44291.43</v>
      </c>
      <c r="AA20" t="s">
        <v>37</v>
      </c>
      <c r="AB20">
        <f>AA2-AB18</f>
        <v>1.343026827477604</v>
      </c>
      <c r="AC20">
        <v>2002</v>
      </c>
      <c r="AD20">
        <v>44291.43</v>
      </c>
      <c r="AE20" t="s">
        <v>37</v>
      </c>
      <c r="AF20">
        <f>AE2-AF18</f>
        <v>1.3444657819042831</v>
      </c>
      <c r="AG20">
        <v>2002</v>
      </c>
      <c r="AH20">
        <v>44291.43</v>
      </c>
      <c r="AI20" t="s">
        <v>37</v>
      </c>
      <c r="AJ20">
        <f>AI2-AJ18</f>
        <v>1.3452840171051725</v>
      </c>
      <c r="AK20">
        <v>2002</v>
      </c>
      <c r="AL20">
        <v>44291.43</v>
      </c>
      <c r="AM20" t="s">
        <v>37</v>
      </c>
      <c r="AN20">
        <f>AM2-AN18</f>
        <v>1.3471261049124039</v>
      </c>
      <c r="AO20">
        <v>2002</v>
      </c>
      <c r="AP20">
        <v>44291.43</v>
      </c>
      <c r="AQ20" t="s">
        <v>37</v>
      </c>
      <c r="AR20">
        <f>AQ2-AR18</f>
        <v>1.3493985068495873</v>
      </c>
      <c r="AS20">
        <v>2002</v>
      </c>
      <c r="AT20">
        <v>44291.43</v>
      </c>
      <c r="AU20" t="s">
        <v>37</v>
      </c>
      <c r="AV20">
        <f>AU2-AV18</f>
        <v>1.3498169208376487</v>
      </c>
      <c r="AW20">
        <v>2002</v>
      </c>
      <c r="AX20">
        <v>44291.43</v>
      </c>
      <c r="AY20" t="s">
        <v>37</v>
      </c>
      <c r="AZ20">
        <f>AY2-AZ18</f>
        <v>1.3504886738752619</v>
      </c>
      <c r="BA20">
        <v>2002</v>
      </c>
      <c r="BB20">
        <v>44291.43</v>
      </c>
      <c r="BC20" t="s">
        <v>37</v>
      </c>
      <c r="BD20">
        <f>BC2-BD18</f>
        <v>1.3507622844790244</v>
      </c>
      <c r="BE20">
        <v>2002</v>
      </c>
      <c r="BF20">
        <v>44291.43</v>
      </c>
      <c r="BG20" t="s">
        <v>37</v>
      </c>
      <c r="BH20">
        <f>BG2-BH18</f>
        <v>1.350568294540037</v>
      </c>
      <c r="BI20">
        <v>2002</v>
      </c>
      <c r="BJ20">
        <v>44291.43</v>
      </c>
      <c r="BK20" t="s">
        <v>37</v>
      </c>
      <c r="BL20">
        <f>BK2-BL18</f>
        <v>1.3513072356605431</v>
      </c>
      <c r="BM20">
        <v>2002</v>
      </c>
      <c r="BN20">
        <v>44291.43</v>
      </c>
      <c r="BO20" t="s">
        <v>37</v>
      </c>
      <c r="BP20">
        <f>BO2-BP18</f>
        <v>1.3480785133839757</v>
      </c>
      <c r="BQ20">
        <v>2002</v>
      </c>
      <c r="BR20">
        <v>44291.43</v>
      </c>
      <c r="BS20" t="s">
        <v>37</v>
      </c>
      <c r="BT20">
        <f>BS2-BT18</f>
        <v>1.3466777949262234</v>
      </c>
      <c r="BU20">
        <v>2002</v>
      </c>
      <c r="BV20">
        <v>44291.43</v>
      </c>
      <c r="BW20" t="s">
        <v>37</v>
      </c>
      <c r="BX20">
        <f>BW2-BX18</f>
        <v>1.3463976290036139</v>
      </c>
      <c r="BY20">
        <v>2002</v>
      </c>
      <c r="BZ20">
        <v>44291.43</v>
      </c>
      <c r="CA20" t="s">
        <v>37</v>
      </c>
      <c r="CB20">
        <f>CA2-CB18</f>
        <v>1.34240494365007</v>
      </c>
      <c r="CC20">
        <v>2002</v>
      </c>
      <c r="CD20">
        <v>44291.43</v>
      </c>
      <c r="CE20" t="s">
        <v>37</v>
      </c>
      <c r="CF20">
        <f>CE2-CF18</f>
        <v>1.3428967837870134</v>
      </c>
      <c r="CG20">
        <v>2002</v>
      </c>
      <c r="CH20">
        <v>36614.245999999999</v>
      </c>
      <c r="CI20" t="s">
        <v>37</v>
      </c>
      <c r="CJ20">
        <f>CI2-CJ18</f>
        <v>1.3418317332501981</v>
      </c>
      <c r="CK20">
        <v>2002</v>
      </c>
      <c r="CL20">
        <v>36614.245999999999</v>
      </c>
      <c r="CM20" t="s">
        <v>37</v>
      </c>
      <c r="CN20">
        <f>CM2-CN18</f>
        <v>1.3408932727512834</v>
      </c>
      <c r="CO20">
        <v>2002</v>
      </c>
      <c r="CP20">
        <v>36614.245999999999</v>
      </c>
      <c r="CQ20" t="s">
        <v>37</v>
      </c>
      <c r="CR20">
        <f>CQ2-CR18</f>
        <v>1.3388123901871019</v>
      </c>
      <c r="CS20">
        <v>2002</v>
      </c>
      <c r="CT20">
        <v>36614.245999999999</v>
      </c>
    </row>
    <row r="21" spans="1:98">
      <c r="B21">
        <v>0.3139093946618835</v>
      </c>
      <c r="C21" s="16">
        <v>0.87721995114330464</v>
      </c>
      <c r="D21">
        <v>142.89291449414</v>
      </c>
      <c r="E21">
        <v>2002</v>
      </c>
      <c r="F21">
        <v>44291.43</v>
      </c>
      <c r="G21" t="s">
        <v>28</v>
      </c>
      <c r="H21" s="17">
        <f>LN(G2)</f>
        <v>0.31885467295041597</v>
      </c>
      <c r="I21">
        <v>2003</v>
      </c>
      <c r="J21">
        <v>61023.743999999999</v>
      </c>
      <c r="K21" t="s">
        <v>28</v>
      </c>
      <c r="L21" s="17">
        <f>LN(K2)</f>
        <v>0.33564445704680723</v>
      </c>
      <c r="M21">
        <v>2003</v>
      </c>
      <c r="N21">
        <v>61023.743999999999</v>
      </c>
      <c r="O21" t="s">
        <v>28</v>
      </c>
      <c r="P21" s="17">
        <f>LN(O2)</f>
        <v>0.34188764778229092</v>
      </c>
      <c r="Q21">
        <v>2003</v>
      </c>
      <c r="R21">
        <v>61023.743999999999</v>
      </c>
      <c r="S21" t="s">
        <v>28</v>
      </c>
      <c r="T21" s="17">
        <f>LN(S2)</f>
        <v>0.3337343226507955</v>
      </c>
      <c r="U21">
        <v>2003</v>
      </c>
      <c r="V21">
        <v>61023.743999999999</v>
      </c>
      <c r="W21" t="s">
        <v>28</v>
      </c>
      <c r="X21" s="17">
        <f>LN(W2)</f>
        <v>0.31633971949365591</v>
      </c>
      <c r="Y21">
        <v>2003</v>
      </c>
      <c r="Z21">
        <v>61023.743999999999</v>
      </c>
      <c r="AA21" t="s">
        <v>28</v>
      </c>
      <c r="AB21" s="17">
        <f>LN(AA2)</f>
        <v>0.31456599565740995</v>
      </c>
      <c r="AC21">
        <v>2003</v>
      </c>
      <c r="AD21">
        <v>61023.743999999999</v>
      </c>
      <c r="AE21" t="s">
        <v>28</v>
      </c>
      <c r="AF21" s="17">
        <f>LN(AE2)</f>
        <v>0.31566955316431528</v>
      </c>
      <c r="AG21">
        <v>2003</v>
      </c>
      <c r="AH21">
        <v>61023.743999999999</v>
      </c>
      <c r="AI21" t="s">
        <v>28</v>
      </c>
      <c r="AJ21" s="17">
        <f>LN(AI2)</f>
        <v>0.31587984338347097</v>
      </c>
      <c r="AK21">
        <v>2003</v>
      </c>
      <c r="AL21">
        <v>61023.743999999999</v>
      </c>
      <c r="AM21" t="s">
        <v>28</v>
      </c>
      <c r="AN21" s="17">
        <f>LN(AM2)</f>
        <v>0.31708283195855874</v>
      </c>
      <c r="AO21">
        <v>2003</v>
      </c>
      <c r="AP21">
        <v>61023.743999999999</v>
      </c>
      <c r="AQ21" t="s">
        <v>28</v>
      </c>
      <c r="AR21" s="17">
        <f>LN(AQ2)</f>
        <v>0.31834679327312931</v>
      </c>
      <c r="AS21">
        <v>2003</v>
      </c>
      <c r="AT21">
        <v>61023.743999999999</v>
      </c>
      <c r="AU21" t="s">
        <v>28</v>
      </c>
      <c r="AV21" s="17">
        <f>LN(AU2)</f>
        <v>0.31910175172478156</v>
      </c>
      <c r="AW21">
        <v>2003</v>
      </c>
      <c r="AX21">
        <v>61023.743999999999</v>
      </c>
      <c r="AY21" t="s">
        <v>28</v>
      </c>
      <c r="AZ21" s="17">
        <f>LN(AY2)</f>
        <v>0.31967500158881285</v>
      </c>
      <c r="BA21">
        <v>2003</v>
      </c>
      <c r="BB21">
        <v>61023.743999999999</v>
      </c>
      <c r="BC21" t="s">
        <v>28</v>
      </c>
      <c r="BD21" s="17">
        <f>LN(BC2)</f>
        <v>0.32004227653557832</v>
      </c>
      <c r="BE21">
        <v>2003</v>
      </c>
      <c r="BF21">
        <v>61023.743999999999</v>
      </c>
      <c r="BG21" t="s">
        <v>28</v>
      </c>
      <c r="BH21" s="17">
        <f>LN(BG2)</f>
        <v>0.32009551537592046</v>
      </c>
      <c r="BI21">
        <v>2003</v>
      </c>
      <c r="BJ21">
        <v>61023.743999999999</v>
      </c>
      <c r="BK21" t="s">
        <v>28</v>
      </c>
      <c r="BL21" s="17">
        <f>LN(BK2)</f>
        <v>0.32062729414819136</v>
      </c>
      <c r="BM21">
        <v>2003</v>
      </c>
      <c r="BN21">
        <v>61023.743999999999</v>
      </c>
      <c r="BO21" t="s">
        <v>28</v>
      </c>
      <c r="BP21" s="17">
        <f>LN(BO2)</f>
        <v>0.31856237443986291</v>
      </c>
      <c r="BQ21">
        <v>2003</v>
      </c>
      <c r="BR21">
        <v>61023.743999999999</v>
      </c>
      <c r="BS21" t="s">
        <v>28</v>
      </c>
      <c r="BT21" s="17">
        <f>LN(BS2)</f>
        <v>0.31754462054439675</v>
      </c>
      <c r="BU21">
        <v>2003</v>
      </c>
      <c r="BV21">
        <v>61023.743999999999</v>
      </c>
      <c r="BW21" t="s">
        <v>28</v>
      </c>
      <c r="BX21" s="17">
        <f>LN(BW2)</f>
        <v>0.31741503314724762</v>
      </c>
      <c r="BY21">
        <v>2003</v>
      </c>
      <c r="BZ21">
        <v>61023.743999999999</v>
      </c>
      <c r="CA21" t="s">
        <v>28</v>
      </c>
      <c r="CB21" s="17">
        <f>LN(CA2)</f>
        <v>0.31418892913709073</v>
      </c>
      <c r="CC21">
        <v>2003</v>
      </c>
      <c r="CD21">
        <v>61023.743999999999</v>
      </c>
      <c r="CE21" t="s">
        <v>28</v>
      </c>
      <c r="CF21" s="17">
        <f>LN(CE2)</f>
        <v>0.31482228147077018</v>
      </c>
      <c r="CG21">
        <v>2003</v>
      </c>
      <c r="CH21">
        <v>61023.743999999999</v>
      </c>
      <c r="CI21" t="s">
        <v>28</v>
      </c>
      <c r="CJ21" s="17">
        <f>LN(CI2)</f>
        <v>0.3139093946618835</v>
      </c>
      <c r="CK21">
        <v>2002</v>
      </c>
      <c r="CL21">
        <v>44291.43</v>
      </c>
      <c r="CM21" t="s">
        <v>28</v>
      </c>
      <c r="CN21" s="17">
        <f>LN(CM2)</f>
        <v>0.31331830370201669</v>
      </c>
      <c r="CO21">
        <v>2002</v>
      </c>
      <c r="CP21">
        <v>44291.43</v>
      </c>
      <c r="CQ21" t="s">
        <v>28</v>
      </c>
      <c r="CR21" s="17">
        <f>LN(CQ2)</f>
        <v>0.31147157274146947</v>
      </c>
      <c r="CS21">
        <v>2002</v>
      </c>
      <c r="CT21">
        <v>44291.43</v>
      </c>
    </row>
    <row r="22" spans="1:98">
      <c r="B22">
        <v>0.31331830370201669</v>
      </c>
      <c r="C22" s="16">
        <v>0.87577237851501666</v>
      </c>
      <c r="D22">
        <v>140.99479134290272</v>
      </c>
      <c r="E22">
        <v>2003</v>
      </c>
      <c r="F22">
        <v>61023.743999999999</v>
      </c>
      <c r="G22" t="s">
        <v>38</v>
      </c>
      <c r="H22" s="17">
        <f>LN(H19)</f>
        <v>0.33772522978299752</v>
      </c>
      <c r="I22">
        <v>2003</v>
      </c>
      <c r="J22">
        <v>86122.2</v>
      </c>
      <c r="K22" t="s">
        <v>38</v>
      </c>
      <c r="L22" s="17">
        <f>LN(L19)</f>
        <v>0.35652775002668424</v>
      </c>
      <c r="M22">
        <v>2003</v>
      </c>
      <c r="N22">
        <v>86122.2</v>
      </c>
      <c r="O22" t="s">
        <v>38</v>
      </c>
      <c r="P22" s="17">
        <f>LN(P19)</f>
        <v>0.36104727002998716</v>
      </c>
      <c r="Q22">
        <v>2003</v>
      </c>
      <c r="R22">
        <v>86122.2</v>
      </c>
      <c r="S22" t="s">
        <v>38</v>
      </c>
      <c r="T22" s="17">
        <f>LN(T19)</f>
        <v>0.35347668390013176</v>
      </c>
      <c r="U22">
        <v>2003</v>
      </c>
      <c r="V22">
        <v>86122.2</v>
      </c>
      <c r="W22" t="s">
        <v>38</v>
      </c>
      <c r="X22" s="17">
        <f>LN(X19)</f>
        <v>0.33609607043263462</v>
      </c>
      <c r="Y22">
        <v>2003</v>
      </c>
      <c r="Z22">
        <v>86122.2</v>
      </c>
      <c r="AA22" t="s">
        <v>38</v>
      </c>
      <c r="AB22" s="17">
        <f>LN(AB19)</f>
        <v>0.33382778278897063</v>
      </c>
      <c r="AC22">
        <v>2003</v>
      </c>
      <c r="AD22">
        <v>86122.2</v>
      </c>
      <c r="AE22" t="s">
        <v>38</v>
      </c>
      <c r="AF22" s="17">
        <f>LN(AF19)</f>
        <v>0.33496279609685192</v>
      </c>
      <c r="AG22">
        <v>2003</v>
      </c>
      <c r="AH22">
        <v>86122.2</v>
      </c>
      <c r="AI22" t="s">
        <v>38</v>
      </c>
      <c r="AJ22" s="17">
        <f>LN(AJ19)</f>
        <v>0.33479003182770911</v>
      </c>
      <c r="AK22">
        <v>2003</v>
      </c>
      <c r="AL22">
        <v>86122.2</v>
      </c>
      <c r="AM22" t="s">
        <v>38</v>
      </c>
      <c r="AN22" s="17">
        <f>LN(AN19)</f>
        <v>0.33583382240922333</v>
      </c>
      <c r="AO22">
        <v>2003</v>
      </c>
      <c r="AP22">
        <v>86122.2</v>
      </c>
      <c r="AQ22" t="s">
        <v>38</v>
      </c>
      <c r="AR22" s="17">
        <f>LN(AR19)</f>
        <v>0.33669180522788988</v>
      </c>
      <c r="AS22">
        <v>2003</v>
      </c>
      <c r="AT22">
        <v>86122.2</v>
      </c>
      <c r="AU22" t="s">
        <v>38</v>
      </c>
      <c r="AV22" s="17">
        <f>LN(AV19)</f>
        <v>0.33787533279195558</v>
      </c>
      <c r="AW22">
        <v>2003</v>
      </c>
      <c r="AX22">
        <v>86122.2</v>
      </c>
      <c r="AY22" t="s">
        <v>38</v>
      </c>
      <c r="AZ22" s="17">
        <f>LN(AZ19)</f>
        <v>0.3385214723368426</v>
      </c>
      <c r="BA22">
        <v>2003</v>
      </c>
      <c r="BB22">
        <v>86122.2</v>
      </c>
      <c r="BC22" t="s">
        <v>38</v>
      </c>
      <c r="BD22" s="17">
        <f>LN(BD19)</f>
        <v>0.33904726626774262</v>
      </c>
      <c r="BE22">
        <v>2003</v>
      </c>
      <c r="BF22">
        <v>86122.2</v>
      </c>
      <c r="BG22" t="s">
        <v>38</v>
      </c>
      <c r="BH22" s="17">
        <f>LN(BH19)</f>
        <v>0.3392899206814789</v>
      </c>
      <c r="BI22">
        <v>2003</v>
      </c>
      <c r="BJ22">
        <v>86122.2</v>
      </c>
      <c r="BK22" t="s">
        <v>38</v>
      </c>
      <c r="BL22" s="17">
        <f>LN(BL19)</f>
        <v>0.33980707229709389</v>
      </c>
      <c r="BM22">
        <v>2003</v>
      </c>
      <c r="BN22">
        <v>86122.2</v>
      </c>
      <c r="BO22" t="s">
        <v>38</v>
      </c>
      <c r="BP22" s="17">
        <f>LN(BP19)</f>
        <v>0.33805688895330555</v>
      </c>
      <c r="BQ22">
        <v>2003</v>
      </c>
      <c r="BR22">
        <v>86122.2</v>
      </c>
      <c r="BS22" t="s">
        <v>38</v>
      </c>
      <c r="BT22" s="17">
        <f>LN(BT19)</f>
        <v>0.3370601259685449</v>
      </c>
      <c r="BU22">
        <v>2003</v>
      </c>
      <c r="BV22">
        <v>86122.2</v>
      </c>
      <c r="BW22" t="s">
        <v>38</v>
      </c>
      <c r="BX22" s="17">
        <f>LN(BX19)</f>
        <v>0.33700597597157811</v>
      </c>
      <c r="BY22">
        <v>2003</v>
      </c>
      <c r="BZ22">
        <v>86122.2</v>
      </c>
      <c r="CA22" t="s">
        <v>38</v>
      </c>
      <c r="CB22" s="17">
        <f>LN(CB19)</f>
        <v>0.33353351181235769</v>
      </c>
      <c r="CC22">
        <v>2003</v>
      </c>
      <c r="CD22">
        <v>86122.2</v>
      </c>
      <c r="CE22" t="s">
        <v>38</v>
      </c>
      <c r="CF22" s="17">
        <f>LN(CF19)</f>
        <v>0.33442359706553526</v>
      </c>
      <c r="CG22">
        <v>2003</v>
      </c>
      <c r="CH22">
        <v>86122.2</v>
      </c>
      <c r="CI22" t="s">
        <v>38</v>
      </c>
      <c r="CJ22" s="17">
        <f>LN(CJ19)</f>
        <v>0.3333958620347155</v>
      </c>
      <c r="CK22">
        <v>2003</v>
      </c>
      <c r="CL22">
        <v>86122.2</v>
      </c>
      <c r="CM22" t="s">
        <v>38</v>
      </c>
      <c r="CN22" s="17">
        <f>LN(CN19)</f>
        <v>0.3329091120857407</v>
      </c>
      <c r="CO22">
        <v>2003</v>
      </c>
      <c r="CP22">
        <v>61023.743999999999</v>
      </c>
      <c r="CQ22" t="s">
        <v>38</v>
      </c>
      <c r="CR22" s="17">
        <f>LN(CR19)</f>
        <v>0.33078003137704426</v>
      </c>
      <c r="CS22">
        <v>2003</v>
      </c>
      <c r="CT22">
        <v>61023.743999999999</v>
      </c>
    </row>
    <row r="23" spans="1:98">
      <c r="B23">
        <v>0.31147157274146947</v>
      </c>
      <c r="C23" s="16">
        <v>0.87805924589298145</v>
      </c>
      <c r="D23">
        <v>144.01407508475342</v>
      </c>
      <c r="E23">
        <v>2003</v>
      </c>
      <c r="F23">
        <v>86122.2</v>
      </c>
      <c r="G23" t="s">
        <v>39</v>
      </c>
      <c r="H23" s="17">
        <f>LN(H20)</f>
        <v>0.29962115800324879</v>
      </c>
      <c r="I23">
        <v>2004</v>
      </c>
      <c r="J23">
        <v>93001.627999999997</v>
      </c>
      <c r="K23" t="s">
        <v>39</v>
      </c>
      <c r="L23" s="17">
        <f>LN(L20)</f>
        <v>0.31431573355226022</v>
      </c>
      <c r="M23">
        <v>2004</v>
      </c>
      <c r="N23">
        <v>93001.627999999997</v>
      </c>
      <c r="O23" t="s">
        <v>39</v>
      </c>
      <c r="P23" s="17">
        <f>LN(P20)</f>
        <v>0.32235375179360548</v>
      </c>
      <c r="Q23">
        <v>2004</v>
      </c>
      <c r="R23">
        <v>93001.627999999997</v>
      </c>
      <c r="S23" t="s">
        <v>39</v>
      </c>
      <c r="T23" s="17">
        <f>LN(T20)</f>
        <v>0.31359433736161602</v>
      </c>
      <c r="U23">
        <v>2004</v>
      </c>
      <c r="V23">
        <v>93001.627999999997</v>
      </c>
      <c r="W23" t="s">
        <v>39</v>
      </c>
      <c r="X23" s="17">
        <f>LN(X20)</f>
        <v>0.29618517508995434</v>
      </c>
      <c r="Y23">
        <v>2004</v>
      </c>
      <c r="Z23">
        <v>93001.627999999997</v>
      </c>
      <c r="AA23" t="s">
        <v>39</v>
      </c>
      <c r="AB23" s="17">
        <f>LN(AB20)</f>
        <v>0.29492589312535789</v>
      </c>
      <c r="AC23">
        <v>2004</v>
      </c>
      <c r="AD23">
        <v>93001.627999999997</v>
      </c>
      <c r="AE23" t="s">
        <v>39</v>
      </c>
      <c r="AF23" s="17">
        <f>LN(AF20)</f>
        <v>0.29599674597843212</v>
      </c>
      <c r="AG23">
        <v>2004</v>
      </c>
      <c r="AH23">
        <v>93001.627999999997</v>
      </c>
      <c r="AI23" t="s">
        <v>39</v>
      </c>
      <c r="AJ23" s="17">
        <f>LN(AJ20)</f>
        <v>0.29660515589554098</v>
      </c>
      <c r="AK23">
        <v>2004</v>
      </c>
      <c r="AL23">
        <v>93001.627999999997</v>
      </c>
      <c r="AM23" t="s">
        <v>39</v>
      </c>
      <c r="AN23" s="17">
        <f>LN(AN20)</f>
        <v>0.29797351213487788</v>
      </c>
      <c r="AO23">
        <v>2004</v>
      </c>
      <c r="AP23">
        <v>93001.627999999997</v>
      </c>
      <c r="AQ23" t="s">
        <v>39</v>
      </c>
      <c r="AR23" s="17">
        <f>LN(AR20)</f>
        <v>0.29965894268144228</v>
      </c>
      <c r="AS23">
        <v>2004</v>
      </c>
      <c r="AT23">
        <v>93001.627999999997</v>
      </c>
      <c r="AU23" t="s">
        <v>39</v>
      </c>
      <c r="AV23" s="17">
        <f>LN(AV20)</f>
        <v>0.29996896905956749</v>
      </c>
      <c r="AW23">
        <v>2004</v>
      </c>
      <c r="AX23">
        <v>93001.627999999997</v>
      </c>
      <c r="AY23" t="s">
        <v>39</v>
      </c>
      <c r="AZ23" s="17">
        <f>LN(AZ20)</f>
        <v>0.30046650759949117</v>
      </c>
      <c r="BA23">
        <v>2004</v>
      </c>
      <c r="BB23">
        <v>93001.627999999997</v>
      </c>
      <c r="BC23" t="s">
        <v>39</v>
      </c>
      <c r="BD23" s="17">
        <f>LN(BD20)</f>
        <v>0.30066908826224076</v>
      </c>
      <c r="BE23">
        <v>2004</v>
      </c>
      <c r="BF23">
        <v>93001.627999999997</v>
      </c>
      <c r="BG23" t="s">
        <v>39</v>
      </c>
      <c r="BH23" s="17">
        <f>LN(BH20)</f>
        <v>0.30052546279053616</v>
      </c>
      <c r="BI23">
        <v>2004</v>
      </c>
      <c r="BJ23">
        <v>93001.627999999997</v>
      </c>
      <c r="BK23" t="s">
        <v>39</v>
      </c>
      <c r="BL23" s="17">
        <f>LN(BL20)</f>
        <v>0.30107244663984395</v>
      </c>
      <c r="BM23">
        <v>2004</v>
      </c>
      <c r="BN23">
        <v>93001.627999999997</v>
      </c>
      <c r="BO23" t="s">
        <v>39</v>
      </c>
      <c r="BP23" s="17">
        <f>LN(BP20)</f>
        <v>0.29868025514410929</v>
      </c>
      <c r="BQ23">
        <v>2004</v>
      </c>
      <c r="BR23">
        <v>93001.627999999997</v>
      </c>
      <c r="BS23" t="s">
        <v>39</v>
      </c>
      <c r="BT23" s="17">
        <f>LN(BT20)</f>
        <v>0.29764066682988277</v>
      </c>
      <c r="BU23">
        <v>2004</v>
      </c>
      <c r="BV23">
        <v>93001.627999999997</v>
      </c>
      <c r="BW23" t="s">
        <v>39</v>
      </c>
      <c r="BX23" s="17">
        <f>LN(BX20)</f>
        <v>0.29743260290331708</v>
      </c>
      <c r="BY23">
        <v>2004</v>
      </c>
      <c r="BZ23">
        <v>93001.627999999997</v>
      </c>
      <c r="CA23" t="s">
        <v>39</v>
      </c>
      <c r="CB23" s="17">
        <f>LN(CB20)</f>
        <v>0.29446273941924855</v>
      </c>
      <c r="CC23">
        <v>2004</v>
      </c>
      <c r="CD23">
        <v>93001.627999999997</v>
      </c>
      <c r="CE23" t="s">
        <v>39</v>
      </c>
      <c r="CF23" s="17">
        <f>LN(CF20)</f>
        <v>0.29482905962633593</v>
      </c>
      <c r="CG23">
        <v>2004</v>
      </c>
      <c r="CH23">
        <v>93001.627999999997</v>
      </c>
      <c r="CI23" t="s">
        <v>39</v>
      </c>
      <c r="CJ23" s="17">
        <f>LN(CJ20)</f>
        <v>0.29403564562866147</v>
      </c>
      <c r="CK23">
        <v>2004</v>
      </c>
      <c r="CL23">
        <v>93001.627999999997</v>
      </c>
      <c r="CM23" t="s">
        <v>39</v>
      </c>
      <c r="CN23" s="17">
        <f>LN(CN20)</f>
        <v>0.29333601332561476</v>
      </c>
      <c r="CO23">
        <v>2004</v>
      </c>
      <c r="CP23">
        <v>93001.627999999997</v>
      </c>
      <c r="CQ23" t="s">
        <v>39</v>
      </c>
      <c r="CR23" s="17">
        <f>LN(CR20)</f>
        <v>0.29178294500828256</v>
      </c>
      <c r="CS23">
        <v>2003</v>
      </c>
      <c r="CT23">
        <v>86122.2</v>
      </c>
    </row>
    <row r="24" spans="1:98">
      <c r="B24">
        <v>0.31210736734825728</v>
      </c>
      <c r="C24" s="16">
        <v>0.87470904885519796</v>
      </c>
      <c r="D24">
        <v>139.62844736397182</v>
      </c>
      <c r="E24">
        <v>2004</v>
      </c>
      <c r="F24">
        <v>93001.627999999997</v>
      </c>
      <c r="G24" t="s">
        <v>40</v>
      </c>
      <c r="H24" s="17">
        <f>H22-H21</f>
        <v>1.8870556832581542E-2</v>
      </c>
      <c r="K24" t="s">
        <v>40</v>
      </c>
      <c r="L24" s="17">
        <f>L22-L21</f>
        <v>2.0883292979877011E-2</v>
      </c>
      <c r="O24" t="s">
        <v>40</v>
      </c>
      <c r="P24" s="17">
        <f>P22-P21</f>
        <v>1.915962224769624E-2</v>
      </c>
      <c r="S24" t="s">
        <v>40</v>
      </c>
      <c r="T24" s="17">
        <f>T22-T21</f>
        <v>1.974236124933626E-2</v>
      </c>
      <c r="W24" t="s">
        <v>40</v>
      </c>
      <c r="X24" s="17">
        <f>X22-X21</f>
        <v>1.9756350938978706E-2</v>
      </c>
      <c r="AA24" t="s">
        <v>40</v>
      </c>
      <c r="AB24" s="17">
        <f>AB22-AB21</f>
        <v>1.9261787131560681E-2</v>
      </c>
      <c r="AE24" t="s">
        <v>40</v>
      </c>
      <c r="AF24" s="17">
        <f>AF22-AF21</f>
        <v>1.9293242932536647E-2</v>
      </c>
      <c r="AI24" t="s">
        <v>40</v>
      </c>
      <c r="AJ24" s="17">
        <f>AJ22-AJ21</f>
        <v>1.8910188444238141E-2</v>
      </c>
      <c r="AM24" t="s">
        <v>40</v>
      </c>
      <c r="AN24" s="17">
        <f>AN22-AN21</f>
        <v>1.8750990450664584E-2</v>
      </c>
      <c r="AQ24" t="s">
        <v>40</v>
      </c>
      <c r="AR24" s="17">
        <f>AR22-AR21</f>
        <v>1.8345011954760571E-2</v>
      </c>
      <c r="AU24" t="s">
        <v>40</v>
      </c>
      <c r="AV24" s="17">
        <f>AV22-AV21</f>
        <v>1.8773581067174028E-2</v>
      </c>
      <c r="AY24" t="s">
        <v>40</v>
      </c>
      <c r="AZ24" s="17">
        <f>AZ22-AZ21</f>
        <v>1.8846470748029753E-2</v>
      </c>
      <c r="BC24" t="s">
        <v>40</v>
      </c>
      <c r="BD24" s="17">
        <f>BD22-BD21</f>
        <v>1.9004989732164301E-2</v>
      </c>
      <c r="BG24" t="s">
        <v>40</v>
      </c>
      <c r="BH24" s="17">
        <f>BH22-BH21</f>
        <v>1.9194405305558437E-2</v>
      </c>
      <c r="BK24" t="s">
        <v>40</v>
      </c>
      <c r="BL24" s="17">
        <f>BL22-BL21</f>
        <v>1.9179778148902538E-2</v>
      </c>
      <c r="BO24" t="s">
        <v>40</v>
      </c>
      <c r="BP24" s="17">
        <f>BP22-BP21</f>
        <v>1.949451451344264E-2</v>
      </c>
      <c r="BS24" t="s">
        <v>40</v>
      </c>
      <c r="BT24" s="17">
        <f>BT22-BT21</f>
        <v>1.951550542414815E-2</v>
      </c>
      <c r="BW24" t="s">
        <v>40</v>
      </c>
      <c r="BX24" s="17">
        <f>BX22-BX21</f>
        <v>1.9590942824330493E-2</v>
      </c>
      <c r="CA24" t="s">
        <v>40</v>
      </c>
      <c r="CB24" s="17">
        <f>CB22-CB21</f>
        <v>1.9344582675266953E-2</v>
      </c>
      <c r="CE24" t="s">
        <v>40</v>
      </c>
      <c r="CF24" s="17">
        <f>CF22-CF21</f>
        <v>1.9601315594765079E-2</v>
      </c>
      <c r="CI24" t="s">
        <v>40</v>
      </c>
      <c r="CJ24" s="17">
        <f>CJ22-CJ21</f>
        <v>1.9486467372831995E-2</v>
      </c>
      <c r="CM24" t="s">
        <v>40</v>
      </c>
      <c r="CN24" s="17">
        <f>CN22-CN21</f>
        <v>1.9590808383724012E-2</v>
      </c>
      <c r="CQ24" t="s">
        <v>40</v>
      </c>
      <c r="CR24" s="17">
        <f>CR22-CR21</f>
        <v>1.9308458635574788E-2</v>
      </c>
    </row>
    <row r="25" spans="1:98">
      <c r="A25" t="s">
        <v>43</v>
      </c>
      <c r="B25" s="6">
        <f>AVERAGE(B2:B24)</f>
        <v>0.31921882091203102</v>
      </c>
      <c r="C25" s="6">
        <f>AVERAGE(C2:C24)</f>
        <v>0.88124786498847885</v>
      </c>
      <c r="D25" s="6">
        <f>AVERAGE(D2:D24)</f>
        <v>148.76271610606398</v>
      </c>
      <c r="E25" s="6">
        <f>AVERAGE(E2:E24)</f>
        <v>1992.608695652174</v>
      </c>
      <c r="F25" s="6">
        <f>AVERAGE(F2:F24)</f>
        <v>16782.328956521738</v>
      </c>
      <c r="G25" t="s">
        <v>41</v>
      </c>
      <c r="H25" s="17">
        <f>H21-H23</f>
        <v>1.9233514947167185E-2</v>
      </c>
      <c r="K25" t="s">
        <v>41</v>
      </c>
      <c r="L25" s="17">
        <f>L21-L23</f>
        <v>2.1328723494547008E-2</v>
      </c>
      <c r="O25" t="s">
        <v>41</v>
      </c>
      <c r="P25" s="17">
        <f>P21-P23</f>
        <v>1.9533895988685435E-2</v>
      </c>
      <c r="S25" t="s">
        <v>41</v>
      </c>
      <c r="T25" s="17">
        <f>T21-T23</f>
        <v>2.0139985289179485E-2</v>
      </c>
      <c r="W25" t="s">
        <v>41</v>
      </c>
      <c r="X25" s="17">
        <f>X21-X23</f>
        <v>2.0154544403701569E-2</v>
      </c>
      <c r="AA25" t="s">
        <v>41</v>
      </c>
      <c r="AB25" s="17">
        <f>AB21-AB23</f>
        <v>1.9640102532052062E-2</v>
      </c>
      <c r="AE25" t="s">
        <v>41</v>
      </c>
      <c r="AF25" s="17">
        <f>AF21-AF23</f>
        <v>1.9672807185883157E-2</v>
      </c>
      <c r="AI25" t="s">
        <v>41</v>
      </c>
      <c r="AJ25" s="17">
        <f>AJ21-AJ23</f>
        <v>1.9274687487929987E-2</v>
      </c>
      <c r="AM25" t="s">
        <v>41</v>
      </c>
      <c r="AN25" s="17">
        <f>AN21-AN23</f>
        <v>1.9109319823680859E-2</v>
      </c>
      <c r="AQ25" t="s">
        <v>41</v>
      </c>
      <c r="AR25" s="17">
        <f>AR21-AR23</f>
        <v>1.8687850591687039E-2</v>
      </c>
      <c r="AU25" t="s">
        <v>41</v>
      </c>
      <c r="AV25" s="17">
        <f>AV21-AV23</f>
        <v>1.9132782665214065E-2</v>
      </c>
      <c r="AY25" t="s">
        <v>41</v>
      </c>
      <c r="AZ25" s="17">
        <f>AZ21-AZ23</f>
        <v>1.9208493989321673E-2</v>
      </c>
      <c r="BC25" t="s">
        <v>41</v>
      </c>
      <c r="BD25" s="17">
        <f>BD21-BD23</f>
        <v>1.937318827333756E-2</v>
      </c>
      <c r="BG25" t="s">
        <v>41</v>
      </c>
      <c r="BH25" s="17">
        <f>BH21-BH23</f>
        <v>1.9570052585384301E-2</v>
      </c>
      <c r="BK25" t="s">
        <v>41</v>
      </c>
      <c r="BL25" s="17">
        <f>BL21-BL23</f>
        <v>1.9554847508347406E-2</v>
      </c>
      <c r="BO25" t="s">
        <v>41</v>
      </c>
      <c r="BP25" s="17">
        <f>BP21-BP23</f>
        <v>1.988211929575362E-2</v>
      </c>
      <c r="BS25" t="s">
        <v>41</v>
      </c>
      <c r="BT25" s="17">
        <f>BT21-BT23</f>
        <v>1.9903953714513978E-2</v>
      </c>
      <c r="BW25" t="s">
        <v>41</v>
      </c>
      <c r="BX25" s="17">
        <f>BX21-BX23</f>
        <v>1.9982430243930538E-2</v>
      </c>
      <c r="CA25" t="s">
        <v>41</v>
      </c>
      <c r="CB25" s="17">
        <f>CB21-CB23</f>
        <v>1.972618971784218E-2</v>
      </c>
      <c r="CE25" t="s">
        <v>41</v>
      </c>
      <c r="CF25" s="17">
        <f>CF21-CF23</f>
        <v>1.999322184443425E-2</v>
      </c>
      <c r="CI25" t="s">
        <v>41</v>
      </c>
      <c r="CJ25" s="17">
        <f>CJ21-CJ23</f>
        <v>1.9873749033222032E-2</v>
      </c>
      <c r="CM25" t="s">
        <v>41</v>
      </c>
      <c r="CN25" s="17">
        <f>CN21-CN23</f>
        <v>1.9982290376401923E-2</v>
      </c>
      <c r="CQ25" t="s">
        <v>41</v>
      </c>
      <c r="CR25" s="17">
        <f>CR21-CR23</f>
        <v>1.9688627733186914E-2</v>
      </c>
    </row>
    <row r="26" spans="1:98">
      <c r="A26" t="s">
        <v>44</v>
      </c>
      <c r="B26" s="6">
        <f>STDEV(B2:B24)</f>
        <v>7.6329188009718486E-3</v>
      </c>
      <c r="C26" s="6">
        <f>STDEV(C2:C24)</f>
        <v>5.4305594487751739E-3</v>
      </c>
      <c r="D26" s="6">
        <f>STDEV(D2:D24)</f>
        <v>7.8900475368211396</v>
      </c>
      <c r="E26" s="6">
        <f>STDEV(E2:E24)</f>
        <v>9.8614913607277224</v>
      </c>
      <c r="F26" s="6">
        <f>STDEV(F2:F24)</f>
        <v>28655.180581656849</v>
      </c>
      <c r="G26" t="s">
        <v>42</v>
      </c>
      <c r="H26" s="18">
        <f>AVERAGE(H24:H25)</f>
        <v>1.9052035889874364E-2</v>
      </c>
      <c r="K26" t="s">
        <v>42</v>
      </c>
      <c r="L26" s="18">
        <f>AVERAGE(L24:L25)</f>
        <v>2.1106008237212009E-2</v>
      </c>
      <c r="O26" t="s">
        <v>42</v>
      </c>
      <c r="P26" s="18">
        <f>AVERAGE(P24:P25)</f>
        <v>1.9346759118190837E-2</v>
      </c>
      <c r="S26" t="s">
        <v>42</v>
      </c>
      <c r="T26" s="18">
        <f>AVERAGE(T24:T25)</f>
        <v>1.9941173269257872E-2</v>
      </c>
      <c r="W26" t="s">
        <v>42</v>
      </c>
      <c r="X26" s="18">
        <f>AVERAGE(X24:X25)</f>
        <v>1.9955447671340137E-2</v>
      </c>
      <c r="AA26" t="s">
        <v>42</v>
      </c>
      <c r="AB26" s="18">
        <f>AVERAGE(AB24:AB25)</f>
        <v>1.9450944831806372E-2</v>
      </c>
      <c r="AE26" t="s">
        <v>42</v>
      </c>
      <c r="AF26" s="18">
        <f>AVERAGE(AF24:AF25)</f>
        <v>1.9483025059209902E-2</v>
      </c>
      <c r="AI26" t="s">
        <v>42</v>
      </c>
      <c r="AJ26" s="18">
        <f>AVERAGE(AJ24:AJ25)</f>
        <v>1.9092437966084064E-2</v>
      </c>
      <c r="AM26" t="s">
        <v>42</v>
      </c>
      <c r="AN26" s="18">
        <f>AVERAGE(AN24:AN25)</f>
        <v>1.8930155137172722E-2</v>
      </c>
      <c r="AQ26" t="s">
        <v>42</v>
      </c>
      <c r="AR26" s="18">
        <f>AVERAGE(AR24:AR25)</f>
        <v>1.8516431273223805E-2</v>
      </c>
      <c r="AU26" t="s">
        <v>42</v>
      </c>
      <c r="AV26" s="18">
        <f>AVERAGE(AV24:AV25)</f>
        <v>1.8953181866194047E-2</v>
      </c>
      <c r="AY26" t="s">
        <v>42</v>
      </c>
      <c r="AZ26" s="18">
        <f>AVERAGE(AZ24:AZ25)</f>
        <v>1.9027482368675713E-2</v>
      </c>
      <c r="BC26" t="s">
        <v>42</v>
      </c>
      <c r="BD26" s="18">
        <f>AVERAGE(BD24:BD25)</f>
        <v>1.9189089002750931E-2</v>
      </c>
      <c r="BG26" t="s">
        <v>42</v>
      </c>
      <c r="BH26" s="18">
        <f>AVERAGE(BH24:BH25)</f>
        <v>1.9382228945471369E-2</v>
      </c>
      <c r="BK26" t="s">
        <v>42</v>
      </c>
      <c r="BL26" s="18">
        <f>AVERAGE(BL24:BL25)</f>
        <v>1.9367312828624972E-2</v>
      </c>
      <c r="BO26" t="s">
        <v>42</v>
      </c>
      <c r="BP26" s="18">
        <f>AVERAGE(BP24:BP25)</f>
        <v>1.968831690459813E-2</v>
      </c>
      <c r="BS26" t="s">
        <v>42</v>
      </c>
      <c r="BT26" s="18">
        <f>AVERAGE(BT24:BT25)</f>
        <v>1.9709729569331064E-2</v>
      </c>
      <c r="BW26" t="s">
        <v>42</v>
      </c>
      <c r="BX26" s="18">
        <f>AVERAGE(BX24:BX25)</f>
        <v>1.9786686534130515E-2</v>
      </c>
      <c r="CA26" t="s">
        <v>42</v>
      </c>
      <c r="CB26" s="18">
        <f>AVERAGE(CB24:CB25)</f>
        <v>1.9535386196554566E-2</v>
      </c>
      <c r="CE26" t="s">
        <v>42</v>
      </c>
      <c r="CF26" s="18">
        <f>AVERAGE(CF24:CF25)</f>
        <v>1.9797268719599664E-2</v>
      </c>
      <c r="CI26" t="s">
        <v>42</v>
      </c>
      <c r="CJ26" s="18">
        <f>AVERAGE(CJ24:CJ25)</f>
        <v>1.9680108203027014E-2</v>
      </c>
      <c r="CM26" t="s">
        <v>42</v>
      </c>
      <c r="CN26" s="18">
        <f>AVERAGE(CN24:CN25)</f>
        <v>1.9786549380062968E-2</v>
      </c>
      <c r="CQ26" t="s">
        <v>42</v>
      </c>
      <c r="CR26" s="18">
        <f>AVERAGE(CR24:CR25)</f>
        <v>1.9498543184380851E-2</v>
      </c>
    </row>
    <row r="27" spans="1:98">
      <c r="A27" t="s">
        <v>45</v>
      </c>
      <c r="B27" s="6">
        <f>MIN(B2:B24)</f>
        <v>0.31147157274146947</v>
      </c>
      <c r="C27" s="6">
        <f>MIN(C2:C24)</f>
        <v>0.87179561164977559</v>
      </c>
      <c r="D27" s="6">
        <f>MIN(D2:D24)</f>
        <v>136.00090026064225</v>
      </c>
      <c r="E27" s="6">
        <f>MIN(E2:E24)</f>
        <v>1971</v>
      </c>
      <c r="F27" s="6">
        <f>MIN(F2:F24)</f>
        <v>2.746</v>
      </c>
    </row>
    <row r="28" spans="1:98">
      <c r="A28" t="s">
        <v>46</v>
      </c>
      <c r="B28" s="6">
        <f>MAX(B2:B24)</f>
        <v>0.34188764778229092</v>
      </c>
      <c r="C28" s="6">
        <f>MAX(C2:C24)</f>
        <v>0.89238336095403314</v>
      </c>
      <c r="D28" s="6">
        <f>MAX(D2:D24)</f>
        <v>165.84486727426324</v>
      </c>
      <c r="E28" s="6">
        <f>MAX(E2:E24)</f>
        <v>2004</v>
      </c>
      <c r="F28" s="6">
        <f>MAX(F2:F24)</f>
        <v>93001.627999999997</v>
      </c>
    </row>
    <row r="29" spans="1:98">
      <c r="A29" t="s">
        <v>47</v>
      </c>
      <c r="B29" s="6">
        <f>ABS(B28-B27)</f>
        <v>3.0416075040821444E-2</v>
      </c>
      <c r="C29" s="6">
        <f>ABS(C28-C27)</f>
        <v>2.0587749304257552E-2</v>
      </c>
      <c r="D29" s="6">
        <f>ABS(D28-D27)</f>
        <v>29.843967013620983</v>
      </c>
      <c r="E29" s="6">
        <f>ABS(E28-E27)</f>
        <v>33</v>
      </c>
      <c r="F29" s="6">
        <f>ABS(F28-F27)</f>
        <v>92998.881999999998</v>
      </c>
    </row>
    <row r="30" spans="1:98">
      <c r="A30" t="s">
        <v>48</v>
      </c>
      <c r="B30" s="6">
        <f>COUNT(B2:B24)</f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5"/>
  <sheetViews>
    <sheetView workbookViewId="0">
      <selection activeCell="F1" sqref="F1"/>
    </sheetView>
  </sheetViews>
  <sheetFormatPr baseColWidth="10" defaultRowHeight="14" x14ac:dyDescent="0"/>
  <sheetData>
    <row r="1" spans="2:120" ht="17" thickTop="1" thickBot="1">
      <c r="B1" s="6" t="s">
        <v>21</v>
      </c>
      <c r="C1" s="6" t="s">
        <v>22</v>
      </c>
      <c r="D1" s="6" t="s">
        <v>23</v>
      </c>
      <c r="E1" s="6" t="s">
        <v>6</v>
      </c>
      <c r="F1" s="6" t="s">
        <v>9</v>
      </c>
      <c r="G1" s="12">
        <f>LN(G2)</f>
        <v>0.2397847713010389</v>
      </c>
      <c r="H1" s="13">
        <f>G4</f>
        <v>0.89194396659479147</v>
      </c>
      <c r="I1" t="s">
        <v>6</v>
      </c>
      <c r="J1" t="s">
        <v>9</v>
      </c>
      <c r="K1" s="14">
        <f>LN(K2)</f>
        <v>0.2465739341011971</v>
      </c>
      <c r="L1" s="15">
        <f>K4</f>
        <v>0.88121080757105341</v>
      </c>
      <c r="M1" t="s">
        <v>6</v>
      </c>
      <c r="N1" t="s">
        <v>9</v>
      </c>
      <c r="O1" s="14">
        <f>LN(O2)</f>
        <v>0.2456119427434047</v>
      </c>
      <c r="P1" s="15">
        <f>O4</f>
        <v>0.88374567883367772</v>
      </c>
      <c r="Q1" t="s">
        <v>6</v>
      </c>
      <c r="R1" t="s">
        <v>9</v>
      </c>
      <c r="S1" s="14">
        <f>LN(S2)</f>
        <v>0.24635422723334899</v>
      </c>
      <c r="T1" s="15">
        <f>S4</f>
        <v>0.88922263086395059</v>
      </c>
      <c r="U1" t="s">
        <v>6</v>
      </c>
      <c r="V1" t="s">
        <v>9</v>
      </c>
      <c r="W1" s="14">
        <f>LN(W2)</f>
        <v>0.24286877574668134</v>
      </c>
      <c r="X1" s="15">
        <f>W4</f>
        <v>0.8866680221289952</v>
      </c>
      <c r="Y1" t="s">
        <v>6</v>
      </c>
      <c r="Z1" t="s">
        <v>9</v>
      </c>
      <c r="AA1" s="14">
        <f>LN(AA2)</f>
        <v>0.24143114639174049</v>
      </c>
      <c r="AB1" s="15">
        <f>AA4</f>
        <v>0.88754604603648934</v>
      </c>
      <c r="AC1" t="s">
        <v>6</v>
      </c>
      <c r="AD1" t="s">
        <v>9</v>
      </c>
      <c r="AE1" s="14">
        <f>LN(AE2)</f>
        <v>0.23813957313392389</v>
      </c>
      <c r="AF1" s="15">
        <f>AE4</f>
        <v>0.88807180053792723</v>
      </c>
      <c r="AG1" t="s">
        <v>6</v>
      </c>
      <c r="AH1" t="s">
        <v>9</v>
      </c>
      <c r="AI1" s="14">
        <f>LN(AI2)</f>
        <v>0.24018075308189341</v>
      </c>
      <c r="AJ1" s="15">
        <f>AI4</f>
        <v>0.88967204154904078</v>
      </c>
      <c r="AK1" t="s">
        <v>6</v>
      </c>
      <c r="AL1" t="s">
        <v>9</v>
      </c>
      <c r="AM1" s="14">
        <f>LN(AM2)</f>
        <v>0.23955109547991177</v>
      </c>
      <c r="AN1" s="15">
        <f>AM4</f>
        <v>0.88986077655801699</v>
      </c>
      <c r="AO1" t="s">
        <v>6</v>
      </c>
      <c r="AP1" t="s">
        <v>9</v>
      </c>
      <c r="AQ1" s="14">
        <f>LN(AQ2)</f>
        <v>0.2390092815483888</v>
      </c>
      <c r="AR1" s="15">
        <f>AQ4</f>
        <v>0.8956840289509348</v>
      </c>
      <c r="AS1" t="s">
        <v>6</v>
      </c>
      <c r="AT1" t="s">
        <v>9</v>
      </c>
      <c r="AU1" s="14">
        <f>LN(AU2)</f>
        <v>0.23934593519625469</v>
      </c>
      <c r="AV1" s="15">
        <f>AU4</f>
        <v>0.89928496681628578</v>
      </c>
      <c r="AW1" t="s">
        <v>6</v>
      </c>
      <c r="AX1" t="s">
        <v>9</v>
      </c>
      <c r="AY1" s="14">
        <f>LN(AY2)</f>
        <v>0.23965032720280963</v>
      </c>
      <c r="AZ1" s="15">
        <f>AY4</f>
        <v>0.89776938672831652</v>
      </c>
      <c r="BA1" t="s">
        <v>6</v>
      </c>
      <c r="BB1" t="s">
        <v>9</v>
      </c>
      <c r="BC1" s="14">
        <f>LN(BC2)</f>
        <v>0.24019217284463446</v>
      </c>
      <c r="BD1" s="15">
        <f>BC4</f>
        <v>0.89952271907128223</v>
      </c>
      <c r="BE1" t="s">
        <v>6</v>
      </c>
      <c r="BF1" t="s">
        <v>9</v>
      </c>
      <c r="BG1" s="14">
        <f>LN(BG2)</f>
        <v>0.24070895673630613</v>
      </c>
      <c r="BH1" s="15">
        <f>BG4</f>
        <v>0.89917910236015719</v>
      </c>
      <c r="BI1" t="s">
        <v>6</v>
      </c>
      <c r="BJ1" t="s">
        <v>9</v>
      </c>
      <c r="BK1" s="14">
        <f>LN(BK2)</f>
        <v>0.24137924881130632</v>
      </c>
      <c r="BL1" s="15">
        <f>BK4</f>
        <v>0.90073951082075798</v>
      </c>
      <c r="BM1" t="s">
        <v>6</v>
      </c>
      <c r="BN1" t="s">
        <v>9</v>
      </c>
      <c r="BO1" s="14">
        <f>LN(BO2)</f>
        <v>0.24119906579080838</v>
      </c>
      <c r="BP1" s="15">
        <f>BO4</f>
        <v>0.8969330171398433</v>
      </c>
      <c r="BQ1" t="s">
        <v>6</v>
      </c>
      <c r="BR1" t="s">
        <v>9</v>
      </c>
      <c r="BS1" s="14">
        <f>LN(BS2)</f>
        <v>0.24123684857861397</v>
      </c>
      <c r="BT1" s="15">
        <f>BS4</f>
        <v>0.89582514951822079</v>
      </c>
      <c r="BU1" t="s">
        <v>6</v>
      </c>
      <c r="BV1" t="s">
        <v>9</v>
      </c>
      <c r="BW1" s="14">
        <f>LN(BW2)</f>
        <v>0.24109242296911959</v>
      </c>
      <c r="BX1" s="15">
        <f>BW4</f>
        <v>0.89418049668275623</v>
      </c>
      <c r="BY1" t="s">
        <v>6</v>
      </c>
      <c r="BZ1" t="s">
        <v>9</v>
      </c>
      <c r="CA1" s="14">
        <f>LN(CA2)</f>
        <v>0.2407572673510677</v>
      </c>
      <c r="CB1" s="15">
        <f>CA4</f>
        <v>0.89241795360555365</v>
      </c>
      <c r="CC1" t="s">
        <v>6</v>
      </c>
      <c r="CD1" t="s">
        <v>9</v>
      </c>
      <c r="CE1" s="14">
        <f>LN(CE2)</f>
        <v>0.24085484750541639</v>
      </c>
      <c r="CF1" s="15">
        <f>CE4</f>
        <v>0.89219608685333585</v>
      </c>
      <c r="CG1" t="s">
        <v>6</v>
      </c>
      <c r="CH1" t="s">
        <v>9</v>
      </c>
      <c r="CI1" s="14">
        <f>LN(CI2)</f>
        <v>0.23922044440323609</v>
      </c>
      <c r="CJ1" s="15">
        <f>CI4</f>
        <v>0.8898023565563814</v>
      </c>
      <c r="CK1" t="s">
        <v>6</v>
      </c>
      <c r="CL1" t="s">
        <v>9</v>
      </c>
      <c r="CM1" s="14">
        <f>LN(CM2)</f>
        <v>0.23845063918911386</v>
      </c>
      <c r="CN1" s="15">
        <f>CM4</f>
        <v>0.8896606855723771</v>
      </c>
      <c r="CO1" t="s">
        <v>6</v>
      </c>
      <c r="CP1" t="s">
        <v>9</v>
      </c>
      <c r="CQ1" s="14">
        <f>LN(CQ2)</f>
        <v>0.23822350079517735</v>
      </c>
      <c r="CR1" s="15">
        <f>CQ4</f>
        <v>0.88926943789336987</v>
      </c>
      <c r="CS1" t="s">
        <v>6</v>
      </c>
      <c r="CT1" t="s">
        <v>9</v>
      </c>
      <c r="CU1" s="14">
        <f>LN(CU2)</f>
        <v>0.23635708871063174</v>
      </c>
      <c r="CV1" s="15">
        <f>CU4</f>
        <v>0.89136998380727772</v>
      </c>
      <c r="CW1" t="s">
        <v>6</v>
      </c>
      <c r="CX1" t="s">
        <v>9</v>
      </c>
      <c r="CY1" s="14">
        <f>LN(CY2)</f>
        <v>0.23652722067309351</v>
      </c>
      <c r="CZ1" s="15">
        <f>CY4</f>
        <v>0.88991150791591311</v>
      </c>
      <c r="DA1" t="s">
        <v>6</v>
      </c>
      <c r="DB1" t="s">
        <v>9</v>
      </c>
      <c r="DC1" s="14">
        <f>LN(DC2)</f>
        <v>0.23607596749741994</v>
      </c>
      <c r="DD1" s="15">
        <f>DC4</f>
        <v>0.89080068207850127</v>
      </c>
      <c r="DE1" t="s">
        <v>6</v>
      </c>
      <c r="DF1" t="s">
        <v>9</v>
      </c>
      <c r="DG1" s="14">
        <f>LN(DG2)</f>
        <v>0.23561206805585547</v>
      </c>
      <c r="DH1" s="15">
        <f>DG4</f>
        <v>0.89055856171595438</v>
      </c>
      <c r="DI1" t="s">
        <v>6</v>
      </c>
      <c r="DJ1" t="s">
        <v>9</v>
      </c>
      <c r="DK1" s="14">
        <f>LN(DK2)</f>
        <v>0.23473829809199601</v>
      </c>
      <c r="DL1" s="15">
        <f>DK4</f>
        <v>0.89272936980216333</v>
      </c>
      <c r="DM1" t="s">
        <v>6</v>
      </c>
      <c r="DN1" t="s">
        <v>9</v>
      </c>
      <c r="DO1" s="14">
        <f>LN(DO2)</f>
        <v>0.2348443195965258</v>
      </c>
      <c r="DP1" s="15">
        <f>DO4</f>
        <v>0.89090808780327613</v>
      </c>
    </row>
    <row r="2" spans="2:120" ht="15" thickTop="1">
      <c r="B2">
        <v>0.2465739341011971</v>
      </c>
      <c r="C2" s="16">
        <v>0.88121080757105341</v>
      </c>
      <c r="D2">
        <v>185.45685629148176</v>
      </c>
      <c r="E2">
        <v>1952</v>
      </c>
      <c r="F2">
        <v>0.17199999999999999</v>
      </c>
      <c r="G2">
        <f t="array" ref="G2:H6">LOGEST(F2:F29,E2:E29,TRUE, TRUE)</f>
        <v>1.2709755704629002</v>
      </c>
      <c r="H2">
        <v>3.0492019601503867E-205</v>
      </c>
      <c r="I2">
        <v>1955</v>
      </c>
      <c r="J2">
        <v>0.34300000000000003</v>
      </c>
      <c r="K2">
        <f t="array" ref="K2:L6">LOGEST(J2:J28,I2:I28,TRUE, TRUE)</f>
        <v>1.2796337882942881</v>
      </c>
      <c r="L2">
        <v>4.0319055800613256E-211</v>
      </c>
      <c r="M2">
        <v>1952</v>
      </c>
      <c r="N2">
        <v>0.17199999999999999</v>
      </c>
      <c r="O2">
        <f t="array" ref="O2:P6">LOGEST(N2:N28,M2:M28,TRUE, TRUE)</f>
        <v>1.2784033835630564</v>
      </c>
      <c r="P2">
        <v>2.7336579295460481E-210</v>
      </c>
      <c r="Q2">
        <v>1952</v>
      </c>
      <c r="R2">
        <v>0.17199999999999999</v>
      </c>
      <c r="S2">
        <f t="array" ref="S2:T6">LOGEST(R2:R28,Q2:Q28,TRUE, TRUE)</f>
        <v>1.2793526748450779</v>
      </c>
      <c r="T2">
        <v>6.1858866631943271E-211</v>
      </c>
      <c r="U2">
        <v>1952</v>
      </c>
      <c r="V2">
        <v>0.17199999999999999</v>
      </c>
      <c r="W2">
        <f t="array" ref="W2:X6">LOGEST(V2:V28,U2:U28,TRUE, TRUE)</f>
        <v>1.2749013151680657</v>
      </c>
      <c r="X2">
        <v>6.4537953541236239E-208</v>
      </c>
      <c r="Y2">
        <v>1952</v>
      </c>
      <c r="Z2">
        <v>0.17199999999999999</v>
      </c>
      <c r="AA2">
        <f t="array" ref="AA2:AB6">LOGEST(Z2:Z28,Y2:Y28,TRUE, TRUE)</f>
        <v>1.2730697964507087</v>
      </c>
      <c r="AB2">
        <v>1.1351923782799919E-206</v>
      </c>
      <c r="AC2">
        <v>1952</v>
      </c>
      <c r="AD2">
        <v>0.17199999999999999</v>
      </c>
      <c r="AE2">
        <f t="array" ref="AE2:AF6">LOGEST(AD2:AD28,AC2:AC28,TRUE, TRUE)</f>
        <v>1.2688862829012124</v>
      </c>
      <c r="AF2">
        <v>8.2240534837147648E-204</v>
      </c>
      <c r="AG2">
        <v>1952</v>
      </c>
      <c r="AH2">
        <v>0.17199999999999999</v>
      </c>
      <c r="AI2">
        <f t="array" ref="AI2:AJ6">LOGEST(AH2:AH28,AG2:AG28,TRUE, TRUE)</f>
        <v>1.2714789532913515</v>
      </c>
      <c r="AJ2">
        <v>1.3783963541717545E-205</v>
      </c>
      <c r="AK2">
        <v>1952</v>
      </c>
      <c r="AL2">
        <v>0.17199999999999999</v>
      </c>
      <c r="AM2">
        <f t="array" ref="AM2:AN6">LOGEST(AL2:AL28,AK2:AK28,TRUE, TRUE)</f>
        <v>1.2706786089005595</v>
      </c>
      <c r="AN2">
        <v>4.8751887866184764E-205</v>
      </c>
      <c r="AO2">
        <v>1952</v>
      </c>
      <c r="AP2">
        <v>0.17199999999999999</v>
      </c>
      <c r="AQ2">
        <f t="array" ref="AQ2:AR6">LOGEST(AP2:AP28,AO2:AO28,TRUE, TRUE)</f>
        <v>1.2699903240057793</v>
      </c>
      <c r="AR2">
        <v>1.5034569076566473E-204</v>
      </c>
      <c r="AS2">
        <v>1952</v>
      </c>
      <c r="AT2">
        <v>0.17199999999999999</v>
      </c>
      <c r="AU2">
        <f t="array" ref="AU2:AV6">LOGEST(AT2:AT28,AS2:AS28,TRUE, TRUE)</f>
        <v>1.2704179428567945</v>
      </c>
      <c r="AV2">
        <v>7.8319713049923737E-205</v>
      </c>
      <c r="AW2">
        <v>1952</v>
      </c>
      <c r="AX2">
        <v>0.17199999999999999</v>
      </c>
      <c r="AY2">
        <f t="array" ref="AY2:AZ6">LOGEST(AX2:AX28,AW2:AW28,TRUE, TRUE)</f>
        <v>1.2708047067845218</v>
      </c>
      <c r="AZ2">
        <v>4.2410661324406564E-205</v>
      </c>
      <c r="BA2">
        <v>1952</v>
      </c>
      <c r="BB2">
        <v>0.17199999999999999</v>
      </c>
      <c r="BC2">
        <f t="array" ref="BC2:BD6">LOGEST(BB2:BB28,BA2:BA28,TRUE, TRUE)</f>
        <v>1.2714934733622361</v>
      </c>
      <c r="BD2">
        <v>1.455351380199645E-205</v>
      </c>
      <c r="BE2">
        <v>1952</v>
      </c>
      <c r="BF2">
        <v>0.17199999999999999</v>
      </c>
      <c r="BG2">
        <f t="array" ref="BG2:BH6">LOGEST(BF2:BF28,BE2:BE28,TRUE, TRUE)</f>
        <v>1.2721507305229645</v>
      </c>
      <c r="BH2">
        <v>5.1984210596942253E-206</v>
      </c>
      <c r="BI2">
        <v>1952</v>
      </c>
      <c r="BJ2">
        <v>0.17199999999999999</v>
      </c>
      <c r="BK2">
        <f t="array" ref="BK2:BL6">LOGEST(BJ2:BJ28,BI2:BI28,TRUE, TRUE)</f>
        <v>1.2730037289229363</v>
      </c>
      <c r="BL2">
        <v>1.3813531122949722E-206</v>
      </c>
      <c r="BM2">
        <v>1952</v>
      </c>
      <c r="BN2">
        <v>0.17199999999999999</v>
      </c>
      <c r="BO2">
        <f t="array" ref="BO2:BP6">LOGEST(BN2:BN28,BM2:BM28,TRUE, TRUE)</f>
        <v>1.272774375929332</v>
      </c>
      <c r="BP2">
        <v>1.9400548669352051E-206</v>
      </c>
      <c r="BQ2">
        <v>1952</v>
      </c>
      <c r="BR2">
        <v>0.17199999999999999</v>
      </c>
      <c r="BS2">
        <f t="array" ref="BS2:BT6">LOGEST(BR2:BR28,BQ2:BQ28,TRUE, TRUE)</f>
        <v>1.2728224658019811</v>
      </c>
      <c r="BT2">
        <v>1.7888730933575525E-206</v>
      </c>
      <c r="BU2">
        <v>1952</v>
      </c>
      <c r="BV2">
        <v>0.17199999999999999</v>
      </c>
      <c r="BW2">
        <f t="array" ref="BW2:BX6">LOGEST(BV2:BV28,BU2:BU28,TRUE, TRUE)</f>
        <v>1.2726386509156875</v>
      </c>
      <c r="BX2">
        <v>2.3595299141124372E-206</v>
      </c>
      <c r="BY2">
        <v>1952</v>
      </c>
      <c r="BZ2">
        <v>0.17199999999999999</v>
      </c>
      <c r="CA2">
        <f t="array" ref="CA2:CB6">LOGEST(BZ2:BZ28,BY2:BY28,TRUE, TRUE)</f>
        <v>1.2722121903913954</v>
      </c>
      <c r="CB2">
        <v>4.5326330268904044E-206</v>
      </c>
      <c r="CC2">
        <v>1952</v>
      </c>
      <c r="CD2">
        <v>0.17199999999999999</v>
      </c>
      <c r="CE2">
        <f t="array" ref="CE2:CF6">LOGEST(CD2:CD28,CC2:CC28,TRUE, TRUE)</f>
        <v>1.2723363391104252</v>
      </c>
      <c r="CF2">
        <v>3.7334498830797555E-206</v>
      </c>
      <c r="CG2">
        <v>1952</v>
      </c>
      <c r="CH2">
        <v>0.17199999999999999</v>
      </c>
      <c r="CI2">
        <f t="array" ref="CI2:CJ6">LOGEST(CH2:CH28,CG2:CG28,TRUE, TRUE)</f>
        <v>1.2702585271044942</v>
      </c>
      <c r="CJ2">
        <v>9.2405966435643367E-205</v>
      </c>
      <c r="CK2">
        <v>1952</v>
      </c>
      <c r="CL2">
        <v>0.17199999999999999</v>
      </c>
      <c r="CM2">
        <f t="array" ref="CM2:CN6">LOGEST(CL2:CL28,CK2:CK28,TRUE, TRUE)</f>
        <v>1.2692810517481299</v>
      </c>
      <c r="CN2">
        <v>4.2029524522746476E-204</v>
      </c>
      <c r="CO2">
        <v>1952</v>
      </c>
      <c r="CP2">
        <v>0.17199999999999999</v>
      </c>
      <c r="CQ2">
        <f t="array" ref="CQ2:CR6">LOGEST(CP2:CP28,CO2:CO28,TRUE, TRUE)</f>
        <v>1.2689927820283817</v>
      </c>
      <c r="CR2">
        <v>6.5848505142408611E-204</v>
      </c>
      <c r="CS2">
        <v>1952</v>
      </c>
      <c r="CT2">
        <v>0.17199999999999999</v>
      </c>
      <c r="CU2">
        <f t="array" ref="CU2:CV6">LOGEST(CT2:CT28,CS2:CS28,TRUE, TRUE)</f>
        <v>1.2666265274547712</v>
      </c>
      <c r="CV2">
        <v>2.6038337789240589E-202</v>
      </c>
      <c r="CW2">
        <v>1952</v>
      </c>
      <c r="CX2">
        <v>0.17199999999999999</v>
      </c>
      <c r="CY2">
        <f t="array" ref="CY2:CZ6">LOGEST(CX2:CX28,CW2:CW28,TRUE, TRUE)</f>
        <v>1.2668420394438122</v>
      </c>
      <c r="CZ2">
        <v>1.8693771007068482E-202</v>
      </c>
      <c r="DA2">
        <v>1952</v>
      </c>
      <c r="DB2">
        <v>0.17199999999999999</v>
      </c>
      <c r="DC2">
        <f t="array" ref="DC2:DD6">LOGEST(DB2:DB28,DA2:DA28,TRUE, TRUE)</f>
        <v>1.2662705019141975</v>
      </c>
      <c r="DD2">
        <v>4.5481803369783155E-202</v>
      </c>
      <c r="DE2">
        <v>1952</v>
      </c>
      <c r="DF2">
        <v>0.17199999999999999</v>
      </c>
      <c r="DG2">
        <f t="array" ref="DG2:DH6">LOGEST(DF2:DF28,DE2:DE28,TRUE, TRUE)</f>
        <v>1.2656832159668336</v>
      </c>
      <c r="DH2">
        <v>1.1391544644806936E-201</v>
      </c>
      <c r="DI2">
        <v>1952</v>
      </c>
      <c r="DJ2">
        <v>0.17199999999999999</v>
      </c>
      <c r="DK2">
        <f t="array" ref="DK2:DL6">LOGEST(DJ2:DJ28,DI2:DI28,TRUE, TRUE)</f>
        <v>1.2645777830063505</v>
      </c>
      <c r="DL2">
        <v>6.3774561782564117E-201</v>
      </c>
      <c r="DM2">
        <v>1952</v>
      </c>
      <c r="DN2">
        <v>0.17199999999999999</v>
      </c>
      <c r="DO2">
        <f t="array" ref="DO2:DP6">LOGEST(DN2:DN28,DM2:DM28,TRUE, TRUE)</f>
        <v>1.2647118625530318</v>
      </c>
      <c r="DP2">
        <v>5.1969405400376732E-201</v>
      </c>
    </row>
    <row r="3" spans="2:120">
      <c r="B3">
        <v>0.2456119427434047</v>
      </c>
      <c r="C3" s="16">
        <v>0.88374567883367772</v>
      </c>
      <c r="D3">
        <v>190.04576990504376</v>
      </c>
      <c r="E3">
        <v>1955</v>
      </c>
      <c r="F3">
        <v>0.34300000000000003</v>
      </c>
      <c r="G3">
        <v>1.6367812755762396E-2</v>
      </c>
      <c r="H3">
        <v>32.516276417027719</v>
      </c>
      <c r="I3">
        <v>1958</v>
      </c>
      <c r="J3">
        <v>0.95399999999999996</v>
      </c>
      <c r="K3">
        <v>1.8106133473956888E-2</v>
      </c>
      <c r="L3">
        <v>35.992614636579326</v>
      </c>
      <c r="M3">
        <v>1958</v>
      </c>
      <c r="N3">
        <v>0.95399999999999996</v>
      </c>
      <c r="O3">
        <v>1.7816417313464308E-2</v>
      </c>
      <c r="P3">
        <v>35.414751541587378</v>
      </c>
      <c r="Q3">
        <v>1955</v>
      </c>
      <c r="R3">
        <v>0.34300000000000003</v>
      </c>
      <c r="S3">
        <v>1.7390428548827479E-2</v>
      </c>
      <c r="T3">
        <v>34.566086421820302</v>
      </c>
      <c r="U3">
        <v>1955</v>
      </c>
      <c r="V3">
        <v>0.34300000000000003</v>
      </c>
      <c r="W3">
        <v>1.7365903782995313E-2</v>
      </c>
      <c r="X3">
        <v>34.514802738738986</v>
      </c>
      <c r="Y3">
        <v>1955</v>
      </c>
      <c r="Z3">
        <v>0.34300000000000003</v>
      </c>
      <c r="AA3">
        <v>1.7187598912965372E-2</v>
      </c>
      <c r="AB3">
        <v>34.157904810128983</v>
      </c>
      <c r="AC3">
        <v>1955</v>
      </c>
      <c r="AD3">
        <v>0.34300000000000003</v>
      </c>
      <c r="AE3">
        <v>1.690858578836334E-2</v>
      </c>
      <c r="AF3">
        <v>33.600304313490788</v>
      </c>
      <c r="AG3">
        <v>1955</v>
      </c>
      <c r="AH3">
        <v>0.34300000000000003</v>
      </c>
      <c r="AI3">
        <v>1.6915935378868294E-2</v>
      </c>
      <c r="AJ3">
        <v>33.613665742584068</v>
      </c>
      <c r="AK3">
        <v>1955</v>
      </c>
      <c r="AL3">
        <v>0.34300000000000003</v>
      </c>
      <c r="AM3">
        <v>1.6855363768991917E-2</v>
      </c>
      <c r="AN3">
        <v>33.492063521839256</v>
      </c>
      <c r="AO3">
        <v>1955</v>
      </c>
      <c r="AP3">
        <v>0.34300000000000003</v>
      </c>
      <c r="AQ3">
        <v>1.6313334805515112E-2</v>
      </c>
      <c r="AR3">
        <v>32.410222904865194</v>
      </c>
      <c r="AS3">
        <v>1955</v>
      </c>
      <c r="AT3">
        <v>0.34300000000000003</v>
      </c>
      <c r="AU3">
        <v>1.6019705771821342E-2</v>
      </c>
      <c r="AV3">
        <v>31.825675697133164</v>
      </c>
      <c r="AW3">
        <v>1955</v>
      </c>
      <c r="AX3">
        <v>0.34300000000000003</v>
      </c>
      <c r="AY3">
        <v>1.6173950472767908E-2</v>
      </c>
      <c r="AZ3">
        <v>32.131508465624584</v>
      </c>
      <c r="BA3">
        <v>1955</v>
      </c>
      <c r="BB3">
        <v>0.34300000000000003</v>
      </c>
      <c r="BC3">
        <v>1.6055236791408602E-2</v>
      </c>
      <c r="BD3">
        <v>31.894479856120608</v>
      </c>
      <c r="BE3">
        <v>1955</v>
      </c>
      <c r="BF3">
        <v>0.34300000000000003</v>
      </c>
      <c r="BG3">
        <v>1.6120348396991287E-2</v>
      </c>
      <c r="BH3">
        <v>32.022631513425949</v>
      </c>
      <c r="BI3">
        <v>1955</v>
      </c>
      <c r="BJ3">
        <v>0.34300000000000003</v>
      </c>
      <c r="BK3">
        <v>1.6025755993671939E-2</v>
      </c>
      <c r="BL3">
        <v>31.833536468738313</v>
      </c>
      <c r="BM3">
        <v>1955</v>
      </c>
      <c r="BN3">
        <v>0.34300000000000003</v>
      </c>
      <c r="BO3">
        <v>1.6352546504205378E-2</v>
      </c>
      <c r="BP3">
        <v>32.482065108325173</v>
      </c>
      <c r="BQ3">
        <v>1955</v>
      </c>
      <c r="BR3">
        <v>0.34300000000000003</v>
      </c>
      <c r="BS3">
        <v>1.645293794108248E-2</v>
      </c>
      <c r="BT3">
        <v>32.680867207001633</v>
      </c>
      <c r="BU3">
        <v>1955</v>
      </c>
      <c r="BV3">
        <v>0.34300000000000003</v>
      </c>
      <c r="BW3">
        <v>1.6587610162230843E-2</v>
      </c>
      <c r="BX3">
        <v>32.947752995497048</v>
      </c>
      <c r="BY3">
        <v>1955</v>
      </c>
      <c r="BZ3">
        <v>0.34300000000000003</v>
      </c>
      <c r="CA3">
        <v>1.6718416949264674E-2</v>
      </c>
      <c r="CB3">
        <v>33.206950726289705</v>
      </c>
      <c r="CC3">
        <v>1955</v>
      </c>
      <c r="CD3">
        <v>0.34300000000000003</v>
      </c>
      <c r="CE3">
        <v>1.6744511914201374E-2</v>
      </c>
      <c r="CF3">
        <v>33.258158469284368</v>
      </c>
      <c r="CG3">
        <v>1955</v>
      </c>
      <c r="CH3">
        <v>0.34300000000000003</v>
      </c>
      <c r="CI3">
        <v>1.6837114540870536E-2</v>
      </c>
      <c r="CJ3">
        <v>33.441459815111251</v>
      </c>
      <c r="CK3">
        <v>1955</v>
      </c>
      <c r="CL3">
        <v>0.34300000000000003</v>
      </c>
      <c r="CM3">
        <v>1.6795054889283532E-2</v>
      </c>
      <c r="CN3">
        <v>33.357296072155165</v>
      </c>
      <c r="CO3">
        <v>1955</v>
      </c>
      <c r="CP3">
        <v>0.34300000000000003</v>
      </c>
      <c r="CQ3">
        <v>1.6812475597555453E-2</v>
      </c>
      <c r="CR3">
        <v>33.391269122793986</v>
      </c>
      <c r="CS3">
        <v>1955</v>
      </c>
      <c r="CT3">
        <v>0.34300000000000003</v>
      </c>
      <c r="CU3">
        <v>1.6502302623532913E-2</v>
      </c>
      <c r="CV3">
        <v>32.77461873652566</v>
      </c>
      <c r="CW3">
        <v>1955</v>
      </c>
      <c r="CX3">
        <v>0.34300000000000003</v>
      </c>
      <c r="CY3">
        <v>1.6638289415425705E-2</v>
      </c>
      <c r="CZ3">
        <v>33.044076094070732</v>
      </c>
      <c r="DA3">
        <v>1955</v>
      </c>
      <c r="DB3">
        <v>0.34300000000000003</v>
      </c>
      <c r="DC3">
        <v>1.6531089084753856E-2</v>
      </c>
      <c r="DD3">
        <v>32.83117344551205</v>
      </c>
      <c r="DE3">
        <v>1955</v>
      </c>
      <c r="DF3">
        <v>0.34300000000000003</v>
      </c>
      <c r="DG3">
        <v>1.6519130392523788E-2</v>
      </c>
      <c r="DH3">
        <v>32.806806270851695</v>
      </c>
      <c r="DI3">
        <v>1955</v>
      </c>
      <c r="DJ3">
        <v>0.34300000000000003</v>
      </c>
      <c r="DK3">
        <v>1.6274005251311084E-2</v>
      </c>
      <c r="DL3">
        <v>32.319990510651643</v>
      </c>
      <c r="DM3">
        <v>1955</v>
      </c>
      <c r="DN3">
        <v>0.34300000000000003</v>
      </c>
      <c r="DO3">
        <v>1.6435763445430983E-2</v>
      </c>
      <c r="DP3">
        <v>32.640626350882265</v>
      </c>
    </row>
    <row r="4" spans="2:120" ht="15" thickBot="1">
      <c r="B4">
        <v>0.24635422723334899</v>
      </c>
      <c r="C4" s="16">
        <v>0.88922263086395059</v>
      </c>
      <c r="D4">
        <v>200.67786358327979</v>
      </c>
      <c r="E4">
        <v>1958</v>
      </c>
      <c r="F4">
        <v>0.95399999999999996</v>
      </c>
      <c r="G4">
        <v>0.89194396659479147</v>
      </c>
      <c r="H4">
        <v>1.3706969984774018</v>
      </c>
      <c r="I4">
        <v>1962</v>
      </c>
      <c r="J4">
        <v>1.373</v>
      </c>
      <c r="K4">
        <v>0.88121080757105341</v>
      </c>
      <c r="L4">
        <v>1.3760749676442245</v>
      </c>
      <c r="M4">
        <v>1962</v>
      </c>
      <c r="N4">
        <v>1.373</v>
      </c>
      <c r="O4">
        <v>0.88374567883367772</v>
      </c>
      <c r="P4">
        <v>1.377939456415193</v>
      </c>
      <c r="Q4">
        <v>1962</v>
      </c>
      <c r="R4">
        <v>1.373</v>
      </c>
      <c r="S4">
        <v>0.88922263086395059</v>
      </c>
      <c r="T4">
        <v>1.3658428099648543</v>
      </c>
      <c r="U4">
        <v>1958</v>
      </c>
      <c r="V4">
        <v>0.95399999999999996</v>
      </c>
      <c r="W4">
        <v>0.8866680221289952</v>
      </c>
      <c r="X4">
        <v>1.3880416727368108</v>
      </c>
      <c r="Y4">
        <v>1958</v>
      </c>
      <c r="Z4">
        <v>0.95399999999999996</v>
      </c>
      <c r="AA4">
        <v>0.88754604603648934</v>
      </c>
      <c r="AB4">
        <v>1.393746797094747</v>
      </c>
      <c r="AC4">
        <v>1958</v>
      </c>
      <c r="AD4">
        <v>0.95399999999999996</v>
      </c>
      <c r="AE4">
        <v>0.88807180053792723</v>
      </c>
      <c r="AF4">
        <v>1.3904848969546841</v>
      </c>
      <c r="AG4">
        <v>1958</v>
      </c>
      <c r="AH4">
        <v>0.95399999999999996</v>
      </c>
      <c r="AI4">
        <v>0.88967204154904078</v>
      </c>
      <c r="AJ4">
        <v>1.3972770448782541</v>
      </c>
      <c r="AK4">
        <v>1958</v>
      </c>
      <c r="AL4">
        <v>0.95399999999999996</v>
      </c>
      <c r="AM4">
        <v>0.88986077655801699</v>
      </c>
      <c r="AN4">
        <v>1.3975691686561331</v>
      </c>
      <c r="AO4">
        <v>1958</v>
      </c>
      <c r="AP4">
        <v>0.95399999999999996</v>
      </c>
      <c r="AQ4">
        <v>0.8956840289509348</v>
      </c>
      <c r="AR4">
        <v>1.3648715131241529</v>
      </c>
      <c r="AS4">
        <v>1958</v>
      </c>
      <c r="AT4">
        <v>0.95399999999999996</v>
      </c>
      <c r="AU4">
        <v>0.89928496681628578</v>
      </c>
      <c r="AV4">
        <v>1.3413113690534997</v>
      </c>
      <c r="AW4">
        <v>1958</v>
      </c>
      <c r="AX4">
        <v>0.95399999999999996</v>
      </c>
      <c r="AY4">
        <v>0.89776938672831652</v>
      </c>
      <c r="AZ4">
        <v>1.3544335624674204</v>
      </c>
      <c r="BA4">
        <v>1958</v>
      </c>
      <c r="BB4">
        <v>0.95399999999999996</v>
      </c>
      <c r="BC4">
        <v>0.89952271907128223</v>
      </c>
      <c r="BD4">
        <v>1.3443076457745555</v>
      </c>
      <c r="BE4">
        <v>1958</v>
      </c>
      <c r="BF4">
        <v>0.95399999999999996</v>
      </c>
      <c r="BG4">
        <v>0.89917910236015719</v>
      </c>
      <c r="BH4">
        <v>1.348775063613427</v>
      </c>
      <c r="BI4">
        <v>1958</v>
      </c>
      <c r="BJ4">
        <v>0.95399999999999996</v>
      </c>
      <c r="BK4">
        <v>0.90073951082075798</v>
      </c>
      <c r="BL4">
        <v>1.3390859340564918</v>
      </c>
      <c r="BM4">
        <v>1958</v>
      </c>
      <c r="BN4">
        <v>0.95399999999999996</v>
      </c>
      <c r="BO4">
        <v>0.8969330171398433</v>
      </c>
      <c r="BP4">
        <v>1.3651810237889699</v>
      </c>
      <c r="BQ4">
        <v>1958</v>
      </c>
      <c r="BR4">
        <v>0.95399999999999996</v>
      </c>
      <c r="BS4">
        <v>0.89582514951822079</v>
      </c>
      <c r="BT4">
        <v>1.3721380525358737</v>
      </c>
      <c r="BU4">
        <v>1958</v>
      </c>
      <c r="BV4">
        <v>0.95399999999999996</v>
      </c>
      <c r="BW4">
        <v>0.89418049668275623</v>
      </c>
      <c r="BX4">
        <v>1.3817256900427692</v>
      </c>
      <c r="BY4">
        <v>1958</v>
      </c>
      <c r="BZ4">
        <v>0.95399999999999996</v>
      </c>
      <c r="CA4">
        <v>0.89241795360555365</v>
      </c>
      <c r="CB4">
        <v>1.3907546598561535</v>
      </c>
      <c r="CC4">
        <v>1958</v>
      </c>
      <c r="CD4">
        <v>0.95399999999999996</v>
      </c>
      <c r="CE4">
        <v>0.89219608685333585</v>
      </c>
      <c r="CF4">
        <v>1.3908438936346874</v>
      </c>
      <c r="CG4">
        <v>1958</v>
      </c>
      <c r="CH4">
        <v>0.95399999999999996</v>
      </c>
      <c r="CI4">
        <v>0.8898023565563814</v>
      </c>
      <c r="CJ4">
        <v>1.3962289962212726</v>
      </c>
      <c r="CK4">
        <v>1958</v>
      </c>
      <c r="CL4">
        <v>0.95399999999999996</v>
      </c>
      <c r="CM4">
        <v>0.8896606855723771</v>
      </c>
      <c r="CN4">
        <v>1.390226010346661</v>
      </c>
      <c r="CO4">
        <v>1958</v>
      </c>
      <c r="CP4">
        <v>0.95399999999999996</v>
      </c>
      <c r="CQ4">
        <v>0.88926943789336987</v>
      </c>
      <c r="CR4">
        <v>1.3889346627591155</v>
      </c>
      <c r="CS4">
        <v>1958</v>
      </c>
      <c r="CT4">
        <v>0.95399999999999996</v>
      </c>
      <c r="CU4">
        <v>0.89136998380727772</v>
      </c>
      <c r="CV4">
        <v>1.3604144371504525</v>
      </c>
      <c r="CW4">
        <v>1958</v>
      </c>
      <c r="CX4">
        <v>0.95399999999999996</v>
      </c>
      <c r="CY4">
        <v>0.88991150791591311</v>
      </c>
      <c r="CZ4">
        <v>1.3684892367462922</v>
      </c>
      <c r="DA4">
        <v>1958</v>
      </c>
      <c r="DB4">
        <v>0.95399999999999996</v>
      </c>
      <c r="DC4">
        <v>0.89080068207850127</v>
      </c>
      <c r="DD4">
        <v>1.3596720744144448</v>
      </c>
      <c r="DE4">
        <v>1958</v>
      </c>
      <c r="DF4">
        <v>0.95399999999999996</v>
      </c>
      <c r="DG4">
        <v>0.89055856171595438</v>
      </c>
      <c r="DH4">
        <v>1.3553593502427881</v>
      </c>
      <c r="DI4">
        <v>1958</v>
      </c>
      <c r="DJ4">
        <v>0.95399999999999996</v>
      </c>
      <c r="DK4">
        <v>0.89272936980216333</v>
      </c>
      <c r="DL4">
        <v>1.3352473561954148</v>
      </c>
      <c r="DM4">
        <v>1958</v>
      </c>
      <c r="DN4">
        <v>0.95399999999999996</v>
      </c>
      <c r="DO4">
        <v>0.89090808780327613</v>
      </c>
      <c r="DP4">
        <v>1.3449905191098785</v>
      </c>
    </row>
    <row r="5" spans="2:120" ht="17" thickTop="1" thickBot="1">
      <c r="B5">
        <v>0.24286877574668134</v>
      </c>
      <c r="C5" s="16">
        <v>0.8866680221289952</v>
      </c>
      <c r="D5">
        <v>195.59087355252154</v>
      </c>
      <c r="E5">
        <v>1962</v>
      </c>
      <c r="F5">
        <v>1.373</v>
      </c>
      <c r="G5">
        <v>214.6159025151365</v>
      </c>
      <c r="H5">
        <v>26</v>
      </c>
      <c r="I5">
        <v>1966</v>
      </c>
      <c r="J5">
        <v>2.746</v>
      </c>
      <c r="K5" s="13">
        <v>185.45685629148176</v>
      </c>
      <c r="L5">
        <v>25</v>
      </c>
      <c r="M5">
        <v>1966</v>
      </c>
      <c r="N5">
        <v>2.746</v>
      </c>
      <c r="O5" s="13">
        <v>190.04576990504376</v>
      </c>
      <c r="P5">
        <v>25</v>
      </c>
      <c r="Q5">
        <v>1966</v>
      </c>
      <c r="R5">
        <v>2.746</v>
      </c>
      <c r="S5" s="13">
        <v>200.67786358327979</v>
      </c>
      <c r="T5">
        <v>25</v>
      </c>
      <c r="U5">
        <v>1966</v>
      </c>
      <c r="V5">
        <v>2.746</v>
      </c>
      <c r="W5" s="13">
        <v>195.59087355252154</v>
      </c>
      <c r="X5">
        <v>25</v>
      </c>
      <c r="Y5">
        <v>1962</v>
      </c>
      <c r="Z5">
        <v>1.373</v>
      </c>
      <c r="AA5" s="13">
        <v>197.31321459903538</v>
      </c>
      <c r="AB5">
        <v>25</v>
      </c>
      <c r="AC5">
        <v>1962</v>
      </c>
      <c r="AD5">
        <v>1.373</v>
      </c>
      <c r="AE5" s="13">
        <v>198.35747488255922</v>
      </c>
      <c r="AF5">
        <v>25</v>
      </c>
      <c r="AG5">
        <v>1962</v>
      </c>
      <c r="AH5">
        <v>1.373</v>
      </c>
      <c r="AI5" s="13">
        <v>201.59714138653723</v>
      </c>
      <c r="AJ5">
        <v>25</v>
      </c>
      <c r="AK5">
        <v>1962</v>
      </c>
      <c r="AL5">
        <v>1.373</v>
      </c>
      <c r="AM5" s="13">
        <v>201.98543914438434</v>
      </c>
      <c r="AN5">
        <v>25</v>
      </c>
      <c r="AO5">
        <v>1962</v>
      </c>
      <c r="AP5">
        <v>1.373</v>
      </c>
      <c r="AQ5" s="13">
        <v>214.65649505617148</v>
      </c>
      <c r="AR5">
        <v>25</v>
      </c>
      <c r="AS5">
        <v>1962</v>
      </c>
      <c r="AT5">
        <v>1.373</v>
      </c>
      <c r="AU5" s="13">
        <v>223.22510810672634</v>
      </c>
      <c r="AV5">
        <v>25</v>
      </c>
      <c r="AW5">
        <v>1962</v>
      </c>
      <c r="AX5">
        <v>1.373</v>
      </c>
      <c r="AY5" s="13">
        <v>219.54514357222064</v>
      </c>
      <c r="AZ5">
        <v>25</v>
      </c>
      <c r="BA5">
        <v>1962</v>
      </c>
      <c r="BB5">
        <v>1.373</v>
      </c>
      <c r="BC5" s="13">
        <v>223.8124655536401</v>
      </c>
      <c r="BD5">
        <v>25</v>
      </c>
      <c r="BE5">
        <v>1962</v>
      </c>
      <c r="BF5">
        <v>1.373</v>
      </c>
      <c r="BG5" s="13">
        <v>222.96446555461347</v>
      </c>
      <c r="BH5">
        <v>25</v>
      </c>
      <c r="BI5">
        <v>1962</v>
      </c>
      <c r="BJ5">
        <v>1.373</v>
      </c>
      <c r="BK5" s="13">
        <v>226.86255081672695</v>
      </c>
      <c r="BL5">
        <v>25</v>
      </c>
      <c r="BM5">
        <v>1962</v>
      </c>
      <c r="BN5">
        <v>1.373</v>
      </c>
      <c r="BO5" s="13">
        <v>217.56070475954934</v>
      </c>
      <c r="BP5">
        <v>25</v>
      </c>
      <c r="BQ5">
        <v>1962</v>
      </c>
      <c r="BR5">
        <v>1.373</v>
      </c>
      <c r="BS5" s="13">
        <v>214.98114597124032</v>
      </c>
      <c r="BT5">
        <v>25</v>
      </c>
      <c r="BU5">
        <v>1962</v>
      </c>
      <c r="BV5">
        <v>1.373</v>
      </c>
      <c r="BW5" s="13">
        <v>211.25134513295458</v>
      </c>
      <c r="BX5">
        <v>25</v>
      </c>
      <c r="BY5">
        <v>1962</v>
      </c>
      <c r="BZ5">
        <v>1.373</v>
      </c>
      <c r="CA5" s="13">
        <v>207.38078134652923</v>
      </c>
      <c r="CB5">
        <v>25</v>
      </c>
      <c r="CC5">
        <v>1962</v>
      </c>
      <c r="CD5">
        <v>1.373</v>
      </c>
      <c r="CE5" s="13">
        <v>206.90252812055351</v>
      </c>
      <c r="CF5">
        <v>25</v>
      </c>
      <c r="CG5">
        <v>1962</v>
      </c>
      <c r="CH5">
        <v>1.373</v>
      </c>
      <c r="CI5" s="13">
        <v>201.86510544838447</v>
      </c>
      <c r="CJ5">
        <v>25</v>
      </c>
      <c r="CK5">
        <v>1962</v>
      </c>
      <c r="CL5">
        <v>1.373</v>
      </c>
      <c r="CM5" s="13">
        <v>201.5738203077089</v>
      </c>
      <c r="CN5">
        <v>25</v>
      </c>
      <c r="CO5">
        <v>1962</v>
      </c>
      <c r="CP5">
        <v>1.373</v>
      </c>
      <c r="CQ5" s="13">
        <v>200.77326010434024</v>
      </c>
      <c r="CR5">
        <v>25</v>
      </c>
      <c r="CS5">
        <v>1962</v>
      </c>
      <c r="CT5">
        <v>1.373</v>
      </c>
      <c r="CU5" s="13">
        <v>205.13896965316746</v>
      </c>
      <c r="CV5">
        <v>25</v>
      </c>
      <c r="CW5">
        <v>1962</v>
      </c>
      <c r="CX5">
        <v>1.373</v>
      </c>
      <c r="CY5" s="13">
        <v>202.09003935583669</v>
      </c>
      <c r="CZ5">
        <v>25</v>
      </c>
      <c r="DA5">
        <v>1962</v>
      </c>
      <c r="DB5">
        <v>1.373</v>
      </c>
      <c r="DC5" s="13">
        <v>203.93915892379479</v>
      </c>
      <c r="DD5">
        <v>25</v>
      </c>
      <c r="DE5">
        <v>1962</v>
      </c>
      <c r="DF5">
        <v>1.373</v>
      </c>
      <c r="DG5" s="13">
        <v>203.43267040327717</v>
      </c>
      <c r="DH5">
        <v>25</v>
      </c>
      <c r="DI5">
        <v>1962</v>
      </c>
      <c r="DJ5">
        <v>1.373</v>
      </c>
      <c r="DK5" s="13">
        <v>208.05540345845935</v>
      </c>
      <c r="DL5">
        <v>25</v>
      </c>
      <c r="DM5">
        <v>1962</v>
      </c>
      <c r="DN5">
        <v>1.373</v>
      </c>
      <c r="DO5" s="13">
        <v>204.16455946723025</v>
      </c>
      <c r="DP5">
        <v>25</v>
      </c>
    </row>
    <row r="6" spans="2:120" ht="15" thickTop="1">
      <c r="B6">
        <v>0.24143114639174049</v>
      </c>
      <c r="C6" s="16">
        <v>0.88754604603648934</v>
      </c>
      <c r="D6">
        <v>197.31321459903538</v>
      </c>
      <c r="E6">
        <v>1966</v>
      </c>
      <c r="F6">
        <v>2.746</v>
      </c>
      <c r="G6">
        <v>403.22255995548636</v>
      </c>
      <c r="H6">
        <v>48.849066802508922</v>
      </c>
      <c r="I6">
        <v>1971</v>
      </c>
      <c r="J6">
        <v>2.746</v>
      </c>
      <c r="K6">
        <v>351.17782356152179</v>
      </c>
      <c r="L6">
        <v>47.339557914426344</v>
      </c>
      <c r="M6">
        <v>1971</v>
      </c>
      <c r="N6">
        <v>2.746</v>
      </c>
      <c r="O6">
        <v>360.8431617571581</v>
      </c>
      <c r="P6">
        <v>47.467928638644935</v>
      </c>
      <c r="Q6">
        <v>1971</v>
      </c>
      <c r="R6">
        <v>2.746</v>
      </c>
      <c r="S6">
        <v>374.36988883979927</v>
      </c>
      <c r="T6">
        <v>46.638164538317227</v>
      </c>
      <c r="U6">
        <v>1971</v>
      </c>
      <c r="V6">
        <v>2.746</v>
      </c>
      <c r="W6">
        <v>376.83705087725679</v>
      </c>
      <c r="X6">
        <v>48.16649213135009</v>
      </c>
      <c r="Y6">
        <v>1971</v>
      </c>
      <c r="Z6">
        <v>2.746</v>
      </c>
      <c r="AA6">
        <v>383.28686527630157</v>
      </c>
      <c r="AB6">
        <v>48.563253360296656</v>
      </c>
      <c r="AC6">
        <v>1966</v>
      </c>
      <c r="AD6">
        <v>2.746</v>
      </c>
      <c r="AE6">
        <v>383.51391242012124</v>
      </c>
      <c r="AF6">
        <v>48.33620621647696</v>
      </c>
      <c r="AG6">
        <v>1966</v>
      </c>
      <c r="AH6">
        <v>2.746</v>
      </c>
      <c r="AI6">
        <v>393.59485994424233</v>
      </c>
      <c r="AJ6">
        <v>48.809578503592668</v>
      </c>
      <c r="AK6">
        <v>1966</v>
      </c>
      <c r="AL6">
        <v>2.746</v>
      </c>
      <c r="AM6">
        <v>394.51787514090529</v>
      </c>
      <c r="AN6">
        <v>48.829989529454878</v>
      </c>
      <c r="AO6">
        <v>1966</v>
      </c>
      <c r="AP6">
        <v>2.746</v>
      </c>
      <c r="AQ6">
        <v>399.87805666393882</v>
      </c>
      <c r="AR6">
        <v>46.571856183445369</v>
      </c>
      <c r="AS6">
        <v>1966</v>
      </c>
      <c r="AT6">
        <v>2.746</v>
      </c>
      <c r="AU6">
        <v>401.60790573076537</v>
      </c>
      <c r="AV6">
        <v>44.977904718804332</v>
      </c>
      <c r="AW6">
        <v>1966</v>
      </c>
      <c r="AX6">
        <v>2.746</v>
      </c>
      <c r="AY6">
        <v>402.75343083705599</v>
      </c>
      <c r="AZ6">
        <v>45.862256878454694</v>
      </c>
      <c r="BA6">
        <v>1966</v>
      </c>
      <c r="BB6">
        <v>2.746</v>
      </c>
      <c r="BC6">
        <v>404.46561709189064</v>
      </c>
      <c r="BD6">
        <v>45.179076162198193</v>
      </c>
      <c r="BE6">
        <v>1966</v>
      </c>
      <c r="BF6">
        <v>2.746</v>
      </c>
      <c r="BG6">
        <v>405.61565635030473</v>
      </c>
      <c r="BH6">
        <v>45.479854305635108</v>
      </c>
      <c r="BI6">
        <v>1966</v>
      </c>
      <c r="BJ6">
        <v>2.746</v>
      </c>
      <c r="BK6">
        <v>406.79884134535251</v>
      </c>
      <c r="BL6">
        <v>44.828778469698683</v>
      </c>
      <c r="BM6">
        <v>1966</v>
      </c>
      <c r="BN6">
        <v>2.746</v>
      </c>
      <c r="BO6">
        <v>405.4720686552721</v>
      </c>
      <c r="BP6">
        <v>46.592980692837507</v>
      </c>
      <c r="BQ6">
        <v>1966</v>
      </c>
      <c r="BR6">
        <v>2.746</v>
      </c>
      <c r="BS6">
        <v>404.75851190699927</v>
      </c>
      <c r="BT6">
        <v>47.069070880423503</v>
      </c>
      <c r="BU6">
        <v>1966</v>
      </c>
      <c r="BV6">
        <v>2.746</v>
      </c>
      <c r="BW6">
        <v>403.31386076517458</v>
      </c>
      <c r="BX6">
        <v>47.729147063104172</v>
      </c>
      <c r="BY6">
        <v>1966</v>
      </c>
      <c r="BZ6">
        <v>2.746</v>
      </c>
      <c r="CA6">
        <v>401.11560116809221</v>
      </c>
      <c r="CB6">
        <v>48.354963097790133</v>
      </c>
      <c r="CC6">
        <v>1966</v>
      </c>
      <c r="CD6">
        <v>2.746</v>
      </c>
      <c r="CE6">
        <v>400.24192028831391</v>
      </c>
      <c r="CF6">
        <v>48.361168411522449</v>
      </c>
      <c r="CG6">
        <v>1966</v>
      </c>
      <c r="CH6">
        <v>2.746</v>
      </c>
      <c r="CI6">
        <v>393.52702188417919</v>
      </c>
      <c r="CJ6">
        <v>48.736385247226565</v>
      </c>
      <c r="CK6">
        <v>1966</v>
      </c>
      <c r="CL6">
        <v>2.746</v>
      </c>
      <c r="CM6">
        <v>389.58743911088686</v>
      </c>
      <c r="CN6">
        <v>48.31820899610986</v>
      </c>
      <c r="CO6">
        <v>1966</v>
      </c>
      <c r="CP6">
        <v>2.746</v>
      </c>
      <c r="CQ6">
        <v>387.31962609181261</v>
      </c>
      <c r="CR6">
        <v>48.228487435344441</v>
      </c>
      <c r="CS6">
        <v>1966</v>
      </c>
      <c r="CT6">
        <v>2.746</v>
      </c>
      <c r="CU6">
        <v>379.65632031606992</v>
      </c>
      <c r="CV6">
        <v>46.268186020184558</v>
      </c>
      <c r="CW6">
        <v>1966</v>
      </c>
      <c r="CX6">
        <v>2.746</v>
      </c>
      <c r="CY6">
        <v>378.46670615561555</v>
      </c>
      <c r="CZ6">
        <v>46.819069777261241</v>
      </c>
      <c r="DA6">
        <v>1966</v>
      </c>
      <c r="DB6">
        <v>2.746</v>
      </c>
      <c r="DC6">
        <v>377.02398519483404</v>
      </c>
      <c r="DD6">
        <v>46.217703748561995</v>
      </c>
      <c r="DE6">
        <v>1966</v>
      </c>
      <c r="DF6">
        <v>2.746</v>
      </c>
      <c r="DG6">
        <v>373.7056056474122</v>
      </c>
      <c r="DH6">
        <v>45.924974207263816</v>
      </c>
      <c r="DI6">
        <v>1966</v>
      </c>
      <c r="DJ6">
        <v>2.746</v>
      </c>
      <c r="DK6">
        <v>370.93896248604415</v>
      </c>
      <c r="DL6">
        <v>44.572137555671119</v>
      </c>
      <c r="DM6">
        <v>1966</v>
      </c>
      <c r="DN6">
        <v>2.746</v>
      </c>
      <c r="DO6">
        <v>369.33358527843706</v>
      </c>
      <c r="DP6">
        <v>45.224987412386511</v>
      </c>
    </row>
    <row r="7" spans="2:120">
      <c r="B7">
        <v>0.23813957313392389</v>
      </c>
      <c r="C7" s="16">
        <v>0.88807180053792723</v>
      </c>
      <c r="D7">
        <v>198.35747488255922</v>
      </c>
      <c r="E7">
        <v>1971</v>
      </c>
      <c r="F7">
        <v>2.746</v>
      </c>
      <c r="G7" t="s">
        <v>24</v>
      </c>
      <c r="H7">
        <f>TINV(0.0455,H5)</f>
        <v>2.1008537418020627</v>
      </c>
      <c r="I7">
        <v>1973</v>
      </c>
      <c r="J7">
        <v>10.727</v>
      </c>
      <c r="K7" t="s">
        <v>24</v>
      </c>
      <c r="L7">
        <f>TINV(0.0455,L5)</f>
        <v>2.1050905999895582</v>
      </c>
      <c r="M7">
        <v>1973</v>
      </c>
      <c r="N7">
        <v>10.727</v>
      </c>
      <c r="O7" t="s">
        <v>24</v>
      </c>
      <c r="P7">
        <f>TINV(0.0455,P5)</f>
        <v>2.1050905999895582</v>
      </c>
      <c r="Q7">
        <v>1973</v>
      </c>
      <c r="R7">
        <v>10.727</v>
      </c>
      <c r="S7" t="s">
        <v>24</v>
      </c>
      <c r="T7">
        <f>TINV(0.0455,T5)</f>
        <v>2.1050905999895582</v>
      </c>
      <c r="U7">
        <v>1973</v>
      </c>
      <c r="V7">
        <v>10.727</v>
      </c>
      <c r="W7" t="s">
        <v>24</v>
      </c>
      <c r="X7">
        <f>TINV(0.0455,X5)</f>
        <v>2.1050905999895582</v>
      </c>
      <c r="Y7">
        <v>1973</v>
      </c>
      <c r="Z7">
        <v>10.727</v>
      </c>
      <c r="AA7" t="s">
        <v>24</v>
      </c>
      <c r="AB7">
        <f>TINV(0.0455,AB5)</f>
        <v>2.1050905999895582</v>
      </c>
      <c r="AC7">
        <v>1973</v>
      </c>
      <c r="AD7">
        <v>10.727</v>
      </c>
      <c r="AE7" t="s">
        <v>24</v>
      </c>
      <c r="AF7">
        <f>TINV(0.0455,AF5)</f>
        <v>2.1050905999895582</v>
      </c>
      <c r="AG7">
        <v>1971</v>
      </c>
      <c r="AH7">
        <v>2.746</v>
      </c>
      <c r="AI7" t="s">
        <v>24</v>
      </c>
      <c r="AJ7">
        <f>TINV(0.0455,AJ5)</f>
        <v>2.1050905999895582</v>
      </c>
      <c r="AK7">
        <v>1971</v>
      </c>
      <c r="AL7">
        <v>2.746</v>
      </c>
      <c r="AM7" t="s">
        <v>24</v>
      </c>
      <c r="AN7">
        <f>TINV(0.0455,AN5)</f>
        <v>2.1050905999895582</v>
      </c>
      <c r="AO7">
        <v>1971</v>
      </c>
      <c r="AP7">
        <v>2.746</v>
      </c>
      <c r="AQ7" t="s">
        <v>24</v>
      </c>
      <c r="AR7">
        <f>TINV(0.0455,AR5)</f>
        <v>2.1050905999895582</v>
      </c>
      <c r="AS7">
        <v>1971</v>
      </c>
      <c r="AT7">
        <v>2.746</v>
      </c>
      <c r="AU7" t="s">
        <v>24</v>
      </c>
      <c r="AV7">
        <f>TINV(0.0455,AV5)</f>
        <v>2.1050905999895582</v>
      </c>
      <c r="AW7">
        <v>1971</v>
      </c>
      <c r="AX7">
        <v>2.746</v>
      </c>
      <c r="AY7" t="s">
        <v>24</v>
      </c>
      <c r="AZ7">
        <f>TINV(0.0455,AZ5)</f>
        <v>2.1050905999895582</v>
      </c>
      <c r="BA7">
        <v>1971</v>
      </c>
      <c r="BB7">
        <v>2.746</v>
      </c>
      <c r="BC7" t="s">
        <v>24</v>
      </c>
      <c r="BD7">
        <f>TINV(0.0455,BD5)</f>
        <v>2.1050905999895582</v>
      </c>
      <c r="BE7">
        <v>1971</v>
      </c>
      <c r="BF7">
        <v>2.746</v>
      </c>
      <c r="BG7" t="s">
        <v>24</v>
      </c>
      <c r="BH7">
        <f>TINV(0.0455,BH5)</f>
        <v>2.1050905999895582</v>
      </c>
      <c r="BI7">
        <v>1971</v>
      </c>
      <c r="BJ7">
        <v>2.746</v>
      </c>
      <c r="BK7" t="s">
        <v>24</v>
      </c>
      <c r="BL7">
        <f>TINV(0.0455,BL5)</f>
        <v>2.1050905999895582</v>
      </c>
      <c r="BM7">
        <v>1971</v>
      </c>
      <c r="BN7">
        <v>2.746</v>
      </c>
      <c r="BO7" t="s">
        <v>24</v>
      </c>
      <c r="BP7">
        <f>TINV(0.0455,BP5)</f>
        <v>2.1050905999895582</v>
      </c>
      <c r="BQ7">
        <v>1971</v>
      </c>
      <c r="BR7">
        <v>2.746</v>
      </c>
      <c r="BS7" t="s">
        <v>24</v>
      </c>
      <c r="BT7">
        <f>TINV(0.0455,BT5)</f>
        <v>2.1050905999895582</v>
      </c>
      <c r="BU7">
        <v>1971</v>
      </c>
      <c r="BV7">
        <v>2.746</v>
      </c>
      <c r="BW7" t="s">
        <v>24</v>
      </c>
      <c r="BX7">
        <f>TINV(0.0455,BX5)</f>
        <v>2.1050905999895582</v>
      </c>
      <c r="BY7">
        <v>1971</v>
      </c>
      <c r="BZ7">
        <v>2.746</v>
      </c>
      <c r="CA7" t="s">
        <v>24</v>
      </c>
      <c r="CB7">
        <f>TINV(0.0455,CB5)</f>
        <v>2.1050905999895582</v>
      </c>
      <c r="CC7">
        <v>1971</v>
      </c>
      <c r="CD7">
        <v>2.746</v>
      </c>
      <c r="CE7" t="s">
        <v>24</v>
      </c>
      <c r="CF7">
        <f>TINV(0.0455,CF5)</f>
        <v>2.1050905999895582</v>
      </c>
      <c r="CG7">
        <v>1971</v>
      </c>
      <c r="CH7">
        <v>2.746</v>
      </c>
      <c r="CI7" t="s">
        <v>24</v>
      </c>
      <c r="CJ7">
        <f>TINV(0.0455,CJ5)</f>
        <v>2.1050905999895582</v>
      </c>
      <c r="CK7">
        <v>1971</v>
      </c>
      <c r="CL7">
        <v>2.746</v>
      </c>
      <c r="CM7" t="s">
        <v>24</v>
      </c>
      <c r="CN7">
        <f>TINV(0.0455,CN5)</f>
        <v>2.1050905999895582</v>
      </c>
      <c r="CO7">
        <v>1971</v>
      </c>
      <c r="CP7">
        <v>2.746</v>
      </c>
      <c r="CQ7" t="s">
        <v>24</v>
      </c>
      <c r="CR7">
        <f>TINV(0.0455,CR5)</f>
        <v>2.1050905999895582</v>
      </c>
      <c r="CS7">
        <v>1971</v>
      </c>
      <c r="CT7">
        <v>2.746</v>
      </c>
      <c r="CU7" t="s">
        <v>24</v>
      </c>
      <c r="CV7">
        <f>TINV(0.0455,CV5)</f>
        <v>2.1050905999895582</v>
      </c>
      <c r="CW7">
        <v>1971</v>
      </c>
      <c r="CX7">
        <v>2.746</v>
      </c>
      <c r="CY7" t="s">
        <v>24</v>
      </c>
      <c r="CZ7">
        <f>TINV(0.0455,CZ5)</f>
        <v>2.1050905999895582</v>
      </c>
      <c r="DA7">
        <v>1971</v>
      </c>
      <c r="DB7">
        <v>2.746</v>
      </c>
      <c r="DC7" t="s">
        <v>24</v>
      </c>
      <c r="DD7">
        <f>TINV(0.0455,DD5)</f>
        <v>2.1050905999895582</v>
      </c>
      <c r="DE7">
        <v>1971</v>
      </c>
      <c r="DF7">
        <v>2.746</v>
      </c>
      <c r="DG7" t="s">
        <v>24</v>
      </c>
      <c r="DH7">
        <f>TINV(0.0455,DH5)</f>
        <v>2.1050905999895582</v>
      </c>
      <c r="DI7">
        <v>1971</v>
      </c>
      <c r="DJ7">
        <v>2.746</v>
      </c>
      <c r="DK7" t="s">
        <v>24</v>
      </c>
      <c r="DL7">
        <f>TINV(0.0455,DL5)</f>
        <v>2.1050905999895582</v>
      </c>
      <c r="DM7">
        <v>1971</v>
      </c>
      <c r="DN7">
        <v>2.746</v>
      </c>
    </row>
    <row r="8" spans="2:120">
      <c r="B8">
        <v>0.24018075308189341</v>
      </c>
      <c r="C8" s="16">
        <v>0.88967204154904078</v>
      </c>
      <c r="D8">
        <v>201.59714138653723</v>
      </c>
      <c r="E8">
        <v>1973</v>
      </c>
      <c r="F8">
        <v>10.727</v>
      </c>
      <c r="G8" t="s">
        <v>25</v>
      </c>
      <c r="H8">
        <f>H7*G3</f>
        <v>3.4386380673058964E-2</v>
      </c>
      <c r="I8">
        <v>1975</v>
      </c>
      <c r="J8">
        <v>12.497999999999999</v>
      </c>
      <c r="K8" t="s">
        <v>25</v>
      </c>
      <c r="L8">
        <f>L7*K3</f>
        <v>3.8115051378182926E-2</v>
      </c>
      <c r="M8">
        <v>1975</v>
      </c>
      <c r="N8">
        <v>12.497999999999999</v>
      </c>
      <c r="O8" t="s">
        <v>25</v>
      </c>
      <c r="P8">
        <f>P7*O3</f>
        <v>3.750517261206493E-2</v>
      </c>
      <c r="Q8">
        <v>1975</v>
      </c>
      <c r="R8">
        <v>12.497999999999999</v>
      </c>
      <c r="S8" t="s">
        <v>25</v>
      </c>
      <c r="T8">
        <f>T7*S3</f>
        <v>3.6608427667926782E-2</v>
      </c>
      <c r="U8">
        <v>1975</v>
      </c>
      <c r="V8">
        <v>12.497999999999999</v>
      </c>
      <c r="W8" t="s">
        <v>25</v>
      </c>
      <c r="X8">
        <f>X7*W3</f>
        <v>3.655680081390654E-2</v>
      </c>
      <c r="Y8">
        <v>1975</v>
      </c>
      <c r="Z8">
        <v>12.497999999999999</v>
      </c>
      <c r="AA8" t="s">
        <v>25</v>
      </c>
      <c r="AB8">
        <f>AB7*AA3</f>
        <v>3.6181452908074153E-2</v>
      </c>
      <c r="AC8">
        <v>1975</v>
      </c>
      <c r="AD8">
        <v>12.497999999999999</v>
      </c>
      <c r="AE8" t="s">
        <v>25</v>
      </c>
      <c r="AF8">
        <f>AF7*AE3</f>
        <v>3.5594105002200699E-2</v>
      </c>
      <c r="AG8">
        <v>1975</v>
      </c>
      <c r="AH8">
        <v>12.497999999999999</v>
      </c>
      <c r="AI8" t="s">
        <v>25</v>
      </c>
      <c r="AJ8">
        <f>AJ7*AI3</f>
        <v>3.5609576556086452E-2</v>
      </c>
      <c r="AK8">
        <v>1973</v>
      </c>
      <c r="AL8">
        <v>10.727</v>
      </c>
      <c r="AM8" t="s">
        <v>25</v>
      </c>
      <c r="AN8">
        <f>AN7*AM3</f>
        <v>3.5482067829509453E-2</v>
      </c>
      <c r="AO8">
        <v>1973</v>
      </c>
      <c r="AP8">
        <v>10.727</v>
      </c>
      <c r="AQ8" t="s">
        <v>25</v>
      </c>
      <c r="AR8">
        <f>AR7*AQ3</f>
        <v>3.434104775357235E-2</v>
      </c>
      <c r="AS8">
        <v>1973</v>
      </c>
      <c r="AT8">
        <v>10.727</v>
      </c>
      <c r="AU8" t="s">
        <v>25</v>
      </c>
      <c r="AV8">
        <f>AV7*AU3</f>
        <v>3.3722932034859578E-2</v>
      </c>
      <c r="AW8">
        <v>1973</v>
      </c>
      <c r="AX8">
        <v>10.727</v>
      </c>
      <c r="AY8" t="s">
        <v>25</v>
      </c>
      <c r="AZ8">
        <f>AZ7*AY3</f>
        <v>3.4047631104920394E-2</v>
      </c>
      <c r="BA8">
        <v>1973</v>
      </c>
      <c r="BB8">
        <v>10.727</v>
      </c>
      <c r="BC8" t="s">
        <v>25</v>
      </c>
      <c r="BD8">
        <f>BD7*BC3</f>
        <v>3.3797728050200766E-2</v>
      </c>
      <c r="BE8">
        <v>1973</v>
      </c>
      <c r="BF8">
        <v>10.727</v>
      </c>
      <c r="BG8" t="s">
        <v>25</v>
      </c>
      <c r="BH8">
        <f>BH7*BG3</f>
        <v>3.3934793879063098E-2</v>
      </c>
      <c r="BI8">
        <v>1973</v>
      </c>
      <c r="BJ8">
        <v>10.727</v>
      </c>
      <c r="BK8" t="s">
        <v>25</v>
      </c>
      <c r="BL8">
        <f>BL7*BK3</f>
        <v>3.3735668300005121E-2</v>
      </c>
      <c r="BM8">
        <v>1973</v>
      </c>
      <c r="BN8">
        <v>10.727</v>
      </c>
      <c r="BO8" t="s">
        <v>25</v>
      </c>
      <c r="BP8">
        <f>BP7*BO3</f>
        <v>3.4423591931894849E-2</v>
      </c>
      <c r="BQ8">
        <v>1973</v>
      </c>
      <c r="BR8">
        <v>10.727</v>
      </c>
      <c r="BS8" t="s">
        <v>25</v>
      </c>
      <c r="BT8">
        <f>BT7*BS3</f>
        <v>3.4634925001984285E-2</v>
      </c>
      <c r="BU8">
        <v>1973</v>
      </c>
      <c r="BV8">
        <v>10.727</v>
      </c>
      <c r="BW8" t="s">
        <v>25</v>
      </c>
      <c r="BX8">
        <f>BX7*BW3</f>
        <v>3.4918422228803418E-2</v>
      </c>
      <c r="BY8">
        <v>1973</v>
      </c>
      <c r="BZ8">
        <v>10.727</v>
      </c>
      <c r="CA8" t="s">
        <v>25</v>
      </c>
      <c r="CB8">
        <f>CB7*CA3</f>
        <v>3.5193782366603171E-2</v>
      </c>
      <c r="CC8">
        <v>1973</v>
      </c>
      <c r="CD8">
        <v>10.727</v>
      </c>
      <c r="CE8" t="s">
        <v>25</v>
      </c>
      <c r="CF8">
        <f>CF7*CE3</f>
        <v>3.5248714631998475E-2</v>
      </c>
      <c r="CG8">
        <v>1973</v>
      </c>
      <c r="CH8">
        <v>10.727</v>
      </c>
      <c r="CI8" t="s">
        <v>25</v>
      </c>
      <c r="CJ8">
        <f>CJ7*CI3</f>
        <v>3.5443651550934069E-2</v>
      </c>
      <c r="CK8">
        <v>1973</v>
      </c>
      <c r="CL8">
        <v>10.727</v>
      </c>
      <c r="CM8" t="s">
        <v>25</v>
      </c>
      <c r="CN8">
        <f>CN7*CM3</f>
        <v>3.5355112173739434E-2</v>
      </c>
      <c r="CO8">
        <v>1973</v>
      </c>
      <c r="CP8">
        <v>10.727</v>
      </c>
      <c r="CQ8" t="s">
        <v>25</v>
      </c>
      <c r="CR8">
        <f>CR7*CQ3</f>
        <v>3.5391784342967816E-2</v>
      </c>
      <c r="CS8">
        <v>1973</v>
      </c>
      <c r="CT8">
        <v>10.727</v>
      </c>
      <c r="CU8" t="s">
        <v>25</v>
      </c>
      <c r="CV8">
        <f>CV7*CU3</f>
        <v>3.4738842130982162E-2</v>
      </c>
      <c r="CW8">
        <v>1973</v>
      </c>
      <c r="CX8">
        <v>10.727</v>
      </c>
      <c r="CY8" t="s">
        <v>25</v>
      </c>
      <c r="CZ8">
        <f>CZ7*CY3</f>
        <v>3.5025106648318413E-2</v>
      </c>
      <c r="DA8">
        <v>1973</v>
      </c>
      <c r="DB8">
        <v>10.727</v>
      </c>
      <c r="DC8" t="s">
        <v>25</v>
      </c>
      <c r="DD8">
        <f>DD7*DC3</f>
        <v>3.4799440239905333E-2</v>
      </c>
      <c r="DE8">
        <v>1973</v>
      </c>
      <c r="DF8">
        <v>10.727</v>
      </c>
      <c r="DG8" t="s">
        <v>25</v>
      </c>
      <c r="DH8">
        <f>DH7*DG3</f>
        <v>3.4774266109303648E-2</v>
      </c>
      <c r="DI8">
        <v>1973</v>
      </c>
      <c r="DJ8">
        <v>10.727</v>
      </c>
      <c r="DK8" t="s">
        <v>25</v>
      </c>
      <c r="DL8">
        <f>DL7*DK3</f>
        <v>3.4258255478715673E-2</v>
      </c>
      <c r="DM8">
        <v>1973</v>
      </c>
      <c r="DN8">
        <v>10.727</v>
      </c>
    </row>
    <row r="9" spans="2:120">
      <c r="B9">
        <v>0.23955109547991177</v>
      </c>
      <c r="C9" s="16">
        <v>0.88986077655801699</v>
      </c>
      <c r="D9">
        <v>201.98543914438434</v>
      </c>
      <c r="E9">
        <v>1975</v>
      </c>
      <c r="F9">
        <v>12.497999999999999</v>
      </c>
      <c r="G9" t="s">
        <v>26</v>
      </c>
      <c r="H9">
        <f>G2+H8</f>
        <v>1.3053619511359591</v>
      </c>
      <c r="I9">
        <v>1983</v>
      </c>
      <c r="J9">
        <v>22.146000000000001</v>
      </c>
      <c r="K9" t="s">
        <v>26</v>
      </c>
      <c r="L9">
        <f>K2+L8</f>
        <v>1.317748839672471</v>
      </c>
      <c r="M9">
        <v>1983</v>
      </c>
      <c r="N9">
        <v>22.146000000000001</v>
      </c>
      <c r="O9" t="s">
        <v>26</v>
      </c>
      <c r="P9">
        <f>O2+P8</f>
        <v>1.3159085561751214</v>
      </c>
      <c r="Q9">
        <v>1983</v>
      </c>
      <c r="R9">
        <v>22.146000000000001</v>
      </c>
      <c r="S9" t="s">
        <v>26</v>
      </c>
      <c r="T9">
        <f>S2+T8</f>
        <v>1.3159611025130047</v>
      </c>
      <c r="U9">
        <v>1983</v>
      </c>
      <c r="V9">
        <v>22.146000000000001</v>
      </c>
      <c r="W9" t="s">
        <v>26</v>
      </c>
      <c r="X9">
        <f>W2+X8</f>
        <v>1.3114581159819723</v>
      </c>
      <c r="Y9">
        <v>1983</v>
      </c>
      <c r="Z9">
        <v>22.146000000000001</v>
      </c>
      <c r="AA9" t="s">
        <v>26</v>
      </c>
      <c r="AB9">
        <f>AA2+AB8</f>
        <v>1.3092512493587829</v>
      </c>
      <c r="AC9">
        <v>1983</v>
      </c>
      <c r="AD9">
        <v>22.146000000000001</v>
      </c>
      <c r="AE9" t="s">
        <v>26</v>
      </c>
      <c r="AF9">
        <f>AE2+AF8</f>
        <v>1.304480387903413</v>
      </c>
      <c r="AG9">
        <v>1983</v>
      </c>
      <c r="AH9">
        <v>22.146000000000001</v>
      </c>
      <c r="AI9" t="s">
        <v>26</v>
      </c>
      <c r="AJ9">
        <f>AI2+AJ8</f>
        <v>1.307088529847438</v>
      </c>
      <c r="AK9">
        <v>1983</v>
      </c>
      <c r="AL9">
        <v>22.146000000000001</v>
      </c>
      <c r="AM9" t="s">
        <v>26</v>
      </c>
      <c r="AN9">
        <f>AM2+AN8</f>
        <v>1.3061606767300689</v>
      </c>
      <c r="AO9">
        <v>1975</v>
      </c>
      <c r="AP9">
        <v>12.497999999999999</v>
      </c>
      <c r="AQ9" t="s">
        <v>26</v>
      </c>
      <c r="AR9">
        <f>AQ2+AR8</f>
        <v>1.3043313717593517</v>
      </c>
      <c r="AS9">
        <v>1975</v>
      </c>
      <c r="AT9">
        <v>12.497999999999999</v>
      </c>
      <c r="AU9" t="s">
        <v>26</v>
      </c>
      <c r="AV9">
        <f>AU2+AV8</f>
        <v>1.3041408748916541</v>
      </c>
      <c r="AW9">
        <v>1975</v>
      </c>
      <c r="AX9">
        <v>12.497999999999999</v>
      </c>
      <c r="AY9" t="s">
        <v>26</v>
      </c>
      <c r="AZ9">
        <f>AY2+AZ8</f>
        <v>1.3048523378894423</v>
      </c>
      <c r="BA9">
        <v>1975</v>
      </c>
      <c r="BB9">
        <v>12.497999999999999</v>
      </c>
      <c r="BC9" t="s">
        <v>26</v>
      </c>
      <c r="BD9">
        <f>BC2+BD8</f>
        <v>1.3052912014124369</v>
      </c>
      <c r="BE9">
        <v>1975</v>
      </c>
      <c r="BF9">
        <v>12.497999999999999</v>
      </c>
      <c r="BG9" t="s">
        <v>26</v>
      </c>
      <c r="BH9">
        <f>BG2+BH8</f>
        <v>1.3060855244020275</v>
      </c>
      <c r="BI9">
        <v>1975</v>
      </c>
      <c r="BJ9">
        <v>12.497999999999999</v>
      </c>
      <c r="BK9" t="s">
        <v>26</v>
      </c>
      <c r="BL9">
        <f>BK2+BL8</f>
        <v>1.3067393972229415</v>
      </c>
      <c r="BM9">
        <v>1975</v>
      </c>
      <c r="BN9">
        <v>12.497999999999999</v>
      </c>
      <c r="BO9" t="s">
        <v>26</v>
      </c>
      <c r="BP9">
        <f>BO2+BP8</f>
        <v>1.3071979678612269</v>
      </c>
      <c r="BQ9">
        <v>1975</v>
      </c>
      <c r="BR9">
        <v>12.497999999999999</v>
      </c>
      <c r="BS9" t="s">
        <v>26</v>
      </c>
      <c r="BT9">
        <f>BS2+BT8</f>
        <v>1.3074573908039655</v>
      </c>
      <c r="BU9">
        <v>1975</v>
      </c>
      <c r="BV9">
        <v>12.497999999999999</v>
      </c>
      <c r="BW9" t="s">
        <v>26</v>
      </c>
      <c r="BX9">
        <f>BW2+BX8</f>
        <v>1.307557073144491</v>
      </c>
      <c r="BY9">
        <v>1975</v>
      </c>
      <c r="BZ9">
        <v>12.497999999999999</v>
      </c>
      <c r="CA9" t="s">
        <v>26</v>
      </c>
      <c r="CB9">
        <f>CA2+CB8</f>
        <v>1.3074059727579985</v>
      </c>
      <c r="CC9">
        <v>1975</v>
      </c>
      <c r="CD9">
        <v>12.497999999999999</v>
      </c>
      <c r="CE9" t="s">
        <v>26</v>
      </c>
      <c r="CF9">
        <f>CE2+CF8</f>
        <v>1.3075850537424236</v>
      </c>
      <c r="CG9">
        <v>1975</v>
      </c>
      <c r="CH9">
        <v>12.497999999999999</v>
      </c>
      <c r="CI9" t="s">
        <v>26</v>
      </c>
      <c r="CJ9">
        <f>CI2+CJ8</f>
        <v>1.3057021786554281</v>
      </c>
      <c r="CK9">
        <v>1975</v>
      </c>
      <c r="CL9">
        <v>12.497999999999999</v>
      </c>
      <c r="CM9" t="s">
        <v>26</v>
      </c>
      <c r="CN9">
        <f>CM2+CN8</f>
        <v>1.3046361639218693</v>
      </c>
      <c r="CO9">
        <v>1975</v>
      </c>
      <c r="CP9">
        <v>12.497999999999999</v>
      </c>
      <c r="CQ9" t="s">
        <v>26</v>
      </c>
      <c r="CR9">
        <f>CQ2+CR8</f>
        <v>1.3043845663713496</v>
      </c>
      <c r="CS9">
        <v>1975</v>
      </c>
      <c r="CT9">
        <v>12.497999999999999</v>
      </c>
      <c r="CU9" t="s">
        <v>26</v>
      </c>
      <c r="CV9">
        <f>CU2+CV8</f>
        <v>1.3013653695857534</v>
      </c>
      <c r="CW9">
        <v>1975</v>
      </c>
      <c r="CX9">
        <v>12.497999999999999</v>
      </c>
      <c r="CY9" t="s">
        <v>26</v>
      </c>
      <c r="CZ9">
        <f>CY2+CZ8</f>
        <v>1.3018671460921307</v>
      </c>
      <c r="DA9">
        <v>1975</v>
      </c>
      <c r="DB9">
        <v>12.497999999999999</v>
      </c>
      <c r="DC9" t="s">
        <v>26</v>
      </c>
      <c r="DD9">
        <f>DC2+DD8</f>
        <v>1.3010699421541028</v>
      </c>
      <c r="DE9">
        <v>1975</v>
      </c>
      <c r="DF9">
        <v>12.497999999999999</v>
      </c>
      <c r="DG9" t="s">
        <v>26</v>
      </c>
      <c r="DH9">
        <f>DG2+DH8</f>
        <v>1.3004574820761372</v>
      </c>
      <c r="DI9">
        <v>1975</v>
      </c>
      <c r="DJ9">
        <v>12.497999999999999</v>
      </c>
      <c r="DK9" t="s">
        <v>26</v>
      </c>
      <c r="DL9">
        <f>DK2+DL8</f>
        <v>1.2988360384850661</v>
      </c>
      <c r="DM9">
        <v>1975</v>
      </c>
      <c r="DN9">
        <v>12.497999999999999</v>
      </c>
    </row>
    <row r="10" spans="2:120">
      <c r="B10">
        <v>0.2390092815483888</v>
      </c>
      <c r="C10" s="16">
        <v>0.8956840289509348</v>
      </c>
      <c r="D10">
        <v>214.65649505617148</v>
      </c>
      <c r="E10">
        <v>1983</v>
      </c>
      <c r="F10">
        <v>22.146000000000001</v>
      </c>
      <c r="G10" t="s">
        <v>27</v>
      </c>
      <c r="H10">
        <f>G2-H8</f>
        <v>1.2365891897898413</v>
      </c>
      <c r="I10">
        <v>1985</v>
      </c>
      <c r="J10">
        <v>22.782</v>
      </c>
      <c r="K10" t="s">
        <v>27</v>
      </c>
      <c r="L10">
        <f>K2-L8</f>
        <v>1.2415187369161051</v>
      </c>
      <c r="M10">
        <v>1985</v>
      </c>
      <c r="N10">
        <v>22.782</v>
      </c>
      <c r="O10" t="s">
        <v>27</v>
      </c>
      <c r="P10">
        <f>O2-P8</f>
        <v>1.2408982109509914</v>
      </c>
      <c r="Q10">
        <v>1985</v>
      </c>
      <c r="R10">
        <v>22.782</v>
      </c>
      <c r="S10" t="s">
        <v>27</v>
      </c>
      <c r="T10">
        <f>S2-T8</f>
        <v>1.242744247177151</v>
      </c>
      <c r="U10">
        <v>1985</v>
      </c>
      <c r="V10">
        <v>22.782</v>
      </c>
      <c r="W10" t="s">
        <v>27</v>
      </c>
      <c r="X10">
        <f>W2-X8</f>
        <v>1.2383445143541592</v>
      </c>
      <c r="Y10">
        <v>1985</v>
      </c>
      <c r="Z10">
        <v>22.782</v>
      </c>
      <c r="AA10" t="s">
        <v>27</v>
      </c>
      <c r="AB10">
        <f>AA2-AB8</f>
        <v>1.2368883435426345</v>
      </c>
      <c r="AC10">
        <v>1985</v>
      </c>
      <c r="AD10">
        <v>22.782</v>
      </c>
      <c r="AE10" t="s">
        <v>27</v>
      </c>
      <c r="AF10">
        <f>AE2-AF8</f>
        <v>1.2332921778990118</v>
      </c>
      <c r="AG10">
        <v>1985</v>
      </c>
      <c r="AH10">
        <v>22.782</v>
      </c>
      <c r="AI10" t="s">
        <v>27</v>
      </c>
      <c r="AJ10">
        <f>AI2-AJ8</f>
        <v>1.2358693767352651</v>
      </c>
      <c r="AK10">
        <v>1985</v>
      </c>
      <c r="AL10">
        <v>22.782</v>
      </c>
      <c r="AM10" t="s">
        <v>27</v>
      </c>
      <c r="AN10">
        <f>AM2-AN8</f>
        <v>1.2351965410710501</v>
      </c>
      <c r="AO10">
        <v>1985</v>
      </c>
      <c r="AP10">
        <v>22.782</v>
      </c>
      <c r="AQ10" t="s">
        <v>27</v>
      </c>
      <c r="AR10">
        <f>AQ2-AR8</f>
        <v>1.2356492762522069</v>
      </c>
      <c r="AS10">
        <v>1983</v>
      </c>
      <c r="AT10">
        <v>22.146000000000001</v>
      </c>
      <c r="AU10" t="s">
        <v>27</v>
      </c>
      <c r="AV10">
        <f>AU2-AV8</f>
        <v>1.236695010821935</v>
      </c>
      <c r="AW10">
        <v>1983</v>
      </c>
      <c r="AX10">
        <v>22.146000000000001</v>
      </c>
      <c r="AY10" t="s">
        <v>27</v>
      </c>
      <c r="AZ10">
        <f>AY2-AZ8</f>
        <v>1.2367570756796014</v>
      </c>
      <c r="BA10">
        <v>1983</v>
      </c>
      <c r="BB10">
        <v>22.146000000000001</v>
      </c>
      <c r="BC10" t="s">
        <v>27</v>
      </c>
      <c r="BD10">
        <f>BC2-BD8</f>
        <v>1.2376957453120352</v>
      </c>
      <c r="BE10">
        <v>1983</v>
      </c>
      <c r="BF10">
        <v>22.146000000000001</v>
      </c>
      <c r="BG10" t="s">
        <v>27</v>
      </c>
      <c r="BH10">
        <f>BG2-BH8</f>
        <v>1.2382159366439014</v>
      </c>
      <c r="BI10">
        <v>1983</v>
      </c>
      <c r="BJ10">
        <v>22.146000000000001</v>
      </c>
      <c r="BK10" t="s">
        <v>27</v>
      </c>
      <c r="BL10">
        <f>BK2-BL8</f>
        <v>1.2392680606229312</v>
      </c>
      <c r="BM10">
        <v>1983</v>
      </c>
      <c r="BN10">
        <v>22.146000000000001</v>
      </c>
      <c r="BO10" t="s">
        <v>27</v>
      </c>
      <c r="BP10">
        <f>BO2-BP8</f>
        <v>1.238350783997437</v>
      </c>
      <c r="BQ10">
        <v>1983</v>
      </c>
      <c r="BR10">
        <v>22.146000000000001</v>
      </c>
      <c r="BS10" t="s">
        <v>27</v>
      </c>
      <c r="BT10">
        <f>BS2-BT8</f>
        <v>1.2381875407999967</v>
      </c>
      <c r="BU10">
        <v>1983</v>
      </c>
      <c r="BV10">
        <v>22.146000000000001</v>
      </c>
      <c r="BW10" t="s">
        <v>27</v>
      </c>
      <c r="BX10">
        <f>BW2-BX8</f>
        <v>1.237720228686884</v>
      </c>
      <c r="BY10">
        <v>1983</v>
      </c>
      <c r="BZ10">
        <v>22.146000000000001</v>
      </c>
      <c r="CA10" t="s">
        <v>27</v>
      </c>
      <c r="CB10">
        <f>CA2-CB8</f>
        <v>1.2370184080247923</v>
      </c>
      <c r="CC10">
        <v>1983</v>
      </c>
      <c r="CD10">
        <v>22.146000000000001</v>
      </c>
      <c r="CE10" t="s">
        <v>27</v>
      </c>
      <c r="CF10">
        <f>CE2-CF8</f>
        <v>1.2370876244784268</v>
      </c>
      <c r="CG10">
        <v>1983</v>
      </c>
      <c r="CH10">
        <v>22.146000000000001</v>
      </c>
      <c r="CI10" t="s">
        <v>27</v>
      </c>
      <c r="CJ10">
        <f>CI2-CJ8</f>
        <v>1.2348148755535602</v>
      </c>
      <c r="CK10">
        <v>1983</v>
      </c>
      <c r="CL10">
        <v>22.146000000000001</v>
      </c>
      <c r="CM10" t="s">
        <v>27</v>
      </c>
      <c r="CN10">
        <f>CM2-CN8</f>
        <v>1.2339259395743905</v>
      </c>
      <c r="CO10">
        <v>1983</v>
      </c>
      <c r="CP10">
        <v>22.146000000000001</v>
      </c>
      <c r="CQ10" t="s">
        <v>27</v>
      </c>
      <c r="CR10">
        <f>CQ2-CR8</f>
        <v>1.2336009976854139</v>
      </c>
      <c r="CS10">
        <v>1983</v>
      </c>
      <c r="CT10">
        <v>22.146000000000001</v>
      </c>
      <c r="CU10" t="s">
        <v>27</v>
      </c>
      <c r="CV10">
        <f>CU2-CV8</f>
        <v>1.231887685323789</v>
      </c>
      <c r="CW10">
        <v>1983</v>
      </c>
      <c r="CX10">
        <v>22.146000000000001</v>
      </c>
      <c r="CY10" t="s">
        <v>27</v>
      </c>
      <c r="CZ10">
        <f>CY2-CZ8</f>
        <v>1.2318169327954938</v>
      </c>
      <c r="DA10">
        <v>1983</v>
      </c>
      <c r="DB10">
        <v>22.146000000000001</v>
      </c>
      <c r="DC10" t="s">
        <v>27</v>
      </c>
      <c r="DD10">
        <f>DC2-DD8</f>
        <v>1.2314710616742923</v>
      </c>
      <c r="DE10">
        <v>1983</v>
      </c>
      <c r="DF10">
        <v>22.146000000000001</v>
      </c>
      <c r="DG10" t="s">
        <v>27</v>
      </c>
      <c r="DH10">
        <f>DG2-DH8</f>
        <v>1.2309089498575301</v>
      </c>
      <c r="DI10">
        <v>1983</v>
      </c>
      <c r="DJ10">
        <v>22.146000000000001</v>
      </c>
      <c r="DK10" t="s">
        <v>27</v>
      </c>
      <c r="DL10">
        <f>DK2-DL8</f>
        <v>1.2303195275276348</v>
      </c>
      <c r="DM10">
        <v>1983</v>
      </c>
      <c r="DN10">
        <v>22.146000000000001</v>
      </c>
    </row>
    <row r="11" spans="2:120">
      <c r="B11">
        <v>0.23934593519625469</v>
      </c>
      <c r="C11" s="16">
        <v>0.89928496681628578</v>
      </c>
      <c r="D11">
        <v>223.22510810672634</v>
      </c>
      <c r="E11">
        <v>1985</v>
      </c>
      <c r="F11">
        <v>22.782</v>
      </c>
      <c r="G11" t="s">
        <v>28</v>
      </c>
      <c r="H11" s="17">
        <f>LN(G2)</f>
        <v>0.2397847713010389</v>
      </c>
      <c r="I11">
        <v>1986</v>
      </c>
      <c r="J11">
        <v>36.613999999999997</v>
      </c>
      <c r="K11" t="s">
        <v>28</v>
      </c>
      <c r="L11" s="17">
        <f>LN(K2)</f>
        <v>0.2465739341011971</v>
      </c>
      <c r="M11">
        <v>1986</v>
      </c>
      <c r="N11">
        <v>36.613999999999997</v>
      </c>
      <c r="O11" t="s">
        <v>28</v>
      </c>
      <c r="P11" s="17">
        <f>LN(O2)</f>
        <v>0.2456119427434047</v>
      </c>
      <c r="Q11">
        <v>1986</v>
      </c>
      <c r="R11">
        <v>36.613999999999997</v>
      </c>
      <c r="S11" t="s">
        <v>28</v>
      </c>
      <c r="T11" s="17">
        <f>LN(S2)</f>
        <v>0.24635422723334899</v>
      </c>
      <c r="U11">
        <v>1986</v>
      </c>
      <c r="V11">
        <v>36.613999999999997</v>
      </c>
      <c r="W11" t="s">
        <v>28</v>
      </c>
      <c r="X11" s="17">
        <f>LN(W2)</f>
        <v>0.24286877574668134</v>
      </c>
      <c r="Y11">
        <v>1986</v>
      </c>
      <c r="Z11">
        <v>36.613999999999997</v>
      </c>
      <c r="AA11" t="s">
        <v>28</v>
      </c>
      <c r="AB11" s="17">
        <f>LN(AA2)</f>
        <v>0.24143114639174049</v>
      </c>
      <c r="AC11">
        <v>1986</v>
      </c>
      <c r="AD11">
        <v>36.613999999999997</v>
      </c>
      <c r="AE11" t="s">
        <v>28</v>
      </c>
      <c r="AF11" s="17">
        <f>LN(AE2)</f>
        <v>0.23813957313392389</v>
      </c>
      <c r="AG11">
        <v>1986</v>
      </c>
      <c r="AH11">
        <v>36.613999999999997</v>
      </c>
      <c r="AI11" t="s">
        <v>28</v>
      </c>
      <c r="AJ11" s="17">
        <f>LN(AI2)</f>
        <v>0.24018075308189341</v>
      </c>
      <c r="AK11">
        <v>1986</v>
      </c>
      <c r="AL11">
        <v>36.613999999999997</v>
      </c>
      <c r="AM11" t="s">
        <v>28</v>
      </c>
      <c r="AN11" s="17">
        <f>LN(AM2)</f>
        <v>0.23955109547991177</v>
      </c>
      <c r="AO11">
        <v>1986</v>
      </c>
      <c r="AP11">
        <v>36.613999999999997</v>
      </c>
      <c r="AQ11" t="s">
        <v>28</v>
      </c>
      <c r="AR11" s="17">
        <f>LN(AQ2)</f>
        <v>0.2390092815483888</v>
      </c>
      <c r="AS11">
        <v>1986</v>
      </c>
      <c r="AT11">
        <v>36.613999999999997</v>
      </c>
      <c r="AU11" t="s">
        <v>28</v>
      </c>
      <c r="AV11" s="17">
        <f>LN(AU2)</f>
        <v>0.23934593519625469</v>
      </c>
      <c r="AW11">
        <v>1985</v>
      </c>
      <c r="AX11">
        <v>22.782</v>
      </c>
      <c r="AY11" t="s">
        <v>28</v>
      </c>
      <c r="AZ11" s="17">
        <f>LN(AY2)</f>
        <v>0.23965032720280963</v>
      </c>
      <c r="BA11">
        <v>1985</v>
      </c>
      <c r="BB11">
        <v>22.782</v>
      </c>
      <c r="BC11" t="s">
        <v>28</v>
      </c>
      <c r="BD11" s="17">
        <f>LN(BC2)</f>
        <v>0.24019217284463446</v>
      </c>
      <c r="BE11">
        <v>1985</v>
      </c>
      <c r="BF11">
        <v>22.782</v>
      </c>
      <c r="BG11" t="s">
        <v>28</v>
      </c>
      <c r="BH11" s="17">
        <f>LN(BG2)</f>
        <v>0.24070895673630613</v>
      </c>
      <c r="BI11">
        <v>1985</v>
      </c>
      <c r="BJ11">
        <v>22.782</v>
      </c>
      <c r="BK11" t="s">
        <v>28</v>
      </c>
      <c r="BL11" s="17">
        <f>LN(BK2)</f>
        <v>0.24137924881130632</v>
      </c>
      <c r="BM11">
        <v>1985</v>
      </c>
      <c r="BN11">
        <v>22.782</v>
      </c>
      <c r="BO11" t="s">
        <v>28</v>
      </c>
      <c r="BP11" s="17">
        <f>LN(BO2)</f>
        <v>0.24119906579080838</v>
      </c>
      <c r="BQ11">
        <v>1985</v>
      </c>
      <c r="BR11">
        <v>22.782</v>
      </c>
      <c r="BS11" t="s">
        <v>28</v>
      </c>
      <c r="BT11" s="17">
        <f>LN(BS2)</f>
        <v>0.24123684857861397</v>
      </c>
      <c r="BU11">
        <v>1985</v>
      </c>
      <c r="BV11">
        <v>22.782</v>
      </c>
      <c r="BW11" t="s">
        <v>28</v>
      </c>
      <c r="BX11" s="17">
        <f>LN(BW2)</f>
        <v>0.24109242296911959</v>
      </c>
      <c r="BY11">
        <v>1985</v>
      </c>
      <c r="BZ11">
        <v>22.782</v>
      </c>
      <c r="CA11" t="s">
        <v>28</v>
      </c>
      <c r="CB11" s="17">
        <f>LN(CA2)</f>
        <v>0.2407572673510677</v>
      </c>
      <c r="CC11">
        <v>1985</v>
      </c>
      <c r="CD11">
        <v>22.782</v>
      </c>
      <c r="CE11" t="s">
        <v>28</v>
      </c>
      <c r="CF11" s="17">
        <f>LN(CE2)</f>
        <v>0.24085484750541639</v>
      </c>
      <c r="CG11">
        <v>1985</v>
      </c>
      <c r="CH11">
        <v>22.782</v>
      </c>
      <c r="CI11" t="s">
        <v>28</v>
      </c>
      <c r="CJ11" s="17">
        <f>LN(CI2)</f>
        <v>0.23922044440323609</v>
      </c>
      <c r="CK11">
        <v>1985</v>
      </c>
      <c r="CL11">
        <v>22.782</v>
      </c>
      <c r="CM11" t="s">
        <v>28</v>
      </c>
      <c r="CN11" s="17">
        <f>LN(CM2)</f>
        <v>0.23845063918911386</v>
      </c>
      <c r="CO11">
        <v>1985</v>
      </c>
      <c r="CP11">
        <v>22.782</v>
      </c>
      <c r="CQ11" t="s">
        <v>28</v>
      </c>
      <c r="CR11" s="17">
        <f>LN(CQ2)</f>
        <v>0.23822350079517735</v>
      </c>
      <c r="CS11">
        <v>1985</v>
      </c>
      <c r="CT11">
        <v>22.782</v>
      </c>
      <c r="CU11" t="s">
        <v>28</v>
      </c>
      <c r="CV11" s="17">
        <f>LN(CU2)</f>
        <v>0.23635708871063174</v>
      </c>
      <c r="CW11">
        <v>1985</v>
      </c>
      <c r="CX11">
        <v>22.782</v>
      </c>
      <c r="CY11" t="s">
        <v>28</v>
      </c>
      <c r="CZ11" s="17">
        <f>LN(CY2)</f>
        <v>0.23652722067309351</v>
      </c>
      <c r="DA11">
        <v>1985</v>
      </c>
      <c r="DB11">
        <v>22.782</v>
      </c>
      <c r="DC11" t="s">
        <v>28</v>
      </c>
      <c r="DD11" s="17">
        <f>LN(DC2)</f>
        <v>0.23607596749741994</v>
      </c>
      <c r="DE11">
        <v>1985</v>
      </c>
      <c r="DF11">
        <v>22.782</v>
      </c>
      <c r="DG11" t="s">
        <v>28</v>
      </c>
      <c r="DH11" s="17">
        <f>LN(DG2)</f>
        <v>0.23561206805585547</v>
      </c>
      <c r="DI11">
        <v>1985</v>
      </c>
      <c r="DJ11">
        <v>22.782</v>
      </c>
      <c r="DK11" t="s">
        <v>28</v>
      </c>
      <c r="DL11" s="17">
        <f>LN(DK2)</f>
        <v>0.23473829809199601</v>
      </c>
      <c r="DM11">
        <v>1985</v>
      </c>
      <c r="DN11">
        <v>22.782</v>
      </c>
    </row>
    <row r="12" spans="2:120">
      <c r="B12">
        <v>0.23965032720280963</v>
      </c>
      <c r="C12" s="16">
        <v>0.89776938672831652</v>
      </c>
      <c r="D12">
        <v>219.54514357222064</v>
      </c>
      <c r="E12">
        <v>1986</v>
      </c>
      <c r="F12">
        <v>36.613999999999997</v>
      </c>
      <c r="G12" t="s">
        <v>29</v>
      </c>
      <c r="H12" s="17">
        <f>LN(H9)</f>
        <v>0.26648035951056709</v>
      </c>
      <c r="I12">
        <v>1988</v>
      </c>
      <c r="J12">
        <v>49.213000000000001</v>
      </c>
      <c r="K12" t="s">
        <v>29</v>
      </c>
      <c r="L12" s="17">
        <f>LN(L9)</f>
        <v>0.27592485621586954</v>
      </c>
      <c r="M12">
        <v>1988</v>
      </c>
      <c r="N12">
        <v>49.213000000000001</v>
      </c>
      <c r="O12" t="s">
        <v>29</v>
      </c>
      <c r="P12" s="17">
        <f>LN(P9)</f>
        <v>0.27452734429973086</v>
      </c>
      <c r="Q12">
        <v>1988</v>
      </c>
      <c r="R12">
        <v>49.213000000000001</v>
      </c>
      <c r="S12" t="s">
        <v>29</v>
      </c>
      <c r="T12" s="17">
        <f>LN(T9)</f>
        <v>0.27456727510535939</v>
      </c>
      <c r="U12">
        <v>1988</v>
      </c>
      <c r="V12">
        <v>49.213000000000001</v>
      </c>
      <c r="W12" t="s">
        <v>29</v>
      </c>
      <c r="X12" s="17">
        <f>LN(X9)</f>
        <v>0.27113958384988074</v>
      </c>
      <c r="Y12">
        <v>1988</v>
      </c>
      <c r="Z12">
        <v>49.213000000000001</v>
      </c>
      <c r="AA12" t="s">
        <v>29</v>
      </c>
      <c r="AB12" s="17">
        <f>LN(AB9)</f>
        <v>0.26945540843232868</v>
      </c>
      <c r="AC12">
        <v>1988</v>
      </c>
      <c r="AD12">
        <v>49.213000000000001</v>
      </c>
      <c r="AE12" t="s">
        <v>29</v>
      </c>
      <c r="AF12" s="17">
        <f>LN(AF9)</f>
        <v>0.26580479129490331</v>
      </c>
      <c r="AG12">
        <v>1988</v>
      </c>
      <c r="AH12">
        <v>49.213000000000001</v>
      </c>
      <c r="AI12" t="s">
        <v>29</v>
      </c>
      <c r="AJ12" s="17">
        <f>LN(AJ9)</f>
        <v>0.26780216750305036</v>
      </c>
      <c r="AK12">
        <v>1988</v>
      </c>
      <c r="AL12">
        <v>49.213000000000001</v>
      </c>
      <c r="AM12" t="s">
        <v>29</v>
      </c>
      <c r="AN12" s="17">
        <f>LN(AN9)</f>
        <v>0.26709205294220112</v>
      </c>
      <c r="AO12">
        <v>1988</v>
      </c>
      <c r="AP12">
        <v>49.213000000000001</v>
      </c>
      <c r="AQ12" t="s">
        <v>29</v>
      </c>
      <c r="AR12" s="17">
        <f>LN(AR9)</f>
        <v>0.26569055066893904</v>
      </c>
      <c r="AS12">
        <v>1988</v>
      </c>
      <c r="AT12">
        <v>49.213000000000001</v>
      </c>
      <c r="AU12" t="s">
        <v>29</v>
      </c>
      <c r="AV12" s="17">
        <f>LN(AV9)</f>
        <v>0.26554449056170132</v>
      </c>
      <c r="AW12">
        <v>1988</v>
      </c>
      <c r="AX12">
        <v>49.213000000000001</v>
      </c>
      <c r="AY12" t="s">
        <v>29</v>
      </c>
      <c r="AZ12" s="17">
        <f>LN(AZ9)</f>
        <v>0.26608988333002165</v>
      </c>
      <c r="BA12">
        <v>1986</v>
      </c>
      <c r="BB12">
        <v>36.613999999999997</v>
      </c>
      <c r="BC12" t="s">
        <v>29</v>
      </c>
      <c r="BD12" s="17">
        <f>LN(BD9)</f>
        <v>0.26642615872677439</v>
      </c>
      <c r="BE12">
        <v>1986</v>
      </c>
      <c r="BF12">
        <v>36.613999999999997</v>
      </c>
      <c r="BG12" t="s">
        <v>29</v>
      </c>
      <c r="BH12" s="17">
        <f>LN(BH9)</f>
        <v>0.26703451446973286</v>
      </c>
      <c r="BI12">
        <v>1986</v>
      </c>
      <c r="BJ12">
        <v>36.613999999999997</v>
      </c>
      <c r="BK12" t="s">
        <v>29</v>
      </c>
      <c r="BL12" s="17">
        <f>LN(BL9)</f>
        <v>0.26753502472524399</v>
      </c>
      <c r="BM12">
        <v>1986</v>
      </c>
      <c r="BN12">
        <v>36.613999999999997</v>
      </c>
      <c r="BO12" t="s">
        <v>29</v>
      </c>
      <c r="BP12" s="17">
        <f>LN(BP9)</f>
        <v>0.26788589054866818</v>
      </c>
      <c r="BQ12">
        <v>1986</v>
      </c>
      <c r="BR12">
        <v>36.613999999999997</v>
      </c>
      <c r="BS12" t="s">
        <v>29</v>
      </c>
      <c r="BT12" s="17">
        <f>LN(BT9)</f>
        <v>0.26808432813068461</v>
      </c>
      <c r="BU12">
        <v>1986</v>
      </c>
      <c r="BV12">
        <v>36.613999999999997</v>
      </c>
      <c r="BW12" t="s">
        <v>29</v>
      </c>
      <c r="BX12" s="17">
        <f>LN(BX9)</f>
        <v>0.26816056659280252</v>
      </c>
      <c r="BY12">
        <v>1986</v>
      </c>
      <c r="BZ12">
        <v>36.613999999999997</v>
      </c>
      <c r="CA12" t="s">
        <v>29</v>
      </c>
      <c r="CB12" s="17">
        <f>LN(CB9)</f>
        <v>0.26804500061040948</v>
      </c>
      <c r="CC12">
        <v>1986</v>
      </c>
      <c r="CD12">
        <v>36.613999999999997</v>
      </c>
      <c r="CE12" t="s">
        <v>29</v>
      </c>
      <c r="CF12" s="17">
        <f>LN(CF9)</f>
        <v>0.26818196550465978</v>
      </c>
      <c r="CG12">
        <v>1986</v>
      </c>
      <c r="CH12">
        <v>36.613999999999997</v>
      </c>
      <c r="CI12" t="s">
        <v>29</v>
      </c>
      <c r="CJ12" s="17">
        <f>LN(CJ9)</f>
        <v>0.26674096400320496</v>
      </c>
      <c r="CK12">
        <v>1986</v>
      </c>
      <c r="CL12">
        <v>36.613999999999997</v>
      </c>
      <c r="CM12" t="s">
        <v>29</v>
      </c>
      <c r="CN12" s="17">
        <f>LN(CN9)</f>
        <v>0.26592420030983016</v>
      </c>
      <c r="CO12">
        <v>1986</v>
      </c>
      <c r="CP12">
        <v>36.613999999999997</v>
      </c>
      <c r="CQ12" t="s">
        <v>29</v>
      </c>
      <c r="CR12" s="17">
        <f>LN(CR9)</f>
        <v>0.2657313328876757</v>
      </c>
      <c r="CS12">
        <v>1986</v>
      </c>
      <c r="CT12">
        <v>36.613999999999997</v>
      </c>
      <c r="CU12" t="s">
        <v>29</v>
      </c>
      <c r="CV12" s="17">
        <f>LN(CV9)</f>
        <v>0.26341399760155704</v>
      </c>
      <c r="CW12">
        <v>1986</v>
      </c>
      <c r="CX12">
        <v>36.613999999999997</v>
      </c>
      <c r="CY12" t="s">
        <v>29</v>
      </c>
      <c r="CZ12" s="17">
        <f>LN(CZ9)</f>
        <v>0.26379950024841592</v>
      </c>
      <c r="DA12">
        <v>1986</v>
      </c>
      <c r="DB12">
        <v>36.613999999999997</v>
      </c>
      <c r="DC12" t="s">
        <v>29</v>
      </c>
      <c r="DD12" s="17">
        <f>LN(DD9)</f>
        <v>0.2631869583882579</v>
      </c>
      <c r="DE12">
        <v>1986</v>
      </c>
      <c r="DF12">
        <v>36.613999999999997</v>
      </c>
      <c r="DG12" t="s">
        <v>29</v>
      </c>
      <c r="DH12" s="17">
        <f>LN(DH9)</f>
        <v>0.26271611185127641</v>
      </c>
      <c r="DI12">
        <v>1986</v>
      </c>
      <c r="DJ12">
        <v>36.613999999999997</v>
      </c>
      <c r="DK12" t="s">
        <v>29</v>
      </c>
      <c r="DL12" s="17">
        <f>LN(DL9)</f>
        <v>0.26146850838628743</v>
      </c>
      <c r="DM12">
        <v>1986</v>
      </c>
      <c r="DN12">
        <v>36.613999999999997</v>
      </c>
    </row>
    <row r="13" spans="2:120">
      <c r="B13">
        <v>0.24019217284463446</v>
      </c>
      <c r="C13" s="16">
        <v>0.89952271907128223</v>
      </c>
      <c r="D13">
        <v>223.8124655536401</v>
      </c>
      <c r="E13">
        <v>1988</v>
      </c>
      <c r="F13">
        <v>49.213000000000001</v>
      </c>
      <c r="G13" t="s">
        <v>30</v>
      </c>
      <c r="H13" s="17">
        <f>LN(H10)</f>
        <v>0.21235693622302859</v>
      </c>
      <c r="I13">
        <v>1990</v>
      </c>
      <c r="J13">
        <v>86.122</v>
      </c>
      <c r="K13" t="s">
        <v>30</v>
      </c>
      <c r="L13" s="17">
        <f>LN(L10)</f>
        <v>0.21633541801176795</v>
      </c>
      <c r="M13">
        <v>1990</v>
      </c>
      <c r="N13">
        <v>86.122</v>
      </c>
      <c r="O13" t="s">
        <v>30</v>
      </c>
      <c r="P13" s="17">
        <f>LN(P10)</f>
        <v>0.21583548106235961</v>
      </c>
      <c r="Q13">
        <v>1990</v>
      </c>
      <c r="R13">
        <v>86.122</v>
      </c>
      <c r="S13" t="s">
        <v>30</v>
      </c>
      <c r="T13" s="17">
        <f>LN(T10)</f>
        <v>0.21732203687483023</v>
      </c>
      <c r="U13">
        <v>1990</v>
      </c>
      <c r="V13">
        <v>86.122</v>
      </c>
      <c r="W13" t="s">
        <v>30</v>
      </c>
      <c r="X13" s="17">
        <f>LN(X10)</f>
        <v>0.2137754185490009</v>
      </c>
      <c r="Y13">
        <v>1990</v>
      </c>
      <c r="Z13">
        <v>86.122</v>
      </c>
      <c r="AA13" t="s">
        <v>30</v>
      </c>
      <c r="AB13" s="17">
        <f>LN(AB10)</f>
        <v>0.2125988254257567</v>
      </c>
      <c r="AC13">
        <v>1990</v>
      </c>
      <c r="AD13">
        <v>86.122</v>
      </c>
      <c r="AE13" t="s">
        <v>30</v>
      </c>
      <c r="AF13" s="17">
        <f>LN(AF10)</f>
        <v>0.20968716115423106</v>
      </c>
      <c r="AG13">
        <v>1990</v>
      </c>
      <c r="AH13">
        <v>86.122</v>
      </c>
      <c r="AI13" t="s">
        <v>30</v>
      </c>
      <c r="AJ13" s="17">
        <f>LN(AJ10)</f>
        <v>0.21177467119771448</v>
      </c>
      <c r="AK13">
        <v>1990</v>
      </c>
      <c r="AL13">
        <v>86.122</v>
      </c>
      <c r="AM13" t="s">
        <v>30</v>
      </c>
      <c r="AN13" s="17">
        <f>LN(AN10)</f>
        <v>0.21123009998575737</v>
      </c>
      <c r="AO13">
        <v>1990</v>
      </c>
      <c r="AP13">
        <v>86.122</v>
      </c>
      <c r="AQ13" t="s">
        <v>30</v>
      </c>
      <c r="AR13" s="17">
        <f>LN(AR10)</f>
        <v>0.2115965616913395</v>
      </c>
      <c r="AS13">
        <v>1990</v>
      </c>
      <c r="AT13">
        <v>86.122</v>
      </c>
      <c r="AU13" t="s">
        <v>30</v>
      </c>
      <c r="AV13" s="17">
        <f>LN(AV10)</f>
        <v>0.21244250749068322</v>
      </c>
      <c r="AW13">
        <v>1990</v>
      </c>
      <c r="AX13">
        <v>86.122</v>
      </c>
      <c r="AY13" t="s">
        <v>30</v>
      </c>
      <c r="AZ13" s="17">
        <f>LN(AZ10)</f>
        <v>0.2124926922975918</v>
      </c>
      <c r="BA13">
        <v>1990</v>
      </c>
      <c r="BB13">
        <v>86.122</v>
      </c>
      <c r="BC13" t="s">
        <v>30</v>
      </c>
      <c r="BD13" s="17">
        <f>LN(BD10)</f>
        <v>0.21325138098181023</v>
      </c>
      <c r="BE13">
        <v>1988</v>
      </c>
      <c r="BF13">
        <v>49.213000000000001</v>
      </c>
      <c r="BG13" t="s">
        <v>30</v>
      </c>
      <c r="BH13" s="17">
        <f>LN(BH10)</f>
        <v>0.21367158283578705</v>
      </c>
      <c r="BI13">
        <v>1988</v>
      </c>
      <c r="BJ13">
        <v>49.213000000000001</v>
      </c>
      <c r="BK13" t="s">
        <v>30</v>
      </c>
      <c r="BL13" s="17">
        <f>LN(BL10)</f>
        <v>0.21452093164566036</v>
      </c>
      <c r="BM13">
        <v>1988</v>
      </c>
      <c r="BN13">
        <v>49.213000000000001</v>
      </c>
      <c r="BO13" t="s">
        <v>30</v>
      </c>
      <c r="BP13" s="17">
        <f>LN(BP10)</f>
        <v>0.21378048145947037</v>
      </c>
      <c r="BQ13">
        <v>1988</v>
      </c>
      <c r="BR13">
        <v>49.213000000000001</v>
      </c>
      <c r="BS13" t="s">
        <v>30</v>
      </c>
      <c r="BT13" s="17">
        <f>LN(BT10)</f>
        <v>0.21364864970379577</v>
      </c>
      <c r="BU13">
        <v>1988</v>
      </c>
      <c r="BV13">
        <v>49.213000000000001</v>
      </c>
      <c r="BW13" t="s">
        <v>30</v>
      </c>
      <c r="BX13" s="17">
        <f>LN(BX10)</f>
        <v>0.21327116220250752</v>
      </c>
      <c r="BY13">
        <v>1988</v>
      </c>
      <c r="BZ13">
        <v>49.213000000000001</v>
      </c>
      <c r="CA13" t="s">
        <v>30</v>
      </c>
      <c r="CB13" s="17">
        <f>LN(CB10)</f>
        <v>0.21270397448377615</v>
      </c>
      <c r="CC13">
        <v>1988</v>
      </c>
      <c r="CD13">
        <v>49.213000000000001</v>
      </c>
      <c r="CE13" t="s">
        <v>30</v>
      </c>
      <c r="CF13" s="17">
        <f>LN(CF10)</f>
        <v>0.21275992718163403</v>
      </c>
      <c r="CG13">
        <v>1988</v>
      </c>
      <c r="CH13">
        <v>49.213000000000001</v>
      </c>
      <c r="CI13" t="s">
        <v>30</v>
      </c>
      <c r="CJ13" s="17">
        <f>LN(CJ10)</f>
        <v>0.21092106050686368</v>
      </c>
      <c r="CK13">
        <v>1988</v>
      </c>
      <c r="CL13">
        <v>49.213000000000001</v>
      </c>
      <c r="CM13" t="s">
        <v>30</v>
      </c>
      <c r="CN13" s="17">
        <f>LN(CN10)</f>
        <v>0.21020090712977291</v>
      </c>
      <c r="CO13">
        <v>1988</v>
      </c>
      <c r="CP13">
        <v>49.213000000000001</v>
      </c>
      <c r="CQ13" t="s">
        <v>30</v>
      </c>
      <c r="CR13" s="17">
        <f>LN(CR10)</f>
        <v>0.20993753258585343</v>
      </c>
      <c r="CS13">
        <v>1988</v>
      </c>
      <c r="CT13">
        <v>49.213000000000001</v>
      </c>
      <c r="CU13" t="s">
        <v>30</v>
      </c>
      <c r="CV13" s="17">
        <f>LN(CV10)</f>
        <v>0.20854769644568</v>
      </c>
      <c r="CW13">
        <v>1988</v>
      </c>
      <c r="CX13">
        <v>49.213000000000001</v>
      </c>
      <c r="CY13" t="s">
        <v>30</v>
      </c>
      <c r="CZ13" s="17">
        <f>LN(CZ10)</f>
        <v>0.20849026056006748</v>
      </c>
      <c r="DA13">
        <v>1988</v>
      </c>
      <c r="DB13">
        <v>49.213000000000001</v>
      </c>
      <c r="DC13" t="s">
        <v>30</v>
      </c>
      <c r="DD13" s="17">
        <f>LN(DD10)</f>
        <v>0.20820943986492269</v>
      </c>
      <c r="DE13">
        <v>1988</v>
      </c>
      <c r="DF13">
        <v>49.213000000000001</v>
      </c>
      <c r="DG13" t="s">
        <v>30</v>
      </c>
      <c r="DH13" s="17">
        <f>LN(DH10)</f>
        <v>0.20775288009438039</v>
      </c>
      <c r="DI13">
        <v>1988</v>
      </c>
      <c r="DJ13">
        <v>49.213000000000001</v>
      </c>
      <c r="DK13" t="s">
        <v>30</v>
      </c>
      <c r="DL13" s="17">
        <f>LN(DL10)</f>
        <v>0.20727391412549184</v>
      </c>
      <c r="DM13">
        <v>1988</v>
      </c>
      <c r="DN13">
        <v>49.213000000000001</v>
      </c>
    </row>
    <row r="14" spans="2:120">
      <c r="B14">
        <v>0.24070895673630613</v>
      </c>
      <c r="C14" s="16">
        <v>0.89917910236015719</v>
      </c>
      <c r="D14">
        <v>222.96446555461347</v>
      </c>
      <c r="E14">
        <v>1990</v>
      </c>
      <c r="F14">
        <v>86.122</v>
      </c>
      <c r="G14" t="s">
        <v>31</v>
      </c>
      <c r="H14" s="17">
        <f>H12-H11</f>
        <v>2.6695588209528193E-2</v>
      </c>
      <c r="I14">
        <v>1992</v>
      </c>
      <c r="J14">
        <v>118.11</v>
      </c>
      <c r="K14" t="s">
        <v>31</v>
      </c>
      <c r="L14" s="17">
        <f>L12-L11</f>
        <v>2.935092211467244E-2</v>
      </c>
      <c r="M14">
        <v>1992</v>
      </c>
      <c r="N14">
        <v>118.11</v>
      </c>
      <c r="O14" t="s">
        <v>31</v>
      </c>
      <c r="P14" s="17">
        <f>P12-P11</f>
        <v>2.8915401556326159E-2</v>
      </c>
      <c r="Q14">
        <v>1992</v>
      </c>
      <c r="R14">
        <v>118.11</v>
      </c>
      <c r="S14" t="s">
        <v>31</v>
      </c>
      <c r="T14" s="17">
        <f>T12-T11</f>
        <v>2.8213047872010399E-2</v>
      </c>
      <c r="U14">
        <v>1992</v>
      </c>
      <c r="V14">
        <v>118.11</v>
      </c>
      <c r="W14" t="s">
        <v>31</v>
      </c>
      <c r="X14" s="17">
        <f>X12-X11</f>
        <v>2.8270808103199402E-2</v>
      </c>
      <c r="Y14">
        <v>1992</v>
      </c>
      <c r="Z14">
        <v>118.11</v>
      </c>
      <c r="AA14" t="s">
        <v>31</v>
      </c>
      <c r="AB14" s="17">
        <f>AB12-AB11</f>
        <v>2.8024262040588194E-2</v>
      </c>
      <c r="AC14">
        <v>1992</v>
      </c>
      <c r="AD14">
        <v>118.11</v>
      </c>
      <c r="AE14" t="s">
        <v>31</v>
      </c>
      <c r="AF14" s="17">
        <f>AF12-AF11</f>
        <v>2.7665218160979416E-2</v>
      </c>
      <c r="AG14">
        <v>1992</v>
      </c>
      <c r="AH14">
        <v>118.11</v>
      </c>
      <c r="AI14" t="s">
        <v>31</v>
      </c>
      <c r="AJ14" s="17">
        <f>AJ12-AJ11</f>
        <v>2.7621414421156953E-2</v>
      </c>
      <c r="AK14">
        <v>1992</v>
      </c>
      <c r="AL14">
        <v>118.11</v>
      </c>
      <c r="AM14" t="s">
        <v>31</v>
      </c>
      <c r="AN14" s="17">
        <f>AN12-AN11</f>
        <v>2.754095746228935E-2</v>
      </c>
      <c r="AO14">
        <v>1992</v>
      </c>
      <c r="AP14">
        <v>118.11</v>
      </c>
      <c r="AQ14" t="s">
        <v>31</v>
      </c>
      <c r="AR14" s="17">
        <f>AR12-AR11</f>
        <v>2.6681269120550244E-2</v>
      </c>
      <c r="AS14">
        <v>1992</v>
      </c>
      <c r="AT14">
        <v>118.11</v>
      </c>
      <c r="AU14" t="s">
        <v>31</v>
      </c>
      <c r="AV14" s="17">
        <f>AV12-AV11</f>
        <v>2.619855536544663E-2</v>
      </c>
      <c r="AW14">
        <v>1992</v>
      </c>
      <c r="AX14">
        <v>118.11</v>
      </c>
      <c r="AY14" t="s">
        <v>31</v>
      </c>
      <c r="AZ14" s="17">
        <f>AZ12-AZ11</f>
        <v>2.6439556127212022E-2</v>
      </c>
      <c r="BA14">
        <v>1992</v>
      </c>
      <c r="BB14">
        <v>118.11</v>
      </c>
      <c r="BC14" t="s">
        <v>31</v>
      </c>
      <c r="BD14" s="17">
        <f>BD12-BD11</f>
        <v>2.6233985882139932E-2</v>
      </c>
      <c r="BE14">
        <v>1992</v>
      </c>
      <c r="BF14">
        <v>118.11</v>
      </c>
      <c r="BG14" t="s">
        <v>31</v>
      </c>
      <c r="BH14" s="17">
        <f>BH12-BH11</f>
        <v>2.6325557733426735E-2</v>
      </c>
      <c r="BI14">
        <v>1990</v>
      </c>
      <c r="BJ14">
        <v>86.122</v>
      </c>
      <c r="BK14" t="s">
        <v>31</v>
      </c>
      <c r="BL14" s="17">
        <f>BL12-BL11</f>
        <v>2.6155775913937668E-2</v>
      </c>
      <c r="BM14">
        <v>1990</v>
      </c>
      <c r="BN14">
        <v>86.122</v>
      </c>
      <c r="BO14" t="s">
        <v>31</v>
      </c>
      <c r="BP14" s="17">
        <f>BP12-BP11</f>
        <v>2.6686824757859801E-2</v>
      </c>
      <c r="BQ14">
        <v>1990</v>
      </c>
      <c r="BR14">
        <v>86.122</v>
      </c>
      <c r="BS14" t="s">
        <v>31</v>
      </c>
      <c r="BT14" s="17">
        <f>BT12-BT11</f>
        <v>2.6847479552070647E-2</v>
      </c>
      <c r="BU14">
        <v>1990</v>
      </c>
      <c r="BV14">
        <v>86.122</v>
      </c>
      <c r="BW14" t="s">
        <v>31</v>
      </c>
      <c r="BX14" s="17">
        <f>BX12-BX11</f>
        <v>2.7068143623682928E-2</v>
      </c>
      <c r="BY14">
        <v>1990</v>
      </c>
      <c r="BZ14">
        <v>86.122</v>
      </c>
      <c r="CA14" t="s">
        <v>31</v>
      </c>
      <c r="CB14" s="17">
        <f>CB12-CB11</f>
        <v>2.7287733259341779E-2</v>
      </c>
      <c r="CC14">
        <v>1990</v>
      </c>
      <c r="CD14">
        <v>86.122</v>
      </c>
      <c r="CE14" t="s">
        <v>31</v>
      </c>
      <c r="CF14" s="17">
        <f>CF12-CF11</f>
        <v>2.7327117999243394E-2</v>
      </c>
      <c r="CG14">
        <v>1990</v>
      </c>
      <c r="CH14">
        <v>86.122</v>
      </c>
      <c r="CI14" t="s">
        <v>31</v>
      </c>
      <c r="CJ14" s="17">
        <f>CJ12-CJ11</f>
        <v>2.7520519599968873E-2</v>
      </c>
      <c r="CK14">
        <v>1990</v>
      </c>
      <c r="CL14">
        <v>86.122</v>
      </c>
      <c r="CM14" t="s">
        <v>31</v>
      </c>
      <c r="CN14" s="17">
        <f>CN12-CN11</f>
        <v>2.7473561120716306E-2</v>
      </c>
      <c r="CO14">
        <v>1990</v>
      </c>
      <c r="CP14">
        <v>86.122</v>
      </c>
      <c r="CQ14" t="s">
        <v>31</v>
      </c>
      <c r="CR14" s="17">
        <f>CR12-CR11</f>
        <v>2.7507832092498352E-2</v>
      </c>
      <c r="CS14">
        <v>1990</v>
      </c>
      <c r="CT14">
        <v>86.122</v>
      </c>
      <c r="CU14" t="s">
        <v>31</v>
      </c>
      <c r="CV14" s="17">
        <f>CV12-CV11</f>
        <v>2.7056908890925296E-2</v>
      </c>
      <c r="CW14">
        <v>1990</v>
      </c>
      <c r="CX14">
        <v>86.122</v>
      </c>
      <c r="CY14" t="s">
        <v>31</v>
      </c>
      <c r="CZ14" s="17">
        <f>CZ12-CZ11</f>
        <v>2.7272279575322411E-2</v>
      </c>
      <c r="DA14">
        <v>1990</v>
      </c>
      <c r="DB14">
        <v>86.122</v>
      </c>
      <c r="DC14" t="s">
        <v>31</v>
      </c>
      <c r="DD14" s="17">
        <f>DD12-DD11</f>
        <v>2.711099089083796E-2</v>
      </c>
      <c r="DE14">
        <v>1990</v>
      </c>
      <c r="DF14">
        <v>86.122</v>
      </c>
      <c r="DG14" t="s">
        <v>31</v>
      </c>
      <c r="DH14" s="17">
        <f>DH12-DH11</f>
        <v>2.7104043795420946E-2</v>
      </c>
      <c r="DI14">
        <v>1990</v>
      </c>
      <c r="DJ14">
        <v>86.122</v>
      </c>
      <c r="DK14" t="s">
        <v>31</v>
      </c>
      <c r="DL14" s="17">
        <f>DL12-DL11</f>
        <v>2.6730210294291429E-2</v>
      </c>
      <c r="DM14">
        <v>1990</v>
      </c>
      <c r="DN14">
        <v>86.122</v>
      </c>
    </row>
    <row r="15" spans="2:120">
      <c r="B15">
        <v>0.24137924881130632</v>
      </c>
      <c r="C15" s="16">
        <v>0.90073951082075798</v>
      </c>
      <c r="D15">
        <v>226.86255081672695</v>
      </c>
      <c r="E15">
        <v>1992</v>
      </c>
      <c r="F15">
        <v>118.11</v>
      </c>
      <c r="G15" t="s">
        <v>32</v>
      </c>
      <c r="H15" s="17">
        <f>H11-H13</f>
        <v>2.7427835078010304E-2</v>
      </c>
      <c r="I15">
        <v>1993</v>
      </c>
      <c r="J15">
        <v>246.06299999999999</v>
      </c>
      <c r="K15" t="s">
        <v>32</v>
      </c>
      <c r="L15" s="17">
        <f>L11-L13</f>
        <v>3.0238516089429152E-2</v>
      </c>
      <c r="M15">
        <v>1993</v>
      </c>
      <c r="N15">
        <v>246.06299999999999</v>
      </c>
      <c r="O15" t="s">
        <v>32</v>
      </c>
      <c r="P15" s="17">
        <f>P11-P13</f>
        <v>2.9776461681045086E-2</v>
      </c>
      <c r="Q15">
        <v>1993</v>
      </c>
      <c r="R15">
        <v>246.06299999999999</v>
      </c>
      <c r="S15" t="s">
        <v>32</v>
      </c>
      <c r="T15" s="17">
        <f>T11-T13</f>
        <v>2.9032190358518756E-2</v>
      </c>
      <c r="U15">
        <v>1993</v>
      </c>
      <c r="V15">
        <v>246.06299999999999</v>
      </c>
      <c r="W15" t="s">
        <v>32</v>
      </c>
      <c r="X15" s="17">
        <f>X11-X13</f>
        <v>2.9093357197680442E-2</v>
      </c>
      <c r="Y15">
        <v>1993</v>
      </c>
      <c r="Z15">
        <v>246.06299999999999</v>
      </c>
      <c r="AA15" t="s">
        <v>32</v>
      </c>
      <c r="AB15" s="17">
        <f>AB11-AB13</f>
        <v>2.8832320965983788E-2</v>
      </c>
      <c r="AC15">
        <v>1993</v>
      </c>
      <c r="AD15">
        <v>246.06299999999999</v>
      </c>
      <c r="AE15" t="s">
        <v>32</v>
      </c>
      <c r="AF15" s="17">
        <f>AF11-AF13</f>
        <v>2.8452411979692838E-2</v>
      </c>
      <c r="AG15">
        <v>1993</v>
      </c>
      <c r="AH15">
        <v>246.06299999999999</v>
      </c>
      <c r="AI15" t="s">
        <v>32</v>
      </c>
      <c r="AJ15" s="17">
        <f>AJ11-AJ13</f>
        <v>2.8406081884178924E-2</v>
      </c>
      <c r="AK15">
        <v>1993</v>
      </c>
      <c r="AL15">
        <v>246.06299999999999</v>
      </c>
      <c r="AM15" t="s">
        <v>32</v>
      </c>
      <c r="AN15" s="17">
        <f>AN11-AN13</f>
        <v>2.83209954941544E-2</v>
      </c>
      <c r="AO15">
        <v>1993</v>
      </c>
      <c r="AP15">
        <v>246.06299999999999</v>
      </c>
      <c r="AQ15" t="s">
        <v>32</v>
      </c>
      <c r="AR15" s="17">
        <f>AR11-AR13</f>
        <v>2.7412719857049295E-2</v>
      </c>
      <c r="AS15">
        <v>1993</v>
      </c>
      <c r="AT15">
        <v>246.06299999999999</v>
      </c>
      <c r="AU15" t="s">
        <v>32</v>
      </c>
      <c r="AV15" s="17">
        <f>AV11-AV13</f>
        <v>2.690342770557147E-2</v>
      </c>
      <c r="AW15">
        <v>1993</v>
      </c>
      <c r="AX15">
        <v>246.06299999999999</v>
      </c>
      <c r="AY15" t="s">
        <v>32</v>
      </c>
      <c r="AZ15" s="17">
        <f>AZ11-AZ13</f>
        <v>2.7157634905217831E-2</v>
      </c>
      <c r="BA15">
        <v>1993</v>
      </c>
      <c r="BB15">
        <v>246.06299999999999</v>
      </c>
      <c r="BC15" t="s">
        <v>32</v>
      </c>
      <c r="BD15" s="17">
        <f>BD11-BD13</f>
        <v>2.694079186282422E-2</v>
      </c>
      <c r="BE15">
        <v>1993</v>
      </c>
      <c r="BF15">
        <v>246.06299999999999</v>
      </c>
      <c r="BG15" t="s">
        <v>32</v>
      </c>
      <c r="BH15" s="17">
        <f>BH11-BH13</f>
        <v>2.7037373900519079E-2</v>
      </c>
      <c r="BI15">
        <v>1993</v>
      </c>
      <c r="BJ15">
        <v>246.06299999999999</v>
      </c>
      <c r="BK15" t="s">
        <v>32</v>
      </c>
      <c r="BL15" s="17">
        <f>BL11-BL13</f>
        <v>2.6858317165645962E-2</v>
      </c>
      <c r="BM15">
        <v>1992</v>
      </c>
      <c r="BN15">
        <v>118.11</v>
      </c>
      <c r="BO15" t="s">
        <v>32</v>
      </c>
      <c r="BP15" s="17">
        <f>BP11-BP13</f>
        <v>2.7418584331338008E-2</v>
      </c>
      <c r="BQ15">
        <v>1992</v>
      </c>
      <c r="BR15">
        <v>118.11</v>
      </c>
      <c r="BS15" t="s">
        <v>32</v>
      </c>
      <c r="BT15" s="17">
        <f>BT11-BT13</f>
        <v>2.7588198874818198E-2</v>
      </c>
      <c r="BU15">
        <v>1992</v>
      </c>
      <c r="BV15">
        <v>118.11</v>
      </c>
      <c r="BW15" t="s">
        <v>32</v>
      </c>
      <c r="BX15" s="17">
        <f>BX11-BX13</f>
        <v>2.7821260766612066E-2</v>
      </c>
      <c r="BY15">
        <v>1992</v>
      </c>
      <c r="BZ15">
        <v>118.11</v>
      </c>
      <c r="CA15" t="s">
        <v>32</v>
      </c>
      <c r="CB15" s="17">
        <f>CB11-CB13</f>
        <v>2.8053292867291552E-2</v>
      </c>
      <c r="CC15">
        <v>1992</v>
      </c>
      <c r="CD15">
        <v>118.11</v>
      </c>
      <c r="CE15" t="s">
        <v>32</v>
      </c>
      <c r="CF15" s="17">
        <f>CF11-CF13</f>
        <v>2.8094920323782357E-2</v>
      </c>
      <c r="CG15">
        <v>1992</v>
      </c>
      <c r="CH15">
        <v>118.11</v>
      </c>
      <c r="CI15" t="s">
        <v>32</v>
      </c>
      <c r="CJ15" s="17">
        <f>CJ11-CJ13</f>
        <v>2.8299383896372404E-2</v>
      </c>
      <c r="CK15">
        <v>1992</v>
      </c>
      <c r="CL15">
        <v>118.11</v>
      </c>
      <c r="CM15" t="s">
        <v>32</v>
      </c>
      <c r="CN15" s="17">
        <f>CN11-CN13</f>
        <v>2.8249732059340948E-2</v>
      </c>
      <c r="CO15">
        <v>1992</v>
      </c>
      <c r="CP15">
        <v>118.11</v>
      </c>
      <c r="CQ15" t="s">
        <v>32</v>
      </c>
      <c r="CR15" s="17">
        <f>CR11-CR13</f>
        <v>2.8285968209323914E-2</v>
      </c>
      <c r="CS15">
        <v>1992</v>
      </c>
      <c r="CT15">
        <v>118.11</v>
      </c>
      <c r="CU15" t="s">
        <v>32</v>
      </c>
      <c r="CV15" s="17">
        <f>CV11-CV13</f>
        <v>2.7809392264951743E-2</v>
      </c>
      <c r="CW15">
        <v>1992</v>
      </c>
      <c r="CX15">
        <v>118.11</v>
      </c>
      <c r="CY15" t="s">
        <v>32</v>
      </c>
      <c r="CZ15" s="17">
        <f>CZ11-CZ13</f>
        <v>2.8036960113026033E-2</v>
      </c>
      <c r="DA15">
        <v>1992</v>
      </c>
      <c r="DB15">
        <v>118.11</v>
      </c>
      <c r="DC15" t="s">
        <v>32</v>
      </c>
      <c r="DD15" s="17">
        <f>DD11-DD13</f>
        <v>2.7866527632497251E-2</v>
      </c>
      <c r="DE15">
        <v>1992</v>
      </c>
      <c r="DF15">
        <v>118.11</v>
      </c>
      <c r="DG15" t="s">
        <v>32</v>
      </c>
      <c r="DH15" s="17">
        <f>DH11-DH13</f>
        <v>2.7859187961475074E-2</v>
      </c>
      <c r="DI15">
        <v>1992</v>
      </c>
      <c r="DJ15">
        <v>118.11</v>
      </c>
      <c r="DK15" t="s">
        <v>32</v>
      </c>
      <c r="DL15" s="17">
        <f>DL11-DL13</f>
        <v>2.7464383966504163E-2</v>
      </c>
      <c r="DM15">
        <v>1992</v>
      </c>
      <c r="DN15">
        <v>118.11</v>
      </c>
    </row>
    <row r="16" spans="2:120">
      <c r="B16">
        <v>0.24119906579080838</v>
      </c>
      <c r="C16" s="16">
        <v>0.8969330171398433</v>
      </c>
      <c r="D16">
        <v>217.56070475954934</v>
      </c>
      <c r="E16">
        <v>1993</v>
      </c>
      <c r="F16">
        <v>246.06299999999999</v>
      </c>
      <c r="G16" t="s">
        <v>33</v>
      </c>
      <c r="H16" s="18">
        <f>AVERAGE(H14:H15)</f>
        <v>2.7061711643769248E-2</v>
      </c>
      <c r="I16">
        <v>1994</v>
      </c>
      <c r="J16">
        <v>369.09500000000003</v>
      </c>
      <c r="K16" t="s">
        <v>33</v>
      </c>
      <c r="L16" s="18">
        <f>AVERAGE(L14:L15)</f>
        <v>2.9794719102050796E-2</v>
      </c>
      <c r="M16">
        <v>1994</v>
      </c>
      <c r="N16">
        <v>369.09500000000003</v>
      </c>
      <c r="O16" t="s">
        <v>33</v>
      </c>
      <c r="P16" s="18">
        <f>AVERAGE(P14:P15)</f>
        <v>2.9345931618685622E-2</v>
      </c>
      <c r="Q16">
        <v>1994</v>
      </c>
      <c r="R16">
        <v>369.09500000000003</v>
      </c>
      <c r="S16" t="s">
        <v>33</v>
      </c>
      <c r="T16" s="18">
        <f>AVERAGE(T14:T15)</f>
        <v>2.8622619115264578E-2</v>
      </c>
      <c r="U16">
        <v>1994</v>
      </c>
      <c r="V16">
        <v>369.09500000000003</v>
      </c>
      <c r="W16" t="s">
        <v>33</v>
      </c>
      <c r="X16" s="18">
        <f>AVERAGE(X14:X15)</f>
        <v>2.8682082650439922E-2</v>
      </c>
      <c r="Y16">
        <v>1994</v>
      </c>
      <c r="Z16">
        <v>369.09500000000003</v>
      </c>
      <c r="AA16" t="s">
        <v>33</v>
      </c>
      <c r="AB16" s="18">
        <f>AVERAGE(AB14:AB15)</f>
        <v>2.8428291503285991E-2</v>
      </c>
      <c r="AC16">
        <v>1994</v>
      </c>
      <c r="AD16">
        <v>369.09500000000003</v>
      </c>
      <c r="AE16" t="s">
        <v>33</v>
      </c>
      <c r="AF16" s="18">
        <f>AVERAGE(AF14:AF15)</f>
        <v>2.8058815070336127E-2</v>
      </c>
      <c r="AG16">
        <v>1994</v>
      </c>
      <c r="AH16">
        <v>369.09500000000003</v>
      </c>
      <c r="AI16" t="s">
        <v>33</v>
      </c>
      <c r="AJ16" s="18">
        <f>AVERAGE(AJ14:AJ15)</f>
        <v>2.8013748152667939E-2</v>
      </c>
      <c r="AK16">
        <v>1994</v>
      </c>
      <c r="AL16">
        <v>369.09500000000003</v>
      </c>
      <c r="AM16" t="s">
        <v>33</v>
      </c>
      <c r="AN16" s="18">
        <f>AVERAGE(AN14:AN15)</f>
        <v>2.7930976478221875E-2</v>
      </c>
      <c r="AO16">
        <v>1994</v>
      </c>
      <c r="AP16">
        <v>369.09500000000003</v>
      </c>
      <c r="AQ16" t="s">
        <v>33</v>
      </c>
      <c r="AR16" s="18">
        <f>AVERAGE(AR14:AR15)</f>
        <v>2.7046994488799769E-2</v>
      </c>
      <c r="AS16">
        <v>1994</v>
      </c>
      <c r="AT16">
        <v>369.09500000000003</v>
      </c>
      <c r="AU16" t="s">
        <v>33</v>
      </c>
      <c r="AV16" s="18">
        <f>AVERAGE(AV14:AV15)</f>
        <v>2.655099153550905E-2</v>
      </c>
      <c r="AW16">
        <v>1994</v>
      </c>
      <c r="AX16">
        <v>369.09500000000003</v>
      </c>
      <c r="AY16" t="s">
        <v>33</v>
      </c>
      <c r="AZ16" s="18">
        <f>AVERAGE(AZ14:AZ15)</f>
        <v>2.6798595516214926E-2</v>
      </c>
      <c r="BA16">
        <v>1994</v>
      </c>
      <c r="BB16">
        <v>369.09500000000003</v>
      </c>
      <c r="BC16" t="s">
        <v>33</v>
      </c>
      <c r="BD16" s="18">
        <f>AVERAGE(BD14:BD15)</f>
        <v>2.6587388872482076E-2</v>
      </c>
      <c r="BE16">
        <v>1994</v>
      </c>
      <c r="BF16">
        <v>369.09500000000003</v>
      </c>
      <c r="BG16" t="s">
        <v>33</v>
      </c>
      <c r="BH16" s="18">
        <f>AVERAGE(BH14:BH15)</f>
        <v>2.6681465816972907E-2</v>
      </c>
      <c r="BI16">
        <v>1994</v>
      </c>
      <c r="BJ16">
        <v>369.09500000000003</v>
      </c>
      <c r="BK16" t="s">
        <v>33</v>
      </c>
      <c r="BL16" s="18">
        <f>AVERAGE(BL14:BL15)</f>
        <v>2.6507046539791815E-2</v>
      </c>
      <c r="BM16">
        <v>1994</v>
      </c>
      <c r="BN16">
        <v>369.09500000000003</v>
      </c>
      <c r="BO16" t="s">
        <v>33</v>
      </c>
      <c r="BP16" s="18">
        <f>AVERAGE(BP14:BP15)</f>
        <v>2.7052704544598905E-2</v>
      </c>
      <c r="BQ16">
        <v>1993</v>
      </c>
      <c r="BR16">
        <v>246.06299999999999</v>
      </c>
      <c r="BS16" t="s">
        <v>33</v>
      </c>
      <c r="BT16" s="18">
        <f>AVERAGE(BT14:BT15)</f>
        <v>2.7217839213444422E-2</v>
      </c>
      <c r="BU16">
        <v>1993</v>
      </c>
      <c r="BV16">
        <v>246.06299999999999</v>
      </c>
      <c r="BW16" t="s">
        <v>33</v>
      </c>
      <c r="BX16" s="18">
        <f>AVERAGE(BX14:BX15)</f>
        <v>2.7444702195147497E-2</v>
      </c>
      <c r="BY16">
        <v>1993</v>
      </c>
      <c r="BZ16">
        <v>246.06299999999999</v>
      </c>
      <c r="CA16" t="s">
        <v>33</v>
      </c>
      <c r="CB16" s="18">
        <f>AVERAGE(CB14:CB15)</f>
        <v>2.7670513063316665E-2</v>
      </c>
      <c r="CC16">
        <v>1993</v>
      </c>
      <c r="CD16">
        <v>246.06299999999999</v>
      </c>
      <c r="CE16" t="s">
        <v>33</v>
      </c>
      <c r="CF16" s="18">
        <f>AVERAGE(CF14:CF15)</f>
        <v>2.7711019161512876E-2</v>
      </c>
      <c r="CG16">
        <v>1993</v>
      </c>
      <c r="CH16">
        <v>246.06299999999999</v>
      </c>
      <c r="CI16" t="s">
        <v>33</v>
      </c>
      <c r="CJ16" s="18">
        <f>AVERAGE(CJ14:CJ15)</f>
        <v>2.7909951748170639E-2</v>
      </c>
      <c r="CK16">
        <v>1993</v>
      </c>
      <c r="CL16">
        <v>246.06299999999999</v>
      </c>
      <c r="CM16" t="s">
        <v>33</v>
      </c>
      <c r="CN16" s="18">
        <f>AVERAGE(CN14:CN15)</f>
        <v>2.7861646590028627E-2</v>
      </c>
      <c r="CO16">
        <v>1993</v>
      </c>
      <c r="CP16">
        <v>246.06299999999999</v>
      </c>
      <c r="CQ16" t="s">
        <v>33</v>
      </c>
      <c r="CR16" s="18">
        <f>AVERAGE(CR14:CR15)</f>
        <v>2.7896900150911133E-2</v>
      </c>
      <c r="CS16">
        <v>1993</v>
      </c>
      <c r="CT16">
        <v>246.06299999999999</v>
      </c>
      <c r="CU16" t="s">
        <v>33</v>
      </c>
      <c r="CV16" s="18">
        <f>AVERAGE(CV14:CV15)</f>
        <v>2.743315057793852E-2</v>
      </c>
      <c r="CW16">
        <v>1993</v>
      </c>
      <c r="CX16">
        <v>246.06299999999999</v>
      </c>
      <c r="CY16" t="s">
        <v>33</v>
      </c>
      <c r="CZ16" s="18">
        <f>AVERAGE(CZ14:CZ15)</f>
        <v>2.7654619844174222E-2</v>
      </c>
      <c r="DA16">
        <v>1993</v>
      </c>
      <c r="DB16">
        <v>246.06299999999999</v>
      </c>
      <c r="DC16" t="s">
        <v>33</v>
      </c>
      <c r="DD16" s="18">
        <f>AVERAGE(DD14:DD15)</f>
        <v>2.7488759261667606E-2</v>
      </c>
      <c r="DE16">
        <v>1993</v>
      </c>
      <c r="DF16">
        <v>246.06299999999999</v>
      </c>
      <c r="DG16" t="s">
        <v>33</v>
      </c>
      <c r="DH16" s="18">
        <f>AVERAGE(DH14:DH15)</f>
        <v>2.748161587844801E-2</v>
      </c>
      <c r="DI16">
        <v>1993</v>
      </c>
      <c r="DJ16">
        <v>246.06299999999999</v>
      </c>
      <c r="DK16" t="s">
        <v>33</v>
      </c>
      <c r="DL16" s="18">
        <f>AVERAGE(DL14:DL15)</f>
        <v>2.7097297130397796E-2</v>
      </c>
      <c r="DM16">
        <v>1993</v>
      </c>
      <c r="DN16">
        <v>246.06299999999999</v>
      </c>
    </row>
    <row r="17" spans="1:118">
      <c r="B17">
        <v>0.24123684857861397</v>
      </c>
      <c r="C17" s="16">
        <v>0.89582514951822079</v>
      </c>
      <c r="D17">
        <v>214.98114597124032</v>
      </c>
      <c r="E17">
        <v>1994</v>
      </c>
      <c r="F17">
        <v>369.09500000000003</v>
      </c>
      <c r="G17" t="s">
        <v>34</v>
      </c>
      <c r="H17">
        <f>TINV(0.3173,H5)</f>
        <v>1.0196267135126449</v>
      </c>
      <c r="I17">
        <v>1995</v>
      </c>
      <c r="J17">
        <v>615.15899999999999</v>
      </c>
      <c r="K17" t="s">
        <v>34</v>
      </c>
      <c r="L17">
        <f>TINV(0.3173,L5)</f>
        <v>1.0204266000885593</v>
      </c>
      <c r="M17">
        <v>1995</v>
      </c>
      <c r="N17">
        <v>615.15899999999999</v>
      </c>
      <c r="O17" t="s">
        <v>34</v>
      </c>
      <c r="P17">
        <f>TINV(0.3173,P5)</f>
        <v>1.0204266000885593</v>
      </c>
      <c r="Q17">
        <v>1995</v>
      </c>
      <c r="R17">
        <v>615.15899999999999</v>
      </c>
      <c r="S17" t="s">
        <v>34</v>
      </c>
      <c r="T17">
        <f>TINV(0.3173,T5)</f>
        <v>1.0204266000885593</v>
      </c>
      <c r="U17">
        <v>1995</v>
      </c>
      <c r="V17">
        <v>615.15899999999999</v>
      </c>
      <c r="W17" t="s">
        <v>34</v>
      </c>
      <c r="X17">
        <f>TINV(0.3173,X5)</f>
        <v>1.0204266000885593</v>
      </c>
      <c r="Y17">
        <v>1995</v>
      </c>
      <c r="Z17">
        <v>615.15899999999999</v>
      </c>
      <c r="AA17" t="s">
        <v>34</v>
      </c>
      <c r="AB17">
        <f>TINV(0.3173,AB5)</f>
        <v>1.0204266000885593</v>
      </c>
      <c r="AC17">
        <v>1995</v>
      </c>
      <c r="AD17">
        <v>615.15899999999999</v>
      </c>
      <c r="AE17" t="s">
        <v>34</v>
      </c>
      <c r="AF17">
        <f>TINV(0.3173,AF5)</f>
        <v>1.0204266000885593</v>
      </c>
      <c r="AG17">
        <v>1995</v>
      </c>
      <c r="AH17">
        <v>615.15899999999999</v>
      </c>
      <c r="AI17" t="s">
        <v>34</v>
      </c>
      <c r="AJ17">
        <f>TINV(0.3173,AJ5)</f>
        <v>1.0204266000885593</v>
      </c>
      <c r="AK17">
        <v>1995</v>
      </c>
      <c r="AL17">
        <v>615.15899999999999</v>
      </c>
      <c r="AM17" t="s">
        <v>34</v>
      </c>
      <c r="AN17">
        <f>TINV(0.3173,AN5)</f>
        <v>1.0204266000885593</v>
      </c>
      <c r="AO17">
        <v>1995</v>
      </c>
      <c r="AP17">
        <v>615.15899999999999</v>
      </c>
      <c r="AQ17" t="s">
        <v>34</v>
      </c>
      <c r="AR17">
        <f>TINV(0.3173,AR5)</f>
        <v>1.0204266000885593</v>
      </c>
      <c r="AS17">
        <v>1995</v>
      </c>
      <c r="AT17">
        <v>615.15899999999999</v>
      </c>
      <c r="AU17" t="s">
        <v>34</v>
      </c>
      <c r="AV17">
        <f>TINV(0.3173,AV5)</f>
        <v>1.0204266000885593</v>
      </c>
      <c r="AW17">
        <v>1995</v>
      </c>
      <c r="AX17">
        <v>615.15899999999999</v>
      </c>
      <c r="AY17" t="s">
        <v>34</v>
      </c>
      <c r="AZ17">
        <f>TINV(0.3173,AZ5)</f>
        <v>1.0204266000885593</v>
      </c>
      <c r="BA17">
        <v>1995</v>
      </c>
      <c r="BB17">
        <v>615.15899999999999</v>
      </c>
      <c r="BC17" t="s">
        <v>34</v>
      </c>
      <c r="BD17">
        <f>TINV(0.3173,BD5)</f>
        <v>1.0204266000885593</v>
      </c>
      <c r="BE17">
        <v>1995</v>
      </c>
      <c r="BF17">
        <v>615.15899999999999</v>
      </c>
      <c r="BG17" t="s">
        <v>34</v>
      </c>
      <c r="BH17">
        <f>TINV(0.3173,BH5)</f>
        <v>1.0204266000885593</v>
      </c>
      <c r="BI17">
        <v>1995</v>
      </c>
      <c r="BJ17">
        <v>615.15899999999999</v>
      </c>
      <c r="BK17" t="s">
        <v>34</v>
      </c>
      <c r="BL17">
        <f>TINV(0.3173,BL5)</f>
        <v>1.0204266000885593</v>
      </c>
      <c r="BM17">
        <v>1995</v>
      </c>
      <c r="BN17">
        <v>615.15899999999999</v>
      </c>
      <c r="BO17" t="s">
        <v>34</v>
      </c>
      <c r="BP17">
        <f>TINV(0.3173,BP5)</f>
        <v>1.0204266000885593</v>
      </c>
      <c r="BQ17">
        <v>1995</v>
      </c>
      <c r="BR17">
        <v>615.15899999999999</v>
      </c>
      <c r="BS17" t="s">
        <v>34</v>
      </c>
      <c r="BT17">
        <f>TINV(0.3173,BT5)</f>
        <v>1.0204266000885593</v>
      </c>
      <c r="BU17">
        <v>1994</v>
      </c>
      <c r="BV17">
        <v>369.09500000000003</v>
      </c>
      <c r="BW17" t="s">
        <v>34</v>
      </c>
      <c r="BX17">
        <f>TINV(0.3173,BX5)</f>
        <v>1.0204266000885593</v>
      </c>
      <c r="BY17">
        <v>1994</v>
      </c>
      <c r="BZ17">
        <v>369.09500000000003</v>
      </c>
      <c r="CA17" t="s">
        <v>34</v>
      </c>
      <c r="CB17">
        <f>TINV(0.3173,CB5)</f>
        <v>1.0204266000885593</v>
      </c>
      <c r="CC17">
        <v>1994</v>
      </c>
      <c r="CD17">
        <v>369.09500000000003</v>
      </c>
      <c r="CE17" t="s">
        <v>34</v>
      </c>
      <c r="CF17">
        <f>TINV(0.3173,CF5)</f>
        <v>1.0204266000885593</v>
      </c>
      <c r="CG17">
        <v>1994</v>
      </c>
      <c r="CH17">
        <v>369.09500000000003</v>
      </c>
      <c r="CI17" t="s">
        <v>34</v>
      </c>
      <c r="CJ17">
        <f>TINV(0.3173,CJ5)</f>
        <v>1.0204266000885593</v>
      </c>
      <c r="CK17">
        <v>1994</v>
      </c>
      <c r="CL17">
        <v>369.09500000000003</v>
      </c>
      <c r="CM17" t="s">
        <v>34</v>
      </c>
      <c r="CN17">
        <f>TINV(0.3173,CN5)</f>
        <v>1.0204266000885593</v>
      </c>
      <c r="CO17">
        <v>1994</v>
      </c>
      <c r="CP17">
        <v>369.09500000000003</v>
      </c>
      <c r="CQ17" t="s">
        <v>34</v>
      </c>
      <c r="CR17">
        <f>TINV(0.3173,CR5)</f>
        <v>1.0204266000885593</v>
      </c>
      <c r="CS17">
        <v>1994</v>
      </c>
      <c r="CT17">
        <v>369.09500000000003</v>
      </c>
      <c r="CU17" t="s">
        <v>34</v>
      </c>
      <c r="CV17">
        <f>TINV(0.3173,CV5)</f>
        <v>1.0204266000885593</v>
      </c>
      <c r="CW17">
        <v>1994</v>
      </c>
      <c r="CX17">
        <v>369.09500000000003</v>
      </c>
      <c r="CY17" t="s">
        <v>34</v>
      </c>
      <c r="CZ17">
        <f>TINV(0.3173,CZ5)</f>
        <v>1.0204266000885593</v>
      </c>
      <c r="DA17">
        <v>1994</v>
      </c>
      <c r="DB17">
        <v>369.09500000000003</v>
      </c>
      <c r="DC17" t="s">
        <v>34</v>
      </c>
      <c r="DD17">
        <f>TINV(0.3173,DD5)</f>
        <v>1.0204266000885593</v>
      </c>
      <c r="DE17">
        <v>1994</v>
      </c>
      <c r="DF17">
        <v>369.09500000000003</v>
      </c>
      <c r="DG17" t="s">
        <v>34</v>
      </c>
      <c r="DH17">
        <f>TINV(0.3173,DH5)</f>
        <v>1.0204266000885593</v>
      </c>
      <c r="DI17">
        <v>1994</v>
      </c>
      <c r="DJ17">
        <v>369.09500000000003</v>
      </c>
      <c r="DK17" t="s">
        <v>34</v>
      </c>
      <c r="DL17">
        <f>TINV(0.3173,DL5)</f>
        <v>1.0204266000885593</v>
      </c>
      <c r="DM17">
        <v>1994</v>
      </c>
      <c r="DN17">
        <v>369.09500000000003</v>
      </c>
    </row>
    <row r="18" spans="1:118">
      <c r="B18">
        <v>0.24109242296911959</v>
      </c>
      <c r="C18" s="16">
        <v>0.89418049668275623</v>
      </c>
      <c r="D18">
        <v>211.25134513295458</v>
      </c>
      <c r="E18">
        <v>1995</v>
      </c>
      <c r="F18">
        <v>615.15899999999999</v>
      </c>
      <c r="G18" t="s">
        <v>35</v>
      </c>
      <c r="H18">
        <f>H17*G3</f>
        <v>1.668905912754836E-2</v>
      </c>
      <c r="I18">
        <v>1996</v>
      </c>
      <c r="J18">
        <v>1107.2860000000001</v>
      </c>
      <c r="K18" t="s">
        <v>35</v>
      </c>
      <c r="L18">
        <f>L17*K3</f>
        <v>1.8475980221579483E-2</v>
      </c>
      <c r="M18">
        <v>1996</v>
      </c>
      <c r="N18">
        <v>1107.2860000000001</v>
      </c>
      <c r="O18" t="s">
        <v>35</v>
      </c>
      <c r="P18">
        <f>P17*O3</f>
        <v>1.818034614493733E-2</v>
      </c>
      <c r="Q18">
        <v>1996</v>
      </c>
      <c r="R18">
        <v>1107.2860000000001</v>
      </c>
      <c r="S18" t="s">
        <v>35</v>
      </c>
      <c r="T18">
        <f>T17*S3</f>
        <v>1.7745655878163045E-2</v>
      </c>
      <c r="U18">
        <v>1996</v>
      </c>
      <c r="V18">
        <v>1107.2860000000001</v>
      </c>
      <c r="W18" t="s">
        <v>35</v>
      </c>
      <c r="X18">
        <f>X17*W3</f>
        <v>1.7720630154746959E-2</v>
      </c>
      <c r="Y18">
        <v>1996</v>
      </c>
      <c r="Z18">
        <v>1107.2860000000001</v>
      </c>
      <c r="AA18" t="s">
        <v>35</v>
      </c>
      <c r="AB18">
        <f>AB17*AA3</f>
        <v>1.7538683122443072E-2</v>
      </c>
      <c r="AC18">
        <v>1996</v>
      </c>
      <c r="AD18">
        <v>1107.2860000000001</v>
      </c>
      <c r="AE18" t="s">
        <v>35</v>
      </c>
      <c r="AF18">
        <f>AF17*AE3</f>
        <v>1.7253970708325336E-2</v>
      </c>
      <c r="AG18">
        <v>1996</v>
      </c>
      <c r="AH18">
        <v>1107.2860000000001</v>
      </c>
      <c r="AI18" t="s">
        <v>35</v>
      </c>
      <c r="AJ18">
        <f>AJ17*AI3</f>
        <v>1.7261470425976349E-2</v>
      </c>
      <c r="AK18">
        <v>1996</v>
      </c>
      <c r="AL18">
        <v>1107.2860000000001</v>
      </c>
      <c r="AM18" t="s">
        <v>35</v>
      </c>
      <c r="AN18">
        <f>AN17*AM3</f>
        <v>1.7199661544048308E-2</v>
      </c>
      <c r="AO18">
        <v>1996</v>
      </c>
      <c r="AP18">
        <v>1107.2860000000001</v>
      </c>
      <c r="AQ18" t="s">
        <v>35</v>
      </c>
      <c r="AR18">
        <f>AR17*AQ3</f>
        <v>1.6646560771698144E-2</v>
      </c>
      <c r="AS18">
        <v>1996</v>
      </c>
      <c r="AT18">
        <v>1107.2860000000001</v>
      </c>
      <c r="AU18" t="s">
        <v>35</v>
      </c>
      <c r="AV18">
        <f>AV17*AU3</f>
        <v>1.6346933895158722E-2</v>
      </c>
      <c r="AW18">
        <v>1996</v>
      </c>
      <c r="AX18">
        <v>1107.2860000000001</v>
      </c>
      <c r="AY18" t="s">
        <v>35</v>
      </c>
      <c r="AZ18">
        <f>AZ17*AY3</f>
        <v>1.6504329290927305E-2</v>
      </c>
      <c r="BA18">
        <v>1996</v>
      </c>
      <c r="BB18">
        <v>1107.2860000000001</v>
      </c>
      <c r="BC18" t="s">
        <v>35</v>
      </c>
      <c r="BD18">
        <f>BD17*BC3</f>
        <v>1.638319069267383E-2</v>
      </c>
      <c r="BE18">
        <v>1996</v>
      </c>
      <c r="BF18">
        <v>1107.2860000000001</v>
      </c>
      <c r="BG18" t="s">
        <v>35</v>
      </c>
      <c r="BH18">
        <f>BH17*BG3</f>
        <v>1.6449632306984877E-2</v>
      </c>
      <c r="BI18">
        <v>1996</v>
      </c>
      <c r="BJ18">
        <v>1107.2860000000001</v>
      </c>
      <c r="BK18" t="s">
        <v>35</v>
      </c>
      <c r="BL18">
        <f>BL17*BK3</f>
        <v>1.635310770247151E-2</v>
      </c>
      <c r="BM18">
        <v>1996</v>
      </c>
      <c r="BN18">
        <v>1107.2860000000001</v>
      </c>
      <c r="BO18" t="s">
        <v>35</v>
      </c>
      <c r="BP18">
        <f>BP17*BO3</f>
        <v>1.668657343207635E-2</v>
      </c>
      <c r="BQ18">
        <v>1996</v>
      </c>
      <c r="BR18">
        <v>1107.2860000000001</v>
      </c>
      <c r="BS18" t="s">
        <v>35</v>
      </c>
      <c r="BT18">
        <f>BT17*BS3</f>
        <v>1.6789015524686857E-2</v>
      </c>
      <c r="BU18">
        <v>1996</v>
      </c>
      <c r="BV18">
        <v>1107.2860000000001</v>
      </c>
      <c r="BW18" t="s">
        <v>35</v>
      </c>
      <c r="BX18">
        <f>BX17*BW3</f>
        <v>1.6926438641439653E-2</v>
      </c>
      <c r="BY18">
        <v>1995</v>
      </c>
      <c r="BZ18">
        <v>615.15899999999999</v>
      </c>
      <c r="CA18" t="s">
        <v>35</v>
      </c>
      <c r="CB18">
        <f>CB17*CA3</f>
        <v>1.7059917366401094E-2</v>
      </c>
      <c r="CC18">
        <v>1995</v>
      </c>
      <c r="CD18">
        <v>615.15899999999999</v>
      </c>
      <c r="CE18" t="s">
        <v>35</v>
      </c>
      <c r="CF18">
        <f>CF17*CE3</f>
        <v>1.7086545362750883E-2</v>
      </c>
      <c r="CG18">
        <v>1995</v>
      </c>
      <c r="CH18">
        <v>615.15899999999999</v>
      </c>
      <c r="CI18" t="s">
        <v>35</v>
      </c>
      <c r="CJ18">
        <f>CJ17*CI3</f>
        <v>1.7181039546242165E-2</v>
      </c>
      <c r="CK18">
        <v>1995</v>
      </c>
      <c r="CL18">
        <v>615.15899999999999</v>
      </c>
      <c r="CM18" t="s">
        <v>35</v>
      </c>
      <c r="CN18">
        <f>CN17*CM3</f>
        <v>1.7138120758972329E-2</v>
      </c>
      <c r="CO18">
        <v>1995</v>
      </c>
      <c r="CP18">
        <v>615.15899999999999</v>
      </c>
      <c r="CQ18" t="s">
        <v>35</v>
      </c>
      <c r="CR18">
        <f>CR17*CQ3</f>
        <v>1.715589731308538E-2</v>
      </c>
      <c r="CS18">
        <v>1995</v>
      </c>
      <c r="CT18">
        <v>615.15899999999999</v>
      </c>
      <c r="CU18" t="s">
        <v>35</v>
      </c>
      <c r="CV18">
        <f>CV17*CU3</f>
        <v>1.6839388559764204E-2</v>
      </c>
      <c r="CW18">
        <v>1995</v>
      </c>
      <c r="CX18">
        <v>615.15899999999999</v>
      </c>
      <c r="CY18" t="s">
        <v>35</v>
      </c>
      <c r="CZ18">
        <f>CZ17*CY3</f>
        <v>1.6978153099472315E-2</v>
      </c>
      <c r="DA18">
        <v>1995</v>
      </c>
      <c r="DB18">
        <v>615.15899999999999</v>
      </c>
      <c r="DC18" t="s">
        <v>35</v>
      </c>
      <c r="DD18">
        <f>DD17*DC3</f>
        <v>1.686876303051647E-2</v>
      </c>
      <c r="DE18">
        <v>1995</v>
      </c>
      <c r="DF18">
        <v>615.15899999999999</v>
      </c>
      <c r="DG18" t="s">
        <v>35</v>
      </c>
      <c r="DH18">
        <f>DH17*DG3</f>
        <v>1.6856560062862638E-2</v>
      </c>
      <c r="DI18">
        <v>1995</v>
      </c>
      <c r="DJ18">
        <v>615.15899999999999</v>
      </c>
      <c r="DK18" t="s">
        <v>35</v>
      </c>
      <c r="DL18">
        <f>DL17*DK3</f>
        <v>1.6606427848418731E-2</v>
      </c>
      <c r="DM18">
        <v>1995</v>
      </c>
      <c r="DN18">
        <v>615.15899999999999</v>
      </c>
    </row>
    <row r="19" spans="1:118">
      <c r="B19">
        <v>0.2407572673510677</v>
      </c>
      <c r="C19" s="16">
        <v>0.89241795360555365</v>
      </c>
      <c r="D19">
        <v>207.38078134652923</v>
      </c>
      <c r="E19">
        <v>1996</v>
      </c>
      <c r="F19">
        <v>1107.2860000000001</v>
      </c>
      <c r="G19" t="s">
        <v>36</v>
      </c>
      <c r="H19">
        <f>G2+H18</f>
        <v>1.2876646295904486</v>
      </c>
      <c r="I19">
        <v>1997</v>
      </c>
      <c r="J19">
        <v>1414.865</v>
      </c>
      <c r="K19" t="s">
        <v>36</v>
      </c>
      <c r="L19">
        <f>K2+L18</f>
        <v>1.2981097685158676</v>
      </c>
      <c r="M19">
        <v>1997</v>
      </c>
      <c r="N19">
        <v>1414.865</v>
      </c>
      <c r="O19" t="s">
        <v>36</v>
      </c>
      <c r="P19">
        <f>O2+P18</f>
        <v>1.2965837297079936</v>
      </c>
      <c r="Q19">
        <v>1997</v>
      </c>
      <c r="R19">
        <v>1414.865</v>
      </c>
      <c r="S19" t="s">
        <v>36</v>
      </c>
      <c r="T19">
        <f>S2+T18</f>
        <v>1.2970983307232409</v>
      </c>
      <c r="U19">
        <v>1997</v>
      </c>
      <c r="V19">
        <v>1414.865</v>
      </c>
      <c r="W19" t="s">
        <v>36</v>
      </c>
      <c r="X19">
        <f>W2+X18</f>
        <v>1.2926219453228127</v>
      </c>
      <c r="Y19">
        <v>1997</v>
      </c>
      <c r="Z19">
        <v>1414.865</v>
      </c>
      <c r="AA19" t="s">
        <v>36</v>
      </c>
      <c r="AB19">
        <f>AA2+AB18</f>
        <v>1.2906084795731518</v>
      </c>
      <c r="AC19">
        <v>1997</v>
      </c>
      <c r="AD19">
        <v>1414.865</v>
      </c>
      <c r="AE19" t="s">
        <v>36</v>
      </c>
      <c r="AF19">
        <f>AE2+AF18</f>
        <v>1.2861402536095377</v>
      </c>
      <c r="AG19">
        <v>1997</v>
      </c>
      <c r="AH19">
        <v>1414.865</v>
      </c>
      <c r="AI19" t="s">
        <v>36</v>
      </c>
      <c r="AJ19">
        <f>AI2+AJ18</f>
        <v>1.2887404237173279</v>
      </c>
      <c r="AK19">
        <v>1997</v>
      </c>
      <c r="AL19">
        <v>1414.865</v>
      </c>
      <c r="AM19" t="s">
        <v>36</v>
      </c>
      <c r="AN19">
        <f>AM2+AN18</f>
        <v>1.2878782704446079</v>
      </c>
      <c r="AO19">
        <v>1997</v>
      </c>
      <c r="AP19">
        <v>1414.865</v>
      </c>
      <c r="AQ19" t="s">
        <v>36</v>
      </c>
      <c r="AR19">
        <f>AQ2+AR18</f>
        <v>1.2866368847774774</v>
      </c>
      <c r="AS19">
        <v>1997</v>
      </c>
      <c r="AT19">
        <v>1414.865</v>
      </c>
      <c r="AU19" t="s">
        <v>36</v>
      </c>
      <c r="AV19">
        <f>AU2+AV18</f>
        <v>1.2867648767519533</v>
      </c>
      <c r="AW19">
        <v>1997</v>
      </c>
      <c r="AX19">
        <v>1414.865</v>
      </c>
      <c r="AY19" t="s">
        <v>36</v>
      </c>
      <c r="AZ19">
        <f>AY2+AZ18</f>
        <v>1.2873090360754491</v>
      </c>
      <c r="BA19">
        <v>1997</v>
      </c>
      <c r="BB19">
        <v>1414.865</v>
      </c>
      <c r="BC19" t="s">
        <v>36</v>
      </c>
      <c r="BD19">
        <f>BC2+BD18</f>
        <v>1.28787666405491</v>
      </c>
      <c r="BE19">
        <v>1997</v>
      </c>
      <c r="BF19">
        <v>1414.865</v>
      </c>
      <c r="BG19" t="s">
        <v>36</v>
      </c>
      <c r="BH19">
        <f>BG2+BH18</f>
        <v>1.2886003628299494</v>
      </c>
      <c r="BI19">
        <v>1997</v>
      </c>
      <c r="BJ19">
        <v>1414.865</v>
      </c>
      <c r="BK19" t="s">
        <v>36</v>
      </c>
      <c r="BL19">
        <f>BK2+BL18</f>
        <v>1.2893568366254078</v>
      </c>
      <c r="BM19">
        <v>1997</v>
      </c>
      <c r="BN19">
        <v>1414.865</v>
      </c>
      <c r="BO19" t="s">
        <v>36</v>
      </c>
      <c r="BP19">
        <f>BO2+BP18</f>
        <v>1.2894609493614082</v>
      </c>
      <c r="BQ19">
        <v>1997</v>
      </c>
      <c r="BR19">
        <v>1414.865</v>
      </c>
      <c r="BS19" t="s">
        <v>36</v>
      </c>
      <c r="BT19">
        <f>BS2+BT18</f>
        <v>1.2896114813266679</v>
      </c>
      <c r="BU19">
        <v>1997</v>
      </c>
      <c r="BV19">
        <v>1414.865</v>
      </c>
      <c r="BW19" t="s">
        <v>36</v>
      </c>
      <c r="BX19">
        <f>BW2+BX18</f>
        <v>1.2895650895571271</v>
      </c>
      <c r="BY19">
        <v>1997</v>
      </c>
      <c r="BZ19">
        <v>1414.865</v>
      </c>
      <c r="CA19" t="s">
        <v>36</v>
      </c>
      <c r="CB19">
        <f>CA2+CB18</f>
        <v>1.2892721077577964</v>
      </c>
      <c r="CC19">
        <v>1996</v>
      </c>
      <c r="CD19">
        <v>1107.2860000000001</v>
      </c>
      <c r="CE19" t="s">
        <v>36</v>
      </c>
      <c r="CF19">
        <f>CE2+CF18</f>
        <v>1.2894228844731761</v>
      </c>
      <c r="CG19">
        <v>1996</v>
      </c>
      <c r="CH19">
        <v>1107.2860000000001</v>
      </c>
      <c r="CI19" t="s">
        <v>36</v>
      </c>
      <c r="CJ19">
        <f>CI2+CJ18</f>
        <v>1.2874395666507363</v>
      </c>
      <c r="CK19">
        <v>1996</v>
      </c>
      <c r="CL19">
        <v>1107.2860000000001</v>
      </c>
      <c r="CM19" t="s">
        <v>36</v>
      </c>
      <c r="CN19">
        <f>CM2+CN18</f>
        <v>1.2864191725071021</v>
      </c>
      <c r="CO19">
        <v>1996</v>
      </c>
      <c r="CP19">
        <v>1107.2860000000001</v>
      </c>
      <c r="CQ19" t="s">
        <v>36</v>
      </c>
      <c r="CR19">
        <f>CQ2+CR18</f>
        <v>1.2861486793414671</v>
      </c>
      <c r="CS19">
        <v>1996</v>
      </c>
      <c r="CT19">
        <v>1107.2860000000001</v>
      </c>
      <c r="CU19" t="s">
        <v>36</v>
      </c>
      <c r="CV19">
        <f>CU2+CV18</f>
        <v>1.2834659160145354</v>
      </c>
      <c r="CW19">
        <v>1996</v>
      </c>
      <c r="CX19">
        <v>1107.2860000000001</v>
      </c>
      <c r="CY19" t="s">
        <v>36</v>
      </c>
      <c r="CZ19">
        <f>CY2+CZ18</f>
        <v>1.2838201925432846</v>
      </c>
      <c r="DA19">
        <v>1996</v>
      </c>
      <c r="DB19">
        <v>1107.2860000000001</v>
      </c>
      <c r="DC19" t="s">
        <v>36</v>
      </c>
      <c r="DD19">
        <f>DC2+DD18</f>
        <v>1.283139264944714</v>
      </c>
      <c r="DE19">
        <v>1996</v>
      </c>
      <c r="DF19">
        <v>1107.2860000000001</v>
      </c>
      <c r="DG19" t="s">
        <v>36</v>
      </c>
      <c r="DH19">
        <f>DG2+DH18</f>
        <v>1.2825397760296964</v>
      </c>
      <c r="DI19">
        <v>1996</v>
      </c>
      <c r="DJ19">
        <v>1107.2860000000001</v>
      </c>
      <c r="DK19" t="s">
        <v>36</v>
      </c>
      <c r="DL19">
        <f>DK2+DL18</f>
        <v>1.2811842108547693</v>
      </c>
      <c r="DM19">
        <v>1996</v>
      </c>
      <c r="DN19">
        <v>1107.2860000000001</v>
      </c>
    </row>
    <row r="20" spans="1:118">
      <c r="B20">
        <v>0.24085484750541639</v>
      </c>
      <c r="C20" s="16">
        <v>0.89219608685333585</v>
      </c>
      <c r="D20">
        <v>206.90252812055351</v>
      </c>
      <c r="E20">
        <v>1997</v>
      </c>
      <c r="F20">
        <v>1414.865</v>
      </c>
      <c r="G20" t="s">
        <v>37</v>
      </c>
      <c r="H20">
        <f>G2-H18</f>
        <v>1.2542865113353519</v>
      </c>
      <c r="I20">
        <v>1998</v>
      </c>
      <c r="J20">
        <v>4921.2700000000004</v>
      </c>
      <c r="K20" t="s">
        <v>37</v>
      </c>
      <c r="L20">
        <f>K2-L18</f>
        <v>1.2611578080727086</v>
      </c>
      <c r="M20">
        <v>1998</v>
      </c>
      <c r="N20">
        <v>4921.2700000000004</v>
      </c>
      <c r="O20" t="s">
        <v>37</v>
      </c>
      <c r="P20">
        <f>O2-P18</f>
        <v>1.2602230374181191</v>
      </c>
      <c r="Q20">
        <v>1998</v>
      </c>
      <c r="R20">
        <v>4921.2700000000004</v>
      </c>
      <c r="S20" t="s">
        <v>37</v>
      </c>
      <c r="T20">
        <f>S2-T18</f>
        <v>1.2616070189669149</v>
      </c>
      <c r="U20">
        <v>1998</v>
      </c>
      <c r="V20">
        <v>4921.2700000000004</v>
      </c>
      <c r="W20" t="s">
        <v>37</v>
      </c>
      <c r="X20">
        <f>W2-X18</f>
        <v>1.2571806850133187</v>
      </c>
      <c r="Y20">
        <v>1998</v>
      </c>
      <c r="Z20">
        <v>4921.2700000000004</v>
      </c>
      <c r="AA20" t="s">
        <v>37</v>
      </c>
      <c r="AB20">
        <f>AA2-AB18</f>
        <v>1.2555311133282656</v>
      </c>
      <c r="AC20">
        <v>1998</v>
      </c>
      <c r="AD20">
        <v>4921.2700000000004</v>
      </c>
      <c r="AE20" t="s">
        <v>37</v>
      </c>
      <c r="AF20">
        <f>AE2-AF18</f>
        <v>1.2516323121928872</v>
      </c>
      <c r="AG20">
        <v>1998</v>
      </c>
      <c r="AH20">
        <v>4921.2700000000004</v>
      </c>
      <c r="AI20" t="s">
        <v>37</v>
      </c>
      <c r="AJ20">
        <f>AI2-AJ18</f>
        <v>1.2542174828653752</v>
      </c>
      <c r="AK20">
        <v>1998</v>
      </c>
      <c r="AL20">
        <v>4921.2700000000004</v>
      </c>
      <c r="AM20" t="s">
        <v>37</v>
      </c>
      <c r="AN20">
        <f>AM2-AN18</f>
        <v>1.2534789473565111</v>
      </c>
      <c r="AO20">
        <v>1998</v>
      </c>
      <c r="AP20">
        <v>4921.2700000000004</v>
      </c>
      <c r="AQ20" t="s">
        <v>37</v>
      </c>
      <c r="AR20">
        <f>AQ2-AR18</f>
        <v>1.2533437632340811</v>
      </c>
      <c r="AS20">
        <v>1998</v>
      </c>
      <c r="AT20">
        <v>4921.2700000000004</v>
      </c>
      <c r="AU20" t="s">
        <v>37</v>
      </c>
      <c r="AV20">
        <f>AU2-AV18</f>
        <v>1.2540710089616358</v>
      </c>
      <c r="AW20">
        <v>1998</v>
      </c>
      <c r="AX20">
        <v>4921.2700000000004</v>
      </c>
      <c r="AY20" t="s">
        <v>37</v>
      </c>
      <c r="AZ20">
        <f>AY2-AZ18</f>
        <v>1.2543003774935946</v>
      </c>
      <c r="BA20">
        <v>1998</v>
      </c>
      <c r="BB20">
        <v>4921.2700000000004</v>
      </c>
      <c r="BC20" t="s">
        <v>37</v>
      </c>
      <c r="BD20">
        <f>BC2-BD18</f>
        <v>1.2551102826695621</v>
      </c>
      <c r="BE20">
        <v>1998</v>
      </c>
      <c r="BF20">
        <v>4921.2700000000004</v>
      </c>
      <c r="BG20" t="s">
        <v>37</v>
      </c>
      <c r="BH20">
        <f>BG2-BH18</f>
        <v>1.2557010982159795</v>
      </c>
      <c r="BI20">
        <v>1998</v>
      </c>
      <c r="BJ20">
        <v>4921.2700000000004</v>
      </c>
      <c r="BK20" t="s">
        <v>37</v>
      </c>
      <c r="BL20">
        <f>BK2-BL18</f>
        <v>1.2566506212204649</v>
      </c>
      <c r="BM20">
        <v>1998</v>
      </c>
      <c r="BN20">
        <v>4921.2700000000004</v>
      </c>
      <c r="BO20" t="s">
        <v>37</v>
      </c>
      <c r="BP20">
        <f>BO2-BP18</f>
        <v>1.2560878024972557</v>
      </c>
      <c r="BQ20">
        <v>1998</v>
      </c>
      <c r="BR20">
        <v>4921.2700000000004</v>
      </c>
      <c r="BS20" t="s">
        <v>37</v>
      </c>
      <c r="BT20">
        <f>BS2-BT18</f>
        <v>1.2560334502772943</v>
      </c>
      <c r="BU20">
        <v>1998</v>
      </c>
      <c r="BV20">
        <v>4921.2700000000004</v>
      </c>
      <c r="BW20" t="s">
        <v>37</v>
      </c>
      <c r="BX20">
        <f>BW2-BX18</f>
        <v>1.2557122122742479</v>
      </c>
      <c r="BY20">
        <v>1998</v>
      </c>
      <c r="BZ20">
        <v>4921.2700000000004</v>
      </c>
      <c r="CA20" t="s">
        <v>37</v>
      </c>
      <c r="CB20">
        <f>CA2-CB18</f>
        <v>1.2551522730249944</v>
      </c>
      <c r="CC20">
        <v>1998</v>
      </c>
      <c r="CD20">
        <v>4921.2700000000004</v>
      </c>
      <c r="CE20" t="s">
        <v>37</v>
      </c>
      <c r="CF20">
        <f>CE2-CF18</f>
        <v>1.2552497937476743</v>
      </c>
      <c r="CG20">
        <v>1997</v>
      </c>
      <c r="CH20">
        <v>1414.865</v>
      </c>
      <c r="CI20" t="s">
        <v>37</v>
      </c>
      <c r="CJ20">
        <f>CI2-CJ18</f>
        <v>1.253077487558252</v>
      </c>
      <c r="CK20">
        <v>1997</v>
      </c>
      <c r="CL20">
        <v>1414.865</v>
      </c>
      <c r="CM20" t="s">
        <v>37</v>
      </c>
      <c r="CN20">
        <f>CM2-CN18</f>
        <v>1.2521429309891576</v>
      </c>
      <c r="CO20">
        <v>1997</v>
      </c>
      <c r="CP20">
        <v>1414.865</v>
      </c>
      <c r="CQ20" t="s">
        <v>37</v>
      </c>
      <c r="CR20">
        <f>CQ2-CR18</f>
        <v>1.2518368847152963</v>
      </c>
      <c r="CS20">
        <v>1997</v>
      </c>
      <c r="CT20">
        <v>1414.865</v>
      </c>
      <c r="CU20" t="s">
        <v>37</v>
      </c>
      <c r="CV20">
        <f>CU2-CV18</f>
        <v>1.249787138895007</v>
      </c>
      <c r="CW20">
        <v>1997</v>
      </c>
      <c r="CX20">
        <v>1414.865</v>
      </c>
      <c r="CY20" t="s">
        <v>37</v>
      </c>
      <c r="CZ20">
        <f>CY2-CZ18</f>
        <v>1.2498638863443399</v>
      </c>
      <c r="DA20">
        <v>1997</v>
      </c>
      <c r="DB20">
        <v>1414.865</v>
      </c>
      <c r="DC20" t="s">
        <v>37</v>
      </c>
      <c r="DD20">
        <f>DC2-DD18</f>
        <v>1.2494017388836811</v>
      </c>
      <c r="DE20">
        <v>1997</v>
      </c>
      <c r="DF20">
        <v>1414.865</v>
      </c>
      <c r="DG20" t="s">
        <v>37</v>
      </c>
      <c r="DH20">
        <f>DG2-DH18</f>
        <v>1.2488266559039709</v>
      </c>
      <c r="DI20">
        <v>1997</v>
      </c>
      <c r="DJ20">
        <v>1414.865</v>
      </c>
      <c r="DK20" t="s">
        <v>37</v>
      </c>
      <c r="DL20">
        <f>DK2-DL18</f>
        <v>1.2479713551579317</v>
      </c>
      <c r="DM20">
        <v>1997</v>
      </c>
      <c r="DN20">
        <v>1414.865</v>
      </c>
    </row>
    <row r="21" spans="1:118">
      <c r="B21">
        <v>0.23922044440323609</v>
      </c>
      <c r="C21" s="16">
        <v>0.8898023565563814</v>
      </c>
      <c r="D21">
        <v>201.86510544838447</v>
      </c>
      <c r="E21">
        <v>1998</v>
      </c>
      <c r="F21">
        <v>4921.2700000000004</v>
      </c>
      <c r="G21" t="s">
        <v>28</v>
      </c>
      <c r="H21" s="17">
        <f>LN(G2)</f>
        <v>0.2397847713010389</v>
      </c>
      <c r="I21">
        <v>1999</v>
      </c>
      <c r="J21">
        <v>9153.5619999999999</v>
      </c>
      <c r="K21" t="s">
        <v>28</v>
      </c>
      <c r="L21" s="17">
        <f>LN(K2)</f>
        <v>0.2465739341011971</v>
      </c>
      <c r="M21">
        <v>1999</v>
      </c>
      <c r="N21">
        <v>9153.5619999999999</v>
      </c>
      <c r="O21" t="s">
        <v>28</v>
      </c>
      <c r="P21" s="17">
        <f>LN(O2)</f>
        <v>0.2456119427434047</v>
      </c>
      <c r="Q21">
        <v>1999</v>
      </c>
      <c r="R21">
        <v>9153.5619999999999</v>
      </c>
      <c r="S21" t="s">
        <v>28</v>
      </c>
      <c r="T21" s="17">
        <f>LN(S2)</f>
        <v>0.24635422723334899</v>
      </c>
      <c r="U21">
        <v>1999</v>
      </c>
      <c r="V21">
        <v>9153.5619999999999</v>
      </c>
      <c r="W21" t="s">
        <v>28</v>
      </c>
      <c r="X21" s="17">
        <f>LN(W2)</f>
        <v>0.24286877574668134</v>
      </c>
      <c r="Y21">
        <v>1999</v>
      </c>
      <c r="Z21">
        <v>9153.5619999999999</v>
      </c>
      <c r="AA21" t="s">
        <v>28</v>
      </c>
      <c r="AB21" s="17">
        <f>LN(AA2)</f>
        <v>0.24143114639174049</v>
      </c>
      <c r="AC21">
        <v>1999</v>
      </c>
      <c r="AD21">
        <v>9153.5619999999999</v>
      </c>
      <c r="AE21" t="s">
        <v>28</v>
      </c>
      <c r="AF21" s="17">
        <f>LN(AE2)</f>
        <v>0.23813957313392389</v>
      </c>
      <c r="AG21">
        <v>1999</v>
      </c>
      <c r="AH21">
        <v>9153.5619999999999</v>
      </c>
      <c r="AI21" t="s">
        <v>28</v>
      </c>
      <c r="AJ21" s="17">
        <f>LN(AI2)</f>
        <v>0.24018075308189341</v>
      </c>
      <c r="AK21">
        <v>1999</v>
      </c>
      <c r="AL21">
        <v>9153.5619999999999</v>
      </c>
      <c r="AM21" t="s">
        <v>28</v>
      </c>
      <c r="AN21" s="17">
        <f>LN(AM2)</f>
        <v>0.23955109547991177</v>
      </c>
      <c r="AO21">
        <v>1999</v>
      </c>
      <c r="AP21">
        <v>9153.5619999999999</v>
      </c>
      <c r="AQ21" t="s">
        <v>28</v>
      </c>
      <c r="AR21" s="17">
        <f>LN(AQ2)</f>
        <v>0.2390092815483888</v>
      </c>
      <c r="AS21">
        <v>1999</v>
      </c>
      <c r="AT21">
        <v>9153.5619999999999</v>
      </c>
      <c r="AU21" t="s">
        <v>28</v>
      </c>
      <c r="AV21" s="17">
        <f>LN(AU2)</f>
        <v>0.23934593519625469</v>
      </c>
      <c r="AW21">
        <v>1999</v>
      </c>
      <c r="AX21">
        <v>9153.5619999999999</v>
      </c>
      <c r="AY21" t="s">
        <v>28</v>
      </c>
      <c r="AZ21" s="17">
        <f>LN(AY2)</f>
        <v>0.23965032720280963</v>
      </c>
      <c r="BA21">
        <v>1999</v>
      </c>
      <c r="BB21">
        <v>9153.5619999999999</v>
      </c>
      <c r="BC21" t="s">
        <v>28</v>
      </c>
      <c r="BD21" s="17">
        <f>LN(BC2)</f>
        <v>0.24019217284463446</v>
      </c>
      <c r="BE21">
        <v>1999</v>
      </c>
      <c r="BF21">
        <v>9153.5619999999999</v>
      </c>
      <c r="BG21" t="s">
        <v>28</v>
      </c>
      <c r="BH21" s="17">
        <f>LN(BG2)</f>
        <v>0.24070895673630613</v>
      </c>
      <c r="BI21">
        <v>1999</v>
      </c>
      <c r="BJ21">
        <v>9153.5619999999999</v>
      </c>
      <c r="BK21" t="s">
        <v>28</v>
      </c>
      <c r="BL21" s="17">
        <f>LN(BK2)</f>
        <v>0.24137924881130632</v>
      </c>
      <c r="BM21">
        <v>1999</v>
      </c>
      <c r="BN21">
        <v>9153.5619999999999</v>
      </c>
      <c r="BO21" t="s">
        <v>28</v>
      </c>
      <c r="BP21" s="17">
        <f>LN(BO2)</f>
        <v>0.24119906579080838</v>
      </c>
      <c r="BQ21">
        <v>1999</v>
      </c>
      <c r="BR21">
        <v>9153.5619999999999</v>
      </c>
      <c r="BS21" t="s">
        <v>28</v>
      </c>
      <c r="BT21" s="17">
        <f>LN(BS2)</f>
        <v>0.24123684857861397</v>
      </c>
      <c r="BU21">
        <v>1999</v>
      </c>
      <c r="BV21">
        <v>9153.5619999999999</v>
      </c>
      <c r="BW21" t="s">
        <v>28</v>
      </c>
      <c r="BX21" s="17">
        <f>LN(BW2)</f>
        <v>0.24109242296911959</v>
      </c>
      <c r="BY21">
        <v>1999</v>
      </c>
      <c r="BZ21">
        <v>9153.5619999999999</v>
      </c>
      <c r="CA21" t="s">
        <v>28</v>
      </c>
      <c r="CB21" s="17">
        <f>LN(CA2)</f>
        <v>0.2407572673510677</v>
      </c>
      <c r="CC21">
        <v>1999</v>
      </c>
      <c r="CD21">
        <v>9153.5619999999999</v>
      </c>
      <c r="CE21" t="s">
        <v>28</v>
      </c>
      <c r="CF21" s="17">
        <f>LN(CE2)</f>
        <v>0.24085484750541639</v>
      </c>
      <c r="CG21">
        <v>1999</v>
      </c>
      <c r="CH21">
        <v>9153.5619999999999</v>
      </c>
      <c r="CI21" t="s">
        <v>28</v>
      </c>
      <c r="CJ21" s="17">
        <f>LN(CI2)</f>
        <v>0.23922044440323609</v>
      </c>
      <c r="CK21">
        <v>1998</v>
      </c>
      <c r="CL21">
        <v>4921.2700000000004</v>
      </c>
      <c r="CM21" t="s">
        <v>28</v>
      </c>
      <c r="CN21" s="17">
        <f>LN(CM2)</f>
        <v>0.23845063918911386</v>
      </c>
      <c r="CO21">
        <v>1998</v>
      </c>
      <c r="CP21">
        <v>4921.2700000000004</v>
      </c>
      <c r="CQ21" t="s">
        <v>28</v>
      </c>
      <c r="CR21" s="17">
        <f>LN(CQ2)</f>
        <v>0.23822350079517735</v>
      </c>
      <c r="CS21">
        <v>1998</v>
      </c>
      <c r="CT21">
        <v>4921.2700000000004</v>
      </c>
      <c r="CU21" t="s">
        <v>28</v>
      </c>
      <c r="CV21" s="17">
        <f>LN(CU2)</f>
        <v>0.23635708871063174</v>
      </c>
      <c r="CW21">
        <v>1998</v>
      </c>
      <c r="CX21">
        <v>4921.2700000000004</v>
      </c>
      <c r="CY21" t="s">
        <v>28</v>
      </c>
      <c r="CZ21" s="17">
        <f>LN(CY2)</f>
        <v>0.23652722067309351</v>
      </c>
      <c r="DA21">
        <v>1998</v>
      </c>
      <c r="DB21">
        <v>4921.2700000000004</v>
      </c>
      <c r="DC21" t="s">
        <v>28</v>
      </c>
      <c r="DD21" s="17">
        <f>LN(DC2)</f>
        <v>0.23607596749741994</v>
      </c>
      <c r="DE21">
        <v>1998</v>
      </c>
      <c r="DF21">
        <v>4921.2700000000004</v>
      </c>
      <c r="DG21" t="s">
        <v>28</v>
      </c>
      <c r="DH21" s="17">
        <f>LN(DG2)</f>
        <v>0.23561206805585547</v>
      </c>
      <c r="DI21">
        <v>1998</v>
      </c>
      <c r="DJ21">
        <v>4921.2700000000004</v>
      </c>
      <c r="DK21" t="s">
        <v>28</v>
      </c>
      <c r="DL21" s="17">
        <f>LN(DK2)</f>
        <v>0.23473829809199601</v>
      </c>
      <c r="DM21">
        <v>1998</v>
      </c>
      <c r="DN21">
        <v>4921.2700000000004</v>
      </c>
    </row>
    <row r="22" spans="1:118">
      <c r="B22">
        <v>0.23845063918911386</v>
      </c>
      <c r="C22" s="16">
        <v>0.8896606855723771</v>
      </c>
      <c r="D22">
        <v>201.5738203077089</v>
      </c>
      <c r="E22">
        <v>1999</v>
      </c>
      <c r="F22">
        <v>9153.5619999999999</v>
      </c>
      <c r="G22" t="s">
        <v>38</v>
      </c>
      <c r="H22" s="17">
        <f>LN(H19)</f>
        <v>0.25283021302445075</v>
      </c>
      <c r="I22">
        <v>2000</v>
      </c>
      <c r="J22">
        <v>12303.174000000001</v>
      </c>
      <c r="K22" t="s">
        <v>38</v>
      </c>
      <c r="L22" s="17">
        <f>LN(L19)</f>
        <v>0.26090918212990205</v>
      </c>
      <c r="M22">
        <v>2000</v>
      </c>
      <c r="N22">
        <v>12303.174000000001</v>
      </c>
      <c r="O22" t="s">
        <v>38</v>
      </c>
      <c r="P22" s="17">
        <f>LN(P19)</f>
        <v>0.2597329052518243</v>
      </c>
      <c r="Q22">
        <v>2000</v>
      </c>
      <c r="R22">
        <v>12303.174000000001</v>
      </c>
      <c r="S22" t="s">
        <v>38</v>
      </c>
      <c r="T22" s="17">
        <f>LN(T19)</f>
        <v>0.26012971643377319</v>
      </c>
      <c r="U22">
        <v>2000</v>
      </c>
      <c r="V22">
        <v>12303.174000000001</v>
      </c>
      <c r="W22" t="s">
        <v>38</v>
      </c>
      <c r="X22" s="17">
        <f>LN(X19)</f>
        <v>0.25667267136214983</v>
      </c>
      <c r="Y22">
        <v>2000</v>
      </c>
      <c r="Z22">
        <v>12303.174000000001</v>
      </c>
      <c r="AA22" t="s">
        <v>38</v>
      </c>
      <c r="AB22" s="17">
        <f>LN(AB19)</f>
        <v>0.25511379675460577</v>
      </c>
      <c r="AC22">
        <v>2000</v>
      </c>
      <c r="AD22">
        <v>12303.174000000001</v>
      </c>
      <c r="AE22" t="s">
        <v>38</v>
      </c>
      <c r="AF22" s="17">
        <f>LN(AF19)</f>
        <v>0.25164568177338315</v>
      </c>
      <c r="AG22">
        <v>2000</v>
      </c>
      <c r="AH22">
        <v>12303.174000000001</v>
      </c>
      <c r="AI22" t="s">
        <v>38</v>
      </c>
      <c r="AJ22" s="17">
        <f>LN(AJ19)</f>
        <v>0.25366532564621874</v>
      </c>
      <c r="AK22">
        <v>2000</v>
      </c>
      <c r="AL22">
        <v>12303.174000000001</v>
      </c>
      <c r="AM22" t="s">
        <v>38</v>
      </c>
      <c r="AN22" s="17">
        <f>LN(AN19)</f>
        <v>0.25299611269138811</v>
      </c>
      <c r="AO22">
        <v>2000</v>
      </c>
      <c r="AP22">
        <v>12303.174000000001</v>
      </c>
      <c r="AQ22" t="s">
        <v>38</v>
      </c>
      <c r="AR22" s="17">
        <f>LN(AR19)</f>
        <v>0.25203174799474237</v>
      </c>
      <c r="AS22">
        <v>2000</v>
      </c>
      <c r="AT22">
        <v>12303.174000000001</v>
      </c>
      <c r="AU22" t="s">
        <v>38</v>
      </c>
      <c r="AV22" s="17">
        <f>LN(AV19)</f>
        <v>0.25213122097754265</v>
      </c>
      <c r="AW22">
        <v>2000</v>
      </c>
      <c r="AX22">
        <v>12303.174000000001</v>
      </c>
      <c r="AY22" t="s">
        <v>38</v>
      </c>
      <c r="AZ22" s="17">
        <f>LN(AZ19)</f>
        <v>0.25255402106023667</v>
      </c>
      <c r="BA22">
        <v>2000</v>
      </c>
      <c r="BB22">
        <v>12303.174000000001</v>
      </c>
      <c r="BC22" t="s">
        <v>38</v>
      </c>
      <c r="BD22" s="17">
        <f>LN(BD19)</f>
        <v>0.25299486537575538</v>
      </c>
      <c r="BE22">
        <v>2000</v>
      </c>
      <c r="BF22">
        <v>12303.174000000001</v>
      </c>
      <c r="BG22" t="s">
        <v>38</v>
      </c>
      <c r="BH22" s="17">
        <f>LN(BH19)</f>
        <v>0.25355663929147088</v>
      </c>
      <c r="BI22">
        <v>2000</v>
      </c>
      <c r="BJ22">
        <v>12303.174000000001</v>
      </c>
      <c r="BK22" t="s">
        <v>38</v>
      </c>
      <c r="BL22" s="17">
        <f>LN(BL19)</f>
        <v>0.25414351778373656</v>
      </c>
      <c r="BM22">
        <v>2000</v>
      </c>
      <c r="BN22">
        <v>12303.174000000001</v>
      </c>
      <c r="BO22" t="s">
        <v>38</v>
      </c>
      <c r="BP22" s="17">
        <f>LN(BP19)</f>
        <v>0.25422426233003426</v>
      </c>
      <c r="BQ22">
        <v>2000</v>
      </c>
      <c r="BR22">
        <v>12303.174000000001</v>
      </c>
      <c r="BS22" t="s">
        <v>38</v>
      </c>
      <c r="BT22" s="17">
        <f>LN(BT19)</f>
        <v>0.25434099574445057</v>
      </c>
      <c r="BU22">
        <v>2000</v>
      </c>
      <c r="BV22">
        <v>12303.174000000001</v>
      </c>
      <c r="BW22" t="s">
        <v>38</v>
      </c>
      <c r="BX22" s="17">
        <f>LN(BX19)</f>
        <v>0.25430502165095925</v>
      </c>
      <c r="BY22">
        <v>2000</v>
      </c>
      <c r="BZ22">
        <v>12303.174000000001</v>
      </c>
      <c r="CA22" t="s">
        <v>38</v>
      </c>
      <c r="CB22" s="17">
        <f>LN(CB19)</f>
        <v>0.25407780156828302</v>
      </c>
      <c r="CC22">
        <v>2000</v>
      </c>
      <c r="CD22">
        <v>12303.174000000001</v>
      </c>
      <c r="CE22" t="s">
        <v>38</v>
      </c>
      <c r="CF22" s="17">
        <f>LN(CF19)</f>
        <v>0.25419474189352953</v>
      </c>
      <c r="CG22">
        <v>2000</v>
      </c>
      <c r="CH22">
        <v>12303.174000000001</v>
      </c>
      <c r="CI22" t="s">
        <v>38</v>
      </c>
      <c r="CJ22" s="17">
        <f>LN(CJ19)</f>
        <v>0.25265541393040725</v>
      </c>
      <c r="CK22">
        <v>2000</v>
      </c>
      <c r="CL22">
        <v>12303.174000000001</v>
      </c>
      <c r="CM22" t="s">
        <v>38</v>
      </c>
      <c r="CN22" s="17">
        <f>LN(CN19)</f>
        <v>0.25186252333266906</v>
      </c>
      <c r="CO22">
        <v>1999</v>
      </c>
      <c r="CP22">
        <v>9153.5619999999999</v>
      </c>
      <c r="CQ22" t="s">
        <v>38</v>
      </c>
      <c r="CR22" s="17">
        <f>LN(CR19)</f>
        <v>0.25165223292852096</v>
      </c>
      <c r="CS22">
        <v>1999</v>
      </c>
      <c r="CT22">
        <v>9153.5619999999999</v>
      </c>
      <c r="CU22" t="s">
        <v>38</v>
      </c>
      <c r="CV22" s="17">
        <f>LN(CV19)</f>
        <v>0.24956416547550819</v>
      </c>
      <c r="CW22">
        <v>1999</v>
      </c>
      <c r="CX22">
        <v>9153.5619999999999</v>
      </c>
      <c r="CY22" t="s">
        <v>38</v>
      </c>
      <c r="CZ22" s="17">
        <f>LN(CZ19)</f>
        <v>0.24984015850162014</v>
      </c>
      <c r="DA22">
        <v>1999</v>
      </c>
      <c r="DB22">
        <v>9153.5619999999999</v>
      </c>
      <c r="DC22" t="s">
        <v>38</v>
      </c>
      <c r="DD22" s="17">
        <f>LN(DD19)</f>
        <v>0.24930962607536328</v>
      </c>
      <c r="DE22">
        <v>1999</v>
      </c>
      <c r="DF22">
        <v>9153.5619999999999</v>
      </c>
      <c r="DG22" t="s">
        <v>38</v>
      </c>
      <c r="DH22" s="17">
        <f>LN(DH19)</f>
        <v>0.24884231202995583</v>
      </c>
      <c r="DI22">
        <v>1999</v>
      </c>
      <c r="DJ22">
        <v>9153.5619999999999</v>
      </c>
      <c r="DK22" t="s">
        <v>38</v>
      </c>
      <c r="DL22" s="17">
        <f>LN(DL19)</f>
        <v>0.2477848149607009</v>
      </c>
      <c r="DM22">
        <v>1999</v>
      </c>
      <c r="DN22">
        <v>9153.5619999999999</v>
      </c>
    </row>
    <row r="23" spans="1:118">
      <c r="B23">
        <v>0.23822350079517735</v>
      </c>
      <c r="C23" s="16">
        <v>0.88926943789336987</v>
      </c>
      <c r="D23">
        <v>200.77326010434024</v>
      </c>
      <c r="E23">
        <v>2000</v>
      </c>
      <c r="F23">
        <v>12303.174000000001</v>
      </c>
      <c r="G23" t="s">
        <v>39</v>
      </c>
      <c r="H23" s="17">
        <f>LN(H20)</f>
        <v>0.22656689405249675</v>
      </c>
      <c r="I23">
        <v>2001</v>
      </c>
      <c r="J23">
        <v>34448.885999999999</v>
      </c>
      <c r="K23" t="s">
        <v>39</v>
      </c>
      <c r="L23" s="17">
        <f>LN(L20)</f>
        <v>0.23203019433335545</v>
      </c>
      <c r="M23">
        <v>2001</v>
      </c>
      <c r="N23">
        <v>34448.885999999999</v>
      </c>
      <c r="O23" t="s">
        <v>39</v>
      </c>
      <c r="P23" s="17">
        <f>LN(P20)</f>
        <v>0.23128871912219237</v>
      </c>
      <c r="Q23">
        <v>2001</v>
      </c>
      <c r="R23">
        <v>34448.885999999999</v>
      </c>
      <c r="S23" t="s">
        <v>39</v>
      </c>
      <c r="T23" s="17">
        <f>LN(T20)</f>
        <v>0.23238632019506011</v>
      </c>
      <c r="U23">
        <v>2001</v>
      </c>
      <c r="V23">
        <v>34448.885999999999</v>
      </c>
      <c r="W23" t="s">
        <v>39</v>
      </c>
      <c r="X23" s="17">
        <f>LN(X20)</f>
        <v>0.22887166232764544</v>
      </c>
      <c r="Y23">
        <v>2001</v>
      </c>
      <c r="Z23">
        <v>34448.885999999999</v>
      </c>
      <c r="AA23" t="s">
        <v>39</v>
      </c>
      <c r="AB23" s="17">
        <f>LN(AB20)</f>
        <v>0.2275586809319125</v>
      </c>
      <c r="AC23">
        <v>2001</v>
      </c>
      <c r="AD23">
        <v>34448.885999999999</v>
      </c>
      <c r="AE23" t="s">
        <v>39</v>
      </c>
      <c r="AF23" s="17">
        <f>LN(AF20)</f>
        <v>0.22444854918826684</v>
      </c>
      <c r="AG23">
        <v>2001</v>
      </c>
      <c r="AH23">
        <v>34448.885999999999</v>
      </c>
      <c r="AI23" t="s">
        <v>39</v>
      </c>
      <c r="AJ23" s="17">
        <f>LN(AJ20)</f>
        <v>0.22651185848535896</v>
      </c>
      <c r="AK23">
        <v>2001</v>
      </c>
      <c r="AL23">
        <v>34448.885999999999</v>
      </c>
      <c r="AM23" t="s">
        <v>39</v>
      </c>
      <c r="AN23" s="17">
        <f>LN(AN20)</f>
        <v>0.22592284338662877</v>
      </c>
      <c r="AO23">
        <v>2001</v>
      </c>
      <c r="AP23">
        <v>34448.885999999999</v>
      </c>
      <c r="AQ23" t="s">
        <v>39</v>
      </c>
      <c r="AR23" s="17">
        <f>LN(AR20)</f>
        <v>0.22581499042838812</v>
      </c>
      <c r="AS23">
        <v>2001</v>
      </c>
      <c r="AT23">
        <v>34448.885999999999</v>
      </c>
      <c r="AU23" t="s">
        <v>39</v>
      </c>
      <c r="AV23" s="17">
        <f>LN(AV20)</f>
        <v>0.22639506657375622</v>
      </c>
      <c r="AW23">
        <v>2001</v>
      </c>
      <c r="AX23">
        <v>34448.885999999999</v>
      </c>
      <c r="AY23" t="s">
        <v>39</v>
      </c>
      <c r="AZ23" s="17">
        <f>LN(AZ20)</f>
        <v>0.22657794900802142</v>
      </c>
      <c r="BA23">
        <v>2001</v>
      </c>
      <c r="BB23">
        <v>34448.885999999999</v>
      </c>
      <c r="BC23" t="s">
        <v>39</v>
      </c>
      <c r="BD23" s="17">
        <f>LN(BD20)</f>
        <v>0.22722344336009878</v>
      </c>
      <c r="BE23">
        <v>2001</v>
      </c>
      <c r="BF23">
        <v>34448.885999999999</v>
      </c>
      <c r="BG23" t="s">
        <v>39</v>
      </c>
      <c r="BH23" s="17">
        <f>LN(BH20)</f>
        <v>0.22769406059707617</v>
      </c>
      <c r="BI23">
        <v>2001</v>
      </c>
      <c r="BJ23">
        <v>34448.885999999999</v>
      </c>
      <c r="BK23" t="s">
        <v>39</v>
      </c>
      <c r="BL23" s="17">
        <f>LN(BL20)</f>
        <v>0.22844994445071778</v>
      </c>
      <c r="BM23">
        <v>2001</v>
      </c>
      <c r="BN23">
        <v>34448.885999999999</v>
      </c>
      <c r="BO23" t="s">
        <v>39</v>
      </c>
      <c r="BP23" s="17">
        <f>LN(BP20)</f>
        <v>0.2280019720495248</v>
      </c>
      <c r="BQ23">
        <v>2001</v>
      </c>
      <c r="BR23">
        <v>34448.885999999999</v>
      </c>
      <c r="BS23" t="s">
        <v>39</v>
      </c>
      <c r="BT23" s="17">
        <f>LN(BT20)</f>
        <v>0.22795870007775204</v>
      </c>
      <c r="BU23">
        <v>2001</v>
      </c>
      <c r="BV23">
        <v>34448.885999999999</v>
      </c>
      <c r="BW23" t="s">
        <v>39</v>
      </c>
      <c r="BX23" s="17">
        <f>LN(BX20)</f>
        <v>0.22770291143673846</v>
      </c>
      <c r="BY23">
        <v>2001</v>
      </c>
      <c r="BZ23">
        <v>34448.885999999999</v>
      </c>
      <c r="CA23" t="s">
        <v>39</v>
      </c>
      <c r="CB23" s="17">
        <f>LN(CB20)</f>
        <v>0.22725689831112847</v>
      </c>
      <c r="CC23">
        <v>2001</v>
      </c>
      <c r="CD23">
        <v>34448.885999999999</v>
      </c>
      <c r="CE23" t="s">
        <v>39</v>
      </c>
      <c r="CF23" s="17">
        <f>LN(CF20)</f>
        <v>0.22733459162091313</v>
      </c>
      <c r="CG23">
        <v>2001</v>
      </c>
      <c r="CH23">
        <v>34448.885999999999</v>
      </c>
      <c r="CI23" t="s">
        <v>39</v>
      </c>
      <c r="CJ23" s="17">
        <f>LN(CJ20)</f>
        <v>0.22560251562851422</v>
      </c>
      <c r="CK23">
        <v>2001</v>
      </c>
      <c r="CL23">
        <v>34448.885999999999</v>
      </c>
      <c r="CM23" t="s">
        <v>39</v>
      </c>
      <c r="CN23" s="17">
        <f>LN(CN20)</f>
        <v>0.22485642829382155</v>
      </c>
      <c r="CO23">
        <v>2001</v>
      </c>
      <c r="CP23">
        <v>34448.885999999999</v>
      </c>
      <c r="CQ23" t="s">
        <v>39</v>
      </c>
      <c r="CR23" s="17">
        <f>LN(CR20)</f>
        <v>0.22461198041651373</v>
      </c>
      <c r="CS23">
        <v>2000</v>
      </c>
      <c r="CT23">
        <v>12303.174000000001</v>
      </c>
      <c r="CU23" t="s">
        <v>39</v>
      </c>
      <c r="CV23" s="17">
        <f>LN(CV20)</f>
        <v>0.22297324792941714</v>
      </c>
      <c r="CW23">
        <v>2000</v>
      </c>
      <c r="CX23">
        <v>12303.174000000001</v>
      </c>
      <c r="CY23" t="s">
        <v>39</v>
      </c>
      <c r="CZ23" s="17">
        <f>LN(CZ20)</f>
        <v>0.2230346544606345</v>
      </c>
      <c r="DA23">
        <v>2000</v>
      </c>
      <c r="DB23">
        <v>12303.174000000001</v>
      </c>
      <c r="DC23" t="s">
        <v>39</v>
      </c>
      <c r="DD23" s="17">
        <f>LN(DD20)</f>
        <v>0.22266482785136085</v>
      </c>
      <c r="DE23">
        <v>2000</v>
      </c>
      <c r="DF23">
        <v>12303.174000000001</v>
      </c>
      <c r="DG23" t="s">
        <v>39</v>
      </c>
      <c r="DH23" s="17">
        <f>LN(DH20)</f>
        <v>0.22220443520586214</v>
      </c>
      <c r="DI23">
        <v>2000</v>
      </c>
      <c r="DJ23">
        <v>12303.174000000001</v>
      </c>
      <c r="DK23" t="s">
        <v>39</v>
      </c>
      <c r="DL23" s="17">
        <f>LN(DL20)</f>
        <v>0.22151931708600986</v>
      </c>
      <c r="DM23">
        <v>2000</v>
      </c>
      <c r="DN23">
        <v>12303.174000000001</v>
      </c>
    </row>
    <row r="24" spans="1:118">
      <c r="B24">
        <v>0.23635708871063174</v>
      </c>
      <c r="C24" s="16">
        <v>0.89136998380727772</v>
      </c>
      <c r="D24">
        <v>205.13896965316746</v>
      </c>
      <c r="E24">
        <v>2001</v>
      </c>
      <c r="F24">
        <v>34448.885999999999</v>
      </c>
      <c r="G24" t="s">
        <v>40</v>
      </c>
      <c r="H24" s="17">
        <f>H22-H21</f>
        <v>1.3045441723411849E-2</v>
      </c>
      <c r="I24">
        <v>2002</v>
      </c>
      <c r="J24">
        <v>36614.245999999999</v>
      </c>
      <c r="K24" t="s">
        <v>40</v>
      </c>
      <c r="L24" s="17">
        <f>L22-L21</f>
        <v>1.433524802870495E-2</v>
      </c>
      <c r="M24">
        <v>2002</v>
      </c>
      <c r="N24">
        <v>36614.245999999999</v>
      </c>
      <c r="O24" t="s">
        <v>40</v>
      </c>
      <c r="P24" s="17">
        <f>P22-P21</f>
        <v>1.4120962508419599E-2</v>
      </c>
      <c r="Q24">
        <v>2002</v>
      </c>
      <c r="R24">
        <v>36614.245999999999</v>
      </c>
      <c r="S24" t="s">
        <v>40</v>
      </c>
      <c r="T24" s="17">
        <f>T22-T21</f>
        <v>1.3775489200424207E-2</v>
      </c>
      <c r="U24">
        <v>2002</v>
      </c>
      <c r="V24">
        <v>36614.245999999999</v>
      </c>
      <c r="W24" t="s">
        <v>40</v>
      </c>
      <c r="X24" s="17">
        <f>X22-X21</f>
        <v>1.3803895615468492E-2</v>
      </c>
      <c r="Y24">
        <v>2002</v>
      </c>
      <c r="Z24">
        <v>36614.245999999999</v>
      </c>
      <c r="AA24" t="s">
        <v>40</v>
      </c>
      <c r="AB24" s="17">
        <f>AB22-AB21</f>
        <v>1.3682650362865284E-2</v>
      </c>
      <c r="AC24">
        <v>2002</v>
      </c>
      <c r="AD24">
        <v>36614.245999999999</v>
      </c>
      <c r="AE24" t="s">
        <v>40</v>
      </c>
      <c r="AF24" s="17">
        <f>AF22-AF21</f>
        <v>1.3506108639459252E-2</v>
      </c>
      <c r="AG24">
        <v>2002</v>
      </c>
      <c r="AH24">
        <v>36614.245999999999</v>
      </c>
      <c r="AI24" t="s">
        <v>40</v>
      </c>
      <c r="AJ24" s="17">
        <f>AJ22-AJ21</f>
        <v>1.3484572564325337E-2</v>
      </c>
      <c r="AK24">
        <v>2002</v>
      </c>
      <c r="AL24">
        <v>36614.245999999999</v>
      </c>
      <c r="AM24" t="s">
        <v>40</v>
      </c>
      <c r="AN24" s="17">
        <f>AN22-AN21</f>
        <v>1.344501721147634E-2</v>
      </c>
      <c r="AO24">
        <v>2002</v>
      </c>
      <c r="AP24">
        <v>36614.245999999999</v>
      </c>
      <c r="AQ24" t="s">
        <v>40</v>
      </c>
      <c r="AR24" s="17">
        <f>AR22-AR21</f>
        <v>1.3022466446353576E-2</v>
      </c>
      <c r="AS24">
        <v>2002</v>
      </c>
      <c r="AT24">
        <v>36614.245999999999</v>
      </c>
      <c r="AU24" t="s">
        <v>40</v>
      </c>
      <c r="AV24" s="17">
        <f>AV22-AV21</f>
        <v>1.2785285781287958E-2</v>
      </c>
      <c r="AW24">
        <v>2002</v>
      </c>
      <c r="AX24">
        <v>36614.245999999999</v>
      </c>
      <c r="AY24" t="s">
        <v>40</v>
      </c>
      <c r="AZ24" s="17">
        <f>AZ22-AZ21</f>
        <v>1.290369385742704E-2</v>
      </c>
      <c r="BA24">
        <v>2002</v>
      </c>
      <c r="BB24">
        <v>36614.245999999999</v>
      </c>
      <c r="BC24" t="s">
        <v>40</v>
      </c>
      <c r="BD24" s="17">
        <f>BD22-BD21</f>
        <v>1.2802692531120929E-2</v>
      </c>
      <c r="BE24">
        <v>2002</v>
      </c>
      <c r="BF24">
        <v>36614.245999999999</v>
      </c>
      <c r="BG24" t="s">
        <v>40</v>
      </c>
      <c r="BH24" s="17">
        <f>BH22-BH21</f>
        <v>1.2847682555164747E-2</v>
      </c>
      <c r="BI24">
        <v>2002</v>
      </c>
      <c r="BJ24">
        <v>36614.245999999999</v>
      </c>
      <c r="BK24" t="s">
        <v>40</v>
      </c>
      <c r="BL24" s="17">
        <f>BL22-BL21</f>
        <v>1.2764268972430243E-2</v>
      </c>
      <c r="BM24">
        <v>2002</v>
      </c>
      <c r="BN24">
        <v>36614.245999999999</v>
      </c>
      <c r="BO24" t="s">
        <v>40</v>
      </c>
      <c r="BP24" s="17">
        <f>BP22-BP21</f>
        <v>1.3025196539225875E-2</v>
      </c>
      <c r="BQ24">
        <v>2002</v>
      </c>
      <c r="BR24">
        <v>36614.245999999999</v>
      </c>
      <c r="BS24" t="s">
        <v>40</v>
      </c>
      <c r="BT24" s="17">
        <f>BT22-BT21</f>
        <v>1.3104147165836605E-2</v>
      </c>
      <c r="BU24">
        <v>2002</v>
      </c>
      <c r="BV24">
        <v>36614.245999999999</v>
      </c>
      <c r="BW24" t="s">
        <v>40</v>
      </c>
      <c r="BX24" s="17">
        <f>BX22-BX21</f>
        <v>1.321259868183966E-2</v>
      </c>
      <c r="BY24">
        <v>2002</v>
      </c>
      <c r="BZ24">
        <v>36614.245999999999</v>
      </c>
      <c r="CA24" t="s">
        <v>40</v>
      </c>
      <c r="CB24" s="17">
        <f>CB22-CB21</f>
        <v>1.3320534217215324E-2</v>
      </c>
      <c r="CC24">
        <v>2002</v>
      </c>
      <c r="CD24">
        <v>36614.245999999999</v>
      </c>
      <c r="CE24" t="s">
        <v>40</v>
      </c>
      <c r="CF24" s="17">
        <f>CF22-CF21</f>
        <v>1.3339894388113144E-2</v>
      </c>
      <c r="CG24">
        <v>2002</v>
      </c>
      <c r="CH24">
        <v>36614.245999999999</v>
      </c>
      <c r="CI24" t="s">
        <v>40</v>
      </c>
      <c r="CJ24" s="17">
        <f>CJ22-CJ21</f>
        <v>1.3434969527171159E-2</v>
      </c>
      <c r="CK24">
        <v>2002</v>
      </c>
      <c r="CL24">
        <v>36614.245999999999</v>
      </c>
      <c r="CM24" t="s">
        <v>40</v>
      </c>
      <c r="CN24" s="17">
        <f>CN22-CN21</f>
        <v>1.3411884143555208E-2</v>
      </c>
      <c r="CO24">
        <v>2002</v>
      </c>
      <c r="CP24">
        <v>36614.245999999999</v>
      </c>
      <c r="CQ24" t="s">
        <v>40</v>
      </c>
      <c r="CR24" s="17">
        <f>CR22-CR21</f>
        <v>1.3428732133343613E-2</v>
      </c>
      <c r="CS24">
        <v>2002</v>
      </c>
      <c r="CT24">
        <v>36614.245999999999</v>
      </c>
      <c r="CU24" t="s">
        <v>40</v>
      </c>
      <c r="CV24" s="17">
        <f>CV22-CV21</f>
        <v>1.3207076764876452E-2</v>
      </c>
      <c r="CW24">
        <v>2001</v>
      </c>
      <c r="CX24">
        <v>34448.885999999999</v>
      </c>
      <c r="CY24" t="s">
        <v>40</v>
      </c>
      <c r="CZ24" s="17">
        <f>CZ22-CZ21</f>
        <v>1.3312937828526633E-2</v>
      </c>
      <c r="DA24">
        <v>2001</v>
      </c>
      <c r="DB24">
        <v>34448.885999999999</v>
      </c>
      <c r="DC24" t="s">
        <v>40</v>
      </c>
      <c r="DD24" s="17">
        <f>DD22-DD21</f>
        <v>1.3233658577943341E-2</v>
      </c>
      <c r="DE24">
        <v>2001</v>
      </c>
      <c r="DF24">
        <v>34448.885999999999</v>
      </c>
      <c r="DG24" t="s">
        <v>40</v>
      </c>
      <c r="DH24" s="17">
        <f>DH22-DH21</f>
        <v>1.3230243974100359E-2</v>
      </c>
      <c r="DI24">
        <v>2001</v>
      </c>
      <c r="DJ24">
        <v>34448.885999999999</v>
      </c>
      <c r="DK24" t="s">
        <v>40</v>
      </c>
      <c r="DL24" s="17">
        <f>DL22-DL21</f>
        <v>1.3046516868704894E-2</v>
      </c>
      <c r="DM24">
        <v>2001</v>
      </c>
      <c r="DN24">
        <v>34448.885999999999</v>
      </c>
    </row>
    <row r="25" spans="1:118">
      <c r="B25">
        <v>0.23652722067309351</v>
      </c>
      <c r="C25" s="16">
        <v>0.88991150791591311</v>
      </c>
      <c r="D25">
        <v>202.09003935583669</v>
      </c>
      <c r="E25">
        <v>2002</v>
      </c>
      <c r="F25">
        <v>36614.245999999999</v>
      </c>
      <c r="G25" t="s">
        <v>41</v>
      </c>
      <c r="H25" s="17">
        <f>H21-H23</f>
        <v>1.3217877248542148E-2</v>
      </c>
      <c r="I25">
        <v>2002</v>
      </c>
      <c r="J25">
        <v>44291.43</v>
      </c>
      <c r="K25" t="s">
        <v>41</v>
      </c>
      <c r="L25" s="17">
        <f>L21-L23</f>
        <v>1.4543739767841651E-2</v>
      </c>
      <c r="M25">
        <v>2002</v>
      </c>
      <c r="N25">
        <v>44291.43</v>
      </c>
      <c r="O25" t="s">
        <v>41</v>
      </c>
      <c r="P25" s="17">
        <f>P21-P23</f>
        <v>1.4323223621212328E-2</v>
      </c>
      <c r="Q25">
        <v>2002</v>
      </c>
      <c r="R25">
        <v>44291.43</v>
      </c>
      <c r="S25" t="s">
        <v>41</v>
      </c>
      <c r="T25" s="17">
        <f>T21-T23</f>
        <v>1.3967907038288874E-2</v>
      </c>
      <c r="U25">
        <v>2002</v>
      </c>
      <c r="V25">
        <v>44291.43</v>
      </c>
      <c r="W25" t="s">
        <v>41</v>
      </c>
      <c r="X25" s="17">
        <f>X21-X23</f>
        <v>1.3997113419035895E-2</v>
      </c>
      <c r="Y25">
        <v>2002</v>
      </c>
      <c r="Z25">
        <v>44291.43</v>
      </c>
      <c r="AA25" t="s">
        <v>41</v>
      </c>
      <c r="AB25" s="17">
        <f>AB21-AB23</f>
        <v>1.3872465459827982E-2</v>
      </c>
      <c r="AC25">
        <v>2002</v>
      </c>
      <c r="AD25">
        <v>44291.43</v>
      </c>
      <c r="AE25" t="s">
        <v>41</v>
      </c>
      <c r="AF25" s="17">
        <f>AF21-AF23</f>
        <v>1.3691023945657049E-2</v>
      </c>
      <c r="AG25">
        <v>2002</v>
      </c>
      <c r="AH25">
        <v>44291.43</v>
      </c>
      <c r="AI25" t="s">
        <v>41</v>
      </c>
      <c r="AJ25" s="17">
        <f>AJ21-AJ23</f>
        <v>1.3668894596534448E-2</v>
      </c>
      <c r="AK25">
        <v>2002</v>
      </c>
      <c r="AL25">
        <v>44291.43</v>
      </c>
      <c r="AM25" t="s">
        <v>41</v>
      </c>
      <c r="AN25" s="17">
        <f>AN21-AN23</f>
        <v>1.3628252093283E-2</v>
      </c>
      <c r="AO25">
        <v>2002</v>
      </c>
      <c r="AP25">
        <v>44291.43</v>
      </c>
      <c r="AQ25" t="s">
        <v>41</v>
      </c>
      <c r="AR25" s="17">
        <f>AR21-AR23</f>
        <v>1.3194291120000673E-2</v>
      </c>
      <c r="AS25">
        <v>2002</v>
      </c>
      <c r="AT25">
        <v>44291.43</v>
      </c>
      <c r="AU25" t="s">
        <v>41</v>
      </c>
      <c r="AV25" s="17">
        <f>AV21-AV23</f>
        <v>1.2950868622498474E-2</v>
      </c>
      <c r="AW25">
        <v>2002</v>
      </c>
      <c r="AX25">
        <v>44291.43</v>
      </c>
      <c r="AY25" t="s">
        <v>41</v>
      </c>
      <c r="AZ25" s="17">
        <f>AZ21-AZ23</f>
        <v>1.3072378194788209E-2</v>
      </c>
      <c r="BA25">
        <v>2002</v>
      </c>
      <c r="BB25">
        <v>44291.43</v>
      </c>
      <c r="BC25" t="s">
        <v>41</v>
      </c>
      <c r="BD25" s="17">
        <f>BD21-BD23</f>
        <v>1.2968729484535674E-2</v>
      </c>
      <c r="BE25">
        <v>2002</v>
      </c>
      <c r="BF25">
        <v>44291.43</v>
      </c>
      <c r="BG25" t="s">
        <v>41</v>
      </c>
      <c r="BH25" s="17">
        <f>BH21-BH23</f>
        <v>1.3014896139229959E-2</v>
      </c>
      <c r="BI25">
        <v>2002</v>
      </c>
      <c r="BJ25">
        <v>44291.43</v>
      </c>
      <c r="BK25" t="s">
        <v>41</v>
      </c>
      <c r="BL25" s="17">
        <f>BL21-BL23</f>
        <v>1.2929304360588534E-2</v>
      </c>
      <c r="BM25">
        <v>2002</v>
      </c>
      <c r="BN25">
        <v>44291.43</v>
      </c>
      <c r="BO25" t="s">
        <v>41</v>
      </c>
      <c r="BP25" s="17">
        <f>BP21-BP23</f>
        <v>1.3197093741283583E-2</v>
      </c>
      <c r="BQ25">
        <v>2002</v>
      </c>
      <c r="BR25">
        <v>44291.43</v>
      </c>
      <c r="BS25" t="s">
        <v>41</v>
      </c>
      <c r="BT25" s="17">
        <f>BT21-BT23</f>
        <v>1.3278148500861925E-2</v>
      </c>
      <c r="BU25">
        <v>2002</v>
      </c>
      <c r="BV25">
        <v>44291.43</v>
      </c>
      <c r="BW25" t="s">
        <v>41</v>
      </c>
      <c r="BX25" s="17">
        <f>BX21-BX23</f>
        <v>1.3389511532381132E-2</v>
      </c>
      <c r="BY25">
        <v>2002</v>
      </c>
      <c r="BZ25">
        <v>44291.43</v>
      </c>
      <c r="CA25" t="s">
        <v>41</v>
      </c>
      <c r="CB25" s="17">
        <f>CB21-CB23</f>
        <v>1.3500369039939231E-2</v>
      </c>
      <c r="CC25">
        <v>2002</v>
      </c>
      <c r="CD25">
        <v>44291.43</v>
      </c>
      <c r="CE25" t="s">
        <v>41</v>
      </c>
      <c r="CF25" s="17">
        <f>CF21-CF23</f>
        <v>1.3520255884503257E-2</v>
      </c>
      <c r="CG25">
        <v>2002</v>
      </c>
      <c r="CH25">
        <v>44291.43</v>
      </c>
      <c r="CI25" t="s">
        <v>41</v>
      </c>
      <c r="CJ25" s="17">
        <f>CJ21-CJ23</f>
        <v>1.3617928774721871E-2</v>
      </c>
      <c r="CK25">
        <v>2002</v>
      </c>
      <c r="CL25">
        <v>44291.43</v>
      </c>
      <c r="CM25" t="s">
        <v>41</v>
      </c>
      <c r="CN25" s="17">
        <f>CN21-CN23</f>
        <v>1.3594210895292308E-2</v>
      </c>
      <c r="CO25">
        <v>2002</v>
      </c>
      <c r="CP25">
        <v>44291.43</v>
      </c>
      <c r="CQ25" t="s">
        <v>41</v>
      </c>
      <c r="CR25" s="17">
        <f>CR21-CR23</f>
        <v>1.3611520378663616E-2</v>
      </c>
      <c r="CS25">
        <v>2002</v>
      </c>
      <c r="CT25">
        <v>44291.43</v>
      </c>
      <c r="CU25" t="s">
        <v>41</v>
      </c>
      <c r="CV25" s="17">
        <f>CV21-CV23</f>
        <v>1.3383840781214601E-2</v>
      </c>
      <c r="CW25">
        <v>2002</v>
      </c>
      <c r="CX25">
        <v>44291.43</v>
      </c>
      <c r="CY25" t="s">
        <v>41</v>
      </c>
      <c r="CZ25" s="17">
        <f>CZ21-CZ23</f>
        <v>1.3492566212459006E-2</v>
      </c>
      <c r="DA25">
        <v>2002</v>
      </c>
      <c r="DB25">
        <v>36614.245999999999</v>
      </c>
      <c r="DC25" t="s">
        <v>41</v>
      </c>
      <c r="DD25" s="17">
        <f>DD21-DD23</f>
        <v>1.3411139646059084E-2</v>
      </c>
      <c r="DE25">
        <v>2002</v>
      </c>
      <c r="DF25">
        <v>36614.245999999999</v>
      </c>
      <c r="DG25" t="s">
        <v>41</v>
      </c>
      <c r="DH25" s="17">
        <f>DH21-DH23</f>
        <v>1.3407632849993328E-2</v>
      </c>
      <c r="DI25">
        <v>2002</v>
      </c>
      <c r="DJ25">
        <v>36614.245999999999</v>
      </c>
      <c r="DK25" t="s">
        <v>41</v>
      </c>
      <c r="DL25" s="17">
        <f>DL21-DL23</f>
        <v>1.3218981005986147E-2</v>
      </c>
      <c r="DM25">
        <v>2002</v>
      </c>
      <c r="DN25">
        <v>36614.245999999999</v>
      </c>
    </row>
    <row r="26" spans="1:118">
      <c r="B26">
        <v>0.23607596749741994</v>
      </c>
      <c r="C26" s="16">
        <v>0.89080068207850127</v>
      </c>
      <c r="D26">
        <v>203.93915892379479</v>
      </c>
      <c r="E26">
        <v>2002</v>
      </c>
      <c r="F26">
        <v>44291.43</v>
      </c>
      <c r="G26" t="s">
        <v>42</v>
      </c>
      <c r="H26" s="18">
        <f>AVERAGE(H24:H25)</f>
        <v>1.3131659485976999E-2</v>
      </c>
      <c r="I26">
        <v>2003</v>
      </c>
      <c r="J26">
        <v>61023.743999999999</v>
      </c>
      <c r="K26" t="s">
        <v>42</v>
      </c>
      <c r="L26" s="18">
        <f>AVERAGE(L24:L25)</f>
        <v>1.4439493898273301E-2</v>
      </c>
      <c r="M26">
        <v>2003</v>
      </c>
      <c r="N26">
        <v>61023.743999999999</v>
      </c>
      <c r="O26" t="s">
        <v>42</v>
      </c>
      <c r="P26" s="18">
        <f>AVERAGE(P24:P25)</f>
        <v>1.4222093064815963E-2</v>
      </c>
      <c r="Q26">
        <v>2003</v>
      </c>
      <c r="R26">
        <v>61023.743999999999</v>
      </c>
      <c r="S26" t="s">
        <v>42</v>
      </c>
      <c r="T26" s="18">
        <f>AVERAGE(T24:T25)</f>
        <v>1.387169811935654E-2</v>
      </c>
      <c r="U26">
        <v>2003</v>
      </c>
      <c r="V26">
        <v>61023.743999999999</v>
      </c>
      <c r="W26" t="s">
        <v>42</v>
      </c>
      <c r="X26" s="18">
        <f>AVERAGE(X24:X25)</f>
        <v>1.3900504517252193E-2</v>
      </c>
      <c r="Y26">
        <v>2003</v>
      </c>
      <c r="Z26">
        <v>61023.743999999999</v>
      </c>
      <c r="AA26" t="s">
        <v>42</v>
      </c>
      <c r="AB26" s="18">
        <f>AVERAGE(AB24:AB25)</f>
        <v>1.3777557911346633E-2</v>
      </c>
      <c r="AC26">
        <v>2003</v>
      </c>
      <c r="AD26">
        <v>61023.743999999999</v>
      </c>
      <c r="AE26" t="s">
        <v>42</v>
      </c>
      <c r="AF26" s="18">
        <f>AVERAGE(AF24:AF25)</f>
        <v>1.3598566292558151E-2</v>
      </c>
      <c r="AG26">
        <v>2003</v>
      </c>
      <c r="AH26">
        <v>61023.743999999999</v>
      </c>
      <c r="AI26" t="s">
        <v>42</v>
      </c>
      <c r="AJ26" s="18">
        <f>AVERAGE(AJ24:AJ25)</f>
        <v>1.3576733580429892E-2</v>
      </c>
      <c r="AK26">
        <v>2003</v>
      </c>
      <c r="AL26">
        <v>61023.743999999999</v>
      </c>
      <c r="AM26" t="s">
        <v>42</v>
      </c>
      <c r="AN26" s="18">
        <f>AVERAGE(AN24:AN25)</f>
        <v>1.353663465237967E-2</v>
      </c>
      <c r="AO26">
        <v>2003</v>
      </c>
      <c r="AP26">
        <v>61023.743999999999</v>
      </c>
      <c r="AQ26" t="s">
        <v>42</v>
      </c>
      <c r="AR26" s="18">
        <f>AVERAGE(AR24:AR25)</f>
        <v>1.3108378783177124E-2</v>
      </c>
      <c r="AS26">
        <v>2003</v>
      </c>
      <c r="AT26">
        <v>61023.743999999999</v>
      </c>
      <c r="AU26" t="s">
        <v>42</v>
      </c>
      <c r="AV26" s="18">
        <f>AVERAGE(AV24:AV25)</f>
        <v>1.2868077201893216E-2</v>
      </c>
      <c r="AW26">
        <v>2003</v>
      </c>
      <c r="AX26">
        <v>61023.743999999999</v>
      </c>
      <c r="AY26" t="s">
        <v>42</v>
      </c>
      <c r="AZ26" s="18">
        <f>AVERAGE(AZ24:AZ25)</f>
        <v>1.2988036026107624E-2</v>
      </c>
      <c r="BA26">
        <v>2003</v>
      </c>
      <c r="BB26">
        <v>61023.743999999999</v>
      </c>
      <c r="BC26" t="s">
        <v>42</v>
      </c>
      <c r="BD26" s="18">
        <f>AVERAGE(BD24:BD25)</f>
        <v>1.2885711007828302E-2</v>
      </c>
      <c r="BE26">
        <v>2003</v>
      </c>
      <c r="BF26">
        <v>61023.743999999999</v>
      </c>
      <c r="BG26" t="s">
        <v>42</v>
      </c>
      <c r="BH26" s="18">
        <f>AVERAGE(BH24:BH25)</f>
        <v>1.2931289347197353E-2</v>
      </c>
      <c r="BI26">
        <v>2003</v>
      </c>
      <c r="BJ26">
        <v>61023.743999999999</v>
      </c>
      <c r="BK26" t="s">
        <v>42</v>
      </c>
      <c r="BL26" s="18">
        <f>AVERAGE(BL24:BL25)</f>
        <v>1.2846786666509388E-2</v>
      </c>
      <c r="BM26">
        <v>2003</v>
      </c>
      <c r="BN26">
        <v>61023.743999999999</v>
      </c>
      <c r="BO26" t="s">
        <v>42</v>
      </c>
      <c r="BP26" s="18">
        <f>AVERAGE(BP24:BP25)</f>
        <v>1.3111145140254729E-2</v>
      </c>
      <c r="BQ26">
        <v>2003</v>
      </c>
      <c r="BR26">
        <v>61023.743999999999</v>
      </c>
      <c r="BS26" t="s">
        <v>42</v>
      </c>
      <c r="BT26" s="18">
        <f>AVERAGE(BT24:BT25)</f>
        <v>1.3191147833349265E-2</v>
      </c>
      <c r="BU26">
        <v>2003</v>
      </c>
      <c r="BV26">
        <v>61023.743999999999</v>
      </c>
      <c r="BW26" t="s">
        <v>42</v>
      </c>
      <c r="BX26" s="18">
        <f>AVERAGE(BX24:BX25)</f>
        <v>1.3301055107110396E-2</v>
      </c>
      <c r="BY26">
        <v>2003</v>
      </c>
      <c r="BZ26">
        <v>61023.743999999999</v>
      </c>
      <c r="CA26" t="s">
        <v>42</v>
      </c>
      <c r="CB26" s="18">
        <f>AVERAGE(CB24:CB25)</f>
        <v>1.3410451628577277E-2</v>
      </c>
      <c r="CC26">
        <v>2003</v>
      </c>
      <c r="CD26">
        <v>61023.743999999999</v>
      </c>
      <c r="CE26" t="s">
        <v>42</v>
      </c>
      <c r="CF26" s="18">
        <f>AVERAGE(CF24:CF25)</f>
        <v>1.34300751363082E-2</v>
      </c>
      <c r="CG26">
        <v>2003</v>
      </c>
      <c r="CH26">
        <v>61023.743999999999</v>
      </c>
      <c r="CI26" t="s">
        <v>42</v>
      </c>
      <c r="CJ26" s="18">
        <f>AVERAGE(CJ24:CJ25)</f>
        <v>1.3526449150946515E-2</v>
      </c>
      <c r="CK26">
        <v>2003</v>
      </c>
      <c r="CL26">
        <v>61023.743999999999</v>
      </c>
      <c r="CM26" t="s">
        <v>42</v>
      </c>
      <c r="CN26" s="18">
        <f>AVERAGE(CN24:CN25)</f>
        <v>1.3503047519423758E-2</v>
      </c>
      <c r="CO26">
        <v>2003</v>
      </c>
      <c r="CP26">
        <v>61023.743999999999</v>
      </c>
      <c r="CQ26" t="s">
        <v>42</v>
      </c>
      <c r="CR26" s="18">
        <f>AVERAGE(CR24:CR25)</f>
        <v>1.3520126256003615E-2</v>
      </c>
      <c r="CS26">
        <v>2003</v>
      </c>
      <c r="CT26">
        <v>61023.743999999999</v>
      </c>
      <c r="CU26" t="s">
        <v>42</v>
      </c>
      <c r="CV26" s="18">
        <f>AVERAGE(CV24:CV25)</f>
        <v>1.3295458773045526E-2</v>
      </c>
      <c r="CW26">
        <v>2003</v>
      </c>
      <c r="CX26">
        <v>61023.743999999999</v>
      </c>
      <c r="CY26" t="s">
        <v>42</v>
      </c>
      <c r="CZ26" s="18">
        <f>AVERAGE(CZ24:CZ25)</f>
        <v>1.340275202049282E-2</v>
      </c>
      <c r="DA26">
        <v>2003</v>
      </c>
      <c r="DB26">
        <v>61023.743999999999</v>
      </c>
      <c r="DC26" t="s">
        <v>42</v>
      </c>
      <c r="DD26" s="18">
        <f>AVERAGE(DD24:DD25)</f>
        <v>1.3322399112001213E-2</v>
      </c>
      <c r="DE26">
        <v>2002</v>
      </c>
      <c r="DF26">
        <v>44291.43</v>
      </c>
      <c r="DG26" t="s">
        <v>42</v>
      </c>
      <c r="DH26" s="18">
        <f>AVERAGE(DH24:DH25)</f>
        <v>1.3318938412046843E-2</v>
      </c>
      <c r="DI26">
        <v>2002</v>
      </c>
      <c r="DJ26">
        <v>44291.43</v>
      </c>
      <c r="DK26" t="s">
        <v>42</v>
      </c>
      <c r="DL26" s="18">
        <f>AVERAGE(DL24:DL25)</f>
        <v>1.313274893734552E-2</v>
      </c>
      <c r="DM26">
        <v>2002</v>
      </c>
      <c r="DN26">
        <v>44291.43</v>
      </c>
    </row>
    <row r="27" spans="1:118">
      <c r="B27">
        <v>0.23561206805585547</v>
      </c>
      <c r="C27" s="16">
        <v>0.89055856171595438</v>
      </c>
      <c r="D27">
        <v>203.43267040327717</v>
      </c>
      <c r="E27">
        <v>2003</v>
      </c>
      <c r="F27">
        <v>61023.743999999999</v>
      </c>
      <c r="I27">
        <v>2003</v>
      </c>
      <c r="J27">
        <v>86122.2</v>
      </c>
      <c r="M27">
        <v>2003</v>
      </c>
      <c r="N27">
        <v>86122.2</v>
      </c>
      <c r="Q27">
        <v>2003</v>
      </c>
      <c r="R27">
        <v>86122.2</v>
      </c>
      <c r="U27">
        <v>2003</v>
      </c>
      <c r="V27">
        <v>86122.2</v>
      </c>
      <c r="Y27">
        <v>2003</v>
      </c>
      <c r="Z27">
        <v>86122.2</v>
      </c>
      <c r="AC27">
        <v>2003</v>
      </c>
      <c r="AD27">
        <v>86122.2</v>
      </c>
      <c r="AG27">
        <v>2003</v>
      </c>
      <c r="AH27">
        <v>86122.2</v>
      </c>
      <c r="AK27">
        <v>2003</v>
      </c>
      <c r="AL27">
        <v>86122.2</v>
      </c>
      <c r="AO27">
        <v>2003</v>
      </c>
      <c r="AP27">
        <v>86122.2</v>
      </c>
      <c r="AS27">
        <v>2003</v>
      </c>
      <c r="AT27">
        <v>86122.2</v>
      </c>
      <c r="AW27">
        <v>2003</v>
      </c>
      <c r="AX27">
        <v>86122.2</v>
      </c>
      <c r="BA27">
        <v>2003</v>
      </c>
      <c r="BB27">
        <v>86122.2</v>
      </c>
      <c r="BE27">
        <v>2003</v>
      </c>
      <c r="BF27">
        <v>86122.2</v>
      </c>
      <c r="BI27">
        <v>2003</v>
      </c>
      <c r="BJ27">
        <v>86122.2</v>
      </c>
      <c r="BM27">
        <v>2003</v>
      </c>
      <c r="BN27">
        <v>86122.2</v>
      </c>
      <c r="BQ27">
        <v>2003</v>
      </c>
      <c r="BR27">
        <v>86122.2</v>
      </c>
      <c r="BU27">
        <v>2003</v>
      </c>
      <c r="BV27">
        <v>86122.2</v>
      </c>
      <c r="BY27">
        <v>2003</v>
      </c>
      <c r="BZ27">
        <v>86122.2</v>
      </c>
      <c r="CC27">
        <v>2003</v>
      </c>
      <c r="CD27">
        <v>86122.2</v>
      </c>
      <c r="CG27">
        <v>2003</v>
      </c>
      <c r="CH27">
        <v>86122.2</v>
      </c>
      <c r="CK27">
        <v>2003</v>
      </c>
      <c r="CL27">
        <v>86122.2</v>
      </c>
      <c r="CO27">
        <v>2003</v>
      </c>
      <c r="CP27">
        <v>86122.2</v>
      </c>
      <c r="CS27">
        <v>2003</v>
      </c>
      <c r="CT27">
        <v>86122.2</v>
      </c>
      <c r="CW27">
        <v>2003</v>
      </c>
      <c r="CX27">
        <v>86122.2</v>
      </c>
      <c r="DA27">
        <v>2003</v>
      </c>
      <c r="DB27">
        <v>86122.2</v>
      </c>
      <c r="DE27">
        <v>2003</v>
      </c>
      <c r="DF27">
        <v>86122.2</v>
      </c>
      <c r="DI27">
        <v>2003</v>
      </c>
      <c r="DJ27">
        <v>61023.743999999999</v>
      </c>
      <c r="DM27">
        <v>2003</v>
      </c>
      <c r="DN27">
        <v>61023.743999999999</v>
      </c>
    </row>
    <row r="28" spans="1:118">
      <c r="B28">
        <v>0.23473829809199601</v>
      </c>
      <c r="C28" s="16">
        <v>0.89272936980216333</v>
      </c>
      <c r="D28">
        <v>208.05540345845935</v>
      </c>
      <c r="E28">
        <v>2003</v>
      </c>
      <c r="F28">
        <v>86122.2</v>
      </c>
      <c r="I28">
        <v>2004</v>
      </c>
      <c r="J28">
        <v>93001.627999999997</v>
      </c>
      <c r="M28">
        <v>2004</v>
      </c>
      <c r="N28">
        <v>93001.627999999997</v>
      </c>
      <c r="Q28">
        <v>2004</v>
      </c>
      <c r="R28">
        <v>93001.627999999997</v>
      </c>
      <c r="U28">
        <v>2004</v>
      </c>
      <c r="V28">
        <v>93001.627999999997</v>
      </c>
      <c r="Y28">
        <v>2004</v>
      </c>
      <c r="Z28">
        <v>93001.627999999997</v>
      </c>
      <c r="AC28">
        <v>2004</v>
      </c>
      <c r="AD28">
        <v>93001.627999999997</v>
      </c>
      <c r="AG28">
        <v>2004</v>
      </c>
      <c r="AH28">
        <v>93001.627999999997</v>
      </c>
      <c r="AK28">
        <v>2004</v>
      </c>
      <c r="AL28">
        <v>93001.627999999997</v>
      </c>
      <c r="AO28">
        <v>2004</v>
      </c>
      <c r="AP28">
        <v>93001.627999999997</v>
      </c>
      <c r="AS28">
        <v>2004</v>
      </c>
      <c r="AT28">
        <v>93001.627999999997</v>
      </c>
      <c r="AW28">
        <v>2004</v>
      </c>
      <c r="AX28">
        <v>93001.627999999997</v>
      </c>
      <c r="BA28">
        <v>2004</v>
      </c>
      <c r="BB28">
        <v>93001.627999999997</v>
      </c>
      <c r="BE28">
        <v>2004</v>
      </c>
      <c r="BF28">
        <v>93001.627999999997</v>
      </c>
      <c r="BI28">
        <v>2004</v>
      </c>
      <c r="BJ28">
        <v>93001.627999999997</v>
      </c>
      <c r="BM28">
        <v>2004</v>
      </c>
      <c r="BN28">
        <v>93001.627999999997</v>
      </c>
      <c r="BQ28">
        <v>2004</v>
      </c>
      <c r="BR28">
        <v>93001.627999999997</v>
      </c>
      <c r="BU28">
        <v>2004</v>
      </c>
      <c r="BV28">
        <v>93001.627999999997</v>
      </c>
      <c r="BY28">
        <v>2004</v>
      </c>
      <c r="BZ28">
        <v>93001.627999999997</v>
      </c>
      <c r="CC28">
        <v>2004</v>
      </c>
      <c r="CD28">
        <v>93001.627999999997</v>
      </c>
      <c r="CG28">
        <v>2004</v>
      </c>
      <c r="CH28">
        <v>93001.627999999997</v>
      </c>
      <c r="CK28">
        <v>2004</v>
      </c>
      <c r="CL28">
        <v>93001.627999999997</v>
      </c>
      <c r="CO28">
        <v>2004</v>
      </c>
      <c r="CP28">
        <v>93001.627999999997</v>
      </c>
      <c r="CS28">
        <v>2004</v>
      </c>
      <c r="CT28">
        <v>93001.627999999997</v>
      </c>
      <c r="CW28">
        <v>2004</v>
      </c>
      <c r="CX28">
        <v>93001.627999999997</v>
      </c>
      <c r="DA28">
        <v>2004</v>
      </c>
      <c r="DB28">
        <v>93001.627999999997</v>
      </c>
      <c r="DE28">
        <v>2004</v>
      </c>
      <c r="DF28">
        <v>93001.627999999997</v>
      </c>
      <c r="DI28">
        <v>2004</v>
      </c>
      <c r="DJ28">
        <v>93001.627999999997</v>
      </c>
      <c r="DM28">
        <v>2003</v>
      </c>
      <c r="DN28">
        <v>86122.2</v>
      </c>
    </row>
    <row r="29" spans="1:118">
      <c r="B29">
        <v>0.2348443195965258</v>
      </c>
      <c r="C29" s="16">
        <v>0.89090808780327613</v>
      </c>
      <c r="D29">
        <v>204.16455946723025</v>
      </c>
      <c r="E29">
        <v>2004</v>
      </c>
      <c r="F29">
        <v>93001.627999999997</v>
      </c>
    </row>
    <row r="30" spans="1:118">
      <c r="A30" t="s">
        <v>43</v>
      </c>
      <c r="B30" s="6">
        <f>AVERAGE(B2:B29)</f>
        <v>0.23986383462356706</v>
      </c>
      <c r="C30" s="6">
        <f>AVERAGE(C2:C29)</f>
        <v>0.89195503199185033</v>
      </c>
      <c r="D30" s="6">
        <f>AVERAGE(D2:D29)</f>
        <v>206.82858408778461</v>
      </c>
      <c r="E30" s="6">
        <f>AVERAGE(E2:E29)</f>
        <v>1986.5357142857142</v>
      </c>
      <c r="F30" s="6">
        <f>AVERAGE(F2:F29)</f>
        <v>13785.68407142857</v>
      </c>
    </row>
    <row r="31" spans="1:118">
      <c r="A31" t="s">
        <v>44</v>
      </c>
      <c r="B31" s="6">
        <f>STDEV(B2:B29)</f>
        <v>3.093561573132573E-3</v>
      </c>
      <c r="C31" s="6">
        <f>STDEV(C2:C29)</f>
        <v>4.7997741687886633E-3</v>
      </c>
      <c r="D31" s="6">
        <f>STDEV(D2:D29)</f>
        <v>10.367131308539232</v>
      </c>
      <c r="E31" s="6">
        <f>STDEV(E2:E29)</f>
        <v>16.116433165853348</v>
      </c>
      <c r="F31" s="6">
        <f>STDEV(F2:F29)</f>
        <v>26681.409017290851</v>
      </c>
    </row>
    <row r="32" spans="1:118">
      <c r="A32" t="s">
        <v>45</v>
      </c>
      <c r="B32" s="6">
        <f>MIN(B2:B29)</f>
        <v>0.23473829809199601</v>
      </c>
      <c r="C32" s="6">
        <f>MIN(C2:C29)</f>
        <v>0.88121080757105341</v>
      </c>
      <c r="D32" s="6">
        <f>MIN(D2:D29)</f>
        <v>185.45685629148176</v>
      </c>
      <c r="E32" s="6">
        <f>MIN(E2:E29)</f>
        <v>1952</v>
      </c>
      <c r="F32" s="6">
        <f>MIN(F2:F29)</f>
        <v>0.17199999999999999</v>
      </c>
    </row>
    <row r="33" spans="1:6">
      <c r="A33" t="s">
        <v>46</v>
      </c>
      <c r="B33" s="6">
        <f>MAX(B2:B29)</f>
        <v>0.2465739341011971</v>
      </c>
      <c r="C33" s="6">
        <f>MAX(C2:C29)</f>
        <v>0.90073951082075798</v>
      </c>
      <c r="D33" s="6">
        <f>MAX(D2:D29)</f>
        <v>226.86255081672695</v>
      </c>
      <c r="E33" s="6">
        <f>MAX(E2:E29)</f>
        <v>2004</v>
      </c>
      <c r="F33" s="6">
        <f>MAX(F2:F29)</f>
        <v>93001.627999999997</v>
      </c>
    </row>
    <row r="34" spans="1:6">
      <c r="A34" t="s">
        <v>47</v>
      </c>
      <c r="B34" s="6">
        <f>ABS(B33-B32)</f>
        <v>1.1835636009201095E-2</v>
      </c>
      <c r="C34" s="6">
        <f>ABS(C33-C32)</f>
        <v>1.9528703249704571E-2</v>
      </c>
      <c r="D34" s="6">
        <f>ABS(D33-D32)</f>
        <v>41.405694525245195</v>
      </c>
      <c r="E34" s="6">
        <f>ABS(E33-E32)</f>
        <v>52</v>
      </c>
      <c r="F34" s="6">
        <f>ABS(F33-F32)</f>
        <v>93001.455999999991</v>
      </c>
    </row>
    <row r="35" spans="1:6">
      <c r="A35" t="s">
        <v>48</v>
      </c>
      <c r="B35" s="6">
        <f>COUNT(B2:B29)</f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5"/>
  <sheetViews>
    <sheetView workbookViewId="0">
      <selection activeCell="F1" sqref="F1"/>
    </sheetView>
  </sheetViews>
  <sheetFormatPr baseColWidth="10" defaultRowHeight="14" x14ac:dyDescent="0"/>
  <sheetData>
    <row r="1" spans="2:120" ht="17" thickTop="1" thickBot="1">
      <c r="B1" s="6" t="s">
        <v>21</v>
      </c>
      <c r="C1" s="6" t="s">
        <v>22</v>
      </c>
      <c r="D1" s="6" t="s">
        <v>23</v>
      </c>
      <c r="E1" s="6" t="s">
        <v>6</v>
      </c>
      <c r="F1" s="6" t="s">
        <v>9</v>
      </c>
      <c r="G1" s="12">
        <f>LN(G2)</f>
        <v>0.32313167544004534</v>
      </c>
      <c r="H1" s="13">
        <f>G4</f>
        <v>0.89714516549595691</v>
      </c>
      <c r="I1" t="s">
        <v>6</v>
      </c>
      <c r="J1" t="s">
        <v>9</v>
      </c>
      <c r="K1" s="14">
        <f>LN(K2)</f>
        <v>0.33494913139763349</v>
      </c>
      <c r="L1" s="15">
        <f>K4</f>
        <v>0.89628580457184992</v>
      </c>
      <c r="M1" t="s">
        <v>6</v>
      </c>
      <c r="N1" t="s">
        <v>9</v>
      </c>
      <c r="O1" s="14">
        <f>LN(O2)</f>
        <v>0.33862778332116072</v>
      </c>
      <c r="P1" s="15">
        <f>O4</f>
        <v>0.90915509246630188</v>
      </c>
      <c r="Q1" t="s">
        <v>6</v>
      </c>
      <c r="R1" t="s">
        <v>9</v>
      </c>
      <c r="S1" s="14">
        <f>LN(S2)</f>
        <v>0.32268301615575251</v>
      </c>
      <c r="T1" s="15">
        <f>S4</f>
        <v>0.88639094537290553</v>
      </c>
      <c r="U1" t="s">
        <v>6</v>
      </c>
      <c r="V1" t="s">
        <v>9</v>
      </c>
      <c r="W1" s="14">
        <f>LN(W2)</f>
        <v>0.33345666888463077</v>
      </c>
      <c r="X1" s="15">
        <f>W4</f>
        <v>0.90252472566622999</v>
      </c>
      <c r="Y1" t="s">
        <v>6</v>
      </c>
      <c r="Z1" t="s">
        <v>9</v>
      </c>
      <c r="AA1" s="14">
        <f>LN(AA2)</f>
        <v>0.32419701675617379</v>
      </c>
      <c r="AB1" s="15">
        <f>AA4</f>
        <v>0.88870181461029263</v>
      </c>
      <c r="AC1" t="s">
        <v>6</v>
      </c>
      <c r="AD1" t="s">
        <v>9</v>
      </c>
      <c r="AE1" s="14">
        <f>LN(AE2)</f>
        <v>0.32059620356653834</v>
      </c>
      <c r="AF1" s="15">
        <f>AE4</f>
        <v>0.89261161487557295</v>
      </c>
      <c r="AG1" t="s">
        <v>6</v>
      </c>
      <c r="AH1" t="s">
        <v>9</v>
      </c>
      <c r="AI1" s="14">
        <f>LN(AI2)</f>
        <v>0.32206762786538679</v>
      </c>
      <c r="AJ1" s="15">
        <f>AI4</f>
        <v>0.89472947548908499</v>
      </c>
      <c r="AK1" t="s">
        <v>6</v>
      </c>
      <c r="AL1" t="s">
        <v>9</v>
      </c>
      <c r="AM1" s="14">
        <f>LN(AM2)</f>
        <v>0.32099386853866629</v>
      </c>
      <c r="AN1" s="15">
        <f>AM4</f>
        <v>0.89741199938587413</v>
      </c>
      <c r="AO1" t="s">
        <v>6</v>
      </c>
      <c r="AP1" t="s">
        <v>9</v>
      </c>
      <c r="AQ1" s="14">
        <f>LN(AQ2)</f>
        <v>0.32162722392194504</v>
      </c>
      <c r="AR1" s="15">
        <f>AQ4</f>
        <v>0.89735873164695512</v>
      </c>
      <c r="AS1" t="s">
        <v>6</v>
      </c>
      <c r="AT1" t="s">
        <v>9</v>
      </c>
      <c r="AU1" s="14">
        <f>LN(AU2)</f>
        <v>0.3218434374539505</v>
      </c>
      <c r="AV1" s="15">
        <f>AU4</f>
        <v>0.89996407383413335</v>
      </c>
      <c r="AW1" t="s">
        <v>6</v>
      </c>
      <c r="AX1" t="s">
        <v>9</v>
      </c>
      <c r="AY1" s="14">
        <f>LN(AY2)</f>
        <v>0.32265073192593097</v>
      </c>
      <c r="AZ1" s="15">
        <f>AY4</f>
        <v>0.9012521920168185</v>
      </c>
      <c r="BA1" t="s">
        <v>6</v>
      </c>
      <c r="BB1" t="s">
        <v>9</v>
      </c>
      <c r="BC1" s="14">
        <f>LN(BC2)</f>
        <v>0.32385814628180426</v>
      </c>
      <c r="BD1" s="15">
        <f>BC4</f>
        <v>0.91101178881774636</v>
      </c>
      <c r="BE1" t="s">
        <v>6</v>
      </c>
      <c r="BF1" t="s">
        <v>9</v>
      </c>
      <c r="BG1" s="14">
        <f>LN(BG2)</f>
        <v>0.3236570813725238</v>
      </c>
      <c r="BH1" s="15">
        <f>BG4</f>
        <v>0.90442473538418389</v>
      </c>
      <c r="BI1" t="s">
        <v>6</v>
      </c>
      <c r="BJ1" t="s">
        <v>9</v>
      </c>
      <c r="BK1" s="14">
        <f>LN(BK2)</f>
        <v>0.32394318824643797</v>
      </c>
      <c r="BL1" s="15">
        <f>BK4</f>
        <v>0.90134213043405098</v>
      </c>
      <c r="BM1" t="s">
        <v>6</v>
      </c>
      <c r="BN1" t="s">
        <v>9</v>
      </c>
      <c r="BO1" s="14">
        <f>LN(BO2)</f>
        <v>0.3242804910611029</v>
      </c>
      <c r="BP1" s="15">
        <f>BO4</f>
        <v>0.90086170884852113</v>
      </c>
      <c r="BQ1" t="s">
        <v>6</v>
      </c>
      <c r="BR1" t="s">
        <v>9</v>
      </c>
      <c r="BS1" s="14">
        <f>LN(BS2)</f>
        <v>0.32441410007588134</v>
      </c>
      <c r="BT1" s="15">
        <f>BS4</f>
        <v>0.89967990669150444</v>
      </c>
      <c r="BU1" t="s">
        <v>6</v>
      </c>
      <c r="BV1" t="s">
        <v>9</v>
      </c>
      <c r="BW1" s="14">
        <f>LN(BW2)</f>
        <v>0.32427993096548263</v>
      </c>
      <c r="BX1" s="15">
        <f>BW4</f>
        <v>0.89817782659960477</v>
      </c>
      <c r="BY1" t="s">
        <v>6</v>
      </c>
      <c r="BZ1" t="s">
        <v>9</v>
      </c>
      <c r="CA1" s="14">
        <f>LN(CA2)</f>
        <v>0.32468404623294417</v>
      </c>
      <c r="CB1" s="15">
        <f>CA4</f>
        <v>0.89835462781083619</v>
      </c>
      <c r="CC1" t="s">
        <v>6</v>
      </c>
      <c r="CD1" t="s">
        <v>9</v>
      </c>
      <c r="CE1" s="14">
        <f>LN(CE2)</f>
        <v>0.32265059801965718</v>
      </c>
      <c r="CF1" s="15">
        <f>CE4</f>
        <v>0.89537880480478726</v>
      </c>
      <c r="CG1" t="s">
        <v>6</v>
      </c>
      <c r="CH1" t="s">
        <v>9</v>
      </c>
      <c r="CI1" s="14">
        <f>LN(CI2)</f>
        <v>0.32172447143164518</v>
      </c>
      <c r="CJ1" s="15">
        <f>CI4</f>
        <v>0.89491547780810665</v>
      </c>
      <c r="CK1" t="s">
        <v>6</v>
      </c>
      <c r="CL1" t="s">
        <v>9</v>
      </c>
      <c r="CM1" s="14">
        <f>LN(CM2)</f>
        <v>0.32234188941893643</v>
      </c>
      <c r="CN1" s="15">
        <f>CM4</f>
        <v>0.89480550969957651</v>
      </c>
      <c r="CO1" t="s">
        <v>6</v>
      </c>
      <c r="CP1" t="s">
        <v>9</v>
      </c>
      <c r="CQ1" s="14">
        <f>LN(CQ2)</f>
        <v>0.32162642011212789</v>
      </c>
      <c r="CR1" s="15">
        <f>CQ4</f>
        <v>0.89420935102877386</v>
      </c>
      <c r="CS1" t="s">
        <v>6</v>
      </c>
      <c r="CT1" t="s">
        <v>9</v>
      </c>
      <c r="CU1" s="14">
        <f>LN(CU2)</f>
        <v>0.31887370959529615</v>
      </c>
      <c r="CV1" s="15">
        <f>CU4</f>
        <v>0.89535532556534425</v>
      </c>
      <c r="CW1" t="s">
        <v>6</v>
      </c>
      <c r="CX1" t="s">
        <v>9</v>
      </c>
      <c r="CY1" s="14">
        <f>LN(CY2)</f>
        <v>0.31946762103886067</v>
      </c>
      <c r="CZ1" s="15">
        <f>CY4</f>
        <v>0.89336978890716412</v>
      </c>
      <c r="DA1" t="s">
        <v>6</v>
      </c>
      <c r="DB1" t="s">
        <v>9</v>
      </c>
      <c r="DC1" s="14">
        <f>LN(DC2)</f>
        <v>0.31869878884964919</v>
      </c>
      <c r="DD1" s="15">
        <f>DC4</f>
        <v>0.89406728852269202</v>
      </c>
      <c r="DE1" t="s">
        <v>6</v>
      </c>
      <c r="DF1" t="s">
        <v>9</v>
      </c>
      <c r="DG1" s="14">
        <f>LN(DG2)</f>
        <v>0.31826376961615654</v>
      </c>
      <c r="DH1" s="15">
        <f>DG4</f>
        <v>0.8930138034727928</v>
      </c>
      <c r="DI1" t="s">
        <v>6</v>
      </c>
      <c r="DJ1" t="s">
        <v>9</v>
      </c>
      <c r="DK1" s="14">
        <f>LN(DK2)</f>
        <v>0.31673206921792108</v>
      </c>
      <c r="DL1" s="15">
        <f>DK4</f>
        <v>0.89481515528380262</v>
      </c>
      <c r="DM1" t="s">
        <v>6</v>
      </c>
      <c r="DN1" t="s">
        <v>9</v>
      </c>
      <c r="DO1" s="14">
        <f>LN(DO2)</f>
        <v>0.31732860030496413</v>
      </c>
      <c r="DP1" s="15">
        <f>DO4</f>
        <v>0.89229854462435565</v>
      </c>
    </row>
    <row r="2" spans="2:120" ht="15" thickTop="1">
      <c r="B2">
        <v>0.33494913139763349</v>
      </c>
      <c r="C2" s="16">
        <v>0.89628580457184992</v>
      </c>
      <c r="D2">
        <v>216.04704179399644</v>
      </c>
      <c r="E2">
        <v>1971</v>
      </c>
      <c r="F2">
        <v>2.746</v>
      </c>
      <c r="G2">
        <f t="array" ref="G2:H6">LOGEST(F2:F29,E2:E29,TRUE, TRUE)</f>
        <v>1.3814472416035359</v>
      </c>
      <c r="H2">
        <v>1.6610873927704028E-277</v>
      </c>
      <c r="I2">
        <v>1973</v>
      </c>
      <c r="J2">
        <v>10.727</v>
      </c>
      <c r="K2">
        <f t="array" ref="K2:L6">LOGEST(J2:J28,I2:I28,TRUE, TRUE)</f>
        <v>1.397869275757514</v>
      </c>
      <c r="L2">
        <v>9.4394902061624844E-288</v>
      </c>
      <c r="M2">
        <v>1971</v>
      </c>
      <c r="N2">
        <v>2.746</v>
      </c>
      <c r="O2">
        <f t="array" ref="O2:P6">LOGEST(N2:N28,M2:M28,TRUE, TRUE)</f>
        <v>1.403021020185238</v>
      </c>
      <c r="P2">
        <v>6.0501316822511823E-291</v>
      </c>
      <c r="Q2">
        <v>1971</v>
      </c>
      <c r="R2">
        <v>2.746</v>
      </c>
      <c r="S2">
        <f t="array" ref="S2:T6">LOGEST(R2:R28,Q2:Q28,TRUE, TRUE)</f>
        <v>1.3808275814913555</v>
      </c>
      <c r="T2">
        <v>4.0695610431631853E-277</v>
      </c>
      <c r="U2">
        <v>1971</v>
      </c>
      <c r="V2">
        <v>2.746</v>
      </c>
      <c r="W2">
        <f t="array" ref="W2:X6">LOGEST(V2:V28,U2:U28,TRUE, TRUE)</f>
        <v>1.3957845643291611</v>
      </c>
      <c r="X2">
        <v>1.832561896484386E-286</v>
      </c>
      <c r="Y2">
        <v>1971</v>
      </c>
      <c r="Z2">
        <v>2.746</v>
      </c>
      <c r="AA2">
        <f t="array" ref="AA2:AB6">LOGEST(Z2:Z28,Y2:Y28,TRUE, TRUE)</f>
        <v>1.382919738642767</v>
      </c>
      <c r="AB2">
        <v>1.97773186050941E-278</v>
      </c>
      <c r="AC2">
        <v>1971</v>
      </c>
      <c r="AD2">
        <v>2.746</v>
      </c>
      <c r="AE2">
        <f t="array" ref="AE2:AF6">LOGEST(AD2:AD28,AC2:AC28,TRUE, TRUE)</f>
        <v>1.3779490576252993</v>
      </c>
      <c r="AF2">
        <v>2.6500300865586232E-275</v>
      </c>
      <c r="AG2">
        <v>1971</v>
      </c>
      <c r="AH2">
        <v>2.746</v>
      </c>
      <c r="AI2">
        <f t="array" ref="AI2:AJ6">LOGEST(AH2:AH28,AG2:AG28,TRUE, TRUE)</f>
        <v>1.3799780977746663</v>
      </c>
      <c r="AJ2">
        <v>1.401126219626963E-276</v>
      </c>
      <c r="AK2">
        <v>1971</v>
      </c>
      <c r="AL2">
        <v>2.746</v>
      </c>
      <c r="AM2">
        <f t="array" ref="AM2:AN6">LOGEST(AL2:AL28,AK2:AK28,TRUE, TRUE)</f>
        <v>1.3784971286659986</v>
      </c>
      <c r="AN2">
        <v>1.2161284767501372E-275</v>
      </c>
      <c r="AO2">
        <v>1971</v>
      </c>
      <c r="AP2">
        <v>2.746</v>
      </c>
      <c r="AQ2">
        <f t="array" ref="AQ2:AR6">LOGEST(AP2:AP28,AO2:AO28,TRUE, TRUE)</f>
        <v>1.3793704837861622</v>
      </c>
      <c r="AR2">
        <v>3.4260185919335473E-276</v>
      </c>
      <c r="AS2">
        <v>1971</v>
      </c>
      <c r="AT2">
        <v>2.746</v>
      </c>
      <c r="AU2">
        <f t="array" ref="AU2:AV6">LOGEST(AT2:AT28,AS2:AS28,TRUE, TRUE)</f>
        <v>1.3796687545943362</v>
      </c>
      <c r="AV2">
        <v>2.2563512710873392E-276</v>
      </c>
      <c r="AW2">
        <v>1971</v>
      </c>
      <c r="AX2">
        <v>2.746</v>
      </c>
      <c r="AY2">
        <f t="array" ref="AY2:AZ6">LOGEST(AX2:AX28,AW2:AW28,TRUE, TRUE)</f>
        <v>1.3807830032559616</v>
      </c>
      <c r="AZ2">
        <v>4.535952947202552E-277</v>
      </c>
      <c r="BA2">
        <v>1971</v>
      </c>
      <c r="BB2">
        <v>2.746</v>
      </c>
      <c r="BC2">
        <f t="array" ref="BC2:BD6">LOGEST(BB2:BB28,BA2:BA28,TRUE, TRUE)</f>
        <v>1.3824511873684981</v>
      </c>
      <c r="BD2">
        <v>4.2438288147337565E-278</v>
      </c>
      <c r="BE2">
        <v>1971</v>
      </c>
      <c r="BF2">
        <v>2.746</v>
      </c>
      <c r="BG2">
        <f t="array" ref="BG2:BH6">LOGEST(BF2:BF28,BE2:BE28,TRUE, TRUE)</f>
        <v>1.3821732528882971</v>
      </c>
      <c r="BH2">
        <v>6.1912878377732653E-278</v>
      </c>
      <c r="BI2">
        <v>1971</v>
      </c>
      <c r="BJ2">
        <v>2.746</v>
      </c>
      <c r="BK2">
        <f t="array" ref="BK2:BL6">LOGEST(BJ2:BJ28,BI2:BI28,TRUE, TRUE)</f>
        <v>1.3825687587326612</v>
      </c>
      <c r="BL2">
        <v>3.4497698233896858E-278</v>
      </c>
      <c r="BM2">
        <v>1971</v>
      </c>
      <c r="BN2">
        <v>2.746</v>
      </c>
      <c r="BO2">
        <f t="array" ref="BO2:BP6">LOGEST(BN2:BN28,BM2:BM28,TRUE, TRUE)</f>
        <v>1.3830351817249213</v>
      </c>
      <c r="BP2">
        <v>1.7572159659935589E-278</v>
      </c>
      <c r="BQ2">
        <v>1971</v>
      </c>
      <c r="BR2">
        <v>2.746</v>
      </c>
      <c r="BS2">
        <f t="array" ref="BS2:BT6">LOGEST(BR2:BR28,BQ2:BQ28,TRUE, TRUE)</f>
        <v>1.3832199800380409</v>
      </c>
      <c r="BT2">
        <v>1.3375183890733405E-278</v>
      </c>
      <c r="BU2">
        <v>1971</v>
      </c>
      <c r="BV2">
        <v>2.746</v>
      </c>
      <c r="BW2">
        <f t="array" ref="BW2:BX6">LOGEST(BV2:BV28,BU2:BU28,TRUE, TRUE)</f>
        <v>1.3830344070931904</v>
      </c>
      <c r="BX2">
        <v>1.7300965339258995E-278</v>
      </c>
      <c r="BY2">
        <v>1971</v>
      </c>
      <c r="BZ2">
        <v>2.746</v>
      </c>
      <c r="CA2">
        <f t="array" ref="CA2:CB6">LOGEST(BZ2:BZ28,BY2:BY28,TRUE, TRUE)</f>
        <v>1.3835934253588216</v>
      </c>
      <c r="CB2">
        <v>7.761382233507292E-279</v>
      </c>
      <c r="CC2">
        <v>1971</v>
      </c>
      <c r="CD2">
        <v>2.746</v>
      </c>
      <c r="CE2">
        <f t="array" ref="CE2:CF6">LOGEST(CD2:CD28,CC2:CC28,TRUE, TRUE)</f>
        <v>1.3807828183604671</v>
      </c>
      <c r="CF2">
        <v>4.2976422045986088E-277</v>
      </c>
      <c r="CG2">
        <v>1971</v>
      </c>
      <c r="CH2">
        <v>2.746</v>
      </c>
      <c r="CI2">
        <f t="array" ref="CI2:CJ6">LOGEST(CH2:CH28,CG2:CG28,TRUE, TRUE)</f>
        <v>1.379504630653283</v>
      </c>
      <c r="CJ2">
        <v>2.6862855265771051E-276</v>
      </c>
      <c r="CK2">
        <v>1971</v>
      </c>
      <c r="CL2">
        <v>2.746</v>
      </c>
      <c r="CM2">
        <f t="array" ref="CM2:CN6">LOGEST(CL2:CL28,CK2:CK28,TRUE, TRUE)</f>
        <v>1.3803566246169336</v>
      </c>
      <c r="CN2">
        <v>7.9214128565968549E-277</v>
      </c>
      <c r="CO2">
        <v>1971</v>
      </c>
      <c r="CP2">
        <v>2.746</v>
      </c>
      <c r="CQ2">
        <f t="array" ref="CQ2:CR6">LOGEST(CP2:CP28,CO2:CO28,TRUE, TRUE)</f>
        <v>1.3793693750350715</v>
      </c>
      <c r="CR2">
        <v>3.268455321735037E-276</v>
      </c>
      <c r="CS2">
        <v>1971</v>
      </c>
      <c r="CT2">
        <v>2.746</v>
      </c>
      <c r="CU2">
        <f t="array" ref="CU2:CV6">LOGEST(CT2:CT28,CS2:CS28,TRUE, TRUE)</f>
        <v>1.3755775916850954</v>
      </c>
      <c r="CV2">
        <v>7.6351025348227095E-274</v>
      </c>
      <c r="CW2">
        <v>1971</v>
      </c>
      <c r="CX2">
        <v>2.746</v>
      </c>
      <c r="CY2">
        <f t="array" ref="CY2:CZ6">LOGEST(CX2:CX28,CW2:CW28,TRUE, TRUE)</f>
        <v>1.3763948056106379</v>
      </c>
      <c r="CZ2">
        <v>2.3632291949997552E-274</v>
      </c>
      <c r="DA2">
        <v>1971</v>
      </c>
      <c r="DB2">
        <v>2.746</v>
      </c>
      <c r="DC2">
        <f t="array" ref="DC2:DD6">LOGEST(DB2:DB28,DA2:DA28,TRUE, TRUE)</f>
        <v>1.3753369956702932</v>
      </c>
      <c r="DD2">
        <v>1.0842433431608602E-273</v>
      </c>
      <c r="DE2">
        <v>1971</v>
      </c>
      <c r="DF2">
        <v>2.746</v>
      </c>
      <c r="DG2">
        <f t="array" ref="DG2:DH6">LOGEST(DF2:DF28,DE2:DE28,TRUE, TRUE)</f>
        <v>1.3747388277413528</v>
      </c>
      <c r="DH2">
        <v>2.5773941563488151E-273</v>
      </c>
      <c r="DI2">
        <v>1971</v>
      </c>
      <c r="DJ2">
        <v>2.746</v>
      </c>
      <c r="DK2">
        <f t="array" ref="DK2:DL6">LOGEST(DJ2:DJ28,DI2:DI28,TRUE, TRUE)</f>
        <v>1.3726347515499673</v>
      </c>
      <c r="DL2">
        <v>5.3681458031762525E-272</v>
      </c>
      <c r="DM2">
        <v>1971</v>
      </c>
      <c r="DN2">
        <v>2.746</v>
      </c>
      <c r="DO2">
        <f t="array" ref="DO2:DP6">LOGEST(DN2:DN28,DM2:DM28,TRUE, TRUE)</f>
        <v>1.3734538151245761</v>
      </c>
      <c r="DP2">
        <v>1.6518844496834568E-272</v>
      </c>
    </row>
    <row r="3" spans="2:120">
      <c r="B3">
        <v>0.33862778332116072</v>
      </c>
      <c r="C3" s="16">
        <v>0.90915509246630188</v>
      </c>
      <c r="D3">
        <v>250.19429188396137</v>
      </c>
      <c r="E3">
        <v>1973</v>
      </c>
      <c r="F3">
        <v>10.727</v>
      </c>
      <c r="G3">
        <v>2.1457239698857596E-2</v>
      </c>
      <c r="H3">
        <v>42.723460723113995</v>
      </c>
      <c r="I3">
        <v>1974</v>
      </c>
      <c r="J3">
        <v>1.627</v>
      </c>
      <c r="K3">
        <v>2.2787920403365535E-2</v>
      </c>
      <c r="L3">
        <v>45.389849679077962</v>
      </c>
      <c r="M3">
        <v>1974</v>
      </c>
      <c r="N3">
        <v>1.627</v>
      </c>
      <c r="O3">
        <v>2.1408384151275078E-2</v>
      </c>
      <c r="P3">
        <v>42.640466674043559</v>
      </c>
      <c r="Q3">
        <v>1973</v>
      </c>
      <c r="R3">
        <v>10.727</v>
      </c>
      <c r="S3">
        <v>2.3104678027104621E-2</v>
      </c>
      <c r="T3">
        <v>46.018237272132268</v>
      </c>
      <c r="U3">
        <v>1973</v>
      </c>
      <c r="V3">
        <v>10.727</v>
      </c>
      <c r="W3">
        <v>2.1917301492013441E-2</v>
      </c>
      <c r="X3">
        <v>43.652501282788641</v>
      </c>
      <c r="Y3">
        <v>1973</v>
      </c>
      <c r="Z3">
        <v>10.727</v>
      </c>
      <c r="AA3">
        <v>2.29458958590226E-2</v>
      </c>
      <c r="AB3">
        <v>45.701143855949319</v>
      </c>
      <c r="AC3">
        <v>1973</v>
      </c>
      <c r="AD3">
        <v>10.727</v>
      </c>
      <c r="AE3">
        <v>2.2240050029242762E-2</v>
      </c>
      <c r="AF3">
        <v>44.291227403728357</v>
      </c>
      <c r="AG3">
        <v>1973</v>
      </c>
      <c r="AH3">
        <v>10.727</v>
      </c>
      <c r="AI3">
        <v>2.2094521030046652E-2</v>
      </c>
      <c r="AJ3">
        <v>43.998962625808268</v>
      </c>
      <c r="AK3">
        <v>1973</v>
      </c>
      <c r="AL3">
        <v>10.727</v>
      </c>
      <c r="AM3">
        <v>2.1705964042031428E-2</v>
      </c>
      <c r="AN3">
        <v>43.223589503730629</v>
      </c>
      <c r="AO3">
        <v>1973</v>
      </c>
      <c r="AP3">
        <v>10.727</v>
      </c>
      <c r="AQ3">
        <v>2.1755083592093598E-2</v>
      </c>
      <c r="AR3">
        <v>43.320599007663262</v>
      </c>
      <c r="AS3">
        <v>1973</v>
      </c>
      <c r="AT3">
        <v>10.727</v>
      </c>
      <c r="AU3">
        <v>2.1460511351945009E-2</v>
      </c>
      <c r="AV3">
        <v>42.73243507856656</v>
      </c>
      <c r="AW3">
        <v>1973</v>
      </c>
      <c r="AX3">
        <v>10.727</v>
      </c>
      <c r="AY3">
        <v>2.136009673726123E-2</v>
      </c>
      <c r="AZ3">
        <v>42.530907757636349</v>
      </c>
      <c r="BA3">
        <v>1973</v>
      </c>
      <c r="BB3">
        <v>10.727</v>
      </c>
      <c r="BC3">
        <v>2.0243661246482615E-2</v>
      </c>
      <c r="BD3">
        <v>40.306430783301735</v>
      </c>
      <c r="BE3">
        <v>1973</v>
      </c>
      <c r="BF3">
        <v>10.727</v>
      </c>
      <c r="BG3">
        <v>2.104270893252359E-2</v>
      </c>
      <c r="BH3">
        <v>41.897386088166066</v>
      </c>
      <c r="BI3">
        <v>1973</v>
      </c>
      <c r="BJ3">
        <v>10.727</v>
      </c>
      <c r="BK3">
        <v>2.143482186905972E-2</v>
      </c>
      <c r="BL3">
        <v>42.677313687282101</v>
      </c>
      <c r="BM3">
        <v>1973</v>
      </c>
      <c r="BN3">
        <v>10.727</v>
      </c>
      <c r="BO3">
        <v>2.1515055375387306E-2</v>
      </c>
      <c r="BP3">
        <v>42.83626293092798</v>
      </c>
      <c r="BQ3">
        <v>1973</v>
      </c>
      <c r="BR3">
        <v>10.727</v>
      </c>
      <c r="BS3">
        <v>2.1666046484718395E-2</v>
      </c>
      <c r="BT3">
        <v>43.136080871280143</v>
      </c>
      <c r="BU3">
        <v>1973</v>
      </c>
      <c r="BV3">
        <v>10.727</v>
      </c>
      <c r="BW3">
        <v>2.1836854695871339E-2</v>
      </c>
      <c r="BX3">
        <v>43.475341369581216</v>
      </c>
      <c r="BY3">
        <v>1973</v>
      </c>
      <c r="BZ3">
        <v>10.727</v>
      </c>
      <c r="CA3">
        <v>2.1842927572435649E-2</v>
      </c>
      <c r="CB3">
        <v>43.486620682184252</v>
      </c>
      <c r="CC3">
        <v>1973</v>
      </c>
      <c r="CD3">
        <v>10.727</v>
      </c>
      <c r="CE3">
        <v>2.2058140760914998E-2</v>
      </c>
      <c r="CF3">
        <v>43.91426435631508</v>
      </c>
      <c r="CG3">
        <v>1973</v>
      </c>
      <c r="CH3">
        <v>10.727</v>
      </c>
      <c r="CI3">
        <v>2.2049180816348608E-2</v>
      </c>
      <c r="CJ3">
        <v>43.895606740465063</v>
      </c>
      <c r="CK3">
        <v>1973</v>
      </c>
      <c r="CL3">
        <v>10.727</v>
      </c>
      <c r="CM3">
        <v>2.2104409364203981E-2</v>
      </c>
      <c r="CN3">
        <v>44.005555977931017</v>
      </c>
      <c r="CO3">
        <v>1973</v>
      </c>
      <c r="CP3">
        <v>10.727</v>
      </c>
      <c r="CQ3">
        <v>2.2125125844243823E-2</v>
      </c>
      <c r="CR3">
        <v>44.045975402026301</v>
      </c>
      <c r="CS3">
        <v>1973</v>
      </c>
      <c r="CT3">
        <v>10.727</v>
      </c>
      <c r="CU3">
        <v>2.180266414426129E-2</v>
      </c>
      <c r="CV3">
        <v>43.403217756531497</v>
      </c>
      <c r="CW3">
        <v>1973</v>
      </c>
      <c r="CX3">
        <v>10.727</v>
      </c>
      <c r="CY3">
        <v>2.2074015692561035E-2</v>
      </c>
      <c r="CZ3">
        <v>43.942583439465047</v>
      </c>
      <c r="DA3">
        <v>1973</v>
      </c>
      <c r="DB3">
        <v>10.727</v>
      </c>
      <c r="DC3">
        <v>2.19401882867809E-2</v>
      </c>
      <c r="DD3">
        <v>43.676174190378454</v>
      </c>
      <c r="DE3">
        <v>1973</v>
      </c>
      <c r="DF3">
        <v>10.727</v>
      </c>
      <c r="DG3">
        <v>2.2031901748961562E-2</v>
      </c>
      <c r="DH3">
        <v>43.857926672540508</v>
      </c>
      <c r="DI3">
        <v>1973</v>
      </c>
      <c r="DJ3">
        <v>10.727</v>
      </c>
      <c r="DK3">
        <v>2.1718606323408544E-2</v>
      </c>
      <c r="DL3">
        <v>43.234263406549665</v>
      </c>
      <c r="DM3">
        <v>1973</v>
      </c>
      <c r="DN3">
        <v>10.727</v>
      </c>
      <c r="DO3">
        <v>2.2049305025837199E-2</v>
      </c>
      <c r="DP3">
        <v>43.891748683683844</v>
      </c>
    </row>
    <row r="4" spans="2:120" ht="15" thickBot="1">
      <c r="B4">
        <v>0.32268301615575251</v>
      </c>
      <c r="C4" s="16">
        <v>0.88639094537290553</v>
      </c>
      <c r="D4">
        <v>195.05288295073768</v>
      </c>
      <c r="E4">
        <v>1974</v>
      </c>
      <c r="F4">
        <v>1.627</v>
      </c>
      <c r="G4">
        <v>0.89714516549595691</v>
      </c>
      <c r="H4">
        <v>1.1614407921599037</v>
      </c>
      <c r="I4">
        <v>1975</v>
      </c>
      <c r="J4">
        <v>12.497999999999999</v>
      </c>
      <c r="K4">
        <v>0.89628580457184992</v>
      </c>
      <c r="L4">
        <v>1.1421441364584035</v>
      </c>
      <c r="M4">
        <v>1975</v>
      </c>
      <c r="N4">
        <v>12.497999999999999</v>
      </c>
      <c r="O4">
        <v>0.90915509246630188</v>
      </c>
      <c r="P4">
        <v>1.0897656513136855</v>
      </c>
      <c r="Q4">
        <v>1975</v>
      </c>
      <c r="R4">
        <v>12.497999999999999</v>
      </c>
      <c r="S4">
        <v>0.88639094537290553</v>
      </c>
      <c r="T4">
        <v>1.184355267744851</v>
      </c>
      <c r="U4">
        <v>1974</v>
      </c>
      <c r="V4">
        <v>1.627</v>
      </c>
      <c r="W4">
        <v>0.90252472566622999</v>
      </c>
      <c r="X4">
        <v>1.1308138196403559</v>
      </c>
      <c r="Y4">
        <v>1974</v>
      </c>
      <c r="Z4">
        <v>1.627</v>
      </c>
      <c r="AA4">
        <v>0.88870181461029263</v>
      </c>
      <c r="AB4">
        <v>1.1838837071646948</v>
      </c>
      <c r="AC4">
        <v>1974</v>
      </c>
      <c r="AD4">
        <v>1.627</v>
      </c>
      <c r="AE4">
        <v>0.89261161487557295</v>
      </c>
      <c r="AF4">
        <v>1.1774086527435601</v>
      </c>
      <c r="AG4">
        <v>1974</v>
      </c>
      <c r="AH4">
        <v>1.627</v>
      </c>
      <c r="AI4">
        <v>0.89472947548908499</v>
      </c>
      <c r="AJ4">
        <v>1.1820664348304482</v>
      </c>
      <c r="AK4">
        <v>1974</v>
      </c>
      <c r="AL4">
        <v>1.627</v>
      </c>
      <c r="AM4">
        <v>0.89741199938587413</v>
      </c>
      <c r="AN4">
        <v>1.1672137965682232</v>
      </c>
      <c r="AO4">
        <v>1974</v>
      </c>
      <c r="AP4">
        <v>1.627</v>
      </c>
      <c r="AQ4">
        <v>0.89735873164695512</v>
      </c>
      <c r="AR4">
        <v>1.1721903071583344</v>
      </c>
      <c r="AS4">
        <v>1974</v>
      </c>
      <c r="AT4">
        <v>1.627</v>
      </c>
      <c r="AU4">
        <v>0.89996407383413335</v>
      </c>
      <c r="AV4">
        <v>1.1596768833341107</v>
      </c>
      <c r="AW4">
        <v>1974</v>
      </c>
      <c r="AX4">
        <v>1.627</v>
      </c>
      <c r="AY4">
        <v>0.9012521920168185</v>
      </c>
      <c r="AZ4">
        <v>1.1559477056863539</v>
      </c>
      <c r="BA4">
        <v>1974</v>
      </c>
      <c r="BB4">
        <v>1.627</v>
      </c>
      <c r="BC4">
        <v>0.91101178881774636</v>
      </c>
      <c r="BD4">
        <v>1.0955848076377483</v>
      </c>
      <c r="BE4">
        <v>1974</v>
      </c>
      <c r="BF4">
        <v>1.627</v>
      </c>
      <c r="BG4">
        <v>0.90442473538418389</v>
      </c>
      <c r="BH4">
        <v>1.1388291839758822</v>
      </c>
      <c r="BI4">
        <v>1974</v>
      </c>
      <c r="BJ4">
        <v>1.627</v>
      </c>
      <c r="BK4">
        <v>0.90134213043405098</v>
      </c>
      <c r="BL4">
        <v>1.1594633880039709</v>
      </c>
      <c r="BM4">
        <v>1974</v>
      </c>
      <c r="BN4">
        <v>1.627</v>
      </c>
      <c r="BO4">
        <v>0.90086170884852113</v>
      </c>
      <c r="BP4">
        <v>1.1628012590487804</v>
      </c>
      <c r="BQ4">
        <v>1974</v>
      </c>
      <c r="BR4">
        <v>1.627</v>
      </c>
      <c r="BS4">
        <v>0.89967990669150444</v>
      </c>
      <c r="BT4">
        <v>1.1695354874676887</v>
      </c>
      <c r="BU4">
        <v>1974</v>
      </c>
      <c r="BV4">
        <v>1.627</v>
      </c>
      <c r="BW4">
        <v>0.89817782659960477</v>
      </c>
      <c r="BX4">
        <v>1.1768964008918998</v>
      </c>
      <c r="BY4">
        <v>1974</v>
      </c>
      <c r="BZ4">
        <v>1.627</v>
      </c>
      <c r="CA4">
        <v>0.89835462781083619</v>
      </c>
      <c r="CB4">
        <v>1.1749398671778635</v>
      </c>
      <c r="CC4">
        <v>1974</v>
      </c>
      <c r="CD4">
        <v>1.627</v>
      </c>
      <c r="CE4">
        <v>0.89537880480478726</v>
      </c>
      <c r="CF4">
        <v>1.1837792759732195</v>
      </c>
      <c r="CG4">
        <v>1974</v>
      </c>
      <c r="CH4">
        <v>1.627</v>
      </c>
      <c r="CI4">
        <v>0.89491547780810665</v>
      </c>
      <c r="CJ4">
        <v>1.1801290641184792</v>
      </c>
      <c r="CK4">
        <v>1974</v>
      </c>
      <c r="CL4">
        <v>1.627</v>
      </c>
      <c r="CM4">
        <v>0.89480550969957651</v>
      </c>
      <c r="CN4">
        <v>1.1830850385393004</v>
      </c>
      <c r="CO4">
        <v>1974</v>
      </c>
      <c r="CP4">
        <v>1.627</v>
      </c>
      <c r="CQ4">
        <v>0.89420935102877386</v>
      </c>
      <c r="CR4">
        <v>1.1805750676341409</v>
      </c>
      <c r="CS4">
        <v>1974</v>
      </c>
      <c r="CT4">
        <v>1.627</v>
      </c>
      <c r="CU4">
        <v>0.89535532556534425</v>
      </c>
      <c r="CV4">
        <v>1.1593667121978655</v>
      </c>
      <c r="CW4">
        <v>1974</v>
      </c>
      <c r="CX4">
        <v>1.627</v>
      </c>
      <c r="CY4">
        <v>0.89336978890716412</v>
      </c>
      <c r="CZ4">
        <v>1.1692979285194935</v>
      </c>
      <c r="DA4">
        <v>1974</v>
      </c>
      <c r="DB4">
        <v>1.627</v>
      </c>
      <c r="DC4">
        <v>0.89406728852269202</v>
      </c>
      <c r="DD4">
        <v>1.1622088645930515</v>
      </c>
      <c r="DE4">
        <v>1974</v>
      </c>
      <c r="DF4">
        <v>1.627</v>
      </c>
      <c r="DG4">
        <v>0.8930138034727928</v>
      </c>
      <c r="DH4">
        <v>1.1621272237589042</v>
      </c>
      <c r="DI4">
        <v>1974</v>
      </c>
      <c r="DJ4">
        <v>1.627</v>
      </c>
      <c r="DK4">
        <v>0.89481515528380262</v>
      </c>
      <c r="DL4">
        <v>1.1456016806050342</v>
      </c>
      <c r="DM4">
        <v>1974</v>
      </c>
      <c r="DN4">
        <v>1.627</v>
      </c>
      <c r="DO4">
        <v>0.89229854462435565</v>
      </c>
      <c r="DP4">
        <v>1.1576448995948063</v>
      </c>
    </row>
    <row r="5" spans="2:120" ht="17" thickTop="1" thickBot="1">
      <c r="B5">
        <v>0.33345666888463077</v>
      </c>
      <c r="C5" s="16">
        <v>0.90252472566622999</v>
      </c>
      <c r="D5">
        <v>231.4752976677575</v>
      </c>
      <c r="E5">
        <v>1975</v>
      </c>
      <c r="F5">
        <v>12.497999999999999</v>
      </c>
      <c r="G5">
        <v>226.78345082532772</v>
      </c>
      <c r="H5">
        <v>26</v>
      </c>
      <c r="I5">
        <v>1975</v>
      </c>
      <c r="J5">
        <v>2.8479999999999999</v>
      </c>
      <c r="K5" s="13">
        <v>216.04704179399644</v>
      </c>
      <c r="L5">
        <v>25</v>
      </c>
      <c r="M5">
        <v>1975</v>
      </c>
      <c r="N5">
        <v>2.8479999999999999</v>
      </c>
      <c r="O5" s="13">
        <v>250.19429188396137</v>
      </c>
      <c r="P5">
        <v>25</v>
      </c>
      <c r="Q5">
        <v>1975</v>
      </c>
      <c r="R5">
        <v>2.8479999999999999</v>
      </c>
      <c r="S5" s="13">
        <v>195.05288295073768</v>
      </c>
      <c r="T5">
        <v>25</v>
      </c>
      <c r="U5">
        <v>1975</v>
      </c>
      <c r="V5">
        <v>2.8479999999999999</v>
      </c>
      <c r="W5" s="13">
        <v>231.4752976677575</v>
      </c>
      <c r="X5">
        <v>25</v>
      </c>
      <c r="Y5">
        <v>1975</v>
      </c>
      <c r="Z5">
        <v>12.497999999999999</v>
      </c>
      <c r="AA5" s="13">
        <v>199.62181133019584</v>
      </c>
      <c r="AB5">
        <v>25</v>
      </c>
      <c r="AC5">
        <v>1975</v>
      </c>
      <c r="AD5">
        <v>12.497999999999999</v>
      </c>
      <c r="AE5" s="13">
        <v>207.79985047762284</v>
      </c>
      <c r="AF5">
        <v>25</v>
      </c>
      <c r="AG5">
        <v>1975</v>
      </c>
      <c r="AH5">
        <v>12.497999999999999</v>
      </c>
      <c r="AI5" s="13">
        <v>212.48338023534635</v>
      </c>
      <c r="AJ5">
        <v>25</v>
      </c>
      <c r="AK5">
        <v>1975</v>
      </c>
      <c r="AL5">
        <v>12.497999999999999</v>
      </c>
      <c r="AM5" s="13">
        <v>218.69321802103232</v>
      </c>
      <c r="AN5">
        <v>25</v>
      </c>
      <c r="AO5">
        <v>1975</v>
      </c>
      <c r="AP5">
        <v>12.497999999999999</v>
      </c>
      <c r="AQ5" s="13">
        <v>218.56674855195661</v>
      </c>
      <c r="AR5">
        <v>25</v>
      </c>
      <c r="AS5">
        <v>1975</v>
      </c>
      <c r="AT5">
        <v>12.497999999999999</v>
      </c>
      <c r="AU5" s="13">
        <v>224.91021684097996</v>
      </c>
      <c r="AV5">
        <v>25</v>
      </c>
      <c r="AW5">
        <v>1975</v>
      </c>
      <c r="AX5">
        <v>12.497999999999999</v>
      </c>
      <c r="AY5" s="13">
        <v>228.17017674213034</v>
      </c>
      <c r="AZ5">
        <v>25</v>
      </c>
      <c r="BA5">
        <v>1975</v>
      </c>
      <c r="BB5">
        <v>12.497999999999999</v>
      </c>
      <c r="BC5" s="13">
        <v>255.93608881291448</v>
      </c>
      <c r="BD5">
        <v>25</v>
      </c>
      <c r="BE5">
        <v>1975</v>
      </c>
      <c r="BF5">
        <v>12.497999999999999</v>
      </c>
      <c r="BG5" s="13">
        <v>236.57395535855926</v>
      </c>
      <c r="BH5">
        <v>25</v>
      </c>
      <c r="BI5">
        <v>1975</v>
      </c>
      <c r="BJ5">
        <v>12.497999999999999</v>
      </c>
      <c r="BK5" s="13">
        <v>228.40097155948047</v>
      </c>
      <c r="BL5">
        <v>25</v>
      </c>
      <c r="BM5">
        <v>1975</v>
      </c>
      <c r="BN5">
        <v>12.497999999999999</v>
      </c>
      <c r="BO5" s="13">
        <v>227.17299702897944</v>
      </c>
      <c r="BP5">
        <v>25</v>
      </c>
      <c r="BQ5">
        <v>1975</v>
      </c>
      <c r="BR5">
        <v>12.497999999999999</v>
      </c>
      <c r="BS5" s="13">
        <v>224.20232004890778</v>
      </c>
      <c r="BT5">
        <v>25</v>
      </c>
      <c r="BU5">
        <v>1975</v>
      </c>
      <c r="BV5">
        <v>12.497999999999999</v>
      </c>
      <c r="BW5" s="13">
        <v>220.52608891672855</v>
      </c>
      <c r="BX5">
        <v>25</v>
      </c>
      <c r="BY5">
        <v>1975</v>
      </c>
      <c r="BZ5">
        <v>12.497999999999999</v>
      </c>
      <c r="CA5" s="13">
        <v>220.95315518619549</v>
      </c>
      <c r="CB5">
        <v>25</v>
      </c>
      <c r="CC5">
        <v>1975</v>
      </c>
      <c r="CD5">
        <v>12.497999999999999</v>
      </c>
      <c r="CE5" s="13">
        <v>213.95731599464602</v>
      </c>
      <c r="CF5">
        <v>25</v>
      </c>
      <c r="CG5">
        <v>1975</v>
      </c>
      <c r="CH5">
        <v>12.497999999999999</v>
      </c>
      <c r="CI5" s="13">
        <v>212.90373195348275</v>
      </c>
      <c r="CJ5">
        <v>25</v>
      </c>
      <c r="CK5">
        <v>1975</v>
      </c>
      <c r="CL5">
        <v>12.497999999999999</v>
      </c>
      <c r="CM5" s="13">
        <v>212.65503239383406</v>
      </c>
      <c r="CN5">
        <v>25</v>
      </c>
      <c r="CO5">
        <v>1975</v>
      </c>
      <c r="CP5">
        <v>12.497999999999999</v>
      </c>
      <c r="CQ5" s="13">
        <v>211.31578256788754</v>
      </c>
      <c r="CR5">
        <v>25</v>
      </c>
      <c r="CS5">
        <v>1975</v>
      </c>
      <c r="CT5">
        <v>12.497999999999999</v>
      </c>
      <c r="CU5" s="13">
        <v>213.90370088170144</v>
      </c>
      <c r="CV5">
        <v>25</v>
      </c>
      <c r="CW5">
        <v>1975</v>
      </c>
      <c r="CX5">
        <v>12.497999999999999</v>
      </c>
      <c r="CY5" s="13">
        <v>209.45512996531676</v>
      </c>
      <c r="CZ5">
        <v>25</v>
      </c>
      <c r="DA5">
        <v>1975</v>
      </c>
      <c r="DB5">
        <v>12.497999999999999</v>
      </c>
      <c r="DC5" s="13">
        <v>210.99886806782328</v>
      </c>
      <c r="DD5">
        <v>25</v>
      </c>
      <c r="DE5">
        <v>1975</v>
      </c>
      <c r="DF5">
        <v>12.497999999999999</v>
      </c>
      <c r="DG5" s="13">
        <v>208.67500492124091</v>
      </c>
      <c r="DH5">
        <v>25</v>
      </c>
      <c r="DI5">
        <v>1975</v>
      </c>
      <c r="DJ5">
        <v>12.497999999999999</v>
      </c>
      <c r="DK5" s="13">
        <v>212.67682566298686</v>
      </c>
      <c r="DL5">
        <v>25</v>
      </c>
      <c r="DM5">
        <v>1975</v>
      </c>
      <c r="DN5">
        <v>12.497999999999999</v>
      </c>
      <c r="DO5" s="13">
        <v>207.12313995947639</v>
      </c>
      <c r="DP5">
        <v>25</v>
      </c>
    </row>
    <row r="6" spans="2:120" ht="15" thickTop="1">
      <c r="B6">
        <v>0.32419701675617379</v>
      </c>
      <c r="C6" s="16">
        <v>0.88870181461029263</v>
      </c>
      <c r="D6">
        <v>199.62181133019584</v>
      </c>
      <c r="E6">
        <v>1975</v>
      </c>
      <c r="F6">
        <v>2.8479999999999999</v>
      </c>
      <c r="G6">
        <v>305.91833714388781</v>
      </c>
      <c r="H6">
        <v>35.072562556018639</v>
      </c>
      <c r="I6">
        <v>1980</v>
      </c>
      <c r="J6">
        <v>6.5090000000000003</v>
      </c>
      <c r="K6">
        <v>281.83190304612577</v>
      </c>
      <c r="L6">
        <v>32.612330711157803</v>
      </c>
      <c r="M6">
        <v>1980</v>
      </c>
      <c r="N6">
        <v>6.5090000000000003</v>
      </c>
      <c r="O6">
        <v>297.12803263392607</v>
      </c>
      <c r="P6">
        <v>29.689729369578533</v>
      </c>
      <c r="Q6">
        <v>1980</v>
      </c>
      <c r="R6">
        <v>6.5090000000000003</v>
      </c>
      <c r="S6">
        <v>273.60017182333712</v>
      </c>
      <c r="T6">
        <v>35.067435005874437</v>
      </c>
      <c r="U6">
        <v>1980</v>
      </c>
      <c r="V6">
        <v>6.5090000000000003</v>
      </c>
      <c r="W6">
        <v>295.99669776291461</v>
      </c>
      <c r="X6">
        <v>31.968497367240278</v>
      </c>
      <c r="Y6">
        <v>1980</v>
      </c>
      <c r="Z6">
        <v>6.5090000000000003</v>
      </c>
      <c r="AA6">
        <v>279.78606450313077</v>
      </c>
      <c r="AB6">
        <v>35.03951580225052</v>
      </c>
      <c r="AC6">
        <v>1975</v>
      </c>
      <c r="AD6">
        <v>2.8479999999999999</v>
      </c>
      <c r="AE6">
        <v>288.07109068686714</v>
      </c>
      <c r="AF6">
        <v>34.657278388885125</v>
      </c>
      <c r="AG6">
        <v>1975</v>
      </c>
      <c r="AH6">
        <v>2.8479999999999999</v>
      </c>
      <c r="AI6">
        <v>296.89900199265116</v>
      </c>
      <c r="AJ6">
        <v>34.932026408819148</v>
      </c>
      <c r="AK6">
        <v>1975</v>
      </c>
      <c r="AL6">
        <v>2.8479999999999999</v>
      </c>
      <c r="AM6">
        <v>297.94502616977638</v>
      </c>
      <c r="AN6">
        <v>34.059701172480139</v>
      </c>
      <c r="AO6">
        <v>1975</v>
      </c>
      <c r="AP6">
        <v>2.8479999999999999</v>
      </c>
      <c r="AQ6">
        <v>300.31729490941598</v>
      </c>
      <c r="AR6">
        <v>34.350752904898755</v>
      </c>
      <c r="AS6">
        <v>1975</v>
      </c>
      <c r="AT6">
        <v>2.8479999999999999</v>
      </c>
      <c r="AU6">
        <v>302.47061166744925</v>
      </c>
      <c r="AV6">
        <v>33.621261843487908</v>
      </c>
      <c r="AW6">
        <v>1975</v>
      </c>
      <c r="AX6">
        <v>2.8479999999999999</v>
      </c>
      <c r="AY6">
        <v>304.8844351404033</v>
      </c>
      <c r="AZ6">
        <v>33.405377457038639</v>
      </c>
      <c r="BA6">
        <v>1975</v>
      </c>
      <c r="BB6">
        <v>2.8479999999999999</v>
      </c>
      <c r="BC6">
        <v>307.20164112017426</v>
      </c>
      <c r="BD6">
        <v>30.007651768166049</v>
      </c>
      <c r="BE6">
        <v>1975</v>
      </c>
      <c r="BF6">
        <v>2.8479999999999999</v>
      </c>
      <c r="BG6">
        <v>306.82031184452995</v>
      </c>
      <c r="BH6">
        <v>32.423297756879343</v>
      </c>
      <c r="BI6">
        <v>1975</v>
      </c>
      <c r="BJ6">
        <v>2.8479999999999999</v>
      </c>
      <c r="BK6">
        <v>307.05206763216773</v>
      </c>
      <c r="BL6">
        <v>33.608883703041172</v>
      </c>
      <c r="BM6">
        <v>1975</v>
      </c>
      <c r="BN6">
        <v>2.8479999999999999</v>
      </c>
      <c r="BO6">
        <v>307.16214680004725</v>
      </c>
      <c r="BP6">
        <v>33.802669201135728</v>
      </c>
      <c r="BQ6">
        <v>1975</v>
      </c>
      <c r="BR6">
        <v>2.8479999999999999</v>
      </c>
      <c r="BS6">
        <v>306.66690548890858</v>
      </c>
      <c r="BT6">
        <v>34.195331411157106</v>
      </c>
      <c r="BU6">
        <v>1975</v>
      </c>
      <c r="BV6">
        <v>2.8479999999999999</v>
      </c>
      <c r="BW6">
        <v>305.44740839516231</v>
      </c>
      <c r="BX6">
        <v>34.62712846080769</v>
      </c>
      <c r="BY6">
        <v>1975</v>
      </c>
      <c r="BZ6">
        <v>2.8479999999999999</v>
      </c>
      <c r="CA6">
        <v>305.02222731646197</v>
      </c>
      <c r="CB6">
        <v>34.512092287098383</v>
      </c>
      <c r="CC6">
        <v>1975</v>
      </c>
      <c r="CD6">
        <v>2.8479999999999999</v>
      </c>
      <c r="CE6">
        <v>299.82552756261941</v>
      </c>
      <c r="CF6">
        <v>35.033334355591997</v>
      </c>
      <c r="CG6">
        <v>1975</v>
      </c>
      <c r="CH6">
        <v>2.8479999999999999</v>
      </c>
      <c r="CI6">
        <v>296.51200854714904</v>
      </c>
      <c r="CJ6">
        <v>34.817615199428943</v>
      </c>
      <c r="CK6">
        <v>1975</v>
      </c>
      <c r="CL6">
        <v>2.8479999999999999</v>
      </c>
      <c r="CM6">
        <v>297.65116661193855</v>
      </c>
      <c r="CN6">
        <v>34.992255210388443</v>
      </c>
      <c r="CO6">
        <v>1975</v>
      </c>
      <c r="CP6">
        <v>2.8479999999999999</v>
      </c>
      <c r="CQ6">
        <v>294.52295477668974</v>
      </c>
      <c r="CR6">
        <v>34.84393725798391</v>
      </c>
      <c r="CS6">
        <v>1975</v>
      </c>
      <c r="CT6">
        <v>2.8479999999999999</v>
      </c>
      <c r="CU6">
        <v>287.51463245056101</v>
      </c>
      <c r="CV6">
        <v>33.603279333812203</v>
      </c>
      <c r="CW6">
        <v>1975</v>
      </c>
      <c r="CX6">
        <v>2.8479999999999999</v>
      </c>
      <c r="CY6">
        <v>286.37912786359476</v>
      </c>
      <c r="CZ6">
        <v>34.181441140999468</v>
      </c>
      <c r="DA6">
        <v>1975</v>
      </c>
      <c r="DB6">
        <v>2.8479999999999999</v>
      </c>
      <c r="DC6">
        <v>285.0023839479386</v>
      </c>
      <c r="DD6">
        <v>33.76823612346675</v>
      </c>
      <c r="DE6">
        <v>1975</v>
      </c>
      <c r="DF6">
        <v>2.8479999999999999</v>
      </c>
      <c r="DG6">
        <v>281.82387524709554</v>
      </c>
      <c r="DH6">
        <v>33.763492105039461</v>
      </c>
      <c r="DI6">
        <v>1975</v>
      </c>
      <c r="DJ6">
        <v>2.8479999999999999</v>
      </c>
      <c r="DK6">
        <v>279.1177488214006</v>
      </c>
      <c r="DL6">
        <v>32.81008026512697</v>
      </c>
      <c r="DM6">
        <v>1975</v>
      </c>
      <c r="DN6">
        <v>2.8479999999999999</v>
      </c>
      <c r="DO6">
        <v>277.57435970277902</v>
      </c>
      <c r="DP6">
        <v>33.503542838946728</v>
      </c>
    </row>
    <row r="7" spans="2:120">
      <c r="B7">
        <v>0.32059620356653834</v>
      </c>
      <c r="C7" s="16">
        <v>0.89261161487557295</v>
      </c>
      <c r="D7">
        <v>207.79985047762284</v>
      </c>
      <c r="E7">
        <v>1980</v>
      </c>
      <c r="F7">
        <v>6.5090000000000003</v>
      </c>
      <c r="G7" t="s">
        <v>24</v>
      </c>
      <c r="H7">
        <f>TINV(0.0455,H5)</f>
        <v>2.1008537418020627</v>
      </c>
      <c r="I7">
        <v>1983</v>
      </c>
      <c r="J7">
        <v>22.146000000000001</v>
      </c>
      <c r="K7" t="s">
        <v>24</v>
      </c>
      <c r="L7">
        <f>TINV(0.0455,L5)</f>
        <v>2.1050905999895582</v>
      </c>
      <c r="M7">
        <v>1983</v>
      </c>
      <c r="N7">
        <v>22.146000000000001</v>
      </c>
      <c r="O7" t="s">
        <v>24</v>
      </c>
      <c r="P7">
        <f>TINV(0.0455,P5)</f>
        <v>2.1050905999895582</v>
      </c>
      <c r="Q7">
        <v>1983</v>
      </c>
      <c r="R7">
        <v>22.146000000000001</v>
      </c>
      <c r="S7" t="s">
        <v>24</v>
      </c>
      <c r="T7">
        <f>TINV(0.0455,T5)</f>
        <v>2.1050905999895582</v>
      </c>
      <c r="U7">
        <v>1983</v>
      </c>
      <c r="V7">
        <v>22.146000000000001</v>
      </c>
      <c r="W7" t="s">
        <v>24</v>
      </c>
      <c r="X7">
        <f>TINV(0.0455,X5)</f>
        <v>2.1050905999895582</v>
      </c>
      <c r="Y7">
        <v>1983</v>
      </c>
      <c r="Z7">
        <v>22.146000000000001</v>
      </c>
      <c r="AA7" t="s">
        <v>24</v>
      </c>
      <c r="AB7">
        <f>TINV(0.0455,AB5)</f>
        <v>2.1050905999895582</v>
      </c>
      <c r="AC7">
        <v>1983</v>
      </c>
      <c r="AD7">
        <v>22.146000000000001</v>
      </c>
      <c r="AE7" t="s">
        <v>24</v>
      </c>
      <c r="AF7">
        <f>TINV(0.0455,AF5)</f>
        <v>2.1050905999895582</v>
      </c>
      <c r="AG7">
        <v>1980</v>
      </c>
      <c r="AH7">
        <v>6.5090000000000003</v>
      </c>
      <c r="AI7" t="s">
        <v>24</v>
      </c>
      <c r="AJ7">
        <f>TINV(0.0455,AJ5)</f>
        <v>2.1050905999895582</v>
      </c>
      <c r="AK7">
        <v>1980</v>
      </c>
      <c r="AL7">
        <v>6.5090000000000003</v>
      </c>
      <c r="AM7" t="s">
        <v>24</v>
      </c>
      <c r="AN7">
        <f>TINV(0.0455,AN5)</f>
        <v>2.1050905999895582</v>
      </c>
      <c r="AO7">
        <v>1980</v>
      </c>
      <c r="AP7">
        <v>6.5090000000000003</v>
      </c>
      <c r="AQ7" t="s">
        <v>24</v>
      </c>
      <c r="AR7">
        <f>TINV(0.0455,AR5)</f>
        <v>2.1050905999895582</v>
      </c>
      <c r="AS7">
        <v>1980</v>
      </c>
      <c r="AT7">
        <v>6.5090000000000003</v>
      </c>
      <c r="AU7" t="s">
        <v>24</v>
      </c>
      <c r="AV7">
        <f>TINV(0.0455,AV5)</f>
        <v>2.1050905999895582</v>
      </c>
      <c r="AW7">
        <v>1980</v>
      </c>
      <c r="AX7">
        <v>6.5090000000000003</v>
      </c>
      <c r="AY7" t="s">
        <v>24</v>
      </c>
      <c r="AZ7">
        <f>TINV(0.0455,AZ5)</f>
        <v>2.1050905999895582</v>
      </c>
      <c r="BA7">
        <v>1980</v>
      </c>
      <c r="BB7">
        <v>6.5090000000000003</v>
      </c>
      <c r="BC7" t="s">
        <v>24</v>
      </c>
      <c r="BD7">
        <f>TINV(0.0455,BD5)</f>
        <v>2.1050905999895582</v>
      </c>
      <c r="BE7">
        <v>1980</v>
      </c>
      <c r="BF7">
        <v>6.5090000000000003</v>
      </c>
      <c r="BG7" t="s">
        <v>24</v>
      </c>
      <c r="BH7">
        <f>TINV(0.0455,BH5)</f>
        <v>2.1050905999895582</v>
      </c>
      <c r="BI7">
        <v>1980</v>
      </c>
      <c r="BJ7">
        <v>6.5090000000000003</v>
      </c>
      <c r="BK7" t="s">
        <v>24</v>
      </c>
      <c r="BL7">
        <f>TINV(0.0455,BL5)</f>
        <v>2.1050905999895582</v>
      </c>
      <c r="BM7">
        <v>1980</v>
      </c>
      <c r="BN7">
        <v>6.5090000000000003</v>
      </c>
      <c r="BO7" t="s">
        <v>24</v>
      </c>
      <c r="BP7">
        <f>TINV(0.0455,BP5)</f>
        <v>2.1050905999895582</v>
      </c>
      <c r="BQ7">
        <v>1980</v>
      </c>
      <c r="BR7">
        <v>6.5090000000000003</v>
      </c>
      <c r="BS7" t="s">
        <v>24</v>
      </c>
      <c r="BT7">
        <f>TINV(0.0455,BT5)</f>
        <v>2.1050905999895582</v>
      </c>
      <c r="BU7">
        <v>1980</v>
      </c>
      <c r="BV7">
        <v>6.5090000000000003</v>
      </c>
      <c r="BW7" t="s">
        <v>24</v>
      </c>
      <c r="BX7">
        <f>TINV(0.0455,BX5)</f>
        <v>2.1050905999895582</v>
      </c>
      <c r="BY7">
        <v>1980</v>
      </c>
      <c r="BZ7">
        <v>6.5090000000000003</v>
      </c>
      <c r="CA7" t="s">
        <v>24</v>
      </c>
      <c r="CB7">
        <f>TINV(0.0455,CB5)</f>
        <v>2.1050905999895582</v>
      </c>
      <c r="CC7">
        <v>1980</v>
      </c>
      <c r="CD7">
        <v>6.5090000000000003</v>
      </c>
      <c r="CE7" t="s">
        <v>24</v>
      </c>
      <c r="CF7">
        <f>TINV(0.0455,CF5)</f>
        <v>2.1050905999895582</v>
      </c>
      <c r="CG7">
        <v>1980</v>
      </c>
      <c r="CH7">
        <v>6.5090000000000003</v>
      </c>
      <c r="CI7" t="s">
        <v>24</v>
      </c>
      <c r="CJ7">
        <f>TINV(0.0455,CJ5)</f>
        <v>2.1050905999895582</v>
      </c>
      <c r="CK7">
        <v>1980</v>
      </c>
      <c r="CL7">
        <v>6.5090000000000003</v>
      </c>
      <c r="CM7" t="s">
        <v>24</v>
      </c>
      <c r="CN7">
        <f>TINV(0.0455,CN5)</f>
        <v>2.1050905999895582</v>
      </c>
      <c r="CO7">
        <v>1980</v>
      </c>
      <c r="CP7">
        <v>6.5090000000000003</v>
      </c>
      <c r="CQ7" t="s">
        <v>24</v>
      </c>
      <c r="CR7">
        <f>TINV(0.0455,CR5)</f>
        <v>2.1050905999895582</v>
      </c>
      <c r="CS7">
        <v>1980</v>
      </c>
      <c r="CT7">
        <v>6.5090000000000003</v>
      </c>
      <c r="CU7" t="s">
        <v>24</v>
      </c>
      <c r="CV7">
        <f>TINV(0.0455,CV5)</f>
        <v>2.1050905999895582</v>
      </c>
      <c r="CW7">
        <v>1980</v>
      </c>
      <c r="CX7">
        <v>6.5090000000000003</v>
      </c>
      <c r="CY7" t="s">
        <v>24</v>
      </c>
      <c r="CZ7">
        <f>TINV(0.0455,CZ5)</f>
        <v>2.1050905999895582</v>
      </c>
      <c r="DA7">
        <v>1980</v>
      </c>
      <c r="DB7">
        <v>6.5090000000000003</v>
      </c>
      <c r="DC7" t="s">
        <v>24</v>
      </c>
      <c r="DD7">
        <f>TINV(0.0455,DD5)</f>
        <v>2.1050905999895582</v>
      </c>
      <c r="DE7">
        <v>1980</v>
      </c>
      <c r="DF7">
        <v>6.5090000000000003</v>
      </c>
      <c r="DG7" t="s">
        <v>24</v>
      </c>
      <c r="DH7">
        <f>TINV(0.0455,DH5)</f>
        <v>2.1050905999895582</v>
      </c>
      <c r="DI7">
        <v>1980</v>
      </c>
      <c r="DJ7">
        <v>6.5090000000000003</v>
      </c>
      <c r="DK7" t="s">
        <v>24</v>
      </c>
      <c r="DL7">
        <f>TINV(0.0455,DL5)</f>
        <v>2.1050905999895582</v>
      </c>
      <c r="DM7">
        <v>1980</v>
      </c>
      <c r="DN7">
        <v>6.5090000000000003</v>
      </c>
    </row>
    <row r="8" spans="2:120">
      <c r="B8">
        <v>0.32206762786538679</v>
      </c>
      <c r="C8" s="16">
        <v>0.89472947548908499</v>
      </c>
      <c r="D8">
        <v>212.48338023534635</v>
      </c>
      <c r="E8">
        <v>1983</v>
      </c>
      <c r="F8">
        <v>22.146000000000001</v>
      </c>
      <c r="G8" t="s">
        <v>25</v>
      </c>
      <c r="H8">
        <f>H7*G3</f>
        <v>4.5078522310088749E-2</v>
      </c>
      <c r="I8">
        <v>1985</v>
      </c>
      <c r="J8">
        <v>22.782</v>
      </c>
      <c r="K8" t="s">
        <v>25</v>
      </c>
      <c r="L8">
        <f>L7*K3</f>
        <v>4.7970637034435049E-2</v>
      </c>
      <c r="M8">
        <v>1985</v>
      </c>
      <c r="N8">
        <v>22.782</v>
      </c>
      <c r="O8" t="s">
        <v>25</v>
      </c>
      <c r="P8">
        <f>P7*O3</f>
        <v>4.5066588237814606E-2</v>
      </c>
      <c r="Q8">
        <v>1985</v>
      </c>
      <c r="R8">
        <v>22.782</v>
      </c>
      <c r="S8" t="s">
        <v>25</v>
      </c>
      <c r="T8">
        <f>T7*S3</f>
        <v>4.8637440530643228E-2</v>
      </c>
      <c r="U8">
        <v>1985</v>
      </c>
      <c r="V8">
        <v>22.782</v>
      </c>
      <c r="W8" t="s">
        <v>25</v>
      </c>
      <c r="X8">
        <f>X7*W3</f>
        <v>4.6137905347974614E-2</v>
      </c>
      <c r="Y8">
        <v>1985</v>
      </c>
      <c r="Z8">
        <v>22.782</v>
      </c>
      <c r="AA8" t="s">
        <v>25</v>
      </c>
      <c r="AB8">
        <f>AB7*AA3</f>
        <v>4.8303189681167806E-2</v>
      </c>
      <c r="AC8">
        <v>1985</v>
      </c>
      <c r="AD8">
        <v>22.782</v>
      </c>
      <c r="AE8" t="s">
        <v>25</v>
      </c>
      <c r="AF8">
        <f>AF7*AE3</f>
        <v>4.6817320259856438E-2</v>
      </c>
      <c r="AG8">
        <v>1985</v>
      </c>
      <c r="AH8">
        <v>22.782</v>
      </c>
      <c r="AI8" t="s">
        <v>25</v>
      </c>
      <c r="AJ8">
        <f>AJ7*AI3</f>
        <v>4.6510968531622815E-2</v>
      </c>
      <c r="AK8">
        <v>1983</v>
      </c>
      <c r="AL8">
        <v>22.146000000000001</v>
      </c>
      <c r="AM8" t="s">
        <v>25</v>
      </c>
      <c r="AN8">
        <f>AN7*AM3</f>
        <v>4.5693020868591713E-2</v>
      </c>
      <c r="AO8">
        <v>1983</v>
      </c>
      <c r="AP8">
        <v>22.146000000000001</v>
      </c>
      <c r="AQ8" t="s">
        <v>25</v>
      </c>
      <c r="AR8">
        <f>AR7*AQ3</f>
        <v>4.5796421971703305E-2</v>
      </c>
      <c r="AS8">
        <v>1983</v>
      </c>
      <c r="AT8">
        <v>22.146000000000001</v>
      </c>
      <c r="AU8" t="s">
        <v>25</v>
      </c>
      <c r="AV8">
        <f>AV7*AU3</f>
        <v>4.5176320717948644E-2</v>
      </c>
      <c r="AW8">
        <v>1983</v>
      </c>
      <c r="AX8">
        <v>22.146000000000001</v>
      </c>
      <c r="AY8" t="s">
        <v>25</v>
      </c>
      <c r="AZ8">
        <f>AZ7*AY3</f>
        <v>4.4964938856476247E-2</v>
      </c>
      <c r="BA8">
        <v>1983</v>
      </c>
      <c r="BB8">
        <v>22.146000000000001</v>
      </c>
      <c r="BC8" t="s">
        <v>25</v>
      </c>
      <c r="BD8">
        <f>BD7*BC3</f>
        <v>4.2614740999343453E-2</v>
      </c>
      <c r="BE8">
        <v>1983</v>
      </c>
      <c r="BF8">
        <v>22.146000000000001</v>
      </c>
      <c r="BG8" t="s">
        <v>25</v>
      </c>
      <c r="BH8">
        <f>BH7*BG3</f>
        <v>4.4296808772171715E-2</v>
      </c>
      <c r="BI8">
        <v>1983</v>
      </c>
      <c r="BJ8">
        <v>22.146000000000001</v>
      </c>
      <c r="BK8" t="s">
        <v>25</v>
      </c>
      <c r="BL8">
        <f>BL7*BK3</f>
        <v>4.5122242029008226E-2</v>
      </c>
      <c r="BM8">
        <v>1983</v>
      </c>
      <c r="BN8">
        <v>22.146000000000001</v>
      </c>
      <c r="BO8" t="s">
        <v>25</v>
      </c>
      <c r="BP8">
        <f>BP7*BO3</f>
        <v>4.5291140828982633E-2</v>
      </c>
      <c r="BQ8">
        <v>1983</v>
      </c>
      <c r="BR8">
        <v>22.146000000000001</v>
      </c>
      <c r="BS8" t="s">
        <v>25</v>
      </c>
      <c r="BT8">
        <f>BT7*BS3</f>
        <v>4.5608990793917503E-2</v>
      </c>
      <c r="BU8">
        <v>1983</v>
      </c>
      <c r="BV8">
        <v>22.146000000000001</v>
      </c>
      <c r="BW8" t="s">
        <v>25</v>
      </c>
      <c r="BX8">
        <f>BX7*BW3</f>
        <v>4.5968557553616597E-2</v>
      </c>
      <c r="BY8">
        <v>1983</v>
      </c>
      <c r="BZ8">
        <v>22.146000000000001</v>
      </c>
      <c r="CA8" t="s">
        <v>25</v>
      </c>
      <c r="CB8">
        <f>CB7*CA3</f>
        <v>4.5981341508987021E-2</v>
      </c>
      <c r="CC8">
        <v>1983</v>
      </c>
      <c r="CD8">
        <v>22.146000000000001</v>
      </c>
      <c r="CE8" t="s">
        <v>25</v>
      </c>
      <c r="CF8">
        <f>CF7*CE3</f>
        <v>4.6434384769048681E-2</v>
      </c>
      <c r="CG8">
        <v>1983</v>
      </c>
      <c r="CH8">
        <v>22.146000000000001</v>
      </c>
      <c r="CI8" t="s">
        <v>25</v>
      </c>
      <c r="CJ8">
        <f>CJ7*CI3</f>
        <v>4.6415523273965545E-2</v>
      </c>
      <c r="CK8">
        <v>1983</v>
      </c>
      <c r="CL8">
        <v>22.146000000000001</v>
      </c>
      <c r="CM8" t="s">
        <v>25</v>
      </c>
      <c r="CN8">
        <f>CN7*CM3</f>
        <v>4.6531784370906965E-2</v>
      </c>
      <c r="CO8">
        <v>1983</v>
      </c>
      <c r="CP8">
        <v>22.146000000000001</v>
      </c>
      <c r="CQ8" t="s">
        <v>25</v>
      </c>
      <c r="CR8">
        <f>CR7*CQ3</f>
        <v>4.6575394438303712E-2</v>
      </c>
      <c r="CS8">
        <v>1983</v>
      </c>
      <c r="CT8">
        <v>22.146000000000001</v>
      </c>
      <c r="CU8" t="s">
        <v>25</v>
      </c>
      <c r="CV8">
        <f>CV7*CU3</f>
        <v>4.5896583344813828E-2</v>
      </c>
      <c r="CW8">
        <v>1983</v>
      </c>
      <c r="CX8">
        <v>22.146000000000001</v>
      </c>
      <c r="CY8" t="s">
        <v>25</v>
      </c>
      <c r="CZ8">
        <f>CZ7*CY3</f>
        <v>4.646780293843223E-2</v>
      </c>
      <c r="DA8">
        <v>1983</v>
      </c>
      <c r="DB8">
        <v>22.146000000000001</v>
      </c>
      <c r="DC8" t="s">
        <v>25</v>
      </c>
      <c r="DD8">
        <f>DD7*DC3</f>
        <v>4.6186084124503479E-2</v>
      </c>
      <c r="DE8">
        <v>1983</v>
      </c>
      <c r="DF8">
        <v>22.146000000000001</v>
      </c>
      <c r="DG8" t="s">
        <v>25</v>
      </c>
      <c r="DH8">
        <f>DH7*DG3</f>
        <v>4.6379149271632489E-2</v>
      </c>
      <c r="DI8">
        <v>1983</v>
      </c>
      <c r="DJ8">
        <v>22.146000000000001</v>
      </c>
      <c r="DK8" t="s">
        <v>25</v>
      </c>
      <c r="DL8">
        <f>DL7*DK3</f>
        <v>4.5719634016281104E-2</v>
      </c>
      <c r="DM8">
        <v>1983</v>
      </c>
      <c r="DN8">
        <v>22.146000000000001</v>
      </c>
    </row>
    <row r="9" spans="2:120">
      <c r="B9">
        <v>0.32099386853866629</v>
      </c>
      <c r="C9" s="16">
        <v>0.89741199938587413</v>
      </c>
      <c r="D9">
        <v>218.69321802103232</v>
      </c>
      <c r="E9">
        <v>1985</v>
      </c>
      <c r="F9">
        <v>22.782</v>
      </c>
      <c r="G9" t="s">
        <v>26</v>
      </c>
      <c r="H9">
        <f>G2+H8</f>
        <v>1.4265257639136246</v>
      </c>
      <c r="I9">
        <v>1986</v>
      </c>
      <c r="J9">
        <v>36.613999999999997</v>
      </c>
      <c r="K9" t="s">
        <v>26</v>
      </c>
      <c r="L9">
        <f>K2+L8</f>
        <v>1.445839912791949</v>
      </c>
      <c r="M9">
        <v>1986</v>
      </c>
      <c r="N9">
        <v>36.613999999999997</v>
      </c>
      <c r="O9" t="s">
        <v>26</v>
      </c>
      <c r="P9">
        <f>O2+P8</f>
        <v>1.4480876084230525</v>
      </c>
      <c r="Q9">
        <v>1986</v>
      </c>
      <c r="R9">
        <v>36.613999999999997</v>
      </c>
      <c r="S9" t="s">
        <v>26</v>
      </c>
      <c r="T9">
        <f>S2+T8</f>
        <v>1.4294650220219989</v>
      </c>
      <c r="U9">
        <v>1986</v>
      </c>
      <c r="V9">
        <v>36.613999999999997</v>
      </c>
      <c r="W9" t="s">
        <v>26</v>
      </c>
      <c r="X9">
        <f>W2+X8</f>
        <v>1.4419224696771358</v>
      </c>
      <c r="Y9">
        <v>1986</v>
      </c>
      <c r="Z9">
        <v>36.613999999999997</v>
      </c>
      <c r="AA9" t="s">
        <v>26</v>
      </c>
      <c r="AB9">
        <f>AA2+AB8</f>
        <v>1.4312229283239348</v>
      </c>
      <c r="AC9">
        <v>1986</v>
      </c>
      <c r="AD9">
        <v>36.613999999999997</v>
      </c>
      <c r="AE9" t="s">
        <v>26</v>
      </c>
      <c r="AF9">
        <f>AE2+AF8</f>
        <v>1.4247663778851558</v>
      </c>
      <c r="AG9">
        <v>1986</v>
      </c>
      <c r="AH9">
        <v>36.613999999999997</v>
      </c>
      <c r="AI9" t="s">
        <v>26</v>
      </c>
      <c r="AJ9">
        <f>AI2+AJ8</f>
        <v>1.426489066306289</v>
      </c>
      <c r="AK9">
        <v>1986</v>
      </c>
      <c r="AL9">
        <v>36.613999999999997</v>
      </c>
      <c r="AM9" t="s">
        <v>26</v>
      </c>
      <c r="AN9">
        <f>AM2+AN8</f>
        <v>1.4241901495345903</v>
      </c>
      <c r="AO9">
        <v>1985</v>
      </c>
      <c r="AP9">
        <v>22.782</v>
      </c>
      <c r="AQ9" t="s">
        <v>26</v>
      </c>
      <c r="AR9">
        <f>AQ2+AR8</f>
        <v>1.4251669057578655</v>
      </c>
      <c r="AS9">
        <v>1985</v>
      </c>
      <c r="AT9">
        <v>22.782</v>
      </c>
      <c r="AU9" t="s">
        <v>26</v>
      </c>
      <c r="AV9">
        <f>AU2+AV8</f>
        <v>1.424845075312285</v>
      </c>
      <c r="AW9">
        <v>1985</v>
      </c>
      <c r="AX9">
        <v>22.782</v>
      </c>
      <c r="AY9" t="s">
        <v>26</v>
      </c>
      <c r="AZ9">
        <f>AY2+AZ8</f>
        <v>1.4257479421124379</v>
      </c>
      <c r="BA9">
        <v>1985</v>
      </c>
      <c r="BB9">
        <v>22.782</v>
      </c>
      <c r="BC9" t="s">
        <v>26</v>
      </c>
      <c r="BD9">
        <f>BC2+BD8</f>
        <v>1.4250659283678415</v>
      </c>
      <c r="BE9">
        <v>1985</v>
      </c>
      <c r="BF9">
        <v>22.782</v>
      </c>
      <c r="BG9" t="s">
        <v>26</v>
      </c>
      <c r="BH9">
        <f>BG2+BH8</f>
        <v>1.4264700616604689</v>
      </c>
      <c r="BI9">
        <v>1985</v>
      </c>
      <c r="BJ9">
        <v>22.782</v>
      </c>
      <c r="BK9" t="s">
        <v>26</v>
      </c>
      <c r="BL9">
        <f>BK2+BL8</f>
        <v>1.4276910007616694</v>
      </c>
      <c r="BM9">
        <v>1985</v>
      </c>
      <c r="BN9">
        <v>22.782</v>
      </c>
      <c r="BO9" t="s">
        <v>26</v>
      </c>
      <c r="BP9">
        <f>BO2+BP8</f>
        <v>1.428326322553904</v>
      </c>
      <c r="BQ9">
        <v>1985</v>
      </c>
      <c r="BR9">
        <v>22.782</v>
      </c>
      <c r="BS9" t="s">
        <v>26</v>
      </c>
      <c r="BT9">
        <f>BS2+BT8</f>
        <v>1.4288289708319584</v>
      </c>
      <c r="BU9">
        <v>1985</v>
      </c>
      <c r="BV9">
        <v>22.782</v>
      </c>
      <c r="BW9" t="s">
        <v>26</v>
      </c>
      <c r="BX9">
        <f>BW2+BX8</f>
        <v>1.429002964646807</v>
      </c>
      <c r="BY9">
        <v>1985</v>
      </c>
      <c r="BZ9">
        <v>22.782</v>
      </c>
      <c r="CA9" t="s">
        <v>26</v>
      </c>
      <c r="CB9">
        <f>CA2+CB8</f>
        <v>1.4295747668678085</v>
      </c>
      <c r="CC9">
        <v>1985</v>
      </c>
      <c r="CD9">
        <v>22.782</v>
      </c>
      <c r="CE9" t="s">
        <v>26</v>
      </c>
      <c r="CF9">
        <f>CE2+CF8</f>
        <v>1.4272172031295158</v>
      </c>
      <c r="CG9">
        <v>1985</v>
      </c>
      <c r="CH9">
        <v>22.782</v>
      </c>
      <c r="CI9" t="s">
        <v>26</v>
      </c>
      <c r="CJ9">
        <f>CI2+CJ8</f>
        <v>1.4259201539272486</v>
      </c>
      <c r="CK9">
        <v>1985</v>
      </c>
      <c r="CL9">
        <v>22.782</v>
      </c>
      <c r="CM9" t="s">
        <v>26</v>
      </c>
      <c r="CN9">
        <f>CM2+CN8</f>
        <v>1.4268884089878406</v>
      </c>
      <c r="CO9">
        <v>1985</v>
      </c>
      <c r="CP9">
        <v>22.782</v>
      </c>
      <c r="CQ9" t="s">
        <v>26</v>
      </c>
      <c r="CR9">
        <f>CQ2+CR8</f>
        <v>1.4259447694733751</v>
      </c>
      <c r="CS9">
        <v>1985</v>
      </c>
      <c r="CT9">
        <v>22.782</v>
      </c>
      <c r="CU9" t="s">
        <v>26</v>
      </c>
      <c r="CV9">
        <f>CU2+CV8</f>
        <v>1.4214741750299091</v>
      </c>
      <c r="CW9">
        <v>1985</v>
      </c>
      <c r="CX9">
        <v>22.782</v>
      </c>
      <c r="CY9" t="s">
        <v>26</v>
      </c>
      <c r="CZ9">
        <f>CY2+CZ8</f>
        <v>1.4228626085490701</v>
      </c>
      <c r="DA9">
        <v>1985</v>
      </c>
      <c r="DB9">
        <v>22.782</v>
      </c>
      <c r="DC9" t="s">
        <v>26</v>
      </c>
      <c r="DD9">
        <f>DC2+DD8</f>
        <v>1.4215230797947966</v>
      </c>
      <c r="DE9">
        <v>1985</v>
      </c>
      <c r="DF9">
        <v>22.782</v>
      </c>
      <c r="DG9" t="s">
        <v>26</v>
      </c>
      <c r="DH9">
        <f>DG2+DH8</f>
        <v>1.4211179770129854</v>
      </c>
      <c r="DI9">
        <v>1985</v>
      </c>
      <c r="DJ9">
        <v>22.782</v>
      </c>
      <c r="DK9" t="s">
        <v>26</v>
      </c>
      <c r="DL9">
        <f>DK2+DL8</f>
        <v>1.4183543855662484</v>
      </c>
      <c r="DM9">
        <v>1985</v>
      </c>
      <c r="DN9">
        <v>22.782</v>
      </c>
    </row>
    <row r="10" spans="2:120">
      <c r="B10">
        <v>0.32162722392194504</v>
      </c>
      <c r="C10" s="16">
        <v>0.89735873164695512</v>
      </c>
      <c r="D10">
        <v>218.56674855195661</v>
      </c>
      <c r="E10">
        <v>1986</v>
      </c>
      <c r="F10">
        <v>36.613999999999997</v>
      </c>
      <c r="G10" t="s">
        <v>27</v>
      </c>
      <c r="H10">
        <f>G2-H8</f>
        <v>1.3363687192934472</v>
      </c>
      <c r="I10">
        <v>1988</v>
      </c>
      <c r="J10">
        <v>49.213000000000001</v>
      </c>
      <c r="K10" t="s">
        <v>27</v>
      </c>
      <c r="L10">
        <f>K2-L8</f>
        <v>1.3498986387230789</v>
      </c>
      <c r="M10">
        <v>1988</v>
      </c>
      <c r="N10">
        <v>49.213000000000001</v>
      </c>
      <c r="O10" t="s">
        <v>27</v>
      </c>
      <c r="P10">
        <f>O2-P8</f>
        <v>1.3579544319474235</v>
      </c>
      <c r="Q10">
        <v>1988</v>
      </c>
      <c r="R10">
        <v>49.213000000000001</v>
      </c>
      <c r="S10" t="s">
        <v>27</v>
      </c>
      <c r="T10">
        <f>S2-T8</f>
        <v>1.3321901409607122</v>
      </c>
      <c r="U10">
        <v>1988</v>
      </c>
      <c r="V10">
        <v>49.213000000000001</v>
      </c>
      <c r="W10" t="s">
        <v>27</v>
      </c>
      <c r="X10">
        <f>W2-X8</f>
        <v>1.3496466589811864</v>
      </c>
      <c r="Y10">
        <v>1988</v>
      </c>
      <c r="Z10">
        <v>49.213000000000001</v>
      </c>
      <c r="AA10" t="s">
        <v>27</v>
      </c>
      <c r="AB10">
        <f>AA2-AB8</f>
        <v>1.3346165489615991</v>
      </c>
      <c r="AC10">
        <v>1988</v>
      </c>
      <c r="AD10">
        <v>49.213000000000001</v>
      </c>
      <c r="AE10" t="s">
        <v>27</v>
      </c>
      <c r="AF10">
        <f>AE2-AF8</f>
        <v>1.3311317373654428</v>
      </c>
      <c r="AG10">
        <v>1988</v>
      </c>
      <c r="AH10">
        <v>49.213000000000001</v>
      </c>
      <c r="AI10" t="s">
        <v>27</v>
      </c>
      <c r="AJ10">
        <f>AI2-AJ8</f>
        <v>1.3334671292430436</v>
      </c>
      <c r="AK10">
        <v>1988</v>
      </c>
      <c r="AL10">
        <v>49.213000000000001</v>
      </c>
      <c r="AM10" t="s">
        <v>27</v>
      </c>
      <c r="AN10">
        <f>AM2-AN8</f>
        <v>1.3328041077974069</v>
      </c>
      <c r="AO10">
        <v>1988</v>
      </c>
      <c r="AP10">
        <v>49.213000000000001</v>
      </c>
      <c r="AQ10" t="s">
        <v>27</v>
      </c>
      <c r="AR10">
        <f>AQ2-AR8</f>
        <v>1.3335740618144589</v>
      </c>
      <c r="AS10">
        <v>1986</v>
      </c>
      <c r="AT10">
        <v>36.613999999999997</v>
      </c>
      <c r="AU10" t="s">
        <v>27</v>
      </c>
      <c r="AV10">
        <f>AU2-AV8</f>
        <v>1.3344924338763875</v>
      </c>
      <c r="AW10">
        <v>1986</v>
      </c>
      <c r="AX10">
        <v>36.613999999999997</v>
      </c>
      <c r="AY10" t="s">
        <v>27</v>
      </c>
      <c r="AZ10">
        <f>AY2-AZ8</f>
        <v>1.3358180643994852</v>
      </c>
      <c r="BA10">
        <v>1986</v>
      </c>
      <c r="BB10">
        <v>36.613999999999997</v>
      </c>
      <c r="BC10" t="s">
        <v>27</v>
      </c>
      <c r="BD10">
        <f>BC2-BD8</f>
        <v>1.3398364463691548</v>
      </c>
      <c r="BE10">
        <v>1986</v>
      </c>
      <c r="BF10">
        <v>36.613999999999997</v>
      </c>
      <c r="BG10" t="s">
        <v>27</v>
      </c>
      <c r="BH10">
        <f>BG2-BH8</f>
        <v>1.3378764441161253</v>
      </c>
      <c r="BI10">
        <v>1986</v>
      </c>
      <c r="BJ10">
        <v>36.613999999999997</v>
      </c>
      <c r="BK10" t="s">
        <v>27</v>
      </c>
      <c r="BL10">
        <f>BK2-BL8</f>
        <v>1.3374465167036529</v>
      </c>
      <c r="BM10">
        <v>1986</v>
      </c>
      <c r="BN10">
        <v>36.613999999999997</v>
      </c>
      <c r="BO10" t="s">
        <v>27</v>
      </c>
      <c r="BP10">
        <f>BO2-BP8</f>
        <v>1.3377440408959387</v>
      </c>
      <c r="BQ10">
        <v>1986</v>
      </c>
      <c r="BR10">
        <v>36.613999999999997</v>
      </c>
      <c r="BS10" t="s">
        <v>27</v>
      </c>
      <c r="BT10">
        <f>BS2-BT8</f>
        <v>1.3376109892441235</v>
      </c>
      <c r="BU10">
        <v>1986</v>
      </c>
      <c r="BV10">
        <v>36.613999999999997</v>
      </c>
      <c r="BW10" t="s">
        <v>27</v>
      </c>
      <c r="BX10">
        <f>BW2-BX8</f>
        <v>1.3370658495395737</v>
      </c>
      <c r="BY10">
        <v>1986</v>
      </c>
      <c r="BZ10">
        <v>36.613999999999997</v>
      </c>
      <c r="CA10" t="s">
        <v>27</v>
      </c>
      <c r="CB10">
        <f>CA2-CB8</f>
        <v>1.3376120838498347</v>
      </c>
      <c r="CC10">
        <v>1986</v>
      </c>
      <c r="CD10">
        <v>36.613999999999997</v>
      </c>
      <c r="CE10" t="s">
        <v>27</v>
      </c>
      <c r="CF10">
        <f>CE2-CF8</f>
        <v>1.3343484335914184</v>
      </c>
      <c r="CG10">
        <v>1986</v>
      </c>
      <c r="CH10">
        <v>36.613999999999997</v>
      </c>
      <c r="CI10" t="s">
        <v>27</v>
      </c>
      <c r="CJ10">
        <f>CI2-CJ8</f>
        <v>1.3330891073793174</v>
      </c>
      <c r="CK10">
        <v>1986</v>
      </c>
      <c r="CL10">
        <v>36.613999999999997</v>
      </c>
      <c r="CM10" t="s">
        <v>27</v>
      </c>
      <c r="CN10">
        <f>CM2-CN8</f>
        <v>1.3338248402460267</v>
      </c>
      <c r="CO10">
        <v>1986</v>
      </c>
      <c r="CP10">
        <v>36.613999999999997</v>
      </c>
      <c r="CQ10" t="s">
        <v>27</v>
      </c>
      <c r="CR10">
        <f>CQ2-CR8</f>
        <v>1.3327939805967679</v>
      </c>
      <c r="CS10">
        <v>1986</v>
      </c>
      <c r="CT10">
        <v>36.613999999999997</v>
      </c>
      <c r="CU10" t="s">
        <v>27</v>
      </c>
      <c r="CV10">
        <f>CU2-CV8</f>
        <v>1.3296810083402817</v>
      </c>
      <c r="CW10">
        <v>1986</v>
      </c>
      <c r="CX10">
        <v>36.613999999999997</v>
      </c>
      <c r="CY10" t="s">
        <v>27</v>
      </c>
      <c r="CZ10">
        <f>CY2-CZ8</f>
        <v>1.3299270026722056</v>
      </c>
      <c r="DA10">
        <v>1986</v>
      </c>
      <c r="DB10">
        <v>36.613999999999997</v>
      </c>
      <c r="DC10" t="s">
        <v>27</v>
      </c>
      <c r="DD10">
        <f>DC2-DD8</f>
        <v>1.3291509115457898</v>
      </c>
      <c r="DE10">
        <v>1986</v>
      </c>
      <c r="DF10">
        <v>36.613999999999997</v>
      </c>
      <c r="DG10" t="s">
        <v>27</v>
      </c>
      <c r="DH10">
        <f>DG2-DH8</f>
        <v>1.3283596784697203</v>
      </c>
      <c r="DI10">
        <v>1986</v>
      </c>
      <c r="DJ10">
        <v>36.613999999999997</v>
      </c>
      <c r="DK10" t="s">
        <v>27</v>
      </c>
      <c r="DL10">
        <f>DK2-DL8</f>
        <v>1.3269151175336862</v>
      </c>
      <c r="DM10">
        <v>1986</v>
      </c>
      <c r="DN10">
        <v>36.613999999999997</v>
      </c>
    </row>
    <row r="11" spans="2:120">
      <c r="B11">
        <v>0.3218434374539505</v>
      </c>
      <c r="C11" s="16">
        <v>0.89996407383413335</v>
      </c>
      <c r="D11">
        <v>224.91021684097996</v>
      </c>
      <c r="E11">
        <v>1988</v>
      </c>
      <c r="F11">
        <v>49.213000000000001</v>
      </c>
      <c r="G11" t="s">
        <v>28</v>
      </c>
      <c r="H11" s="17">
        <f>LN(G2)</f>
        <v>0.32313167544004534</v>
      </c>
      <c r="I11">
        <v>1990</v>
      </c>
      <c r="J11">
        <v>86.122</v>
      </c>
      <c r="K11" t="s">
        <v>28</v>
      </c>
      <c r="L11" s="17">
        <f>LN(K2)</f>
        <v>0.33494913139763349</v>
      </c>
      <c r="M11">
        <v>1990</v>
      </c>
      <c r="N11">
        <v>86.122</v>
      </c>
      <c r="O11" t="s">
        <v>28</v>
      </c>
      <c r="P11" s="17">
        <f>LN(O2)</f>
        <v>0.33862778332116072</v>
      </c>
      <c r="Q11">
        <v>1990</v>
      </c>
      <c r="R11">
        <v>86.122</v>
      </c>
      <c r="S11" t="s">
        <v>28</v>
      </c>
      <c r="T11" s="17">
        <f>LN(S2)</f>
        <v>0.32268301615575251</v>
      </c>
      <c r="U11">
        <v>1990</v>
      </c>
      <c r="V11">
        <v>86.122</v>
      </c>
      <c r="W11" t="s">
        <v>28</v>
      </c>
      <c r="X11" s="17">
        <f>LN(W2)</f>
        <v>0.33345666888463077</v>
      </c>
      <c r="Y11">
        <v>1990</v>
      </c>
      <c r="Z11">
        <v>86.122</v>
      </c>
      <c r="AA11" t="s">
        <v>28</v>
      </c>
      <c r="AB11" s="17">
        <f>LN(AA2)</f>
        <v>0.32419701675617379</v>
      </c>
      <c r="AC11">
        <v>1990</v>
      </c>
      <c r="AD11">
        <v>86.122</v>
      </c>
      <c r="AE11" t="s">
        <v>28</v>
      </c>
      <c r="AF11" s="17">
        <f>LN(AE2)</f>
        <v>0.32059620356653834</v>
      </c>
      <c r="AG11">
        <v>1990</v>
      </c>
      <c r="AH11">
        <v>86.122</v>
      </c>
      <c r="AI11" t="s">
        <v>28</v>
      </c>
      <c r="AJ11" s="17">
        <f>LN(AI2)</f>
        <v>0.32206762786538679</v>
      </c>
      <c r="AK11">
        <v>1990</v>
      </c>
      <c r="AL11">
        <v>86.122</v>
      </c>
      <c r="AM11" t="s">
        <v>28</v>
      </c>
      <c r="AN11" s="17">
        <f>LN(AM2)</f>
        <v>0.32099386853866629</v>
      </c>
      <c r="AO11">
        <v>1990</v>
      </c>
      <c r="AP11">
        <v>86.122</v>
      </c>
      <c r="AQ11" t="s">
        <v>28</v>
      </c>
      <c r="AR11" s="17">
        <f>LN(AQ2)</f>
        <v>0.32162722392194504</v>
      </c>
      <c r="AS11">
        <v>1990</v>
      </c>
      <c r="AT11">
        <v>86.122</v>
      </c>
      <c r="AU11" t="s">
        <v>28</v>
      </c>
      <c r="AV11" s="17">
        <f>LN(AU2)</f>
        <v>0.3218434374539505</v>
      </c>
      <c r="AW11">
        <v>1988</v>
      </c>
      <c r="AX11">
        <v>49.213000000000001</v>
      </c>
      <c r="AY11" t="s">
        <v>28</v>
      </c>
      <c r="AZ11" s="17">
        <f>LN(AY2)</f>
        <v>0.32265073192593097</v>
      </c>
      <c r="BA11">
        <v>1988</v>
      </c>
      <c r="BB11">
        <v>49.213000000000001</v>
      </c>
      <c r="BC11" t="s">
        <v>28</v>
      </c>
      <c r="BD11" s="17">
        <f>LN(BC2)</f>
        <v>0.32385814628180426</v>
      </c>
      <c r="BE11">
        <v>1988</v>
      </c>
      <c r="BF11">
        <v>49.213000000000001</v>
      </c>
      <c r="BG11" t="s">
        <v>28</v>
      </c>
      <c r="BH11" s="17">
        <f>LN(BG2)</f>
        <v>0.3236570813725238</v>
      </c>
      <c r="BI11">
        <v>1988</v>
      </c>
      <c r="BJ11">
        <v>49.213000000000001</v>
      </c>
      <c r="BK11" t="s">
        <v>28</v>
      </c>
      <c r="BL11" s="17">
        <f>LN(BK2)</f>
        <v>0.32394318824643797</v>
      </c>
      <c r="BM11">
        <v>1988</v>
      </c>
      <c r="BN11">
        <v>49.213000000000001</v>
      </c>
      <c r="BO11" t="s">
        <v>28</v>
      </c>
      <c r="BP11" s="17">
        <f>LN(BO2)</f>
        <v>0.3242804910611029</v>
      </c>
      <c r="BQ11">
        <v>1988</v>
      </c>
      <c r="BR11">
        <v>49.213000000000001</v>
      </c>
      <c r="BS11" t="s">
        <v>28</v>
      </c>
      <c r="BT11" s="17">
        <f>LN(BS2)</f>
        <v>0.32441410007588134</v>
      </c>
      <c r="BU11">
        <v>1988</v>
      </c>
      <c r="BV11">
        <v>49.213000000000001</v>
      </c>
      <c r="BW11" t="s">
        <v>28</v>
      </c>
      <c r="BX11" s="17">
        <f>LN(BW2)</f>
        <v>0.32427993096548263</v>
      </c>
      <c r="BY11">
        <v>1988</v>
      </c>
      <c r="BZ11">
        <v>49.213000000000001</v>
      </c>
      <c r="CA11" t="s">
        <v>28</v>
      </c>
      <c r="CB11" s="17">
        <f>LN(CA2)</f>
        <v>0.32468404623294417</v>
      </c>
      <c r="CC11">
        <v>1988</v>
      </c>
      <c r="CD11">
        <v>49.213000000000001</v>
      </c>
      <c r="CE11" t="s">
        <v>28</v>
      </c>
      <c r="CF11" s="17">
        <f>LN(CE2)</f>
        <v>0.32265059801965718</v>
      </c>
      <c r="CG11">
        <v>1988</v>
      </c>
      <c r="CH11">
        <v>49.213000000000001</v>
      </c>
      <c r="CI11" t="s">
        <v>28</v>
      </c>
      <c r="CJ11" s="17">
        <f>LN(CI2)</f>
        <v>0.32172447143164518</v>
      </c>
      <c r="CK11">
        <v>1988</v>
      </c>
      <c r="CL11">
        <v>49.213000000000001</v>
      </c>
      <c r="CM11" t="s">
        <v>28</v>
      </c>
      <c r="CN11" s="17">
        <f>LN(CM2)</f>
        <v>0.32234188941893643</v>
      </c>
      <c r="CO11">
        <v>1988</v>
      </c>
      <c r="CP11">
        <v>49.213000000000001</v>
      </c>
      <c r="CQ11" t="s">
        <v>28</v>
      </c>
      <c r="CR11" s="17">
        <f>LN(CQ2)</f>
        <v>0.32162642011212789</v>
      </c>
      <c r="CS11">
        <v>1988</v>
      </c>
      <c r="CT11">
        <v>49.213000000000001</v>
      </c>
      <c r="CU11" t="s">
        <v>28</v>
      </c>
      <c r="CV11" s="17">
        <f>LN(CU2)</f>
        <v>0.31887370959529615</v>
      </c>
      <c r="CW11">
        <v>1988</v>
      </c>
      <c r="CX11">
        <v>49.213000000000001</v>
      </c>
      <c r="CY11" t="s">
        <v>28</v>
      </c>
      <c r="CZ11" s="17">
        <f>LN(CY2)</f>
        <v>0.31946762103886067</v>
      </c>
      <c r="DA11">
        <v>1988</v>
      </c>
      <c r="DB11">
        <v>49.213000000000001</v>
      </c>
      <c r="DC11" t="s">
        <v>28</v>
      </c>
      <c r="DD11" s="17">
        <f>LN(DC2)</f>
        <v>0.31869878884964919</v>
      </c>
      <c r="DE11">
        <v>1988</v>
      </c>
      <c r="DF11">
        <v>49.213000000000001</v>
      </c>
      <c r="DG11" t="s">
        <v>28</v>
      </c>
      <c r="DH11" s="17">
        <f>LN(DG2)</f>
        <v>0.31826376961615654</v>
      </c>
      <c r="DI11">
        <v>1988</v>
      </c>
      <c r="DJ11">
        <v>49.213000000000001</v>
      </c>
      <c r="DK11" t="s">
        <v>28</v>
      </c>
      <c r="DL11" s="17">
        <f>LN(DK2)</f>
        <v>0.31673206921792108</v>
      </c>
      <c r="DM11">
        <v>1988</v>
      </c>
      <c r="DN11">
        <v>49.213000000000001</v>
      </c>
    </row>
    <row r="12" spans="2:120">
      <c r="B12">
        <v>0.32265073192593097</v>
      </c>
      <c r="C12" s="16">
        <v>0.9012521920168185</v>
      </c>
      <c r="D12">
        <v>228.17017674213034</v>
      </c>
      <c r="E12">
        <v>1990</v>
      </c>
      <c r="F12">
        <v>86.122</v>
      </c>
      <c r="G12" t="s">
        <v>29</v>
      </c>
      <c r="H12" s="17">
        <f>LN(H9)</f>
        <v>0.35524195243620371</v>
      </c>
      <c r="I12">
        <v>1992</v>
      </c>
      <c r="J12">
        <v>64.075000000000003</v>
      </c>
      <c r="K12" t="s">
        <v>29</v>
      </c>
      <c r="L12" s="17">
        <f>LN(L9)</f>
        <v>0.36869040722871482</v>
      </c>
      <c r="M12">
        <v>1992</v>
      </c>
      <c r="N12">
        <v>64.075000000000003</v>
      </c>
      <c r="O12" t="s">
        <v>29</v>
      </c>
      <c r="P12" s="17">
        <f>LN(P9)</f>
        <v>0.37024379518788292</v>
      </c>
      <c r="Q12">
        <v>1992</v>
      </c>
      <c r="R12">
        <v>64.075000000000003</v>
      </c>
      <c r="S12" t="s">
        <v>29</v>
      </c>
      <c r="T12" s="17">
        <f>LN(T9)</f>
        <v>0.35730026380090757</v>
      </c>
      <c r="U12">
        <v>1992</v>
      </c>
      <c r="V12">
        <v>64.075000000000003</v>
      </c>
      <c r="W12" t="s">
        <v>29</v>
      </c>
      <c r="X12" s="17">
        <f>LN(X9)</f>
        <v>0.36597727159009441</v>
      </c>
      <c r="Y12">
        <v>1992</v>
      </c>
      <c r="Z12">
        <v>64.075000000000003</v>
      </c>
      <c r="AA12" t="s">
        <v>29</v>
      </c>
      <c r="AB12" s="17">
        <f>LN(AB9)</f>
        <v>0.35852927343335955</v>
      </c>
      <c r="AC12">
        <v>1992</v>
      </c>
      <c r="AD12">
        <v>64.075000000000003</v>
      </c>
      <c r="AE12" t="s">
        <v>29</v>
      </c>
      <c r="AF12" s="17">
        <f>LN(AF9)</f>
        <v>0.35400785493635667</v>
      </c>
      <c r="AG12">
        <v>1992</v>
      </c>
      <c r="AH12">
        <v>64.075000000000003</v>
      </c>
      <c r="AI12" t="s">
        <v>29</v>
      </c>
      <c r="AJ12" s="17">
        <f>LN(AJ9)</f>
        <v>0.35521622694263183</v>
      </c>
      <c r="AK12">
        <v>1992</v>
      </c>
      <c r="AL12">
        <v>64.075000000000003</v>
      </c>
      <c r="AM12" t="s">
        <v>29</v>
      </c>
      <c r="AN12" s="17">
        <f>LN(AN9)</f>
        <v>0.3536033360517214</v>
      </c>
      <c r="AO12">
        <v>1992</v>
      </c>
      <c r="AP12">
        <v>64.075000000000003</v>
      </c>
      <c r="AQ12" t="s">
        <v>29</v>
      </c>
      <c r="AR12" s="17">
        <f>LN(AR9)</f>
        <v>0.3542889337094251</v>
      </c>
      <c r="AS12">
        <v>1992</v>
      </c>
      <c r="AT12">
        <v>64.075000000000003</v>
      </c>
      <c r="AU12" t="s">
        <v>29</v>
      </c>
      <c r="AV12" s="17">
        <f>LN(AV9)</f>
        <v>0.35406308873116815</v>
      </c>
      <c r="AW12">
        <v>1992</v>
      </c>
      <c r="AX12">
        <v>64.075000000000003</v>
      </c>
      <c r="AY12" t="s">
        <v>29</v>
      </c>
      <c r="AZ12" s="17">
        <f>LN(AZ9)</f>
        <v>0.35469654768151648</v>
      </c>
      <c r="BA12">
        <v>1990</v>
      </c>
      <c r="BB12">
        <v>86.122</v>
      </c>
      <c r="BC12" t="s">
        <v>29</v>
      </c>
      <c r="BD12" s="17">
        <f>LN(BD9)</f>
        <v>0.35421807817168993</v>
      </c>
      <c r="BE12">
        <v>1990</v>
      </c>
      <c r="BF12">
        <v>86.122</v>
      </c>
      <c r="BG12" t="s">
        <v>29</v>
      </c>
      <c r="BH12" s="17">
        <f>LN(BH9)</f>
        <v>0.35520290418196965</v>
      </c>
      <c r="BI12">
        <v>1990</v>
      </c>
      <c r="BJ12">
        <v>86.122</v>
      </c>
      <c r="BK12" t="s">
        <v>29</v>
      </c>
      <c r="BL12" s="17">
        <f>LN(BL9)</f>
        <v>0.35605845448131984</v>
      </c>
      <c r="BM12">
        <v>1990</v>
      </c>
      <c r="BN12">
        <v>86.122</v>
      </c>
      <c r="BO12" t="s">
        <v>29</v>
      </c>
      <c r="BP12" s="17">
        <f>LN(BP9)</f>
        <v>0.35650335500592623</v>
      </c>
      <c r="BQ12">
        <v>1990</v>
      </c>
      <c r="BR12">
        <v>86.122</v>
      </c>
      <c r="BS12" t="s">
        <v>29</v>
      </c>
      <c r="BT12" s="17">
        <f>LN(BT9)</f>
        <v>0.35685520727269215</v>
      </c>
      <c r="BU12">
        <v>1990</v>
      </c>
      <c r="BV12">
        <v>86.122</v>
      </c>
      <c r="BW12" t="s">
        <v>29</v>
      </c>
      <c r="BX12" s="17">
        <f>LN(BX9)</f>
        <v>0.35697697357595409</v>
      </c>
      <c r="BY12">
        <v>1990</v>
      </c>
      <c r="BZ12">
        <v>86.122</v>
      </c>
      <c r="CA12" t="s">
        <v>29</v>
      </c>
      <c r="CB12" s="17">
        <f>LN(CB9)</f>
        <v>0.35737703422312417</v>
      </c>
      <c r="CC12">
        <v>1990</v>
      </c>
      <c r="CD12">
        <v>86.122</v>
      </c>
      <c r="CE12" t="s">
        <v>29</v>
      </c>
      <c r="CF12" s="17">
        <f>LN(CF9)</f>
        <v>0.35572653653323472</v>
      </c>
      <c r="CG12">
        <v>1990</v>
      </c>
      <c r="CH12">
        <v>86.122</v>
      </c>
      <c r="CI12" t="s">
        <v>29</v>
      </c>
      <c r="CJ12" s="17">
        <f>LN(CJ9)</f>
        <v>0.35481732738604038</v>
      </c>
      <c r="CK12">
        <v>1990</v>
      </c>
      <c r="CL12">
        <v>86.122</v>
      </c>
      <c r="CM12" t="s">
        <v>29</v>
      </c>
      <c r="CN12" s="17">
        <f>LN(CN9)</f>
        <v>0.35549613570872862</v>
      </c>
      <c r="CO12">
        <v>1990</v>
      </c>
      <c r="CP12">
        <v>86.122</v>
      </c>
      <c r="CQ12" t="s">
        <v>29</v>
      </c>
      <c r="CR12" s="17">
        <f>LN(CR9)</f>
        <v>0.35483459015744667</v>
      </c>
      <c r="CS12">
        <v>1990</v>
      </c>
      <c r="CT12">
        <v>86.122</v>
      </c>
      <c r="CU12" t="s">
        <v>29</v>
      </c>
      <c r="CV12" s="17">
        <f>LN(CV9)</f>
        <v>0.3516944845361562</v>
      </c>
      <c r="CW12">
        <v>1990</v>
      </c>
      <c r="CX12">
        <v>86.122</v>
      </c>
      <c r="CY12" t="s">
        <v>29</v>
      </c>
      <c r="CZ12" s="17">
        <f>LN(CZ9)</f>
        <v>0.35267076388356366</v>
      </c>
      <c r="DA12">
        <v>1990</v>
      </c>
      <c r="DB12">
        <v>86.122</v>
      </c>
      <c r="DC12" t="s">
        <v>29</v>
      </c>
      <c r="DD12" s="17">
        <f>LN(DD9)</f>
        <v>0.35172888820278608</v>
      </c>
      <c r="DE12">
        <v>1990</v>
      </c>
      <c r="DF12">
        <v>86.122</v>
      </c>
      <c r="DG12" t="s">
        <v>29</v>
      </c>
      <c r="DH12" s="17">
        <f>LN(DH9)</f>
        <v>0.35144386960461765</v>
      </c>
      <c r="DI12">
        <v>1990</v>
      </c>
      <c r="DJ12">
        <v>86.122</v>
      </c>
      <c r="DK12" t="s">
        <v>29</v>
      </c>
      <c r="DL12" s="17">
        <f>LN(DL9)</f>
        <v>0.34949731618449786</v>
      </c>
      <c r="DM12">
        <v>1990</v>
      </c>
      <c r="DN12">
        <v>86.122</v>
      </c>
    </row>
    <row r="13" spans="2:120">
      <c r="B13">
        <v>0.32385814628180426</v>
      </c>
      <c r="C13" s="16">
        <v>0.91101178881774636</v>
      </c>
      <c r="D13">
        <v>255.93608881291448</v>
      </c>
      <c r="E13">
        <v>1992</v>
      </c>
      <c r="F13">
        <v>64.075000000000003</v>
      </c>
      <c r="G13" t="s">
        <v>30</v>
      </c>
      <c r="H13" s="17">
        <f>LN(H10)</f>
        <v>0.28995602453200631</v>
      </c>
      <c r="I13">
        <v>1992</v>
      </c>
      <c r="J13">
        <v>118.11</v>
      </c>
      <c r="K13" t="s">
        <v>30</v>
      </c>
      <c r="L13" s="17">
        <f>LN(L10)</f>
        <v>0.3000295072041626</v>
      </c>
      <c r="M13">
        <v>1992</v>
      </c>
      <c r="N13">
        <v>118.11</v>
      </c>
      <c r="O13" t="s">
        <v>30</v>
      </c>
      <c r="P13" s="17">
        <f>LN(P10)</f>
        <v>0.30597947330652081</v>
      </c>
      <c r="Q13">
        <v>1992</v>
      </c>
      <c r="R13">
        <v>118.11</v>
      </c>
      <c r="S13" t="s">
        <v>30</v>
      </c>
      <c r="T13" s="17">
        <f>LN(T10)</f>
        <v>0.28682431039960732</v>
      </c>
      <c r="U13">
        <v>1992</v>
      </c>
      <c r="V13">
        <v>118.11</v>
      </c>
      <c r="W13" t="s">
        <v>30</v>
      </c>
      <c r="X13" s="17">
        <f>LN(X10)</f>
        <v>0.29984282410398377</v>
      </c>
      <c r="Y13">
        <v>1992</v>
      </c>
      <c r="Z13">
        <v>118.11</v>
      </c>
      <c r="AA13" t="s">
        <v>30</v>
      </c>
      <c r="AB13" s="17">
        <f>LN(AB10)</f>
        <v>0.28864402135174561</v>
      </c>
      <c r="AC13">
        <v>1992</v>
      </c>
      <c r="AD13">
        <v>118.11</v>
      </c>
      <c r="AE13" t="s">
        <v>30</v>
      </c>
      <c r="AF13" s="17">
        <f>LN(AF10)</f>
        <v>0.28602951074763938</v>
      </c>
      <c r="AG13">
        <v>1992</v>
      </c>
      <c r="AH13">
        <v>118.11</v>
      </c>
      <c r="AI13" t="s">
        <v>30</v>
      </c>
      <c r="AJ13" s="17">
        <f>LN(AJ10)</f>
        <v>0.28778241434964696</v>
      </c>
      <c r="AK13">
        <v>1992</v>
      </c>
      <c r="AL13">
        <v>118.11</v>
      </c>
      <c r="AM13" t="s">
        <v>30</v>
      </c>
      <c r="AN13" s="17">
        <f>LN(AN10)</f>
        <v>0.28728507450657909</v>
      </c>
      <c r="AO13">
        <v>1992</v>
      </c>
      <c r="AP13">
        <v>118.11</v>
      </c>
      <c r="AQ13" t="s">
        <v>30</v>
      </c>
      <c r="AR13" s="17">
        <f>LN(AR10)</f>
        <v>0.28786260251609241</v>
      </c>
      <c r="AS13">
        <v>1992</v>
      </c>
      <c r="AT13">
        <v>118.11</v>
      </c>
      <c r="AU13" t="s">
        <v>30</v>
      </c>
      <c r="AV13" s="17">
        <f>LN(AV10)</f>
        <v>0.28855102021458778</v>
      </c>
      <c r="AW13">
        <v>1992</v>
      </c>
      <c r="AX13">
        <v>118.11</v>
      </c>
      <c r="AY13" t="s">
        <v>30</v>
      </c>
      <c r="AZ13" s="17">
        <f>LN(AZ10)</f>
        <v>0.28954388649950286</v>
      </c>
      <c r="BA13">
        <v>1992</v>
      </c>
      <c r="BB13">
        <v>118.11</v>
      </c>
      <c r="BC13" t="s">
        <v>30</v>
      </c>
      <c r="BD13" s="17">
        <f>LN(BD10)</f>
        <v>0.29254755156511669</v>
      </c>
      <c r="BE13">
        <v>1992</v>
      </c>
      <c r="BF13">
        <v>64.075000000000003</v>
      </c>
      <c r="BG13" t="s">
        <v>30</v>
      </c>
      <c r="BH13" s="17">
        <f>LN(BH10)</f>
        <v>0.29108361373217251</v>
      </c>
      <c r="BI13">
        <v>1992</v>
      </c>
      <c r="BJ13">
        <v>64.075000000000003</v>
      </c>
      <c r="BK13" t="s">
        <v>30</v>
      </c>
      <c r="BL13" s="17">
        <f>LN(BL10)</f>
        <v>0.29076221147721515</v>
      </c>
      <c r="BM13">
        <v>1992</v>
      </c>
      <c r="BN13">
        <v>64.075000000000003</v>
      </c>
      <c r="BO13" t="s">
        <v>30</v>
      </c>
      <c r="BP13" s="17">
        <f>LN(BP10)</f>
        <v>0.29098464362707999</v>
      </c>
      <c r="BQ13">
        <v>1992</v>
      </c>
      <c r="BR13">
        <v>64.075000000000003</v>
      </c>
      <c r="BS13" t="s">
        <v>30</v>
      </c>
      <c r="BT13" s="17">
        <f>LN(BT10)</f>
        <v>0.29088517895758681</v>
      </c>
      <c r="BU13">
        <v>1992</v>
      </c>
      <c r="BV13">
        <v>64.075000000000003</v>
      </c>
      <c r="BW13" t="s">
        <v>30</v>
      </c>
      <c r="BX13" s="17">
        <f>LN(BX10)</f>
        <v>0.29047754861945135</v>
      </c>
      <c r="BY13">
        <v>1992</v>
      </c>
      <c r="BZ13">
        <v>64.075000000000003</v>
      </c>
      <c r="CA13" t="s">
        <v>30</v>
      </c>
      <c r="CB13" s="17">
        <f>LN(CB10)</f>
        <v>0.29088599728613829</v>
      </c>
      <c r="CC13">
        <v>1992</v>
      </c>
      <c r="CD13">
        <v>64.075000000000003</v>
      </c>
      <c r="CE13" t="s">
        <v>30</v>
      </c>
      <c r="CF13" s="17">
        <f>LN(CF10)</f>
        <v>0.28844310798432771</v>
      </c>
      <c r="CG13">
        <v>1992</v>
      </c>
      <c r="CH13">
        <v>64.075000000000003</v>
      </c>
      <c r="CI13" t="s">
        <v>30</v>
      </c>
      <c r="CJ13" s="17">
        <f>LN(CJ10)</f>
        <v>0.28749888620869363</v>
      </c>
      <c r="CK13">
        <v>1992</v>
      </c>
      <c r="CL13">
        <v>64.075000000000003</v>
      </c>
      <c r="CM13" t="s">
        <v>30</v>
      </c>
      <c r="CN13" s="17">
        <f>LN(CN10)</f>
        <v>0.28805063470888731</v>
      </c>
      <c r="CO13">
        <v>1992</v>
      </c>
      <c r="CP13">
        <v>64.075000000000003</v>
      </c>
      <c r="CQ13" t="s">
        <v>30</v>
      </c>
      <c r="CR13" s="17">
        <f>LN(CR10)</f>
        <v>0.28727747606127474</v>
      </c>
      <c r="CS13">
        <v>1992</v>
      </c>
      <c r="CT13">
        <v>64.075000000000003</v>
      </c>
      <c r="CU13" t="s">
        <v>30</v>
      </c>
      <c r="CV13" s="17">
        <f>LN(CV10)</f>
        <v>0.28493907011347391</v>
      </c>
      <c r="CW13">
        <v>1992</v>
      </c>
      <c r="CX13">
        <v>64.075000000000003</v>
      </c>
      <c r="CY13" t="s">
        <v>30</v>
      </c>
      <c r="CZ13" s="17">
        <f>LN(CZ10)</f>
        <v>0.28512405551854625</v>
      </c>
      <c r="DA13">
        <v>1992</v>
      </c>
      <c r="DB13">
        <v>64.075000000000003</v>
      </c>
      <c r="DC13" t="s">
        <v>30</v>
      </c>
      <c r="DD13" s="17">
        <f>LN(DD10)</f>
        <v>0.28454032599012347</v>
      </c>
      <c r="DE13">
        <v>1992</v>
      </c>
      <c r="DF13">
        <v>64.075000000000003</v>
      </c>
      <c r="DG13" t="s">
        <v>30</v>
      </c>
      <c r="DH13" s="17">
        <f>LN(DH10)</f>
        <v>0.28394485660428387</v>
      </c>
      <c r="DI13">
        <v>1992</v>
      </c>
      <c r="DJ13">
        <v>64.075000000000003</v>
      </c>
      <c r="DK13" t="s">
        <v>30</v>
      </c>
      <c r="DL13" s="17">
        <f>LN(DL10)</f>
        <v>0.28285678761743127</v>
      </c>
      <c r="DM13">
        <v>1992</v>
      </c>
      <c r="DN13">
        <v>64.075000000000003</v>
      </c>
    </row>
    <row r="14" spans="2:120">
      <c r="B14">
        <v>0.3236570813725238</v>
      </c>
      <c r="C14" s="16">
        <v>0.90442473538418389</v>
      </c>
      <c r="D14">
        <v>236.57395535855926</v>
      </c>
      <c r="E14">
        <v>1992</v>
      </c>
      <c r="F14">
        <v>118.11</v>
      </c>
      <c r="G14" t="s">
        <v>31</v>
      </c>
      <c r="H14" s="17">
        <f>H12-H11</f>
        <v>3.2110276996158371E-2</v>
      </c>
      <c r="I14">
        <v>1993</v>
      </c>
      <c r="J14">
        <v>246.06299999999999</v>
      </c>
      <c r="K14" t="s">
        <v>31</v>
      </c>
      <c r="L14" s="17">
        <f>L12-L11</f>
        <v>3.374127583108133E-2</v>
      </c>
      <c r="M14">
        <v>1993</v>
      </c>
      <c r="N14">
        <v>246.06299999999999</v>
      </c>
      <c r="O14" t="s">
        <v>31</v>
      </c>
      <c r="P14" s="17">
        <f>P12-P11</f>
        <v>3.1616011866722193E-2</v>
      </c>
      <c r="Q14">
        <v>1993</v>
      </c>
      <c r="R14">
        <v>246.06299999999999</v>
      </c>
      <c r="S14" t="s">
        <v>31</v>
      </c>
      <c r="T14" s="17">
        <f>T12-T11</f>
        <v>3.4617247645155058E-2</v>
      </c>
      <c r="U14">
        <v>1993</v>
      </c>
      <c r="V14">
        <v>246.06299999999999</v>
      </c>
      <c r="W14" t="s">
        <v>31</v>
      </c>
      <c r="X14" s="17">
        <f>X12-X11</f>
        <v>3.2520602705463642E-2</v>
      </c>
      <c r="Y14">
        <v>1993</v>
      </c>
      <c r="Z14">
        <v>246.06299999999999</v>
      </c>
      <c r="AA14" t="s">
        <v>31</v>
      </c>
      <c r="AB14" s="17">
        <f>AB12-AB11</f>
        <v>3.4332256677185757E-2</v>
      </c>
      <c r="AC14">
        <v>1993</v>
      </c>
      <c r="AD14">
        <v>246.06299999999999</v>
      </c>
      <c r="AE14" t="s">
        <v>31</v>
      </c>
      <c r="AF14" s="17">
        <f>AF12-AF11</f>
        <v>3.3411651369818329E-2</v>
      </c>
      <c r="AG14">
        <v>1993</v>
      </c>
      <c r="AH14">
        <v>246.06299999999999</v>
      </c>
      <c r="AI14" t="s">
        <v>31</v>
      </c>
      <c r="AJ14" s="17">
        <f>AJ12-AJ11</f>
        <v>3.3148599077245045E-2</v>
      </c>
      <c r="AK14">
        <v>1993</v>
      </c>
      <c r="AL14">
        <v>246.06299999999999</v>
      </c>
      <c r="AM14" t="s">
        <v>31</v>
      </c>
      <c r="AN14" s="17">
        <f>AN12-AN11</f>
        <v>3.2609467513055101E-2</v>
      </c>
      <c r="AO14">
        <v>1993</v>
      </c>
      <c r="AP14">
        <v>246.06299999999999</v>
      </c>
      <c r="AQ14" t="s">
        <v>31</v>
      </c>
      <c r="AR14" s="17">
        <f>AR12-AR11</f>
        <v>3.2661709787480064E-2</v>
      </c>
      <c r="AS14">
        <v>1993</v>
      </c>
      <c r="AT14">
        <v>246.06299999999999</v>
      </c>
      <c r="AU14" t="s">
        <v>31</v>
      </c>
      <c r="AV14" s="17">
        <f>AV12-AV11</f>
        <v>3.2219651277217654E-2</v>
      </c>
      <c r="AW14">
        <v>1993</v>
      </c>
      <c r="AX14">
        <v>246.06299999999999</v>
      </c>
      <c r="AY14" t="s">
        <v>31</v>
      </c>
      <c r="AZ14" s="17">
        <f>AZ12-AZ11</f>
        <v>3.2045815755585516E-2</v>
      </c>
      <c r="BA14">
        <v>1993</v>
      </c>
      <c r="BB14">
        <v>246.06299999999999</v>
      </c>
      <c r="BC14" t="s">
        <v>31</v>
      </c>
      <c r="BD14" s="17">
        <f>BD12-BD11</f>
        <v>3.0359931889885672E-2</v>
      </c>
      <c r="BE14">
        <v>1993</v>
      </c>
      <c r="BF14">
        <v>246.06299999999999</v>
      </c>
      <c r="BG14" t="s">
        <v>31</v>
      </c>
      <c r="BH14" s="17">
        <f>BH12-BH11</f>
        <v>3.1545822809445845E-2</v>
      </c>
      <c r="BI14">
        <v>1992</v>
      </c>
      <c r="BJ14">
        <v>118.11</v>
      </c>
      <c r="BK14" t="s">
        <v>31</v>
      </c>
      <c r="BL14" s="17">
        <f>BL12-BL11</f>
        <v>3.2115266234881867E-2</v>
      </c>
      <c r="BM14">
        <v>1992</v>
      </c>
      <c r="BN14">
        <v>118.11</v>
      </c>
      <c r="BO14" t="s">
        <v>31</v>
      </c>
      <c r="BP14" s="17">
        <f>BP12-BP11</f>
        <v>3.2222863944823321E-2</v>
      </c>
      <c r="BQ14">
        <v>1992</v>
      </c>
      <c r="BR14">
        <v>118.11</v>
      </c>
      <c r="BS14" t="s">
        <v>31</v>
      </c>
      <c r="BT14" s="17">
        <f>BT12-BT11</f>
        <v>3.2441107196810814E-2</v>
      </c>
      <c r="BU14">
        <v>1992</v>
      </c>
      <c r="BV14">
        <v>118.11</v>
      </c>
      <c r="BW14" t="s">
        <v>31</v>
      </c>
      <c r="BX14" s="17">
        <f>BX12-BX11</f>
        <v>3.2697042610471461E-2</v>
      </c>
      <c r="BY14">
        <v>1992</v>
      </c>
      <c r="BZ14">
        <v>118.11</v>
      </c>
      <c r="CA14" t="s">
        <v>31</v>
      </c>
      <c r="CB14" s="17">
        <f>CB12-CB11</f>
        <v>3.269298799018E-2</v>
      </c>
      <c r="CC14">
        <v>1992</v>
      </c>
      <c r="CD14">
        <v>118.11</v>
      </c>
      <c r="CE14" t="s">
        <v>31</v>
      </c>
      <c r="CF14" s="17">
        <f>CF12-CF11</f>
        <v>3.3075938513577541E-2</v>
      </c>
      <c r="CG14">
        <v>1992</v>
      </c>
      <c r="CH14">
        <v>118.11</v>
      </c>
      <c r="CI14" t="s">
        <v>31</v>
      </c>
      <c r="CJ14" s="17">
        <f>CJ12-CJ11</f>
        <v>3.3092855954395206E-2</v>
      </c>
      <c r="CK14">
        <v>1992</v>
      </c>
      <c r="CL14">
        <v>118.11</v>
      </c>
      <c r="CM14" t="s">
        <v>31</v>
      </c>
      <c r="CN14" s="17">
        <f>CN12-CN11</f>
        <v>3.3154246289792189E-2</v>
      </c>
      <c r="CO14">
        <v>1992</v>
      </c>
      <c r="CP14">
        <v>118.11</v>
      </c>
      <c r="CQ14" t="s">
        <v>31</v>
      </c>
      <c r="CR14" s="17">
        <f>CR12-CR11</f>
        <v>3.3208170045318786E-2</v>
      </c>
      <c r="CS14">
        <v>1992</v>
      </c>
      <c r="CT14">
        <v>118.11</v>
      </c>
      <c r="CU14" t="s">
        <v>31</v>
      </c>
      <c r="CV14" s="17">
        <f>CV12-CV11</f>
        <v>3.2820774940860054E-2</v>
      </c>
      <c r="CW14">
        <v>1992</v>
      </c>
      <c r="CX14">
        <v>118.11</v>
      </c>
      <c r="CY14" t="s">
        <v>31</v>
      </c>
      <c r="CZ14" s="17">
        <f>CZ12-CZ11</f>
        <v>3.3203142844702993E-2</v>
      </c>
      <c r="DA14">
        <v>1992</v>
      </c>
      <c r="DB14">
        <v>118.11</v>
      </c>
      <c r="DC14" t="s">
        <v>31</v>
      </c>
      <c r="DD14" s="17">
        <f>DD12-DD11</f>
        <v>3.3030099353136888E-2</v>
      </c>
      <c r="DE14">
        <v>1992</v>
      </c>
      <c r="DF14">
        <v>118.11</v>
      </c>
      <c r="DG14" t="s">
        <v>31</v>
      </c>
      <c r="DH14" s="17">
        <f>DH12-DH11</f>
        <v>3.3180099988461109E-2</v>
      </c>
      <c r="DI14">
        <v>1992</v>
      </c>
      <c r="DJ14">
        <v>118.11</v>
      </c>
      <c r="DK14" t="s">
        <v>31</v>
      </c>
      <c r="DL14" s="17">
        <f>DL12-DL11</f>
        <v>3.2765246966576789E-2</v>
      </c>
      <c r="DM14">
        <v>1992</v>
      </c>
      <c r="DN14">
        <v>118.11</v>
      </c>
    </row>
    <row r="15" spans="2:120">
      <c r="B15">
        <v>0.32394318824643797</v>
      </c>
      <c r="C15" s="16">
        <v>0.90134213043405098</v>
      </c>
      <c r="D15">
        <v>228.40097155948047</v>
      </c>
      <c r="E15">
        <v>1993</v>
      </c>
      <c r="F15">
        <v>246.06299999999999</v>
      </c>
      <c r="G15" t="s">
        <v>32</v>
      </c>
      <c r="H15" s="17">
        <f>H11-H13</f>
        <v>3.3175650908039034E-2</v>
      </c>
      <c r="I15">
        <v>1994</v>
      </c>
      <c r="J15">
        <v>369.09500000000003</v>
      </c>
      <c r="K15" t="s">
        <v>32</v>
      </c>
      <c r="L15" s="17">
        <f>L11-L13</f>
        <v>3.4919624193470888E-2</v>
      </c>
      <c r="M15">
        <v>1994</v>
      </c>
      <c r="N15">
        <v>369.09500000000003</v>
      </c>
      <c r="O15" t="s">
        <v>32</v>
      </c>
      <c r="P15" s="17">
        <f>P11-P13</f>
        <v>3.2648310014639914E-2</v>
      </c>
      <c r="Q15">
        <v>1994</v>
      </c>
      <c r="R15">
        <v>369.09500000000003</v>
      </c>
      <c r="S15" t="s">
        <v>32</v>
      </c>
      <c r="T15" s="17">
        <f>T11-T13</f>
        <v>3.5858705756145193E-2</v>
      </c>
      <c r="U15">
        <v>1994</v>
      </c>
      <c r="V15">
        <v>369.09500000000003</v>
      </c>
      <c r="W15" t="s">
        <v>32</v>
      </c>
      <c r="X15" s="17">
        <f>X11-X13</f>
        <v>3.3613844780646995E-2</v>
      </c>
      <c r="Y15">
        <v>1994</v>
      </c>
      <c r="Z15">
        <v>369.09500000000003</v>
      </c>
      <c r="AA15" t="s">
        <v>32</v>
      </c>
      <c r="AB15" s="17">
        <f>AB11-AB13</f>
        <v>3.5552995404428189E-2</v>
      </c>
      <c r="AC15">
        <v>1994</v>
      </c>
      <c r="AD15">
        <v>369.09500000000003</v>
      </c>
      <c r="AE15" t="s">
        <v>32</v>
      </c>
      <c r="AF15" s="17">
        <f>AF11-AF13</f>
        <v>3.4566692818898959E-2</v>
      </c>
      <c r="AG15">
        <v>1994</v>
      </c>
      <c r="AH15">
        <v>369.09500000000003</v>
      </c>
      <c r="AI15" t="s">
        <v>32</v>
      </c>
      <c r="AJ15" s="17">
        <f>AJ11-AJ13</f>
        <v>3.4285213515739821E-2</v>
      </c>
      <c r="AK15">
        <v>1994</v>
      </c>
      <c r="AL15">
        <v>369.09500000000003</v>
      </c>
      <c r="AM15" t="s">
        <v>32</v>
      </c>
      <c r="AN15" s="17">
        <f>AN11-AN13</f>
        <v>3.3708794032087208E-2</v>
      </c>
      <c r="AO15">
        <v>1994</v>
      </c>
      <c r="AP15">
        <v>369.09500000000003</v>
      </c>
      <c r="AQ15" t="s">
        <v>32</v>
      </c>
      <c r="AR15" s="17">
        <f>AR11-AR13</f>
        <v>3.3764621405852624E-2</v>
      </c>
      <c r="AS15">
        <v>1994</v>
      </c>
      <c r="AT15">
        <v>369.09500000000003</v>
      </c>
      <c r="AU15" t="s">
        <v>32</v>
      </c>
      <c r="AV15" s="17">
        <f>AV11-AV13</f>
        <v>3.3292417239362715E-2</v>
      </c>
      <c r="AW15">
        <v>1994</v>
      </c>
      <c r="AX15">
        <v>369.09500000000003</v>
      </c>
      <c r="AY15" t="s">
        <v>32</v>
      </c>
      <c r="AZ15" s="17">
        <f>AZ11-AZ13</f>
        <v>3.3106845426428111E-2</v>
      </c>
      <c r="BA15">
        <v>1994</v>
      </c>
      <c r="BB15">
        <v>369.09500000000003</v>
      </c>
      <c r="BC15" t="s">
        <v>32</v>
      </c>
      <c r="BD15" s="17">
        <f>BD11-BD13</f>
        <v>3.1310594716687568E-2</v>
      </c>
      <c r="BE15">
        <v>1994</v>
      </c>
      <c r="BF15">
        <v>369.09500000000003</v>
      </c>
      <c r="BG15" t="s">
        <v>32</v>
      </c>
      <c r="BH15" s="17">
        <f>BH11-BH13</f>
        <v>3.2573467640351295E-2</v>
      </c>
      <c r="BI15">
        <v>1994</v>
      </c>
      <c r="BJ15">
        <v>369.09500000000003</v>
      </c>
      <c r="BK15" t="s">
        <v>32</v>
      </c>
      <c r="BL15" s="17">
        <f>BL11-BL13</f>
        <v>3.3180976769222825E-2</v>
      </c>
      <c r="BM15">
        <v>1993</v>
      </c>
      <c r="BN15">
        <v>246.06299999999999</v>
      </c>
      <c r="BO15" t="s">
        <v>32</v>
      </c>
      <c r="BP15" s="17">
        <f>BP11-BP13</f>
        <v>3.3295847434022918E-2</v>
      </c>
      <c r="BQ15">
        <v>1993</v>
      </c>
      <c r="BR15">
        <v>246.06299999999999</v>
      </c>
      <c r="BS15" t="s">
        <v>32</v>
      </c>
      <c r="BT15" s="17">
        <f>BT11-BT13</f>
        <v>3.352892111829453E-2</v>
      </c>
      <c r="BU15">
        <v>1993</v>
      </c>
      <c r="BV15">
        <v>246.06299999999999</v>
      </c>
      <c r="BW15" t="s">
        <v>32</v>
      </c>
      <c r="BX15" s="17">
        <f>BX11-BX13</f>
        <v>3.3802382346031279E-2</v>
      </c>
      <c r="BY15">
        <v>1993</v>
      </c>
      <c r="BZ15">
        <v>246.06299999999999</v>
      </c>
      <c r="CA15" t="s">
        <v>32</v>
      </c>
      <c r="CB15" s="17">
        <f>CB11-CB13</f>
        <v>3.3798048946805881E-2</v>
      </c>
      <c r="CC15">
        <v>1993</v>
      </c>
      <c r="CD15">
        <v>246.06299999999999</v>
      </c>
      <c r="CE15" t="s">
        <v>32</v>
      </c>
      <c r="CF15" s="17">
        <f>CF11-CF13</f>
        <v>3.4207490035329469E-2</v>
      </c>
      <c r="CG15">
        <v>1993</v>
      </c>
      <c r="CH15">
        <v>246.06299999999999</v>
      </c>
      <c r="CI15" t="s">
        <v>32</v>
      </c>
      <c r="CJ15" s="17">
        <f>CJ11-CJ13</f>
        <v>3.4225585222951549E-2</v>
      </c>
      <c r="CK15">
        <v>1993</v>
      </c>
      <c r="CL15">
        <v>246.06299999999999</v>
      </c>
      <c r="CM15" t="s">
        <v>32</v>
      </c>
      <c r="CN15" s="17">
        <f>CN11-CN13</f>
        <v>3.4291254710049124E-2</v>
      </c>
      <c r="CO15">
        <v>1993</v>
      </c>
      <c r="CP15">
        <v>246.06299999999999</v>
      </c>
      <c r="CQ15" t="s">
        <v>32</v>
      </c>
      <c r="CR15" s="17">
        <f>CR11-CR13</f>
        <v>3.4348944050853147E-2</v>
      </c>
      <c r="CS15">
        <v>1993</v>
      </c>
      <c r="CT15">
        <v>246.06299999999999</v>
      </c>
      <c r="CU15" t="s">
        <v>32</v>
      </c>
      <c r="CV15" s="17">
        <f>CV11-CV13</f>
        <v>3.3934639481822237E-2</v>
      </c>
      <c r="CW15">
        <v>1993</v>
      </c>
      <c r="CX15">
        <v>246.06299999999999</v>
      </c>
      <c r="CY15" t="s">
        <v>32</v>
      </c>
      <c r="CZ15" s="17">
        <f>CZ11-CZ13</f>
        <v>3.4343565520314423E-2</v>
      </c>
      <c r="DA15">
        <v>1993</v>
      </c>
      <c r="DB15">
        <v>246.06299999999999</v>
      </c>
      <c r="DC15" t="s">
        <v>32</v>
      </c>
      <c r="DD15" s="17">
        <f>DD11-DD13</f>
        <v>3.4158462859525729E-2</v>
      </c>
      <c r="DE15">
        <v>1993</v>
      </c>
      <c r="DF15">
        <v>246.06299999999999</v>
      </c>
      <c r="DG15" t="s">
        <v>32</v>
      </c>
      <c r="DH15" s="17">
        <f>DH11-DH13</f>
        <v>3.4318913011872676E-2</v>
      </c>
      <c r="DI15">
        <v>1993</v>
      </c>
      <c r="DJ15">
        <v>246.06299999999999</v>
      </c>
      <c r="DK15" t="s">
        <v>32</v>
      </c>
      <c r="DL15" s="17">
        <f>DL11-DL13</f>
        <v>3.3875281600489804E-2</v>
      </c>
      <c r="DM15">
        <v>1993</v>
      </c>
      <c r="DN15">
        <v>246.06299999999999</v>
      </c>
    </row>
    <row r="16" spans="2:120">
      <c r="B16">
        <v>0.3242804910611029</v>
      </c>
      <c r="C16" s="16">
        <v>0.90086170884852113</v>
      </c>
      <c r="D16">
        <v>227.17299702897944</v>
      </c>
      <c r="E16">
        <v>1994</v>
      </c>
      <c r="F16">
        <v>369.09500000000003</v>
      </c>
      <c r="G16" t="s">
        <v>33</v>
      </c>
      <c r="H16" s="18">
        <f>AVERAGE(H14:H15)</f>
        <v>3.2642963952098702E-2</v>
      </c>
      <c r="I16">
        <v>1995</v>
      </c>
      <c r="J16">
        <v>615.15899999999999</v>
      </c>
      <c r="K16" t="s">
        <v>33</v>
      </c>
      <c r="L16" s="18">
        <f>AVERAGE(L14:L15)</f>
        <v>3.4330450012276109E-2</v>
      </c>
      <c r="M16">
        <v>1995</v>
      </c>
      <c r="N16">
        <v>615.15899999999999</v>
      </c>
      <c r="O16" t="s">
        <v>33</v>
      </c>
      <c r="P16" s="18">
        <f>AVERAGE(P14:P15)</f>
        <v>3.2132160940681054E-2</v>
      </c>
      <c r="Q16">
        <v>1995</v>
      </c>
      <c r="R16">
        <v>615.15899999999999</v>
      </c>
      <c r="S16" t="s">
        <v>33</v>
      </c>
      <c r="T16" s="18">
        <f>AVERAGE(T14:T15)</f>
        <v>3.5237976700650125E-2</v>
      </c>
      <c r="U16">
        <v>1995</v>
      </c>
      <c r="V16">
        <v>615.15899999999999</v>
      </c>
      <c r="W16" t="s">
        <v>33</v>
      </c>
      <c r="X16" s="18">
        <f>AVERAGE(X14:X15)</f>
        <v>3.3067223743055318E-2</v>
      </c>
      <c r="Y16">
        <v>1995</v>
      </c>
      <c r="Z16">
        <v>615.15899999999999</v>
      </c>
      <c r="AA16" t="s">
        <v>33</v>
      </c>
      <c r="AB16" s="18">
        <f>AVERAGE(AB14:AB15)</f>
        <v>3.4942626040806973E-2</v>
      </c>
      <c r="AC16">
        <v>1995</v>
      </c>
      <c r="AD16">
        <v>615.15899999999999</v>
      </c>
      <c r="AE16" t="s">
        <v>33</v>
      </c>
      <c r="AF16" s="18">
        <f>AVERAGE(AF14:AF15)</f>
        <v>3.3989172094358644E-2</v>
      </c>
      <c r="AG16">
        <v>1995</v>
      </c>
      <c r="AH16">
        <v>615.15899999999999</v>
      </c>
      <c r="AI16" t="s">
        <v>33</v>
      </c>
      <c r="AJ16" s="18">
        <f>AVERAGE(AJ14:AJ15)</f>
        <v>3.3716906296492433E-2</v>
      </c>
      <c r="AK16">
        <v>1995</v>
      </c>
      <c r="AL16">
        <v>615.15899999999999</v>
      </c>
      <c r="AM16" t="s">
        <v>33</v>
      </c>
      <c r="AN16" s="18">
        <f>AVERAGE(AN14:AN15)</f>
        <v>3.3159130772571155E-2</v>
      </c>
      <c r="AO16">
        <v>1995</v>
      </c>
      <c r="AP16">
        <v>615.15899999999999</v>
      </c>
      <c r="AQ16" t="s">
        <v>33</v>
      </c>
      <c r="AR16" s="18">
        <f>AVERAGE(AR14:AR15)</f>
        <v>3.3213165596666344E-2</v>
      </c>
      <c r="AS16">
        <v>1995</v>
      </c>
      <c r="AT16">
        <v>615.15899999999999</v>
      </c>
      <c r="AU16" t="s">
        <v>33</v>
      </c>
      <c r="AV16" s="18">
        <f>AVERAGE(AV14:AV15)</f>
        <v>3.2756034258290184E-2</v>
      </c>
      <c r="AW16">
        <v>1995</v>
      </c>
      <c r="AX16">
        <v>615.15899999999999</v>
      </c>
      <c r="AY16" t="s">
        <v>33</v>
      </c>
      <c r="AZ16" s="18">
        <f>AVERAGE(AZ14:AZ15)</f>
        <v>3.2576330591006813E-2</v>
      </c>
      <c r="BA16">
        <v>1995</v>
      </c>
      <c r="BB16">
        <v>615.15899999999999</v>
      </c>
      <c r="BC16" t="s">
        <v>33</v>
      </c>
      <c r="BD16" s="18">
        <f>AVERAGE(BD14:BD15)</f>
        <v>3.083526330328662E-2</v>
      </c>
      <c r="BE16">
        <v>1995</v>
      </c>
      <c r="BF16">
        <v>615.15899999999999</v>
      </c>
      <c r="BG16" t="s">
        <v>33</v>
      </c>
      <c r="BH16" s="18">
        <f>AVERAGE(BH14:BH15)</f>
        <v>3.205964522489857E-2</v>
      </c>
      <c r="BI16">
        <v>1995</v>
      </c>
      <c r="BJ16">
        <v>615.15899999999999</v>
      </c>
      <c r="BK16" t="s">
        <v>33</v>
      </c>
      <c r="BL16" s="18">
        <f>AVERAGE(BL14:BL15)</f>
        <v>3.2648121502052346E-2</v>
      </c>
      <c r="BM16">
        <v>1995</v>
      </c>
      <c r="BN16">
        <v>615.15899999999999</v>
      </c>
      <c r="BO16" t="s">
        <v>33</v>
      </c>
      <c r="BP16" s="18">
        <f>AVERAGE(BP14:BP15)</f>
        <v>3.275935568942312E-2</v>
      </c>
      <c r="BQ16">
        <v>1994</v>
      </c>
      <c r="BR16">
        <v>369.09500000000003</v>
      </c>
      <c r="BS16" t="s">
        <v>33</v>
      </c>
      <c r="BT16" s="18">
        <f>AVERAGE(BT14:BT15)</f>
        <v>3.2985014157552672E-2</v>
      </c>
      <c r="BU16">
        <v>1994</v>
      </c>
      <c r="BV16">
        <v>369.09500000000003</v>
      </c>
      <c r="BW16" t="s">
        <v>33</v>
      </c>
      <c r="BX16" s="18">
        <f>AVERAGE(BX14:BX15)</f>
        <v>3.324971247825137E-2</v>
      </c>
      <c r="BY16">
        <v>1994</v>
      </c>
      <c r="BZ16">
        <v>369.09500000000003</v>
      </c>
      <c r="CA16" t="s">
        <v>33</v>
      </c>
      <c r="CB16" s="18">
        <f>AVERAGE(CB14:CB15)</f>
        <v>3.3245518468492941E-2</v>
      </c>
      <c r="CC16">
        <v>1994</v>
      </c>
      <c r="CD16">
        <v>369.09500000000003</v>
      </c>
      <c r="CE16" t="s">
        <v>33</v>
      </c>
      <c r="CF16" s="18">
        <f>AVERAGE(CF14:CF15)</f>
        <v>3.3641714274453505E-2</v>
      </c>
      <c r="CG16">
        <v>1994</v>
      </c>
      <c r="CH16">
        <v>369.09500000000003</v>
      </c>
      <c r="CI16" t="s">
        <v>33</v>
      </c>
      <c r="CJ16" s="18">
        <f>AVERAGE(CJ14:CJ15)</f>
        <v>3.3659220588673378E-2</v>
      </c>
      <c r="CK16">
        <v>1994</v>
      </c>
      <c r="CL16">
        <v>369.09500000000003</v>
      </c>
      <c r="CM16" t="s">
        <v>33</v>
      </c>
      <c r="CN16" s="18">
        <f>AVERAGE(CN14:CN15)</f>
        <v>3.3722750499920656E-2</v>
      </c>
      <c r="CO16">
        <v>1994</v>
      </c>
      <c r="CP16">
        <v>369.09500000000003</v>
      </c>
      <c r="CQ16" t="s">
        <v>33</v>
      </c>
      <c r="CR16" s="18">
        <f>AVERAGE(CR14:CR15)</f>
        <v>3.3778557048085966E-2</v>
      </c>
      <c r="CS16">
        <v>1994</v>
      </c>
      <c r="CT16">
        <v>369.09500000000003</v>
      </c>
      <c r="CU16" t="s">
        <v>33</v>
      </c>
      <c r="CV16" s="18">
        <f>AVERAGE(CV14:CV15)</f>
        <v>3.3377707211341145E-2</v>
      </c>
      <c r="CW16">
        <v>1994</v>
      </c>
      <c r="CX16">
        <v>369.09500000000003</v>
      </c>
      <c r="CY16" t="s">
        <v>33</v>
      </c>
      <c r="CZ16" s="18">
        <f>AVERAGE(CZ14:CZ15)</f>
        <v>3.3773354182508708E-2</v>
      </c>
      <c r="DA16">
        <v>1994</v>
      </c>
      <c r="DB16">
        <v>369.09500000000003</v>
      </c>
      <c r="DC16" t="s">
        <v>33</v>
      </c>
      <c r="DD16" s="18">
        <f>AVERAGE(DD14:DD15)</f>
        <v>3.3594281106331308E-2</v>
      </c>
      <c r="DE16">
        <v>1994</v>
      </c>
      <c r="DF16">
        <v>369.09500000000003</v>
      </c>
      <c r="DG16" t="s">
        <v>33</v>
      </c>
      <c r="DH16" s="18">
        <f>AVERAGE(DH14:DH15)</f>
        <v>3.3749506500166893E-2</v>
      </c>
      <c r="DI16">
        <v>1994</v>
      </c>
      <c r="DJ16">
        <v>369.09500000000003</v>
      </c>
      <c r="DK16" t="s">
        <v>33</v>
      </c>
      <c r="DL16" s="18">
        <f>AVERAGE(DL14:DL15)</f>
        <v>3.3320264283533296E-2</v>
      </c>
      <c r="DM16">
        <v>1994</v>
      </c>
      <c r="DN16">
        <v>369.09500000000003</v>
      </c>
    </row>
    <row r="17" spans="1:118">
      <c r="B17">
        <v>0.32441410007588134</v>
      </c>
      <c r="C17" s="16">
        <v>0.89967990669150444</v>
      </c>
      <c r="D17">
        <v>224.20232004890778</v>
      </c>
      <c r="E17">
        <v>1995</v>
      </c>
      <c r="F17">
        <v>615.15899999999999</v>
      </c>
      <c r="G17" t="s">
        <v>34</v>
      </c>
      <c r="H17">
        <f>TINV(0.3173,H5)</f>
        <v>1.0196267135126449</v>
      </c>
      <c r="I17">
        <v>1996</v>
      </c>
      <c r="J17">
        <v>1107.2860000000001</v>
      </c>
      <c r="K17" t="s">
        <v>34</v>
      </c>
      <c r="L17">
        <f>TINV(0.3173,L5)</f>
        <v>1.0204266000885593</v>
      </c>
      <c r="M17">
        <v>1996</v>
      </c>
      <c r="N17">
        <v>1107.2860000000001</v>
      </c>
      <c r="O17" t="s">
        <v>34</v>
      </c>
      <c r="P17">
        <f>TINV(0.3173,P5)</f>
        <v>1.0204266000885593</v>
      </c>
      <c r="Q17">
        <v>1996</v>
      </c>
      <c r="R17">
        <v>1107.2860000000001</v>
      </c>
      <c r="S17" t="s">
        <v>34</v>
      </c>
      <c r="T17">
        <f>TINV(0.3173,T5)</f>
        <v>1.0204266000885593</v>
      </c>
      <c r="U17">
        <v>1996</v>
      </c>
      <c r="V17">
        <v>1107.2860000000001</v>
      </c>
      <c r="W17" t="s">
        <v>34</v>
      </c>
      <c r="X17">
        <f>TINV(0.3173,X5)</f>
        <v>1.0204266000885593</v>
      </c>
      <c r="Y17">
        <v>1996</v>
      </c>
      <c r="Z17">
        <v>1107.2860000000001</v>
      </c>
      <c r="AA17" t="s">
        <v>34</v>
      </c>
      <c r="AB17">
        <f>TINV(0.3173,AB5)</f>
        <v>1.0204266000885593</v>
      </c>
      <c r="AC17">
        <v>1996</v>
      </c>
      <c r="AD17">
        <v>1107.2860000000001</v>
      </c>
      <c r="AE17" t="s">
        <v>34</v>
      </c>
      <c r="AF17">
        <f>TINV(0.3173,AF5)</f>
        <v>1.0204266000885593</v>
      </c>
      <c r="AG17">
        <v>1996</v>
      </c>
      <c r="AH17">
        <v>1107.2860000000001</v>
      </c>
      <c r="AI17" t="s">
        <v>34</v>
      </c>
      <c r="AJ17">
        <f>TINV(0.3173,AJ5)</f>
        <v>1.0204266000885593</v>
      </c>
      <c r="AK17">
        <v>1996</v>
      </c>
      <c r="AL17">
        <v>1107.2860000000001</v>
      </c>
      <c r="AM17" t="s">
        <v>34</v>
      </c>
      <c r="AN17">
        <f>TINV(0.3173,AN5)</f>
        <v>1.0204266000885593</v>
      </c>
      <c r="AO17">
        <v>1996</v>
      </c>
      <c r="AP17">
        <v>1107.2860000000001</v>
      </c>
      <c r="AQ17" t="s">
        <v>34</v>
      </c>
      <c r="AR17">
        <f>TINV(0.3173,AR5)</f>
        <v>1.0204266000885593</v>
      </c>
      <c r="AS17">
        <v>1996</v>
      </c>
      <c r="AT17">
        <v>1107.2860000000001</v>
      </c>
      <c r="AU17" t="s">
        <v>34</v>
      </c>
      <c r="AV17">
        <f>TINV(0.3173,AV5)</f>
        <v>1.0204266000885593</v>
      </c>
      <c r="AW17">
        <v>1996</v>
      </c>
      <c r="AX17">
        <v>1107.2860000000001</v>
      </c>
      <c r="AY17" t="s">
        <v>34</v>
      </c>
      <c r="AZ17">
        <f>TINV(0.3173,AZ5)</f>
        <v>1.0204266000885593</v>
      </c>
      <c r="BA17">
        <v>1996</v>
      </c>
      <c r="BB17">
        <v>1107.2860000000001</v>
      </c>
      <c r="BC17" t="s">
        <v>34</v>
      </c>
      <c r="BD17">
        <f>TINV(0.3173,BD5)</f>
        <v>1.0204266000885593</v>
      </c>
      <c r="BE17">
        <v>1996</v>
      </c>
      <c r="BF17">
        <v>1107.2860000000001</v>
      </c>
      <c r="BG17" t="s">
        <v>34</v>
      </c>
      <c r="BH17">
        <f>TINV(0.3173,BH5)</f>
        <v>1.0204266000885593</v>
      </c>
      <c r="BI17">
        <v>1996</v>
      </c>
      <c r="BJ17">
        <v>1107.2860000000001</v>
      </c>
      <c r="BK17" t="s">
        <v>34</v>
      </c>
      <c r="BL17">
        <f>TINV(0.3173,BL5)</f>
        <v>1.0204266000885593</v>
      </c>
      <c r="BM17">
        <v>1996</v>
      </c>
      <c r="BN17">
        <v>1107.2860000000001</v>
      </c>
      <c r="BO17" t="s">
        <v>34</v>
      </c>
      <c r="BP17">
        <f>TINV(0.3173,BP5)</f>
        <v>1.0204266000885593</v>
      </c>
      <c r="BQ17">
        <v>1996</v>
      </c>
      <c r="BR17">
        <v>1107.2860000000001</v>
      </c>
      <c r="BS17" t="s">
        <v>34</v>
      </c>
      <c r="BT17">
        <f>TINV(0.3173,BT5)</f>
        <v>1.0204266000885593</v>
      </c>
      <c r="BU17">
        <v>1995</v>
      </c>
      <c r="BV17">
        <v>615.15899999999999</v>
      </c>
      <c r="BW17" t="s">
        <v>34</v>
      </c>
      <c r="BX17">
        <f>TINV(0.3173,BX5)</f>
        <v>1.0204266000885593</v>
      </c>
      <c r="BY17">
        <v>1995</v>
      </c>
      <c r="BZ17">
        <v>615.15899999999999</v>
      </c>
      <c r="CA17" t="s">
        <v>34</v>
      </c>
      <c r="CB17">
        <f>TINV(0.3173,CB5)</f>
        <v>1.0204266000885593</v>
      </c>
      <c r="CC17">
        <v>1995</v>
      </c>
      <c r="CD17">
        <v>615.15899999999999</v>
      </c>
      <c r="CE17" t="s">
        <v>34</v>
      </c>
      <c r="CF17">
        <f>TINV(0.3173,CF5)</f>
        <v>1.0204266000885593</v>
      </c>
      <c r="CG17">
        <v>1995</v>
      </c>
      <c r="CH17">
        <v>615.15899999999999</v>
      </c>
      <c r="CI17" t="s">
        <v>34</v>
      </c>
      <c r="CJ17">
        <f>TINV(0.3173,CJ5)</f>
        <v>1.0204266000885593</v>
      </c>
      <c r="CK17">
        <v>1995</v>
      </c>
      <c r="CL17">
        <v>615.15899999999999</v>
      </c>
      <c r="CM17" t="s">
        <v>34</v>
      </c>
      <c r="CN17">
        <f>TINV(0.3173,CN5)</f>
        <v>1.0204266000885593</v>
      </c>
      <c r="CO17">
        <v>1995</v>
      </c>
      <c r="CP17">
        <v>615.15899999999999</v>
      </c>
      <c r="CQ17" t="s">
        <v>34</v>
      </c>
      <c r="CR17">
        <f>TINV(0.3173,CR5)</f>
        <v>1.0204266000885593</v>
      </c>
      <c r="CS17">
        <v>1995</v>
      </c>
      <c r="CT17">
        <v>615.15899999999999</v>
      </c>
      <c r="CU17" t="s">
        <v>34</v>
      </c>
      <c r="CV17">
        <f>TINV(0.3173,CV5)</f>
        <v>1.0204266000885593</v>
      </c>
      <c r="CW17">
        <v>1995</v>
      </c>
      <c r="CX17">
        <v>615.15899999999999</v>
      </c>
      <c r="CY17" t="s">
        <v>34</v>
      </c>
      <c r="CZ17">
        <f>TINV(0.3173,CZ5)</f>
        <v>1.0204266000885593</v>
      </c>
      <c r="DA17">
        <v>1995</v>
      </c>
      <c r="DB17">
        <v>615.15899999999999</v>
      </c>
      <c r="DC17" t="s">
        <v>34</v>
      </c>
      <c r="DD17">
        <f>TINV(0.3173,DD5)</f>
        <v>1.0204266000885593</v>
      </c>
      <c r="DE17">
        <v>1995</v>
      </c>
      <c r="DF17">
        <v>615.15899999999999</v>
      </c>
      <c r="DG17" t="s">
        <v>34</v>
      </c>
      <c r="DH17">
        <f>TINV(0.3173,DH5)</f>
        <v>1.0204266000885593</v>
      </c>
      <c r="DI17">
        <v>1995</v>
      </c>
      <c r="DJ17">
        <v>615.15899999999999</v>
      </c>
      <c r="DK17" t="s">
        <v>34</v>
      </c>
      <c r="DL17">
        <f>TINV(0.3173,DL5)</f>
        <v>1.0204266000885593</v>
      </c>
      <c r="DM17">
        <v>1995</v>
      </c>
      <c r="DN17">
        <v>615.15899999999999</v>
      </c>
    </row>
    <row r="18" spans="1:118">
      <c r="B18">
        <v>0.32427993096548263</v>
      </c>
      <c r="C18" s="16">
        <v>0.89817782659960477</v>
      </c>
      <c r="D18">
        <v>220.52608891672855</v>
      </c>
      <c r="E18">
        <v>1996</v>
      </c>
      <c r="F18">
        <v>1107.2860000000001</v>
      </c>
      <c r="G18" t="s">
        <v>35</v>
      </c>
      <c r="H18">
        <f>H17*G3</f>
        <v>2.1878374795199225E-2</v>
      </c>
      <c r="I18">
        <v>1997</v>
      </c>
      <c r="J18">
        <v>1414.865</v>
      </c>
      <c r="K18" t="s">
        <v>35</v>
      </c>
      <c r="L18">
        <f>L17*K3</f>
        <v>2.3253400140295005E-2</v>
      </c>
      <c r="M18">
        <v>1997</v>
      </c>
      <c r="N18">
        <v>1414.865</v>
      </c>
      <c r="O18" t="s">
        <v>35</v>
      </c>
      <c r="P18">
        <f>P17*O3</f>
        <v>2.1845684652875428E-2</v>
      </c>
      <c r="Q18">
        <v>1997</v>
      </c>
      <c r="R18">
        <v>1414.865</v>
      </c>
      <c r="S18" t="s">
        <v>35</v>
      </c>
      <c r="T18">
        <f>T17*S3</f>
        <v>2.357662804533921E-2</v>
      </c>
      <c r="U18">
        <v>1997</v>
      </c>
      <c r="V18">
        <v>1414.865</v>
      </c>
      <c r="W18" t="s">
        <v>35</v>
      </c>
      <c r="X18">
        <f>X17*W3</f>
        <v>2.2364997444611186E-2</v>
      </c>
      <c r="Y18">
        <v>1997</v>
      </c>
      <c r="Z18">
        <v>1414.865</v>
      </c>
      <c r="AA18" t="s">
        <v>35</v>
      </c>
      <c r="AB18">
        <f>AB17*AA3</f>
        <v>2.3414602497408586E-2</v>
      </c>
      <c r="AC18">
        <v>1997</v>
      </c>
      <c r="AD18">
        <v>1414.865</v>
      </c>
      <c r="AE18" t="s">
        <v>35</v>
      </c>
      <c r="AF18">
        <f>AF17*AE3</f>
        <v>2.2694338637139655E-2</v>
      </c>
      <c r="AG18">
        <v>1997</v>
      </c>
      <c r="AH18">
        <v>1414.865</v>
      </c>
      <c r="AI18" t="s">
        <v>35</v>
      </c>
      <c r="AJ18">
        <f>AJ17*AI3</f>
        <v>2.2545836975275679E-2</v>
      </c>
      <c r="AK18">
        <v>1997</v>
      </c>
      <c r="AL18">
        <v>1414.865</v>
      </c>
      <c r="AM18" t="s">
        <v>35</v>
      </c>
      <c r="AN18">
        <f>AN17*AM3</f>
        <v>2.2149343089054654E-2</v>
      </c>
      <c r="AO18">
        <v>1997</v>
      </c>
      <c r="AP18">
        <v>1414.865</v>
      </c>
      <c r="AQ18" t="s">
        <v>35</v>
      </c>
      <c r="AR18">
        <f>AR17*AQ3</f>
        <v>2.2199465984522472E-2</v>
      </c>
      <c r="AS18">
        <v>1997</v>
      </c>
      <c r="AT18">
        <v>1414.865</v>
      </c>
      <c r="AU18" t="s">
        <v>35</v>
      </c>
      <c r="AV18">
        <f>AV17*AU3</f>
        <v>2.1898876635027178E-2</v>
      </c>
      <c r="AW18">
        <v>1997</v>
      </c>
      <c r="AX18">
        <v>1414.865</v>
      </c>
      <c r="AY18" t="s">
        <v>35</v>
      </c>
      <c r="AZ18">
        <f>AZ17*AY3</f>
        <v>2.1796410891166206E-2</v>
      </c>
      <c r="BA18">
        <v>1997</v>
      </c>
      <c r="BB18">
        <v>1414.865</v>
      </c>
      <c r="BC18" t="s">
        <v>35</v>
      </c>
      <c r="BD18">
        <f>BD17*BC3</f>
        <v>2.0657170419092784E-2</v>
      </c>
      <c r="BE18">
        <v>1997</v>
      </c>
      <c r="BF18">
        <v>1414.865</v>
      </c>
      <c r="BG18" t="s">
        <v>35</v>
      </c>
      <c r="BH18">
        <f>BH17*BG3</f>
        <v>2.1472539932668205E-2</v>
      </c>
      <c r="BI18">
        <v>1997</v>
      </c>
      <c r="BJ18">
        <v>1414.865</v>
      </c>
      <c r="BK18" t="s">
        <v>35</v>
      </c>
      <c r="BL18">
        <f>BL17*BK3</f>
        <v>2.1872662403348508E-2</v>
      </c>
      <c r="BM18">
        <v>1997</v>
      </c>
      <c r="BN18">
        <v>1414.865</v>
      </c>
      <c r="BO18" t="s">
        <v>35</v>
      </c>
      <c r="BP18">
        <f>BP17*BO3</f>
        <v>2.1954534807423553E-2</v>
      </c>
      <c r="BQ18">
        <v>1997</v>
      </c>
      <c r="BR18">
        <v>1414.865</v>
      </c>
      <c r="BS18" t="s">
        <v>35</v>
      </c>
      <c r="BT18">
        <f>BT17*BS3</f>
        <v>2.2108610151761875E-2</v>
      </c>
      <c r="BU18">
        <v>1997</v>
      </c>
      <c r="BV18">
        <v>1414.865</v>
      </c>
      <c r="BW18" t="s">
        <v>35</v>
      </c>
      <c r="BX18">
        <f>BX17*BW3</f>
        <v>2.2282907393935882E-2</v>
      </c>
      <c r="BY18">
        <v>1996</v>
      </c>
      <c r="BZ18">
        <v>1107.2860000000001</v>
      </c>
      <c r="CA18" t="s">
        <v>35</v>
      </c>
      <c r="CB18">
        <f>CB17*CA3</f>
        <v>2.2289104318721158E-2</v>
      </c>
      <c r="CC18">
        <v>1996</v>
      </c>
      <c r="CD18">
        <v>1107.2860000000001</v>
      </c>
      <c r="CE18" t="s">
        <v>35</v>
      </c>
      <c r="CF18">
        <f>CF17*CE3</f>
        <v>2.2508713580935358E-2</v>
      </c>
      <c r="CG18">
        <v>1996</v>
      </c>
      <c r="CH18">
        <v>1107.2860000000001</v>
      </c>
      <c r="CI18" t="s">
        <v>35</v>
      </c>
      <c r="CJ18">
        <f>CJ17*CI3</f>
        <v>2.2499570615164496E-2</v>
      </c>
      <c r="CK18">
        <v>1996</v>
      </c>
      <c r="CL18">
        <v>1107.2860000000001</v>
      </c>
      <c r="CM18" t="s">
        <v>35</v>
      </c>
      <c r="CN18">
        <f>CN17*CM3</f>
        <v>2.2555927294480381E-2</v>
      </c>
      <c r="CO18">
        <v>1996</v>
      </c>
      <c r="CP18">
        <v>1107.2860000000001</v>
      </c>
      <c r="CQ18" t="s">
        <v>35</v>
      </c>
      <c r="CR18">
        <f>CR17*CQ3</f>
        <v>2.2577066941773239E-2</v>
      </c>
      <c r="CS18">
        <v>1996</v>
      </c>
      <c r="CT18">
        <v>1107.2860000000001</v>
      </c>
      <c r="CU18" t="s">
        <v>35</v>
      </c>
      <c r="CV18">
        <f>CV17*CU3</f>
        <v>2.2248018445601286E-2</v>
      </c>
      <c r="CW18">
        <v>1996</v>
      </c>
      <c r="CX18">
        <v>1107.2860000000001</v>
      </c>
      <c r="CY18" t="s">
        <v>35</v>
      </c>
      <c r="CZ18">
        <f>CZ17*CY3</f>
        <v>2.2524912783461564E-2</v>
      </c>
      <c r="DA18">
        <v>1996</v>
      </c>
      <c r="DB18">
        <v>1107.2860000000001</v>
      </c>
      <c r="DC18" t="s">
        <v>35</v>
      </c>
      <c r="DD18">
        <f>DD17*DC3</f>
        <v>2.2388351738782668E-2</v>
      </c>
      <c r="DE18">
        <v>1996</v>
      </c>
      <c r="DF18">
        <v>1107.2860000000001</v>
      </c>
      <c r="DG18" t="s">
        <v>35</v>
      </c>
      <c r="DH18">
        <f>DH17*DG3</f>
        <v>2.2481938595178032E-2</v>
      </c>
      <c r="DI18">
        <v>1996</v>
      </c>
      <c r="DJ18">
        <v>1107.2860000000001</v>
      </c>
      <c r="DK18" t="s">
        <v>35</v>
      </c>
      <c r="DL18">
        <f>DL17*DK3</f>
        <v>2.2162243609257667E-2</v>
      </c>
      <c r="DM18">
        <v>1996</v>
      </c>
      <c r="DN18">
        <v>1107.2860000000001</v>
      </c>
    </row>
    <row r="19" spans="1:118">
      <c r="B19">
        <v>0.32468404623294417</v>
      </c>
      <c r="C19" s="16">
        <v>0.89835462781083619</v>
      </c>
      <c r="D19">
        <v>220.95315518619549</v>
      </c>
      <c r="E19">
        <v>1997</v>
      </c>
      <c r="F19">
        <v>1414.865</v>
      </c>
      <c r="G19" t="s">
        <v>36</v>
      </c>
      <c r="H19">
        <f>G2+H18</f>
        <v>1.4033256163987351</v>
      </c>
      <c r="I19">
        <v>1998</v>
      </c>
      <c r="J19">
        <v>4921.2700000000004</v>
      </c>
      <c r="K19" t="s">
        <v>36</v>
      </c>
      <c r="L19">
        <f>K2+L18</f>
        <v>1.4211226758978091</v>
      </c>
      <c r="M19">
        <v>1998</v>
      </c>
      <c r="N19">
        <v>4921.2700000000004</v>
      </c>
      <c r="O19" t="s">
        <v>36</v>
      </c>
      <c r="P19">
        <f>O2+P18</f>
        <v>1.4248667048381134</v>
      </c>
      <c r="Q19">
        <v>1998</v>
      </c>
      <c r="R19">
        <v>4921.2700000000004</v>
      </c>
      <c r="S19" t="s">
        <v>36</v>
      </c>
      <c r="T19">
        <f>S2+T18</f>
        <v>1.4044042095366946</v>
      </c>
      <c r="U19">
        <v>1998</v>
      </c>
      <c r="V19">
        <v>4921.2700000000004</v>
      </c>
      <c r="W19" t="s">
        <v>36</v>
      </c>
      <c r="X19">
        <f>W2+X18</f>
        <v>1.4181495617737723</v>
      </c>
      <c r="Y19">
        <v>1998</v>
      </c>
      <c r="Z19">
        <v>4921.2700000000004</v>
      </c>
      <c r="AA19" t="s">
        <v>36</v>
      </c>
      <c r="AB19">
        <f>AA2+AB18</f>
        <v>1.4063343411401756</v>
      </c>
      <c r="AC19">
        <v>1998</v>
      </c>
      <c r="AD19">
        <v>4921.2700000000004</v>
      </c>
      <c r="AE19" t="s">
        <v>36</v>
      </c>
      <c r="AF19">
        <f>AE2+AF18</f>
        <v>1.4006433962624389</v>
      </c>
      <c r="AG19">
        <v>1998</v>
      </c>
      <c r="AH19">
        <v>4921.2700000000004</v>
      </c>
      <c r="AI19" t="s">
        <v>36</v>
      </c>
      <c r="AJ19">
        <f>AI2+AJ18</f>
        <v>1.4025239347499419</v>
      </c>
      <c r="AK19">
        <v>1998</v>
      </c>
      <c r="AL19">
        <v>4921.2700000000004</v>
      </c>
      <c r="AM19" t="s">
        <v>36</v>
      </c>
      <c r="AN19">
        <f>AM2+AN18</f>
        <v>1.4006464717550533</v>
      </c>
      <c r="AO19">
        <v>1998</v>
      </c>
      <c r="AP19">
        <v>4921.2700000000004</v>
      </c>
      <c r="AQ19" t="s">
        <v>36</v>
      </c>
      <c r="AR19">
        <f>AQ2+AR18</f>
        <v>1.4015699497706846</v>
      </c>
      <c r="AS19">
        <v>1998</v>
      </c>
      <c r="AT19">
        <v>4921.2700000000004</v>
      </c>
      <c r="AU19" t="s">
        <v>36</v>
      </c>
      <c r="AV19">
        <f>AU2+AV18</f>
        <v>1.4015676312293635</v>
      </c>
      <c r="AW19">
        <v>1998</v>
      </c>
      <c r="AX19">
        <v>4921.2700000000004</v>
      </c>
      <c r="AY19" t="s">
        <v>36</v>
      </c>
      <c r="AZ19">
        <f>AY2+AZ18</f>
        <v>1.4025794141471277</v>
      </c>
      <c r="BA19">
        <v>1998</v>
      </c>
      <c r="BB19">
        <v>4921.2700000000004</v>
      </c>
      <c r="BC19" t="s">
        <v>36</v>
      </c>
      <c r="BD19">
        <f>BC2+BD18</f>
        <v>1.4031083577875909</v>
      </c>
      <c r="BE19">
        <v>1998</v>
      </c>
      <c r="BF19">
        <v>4921.2700000000004</v>
      </c>
      <c r="BG19" t="s">
        <v>36</v>
      </c>
      <c r="BH19">
        <f>BG2+BH18</f>
        <v>1.4036457928209654</v>
      </c>
      <c r="BI19">
        <v>1998</v>
      </c>
      <c r="BJ19">
        <v>4921.2700000000004</v>
      </c>
      <c r="BK19" t="s">
        <v>36</v>
      </c>
      <c r="BL19">
        <f>BK2+BL18</f>
        <v>1.4044414211360097</v>
      </c>
      <c r="BM19">
        <v>1998</v>
      </c>
      <c r="BN19">
        <v>4921.2700000000004</v>
      </c>
      <c r="BO19" t="s">
        <v>36</v>
      </c>
      <c r="BP19">
        <f>BO2+BP18</f>
        <v>1.4049897165323448</v>
      </c>
      <c r="BQ19">
        <v>1998</v>
      </c>
      <c r="BR19">
        <v>4921.2700000000004</v>
      </c>
      <c r="BS19" t="s">
        <v>36</v>
      </c>
      <c r="BT19">
        <f>BS2+BT18</f>
        <v>1.4053285901898027</v>
      </c>
      <c r="BU19">
        <v>1998</v>
      </c>
      <c r="BV19">
        <v>4921.2700000000004</v>
      </c>
      <c r="BW19" t="s">
        <v>36</v>
      </c>
      <c r="BX19">
        <f>BW2+BX18</f>
        <v>1.4053173144871263</v>
      </c>
      <c r="BY19">
        <v>1998</v>
      </c>
      <c r="BZ19">
        <v>4921.2700000000004</v>
      </c>
      <c r="CA19" t="s">
        <v>36</v>
      </c>
      <c r="CB19">
        <f>CA2+CB18</f>
        <v>1.4058825296775428</v>
      </c>
      <c r="CC19">
        <v>1997</v>
      </c>
      <c r="CD19">
        <v>1414.865</v>
      </c>
      <c r="CE19" t="s">
        <v>36</v>
      </c>
      <c r="CF19">
        <f>CE2+CF18</f>
        <v>1.4032915319414025</v>
      </c>
      <c r="CG19">
        <v>1997</v>
      </c>
      <c r="CH19">
        <v>1414.865</v>
      </c>
      <c r="CI19" t="s">
        <v>36</v>
      </c>
      <c r="CJ19">
        <f>CI2+CJ18</f>
        <v>1.4020042012684475</v>
      </c>
      <c r="CK19">
        <v>1997</v>
      </c>
      <c r="CL19">
        <v>1414.865</v>
      </c>
      <c r="CM19" t="s">
        <v>36</v>
      </c>
      <c r="CN19">
        <f>CM2+CN18</f>
        <v>1.4029125519114141</v>
      </c>
      <c r="CO19">
        <v>1997</v>
      </c>
      <c r="CP19">
        <v>1414.865</v>
      </c>
      <c r="CQ19" t="s">
        <v>36</v>
      </c>
      <c r="CR19">
        <f>CQ2+CR18</f>
        <v>1.4019464419768448</v>
      </c>
      <c r="CS19">
        <v>1997</v>
      </c>
      <c r="CT19">
        <v>1414.865</v>
      </c>
      <c r="CU19" t="s">
        <v>36</v>
      </c>
      <c r="CV19">
        <f>CU2+CV18</f>
        <v>1.3978256101306967</v>
      </c>
      <c r="CW19">
        <v>1997</v>
      </c>
      <c r="CX19">
        <v>1414.865</v>
      </c>
      <c r="CY19" t="s">
        <v>36</v>
      </c>
      <c r="CZ19">
        <f>CY2+CZ18</f>
        <v>1.3989197183940993</v>
      </c>
      <c r="DA19">
        <v>1997</v>
      </c>
      <c r="DB19">
        <v>1414.865</v>
      </c>
      <c r="DC19" t="s">
        <v>36</v>
      </c>
      <c r="DD19">
        <f>DC2+DD18</f>
        <v>1.3977253474090758</v>
      </c>
      <c r="DE19">
        <v>1997</v>
      </c>
      <c r="DF19">
        <v>1414.865</v>
      </c>
      <c r="DG19" t="s">
        <v>36</v>
      </c>
      <c r="DH19">
        <f>DG2+DH18</f>
        <v>1.3972207663365308</v>
      </c>
      <c r="DI19">
        <v>1997</v>
      </c>
      <c r="DJ19">
        <v>1414.865</v>
      </c>
      <c r="DK19" t="s">
        <v>36</v>
      </c>
      <c r="DL19">
        <f>DK2+DL18</f>
        <v>1.394796995159225</v>
      </c>
      <c r="DM19">
        <v>1997</v>
      </c>
      <c r="DN19">
        <v>1414.865</v>
      </c>
    </row>
    <row r="20" spans="1:118">
      <c r="B20">
        <v>0.32265059801965718</v>
      </c>
      <c r="C20" s="16">
        <v>0.89537880480478726</v>
      </c>
      <c r="D20">
        <v>213.95731599464602</v>
      </c>
      <c r="E20">
        <v>1998</v>
      </c>
      <c r="F20">
        <v>4921.2700000000004</v>
      </c>
      <c r="G20" t="s">
        <v>37</v>
      </c>
      <c r="H20">
        <f>G2-H18</f>
        <v>1.3595688668083368</v>
      </c>
      <c r="I20">
        <v>1999</v>
      </c>
      <c r="J20">
        <v>9153.5619999999999</v>
      </c>
      <c r="K20" t="s">
        <v>37</v>
      </c>
      <c r="L20">
        <f>K2-L18</f>
        <v>1.3746158756172189</v>
      </c>
      <c r="M20">
        <v>1999</v>
      </c>
      <c r="N20">
        <v>9153.5619999999999</v>
      </c>
      <c r="O20" t="s">
        <v>37</v>
      </c>
      <c r="P20">
        <f>O2-P18</f>
        <v>1.3811753355323626</v>
      </c>
      <c r="Q20">
        <v>1999</v>
      </c>
      <c r="R20">
        <v>9153.5619999999999</v>
      </c>
      <c r="S20" t="s">
        <v>37</v>
      </c>
      <c r="T20">
        <f>S2-T18</f>
        <v>1.3572509534460164</v>
      </c>
      <c r="U20">
        <v>1999</v>
      </c>
      <c r="V20">
        <v>9153.5619999999999</v>
      </c>
      <c r="W20" t="s">
        <v>37</v>
      </c>
      <c r="X20">
        <f>W2-X18</f>
        <v>1.3734195668845499</v>
      </c>
      <c r="Y20">
        <v>1999</v>
      </c>
      <c r="Z20">
        <v>9153.5619999999999</v>
      </c>
      <c r="AA20" t="s">
        <v>37</v>
      </c>
      <c r="AB20">
        <f>AA2-AB18</f>
        <v>1.3595051361453583</v>
      </c>
      <c r="AC20">
        <v>1999</v>
      </c>
      <c r="AD20">
        <v>9153.5619999999999</v>
      </c>
      <c r="AE20" t="s">
        <v>37</v>
      </c>
      <c r="AF20">
        <f>AE2-AF18</f>
        <v>1.3552547189881596</v>
      </c>
      <c r="AG20">
        <v>1999</v>
      </c>
      <c r="AH20">
        <v>9153.5619999999999</v>
      </c>
      <c r="AI20" t="s">
        <v>37</v>
      </c>
      <c r="AJ20">
        <f>AI2-AJ18</f>
        <v>1.3574322607993907</v>
      </c>
      <c r="AK20">
        <v>1999</v>
      </c>
      <c r="AL20">
        <v>9153.5619999999999</v>
      </c>
      <c r="AM20" t="s">
        <v>37</v>
      </c>
      <c r="AN20">
        <f>AM2-AN18</f>
        <v>1.3563477855769439</v>
      </c>
      <c r="AO20">
        <v>1999</v>
      </c>
      <c r="AP20">
        <v>9153.5619999999999</v>
      </c>
      <c r="AQ20" t="s">
        <v>37</v>
      </c>
      <c r="AR20">
        <f>AQ2-AR18</f>
        <v>1.3571710178016398</v>
      </c>
      <c r="AS20">
        <v>1999</v>
      </c>
      <c r="AT20">
        <v>9153.5619999999999</v>
      </c>
      <c r="AU20" t="s">
        <v>37</v>
      </c>
      <c r="AV20">
        <f>AU2-AV18</f>
        <v>1.357769877959309</v>
      </c>
      <c r="AW20">
        <v>1999</v>
      </c>
      <c r="AX20">
        <v>9153.5619999999999</v>
      </c>
      <c r="AY20" t="s">
        <v>37</v>
      </c>
      <c r="AZ20">
        <f>AY2-AZ18</f>
        <v>1.3589865923647955</v>
      </c>
      <c r="BA20">
        <v>1999</v>
      </c>
      <c r="BB20">
        <v>9153.5619999999999</v>
      </c>
      <c r="BC20" t="s">
        <v>37</v>
      </c>
      <c r="BD20">
        <f>BC2-BD18</f>
        <v>1.3617940169494054</v>
      </c>
      <c r="BE20">
        <v>1999</v>
      </c>
      <c r="BF20">
        <v>9153.5619999999999</v>
      </c>
      <c r="BG20" t="s">
        <v>37</v>
      </c>
      <c r="BH20">
        <f>BG2-BH18</f>
        <v>1.3607007129556288</v>
      </c>
      <c r="BI20">
        <v>1999</v>
      </c>
      <c r="BJ20">
        <v>9153.5619999999999</v>
      </c>
      <c r="BK20" t="s">
        <v>37</v>
      </c>
      <c r="BL20">
        <f>BK2-BL18</f>
        <v>1.3606960963293127</v>
      </c>
      <c r="BM20">
        <v>1999</v>
      </c>
      <c r="BN20">
        <v>9153.5619999999999</v>
      </c>
      <c r="BO20" t="s">
        <v>37</v>
      </c>
      <c r="BP20">
        <f>BO2-BP18</f>
        <v>1.3610806469174979</v>
      </c>
      <c r="BQ20">
        <v>1999</v>
      </c>
      <c r="BR20">
        <v>9153.5619999999999</v>
      </c>
      <c r="BS20" t="s">
        <v>37</v>
      </c>
      <c r="BT20">
        <f>BS2-BT18</f>
        <v>1.3611113698862791</v>
      </c>
      <c r="BU20">
        <v>1999</v>
      </c>
      <c r="BV20">
        <v>9153.5619999999999</v>
      </c>
      <c r="BW20" t="s">
        <v>37</v>
      </c>
      <c r="BX20">
        <f>BW2-BX18</f>
        <v>1.3607514996992545</v>
      </c>
      <c r="BY20">
        <v>1999</v>
      </c>
      <c r="BZ20">
        <v>9153.5619999999999</v>
      </c>
      <c r="CA20" t="s">
        <v>37</v>
      </c>
      <c r="CB20">
        <f>CA2-CB18</f>
        <v>1.3613043210401004</v>
      </c>
      <c r="CC20">
        <v>1999</v>
      </c>
      <c r="CD20">
        <v>9153.5619999999999</v>
      </c>
      <c r="CE20" t="s">
        <v>37</v>
      </c>
      <c r="CF20">
        <f>CE2-CF18</f>
        <v>1.3582741047795317</v>
      </c>
      <c r="CG20">
        <v>1998</v>
      </c>
      <c r="CH20">
        <v>4921.2700000000004</v>
      </c>
      <c r="CI20" t="s">
        <v>37</v>
      </c>
      <c r="CJ20">
        <f>CI2-CJ18</f>
        <v>1.3570050600381185</v>
      </c>
      <c r="CK20">
        <v>1998</v>
      </c>
      <c r="CL20">
        <v>4921.2700000000004</v>
      </c>
      <c r="CM20" t="s">
        <v>37</v>
      </c>
      <c r="CN20">
        <f>CM2-CN18</f>
        <v>1.3578006973224532</v>
      </c>
      <c r="CO20">
        <v>1998</v>
      </c>
      <c r="CP20">
        <v>4921.2700000000004</v>
      </c>
      <c r="CQ20" t="s">
        <v>37</v>
      </c>
      <c r="CR20">
        <f>CQ2-CR18</f>
        <v>1.3567923080932982</v>
      </c>
      <c r="CS20">
        <v>1998</v>
      </c>
      <c r="CT20">
        <v>4921.2700000000004</v>
      </c>
      <c r="CU20" t="s">
        <v>37</v>
      </c>
      <c r="CV20">
        <f>CU2-CV18</f>
        <v>1.3533295732394941</v>
      </c>
      <c r="CW20">
        <v>1998</v>
      </c>
      <c r="CX20">
        <v>4921.2700000000004</v>
      </c>
      <c r="CY20" t="s">
        <v>37</v>
      </c>
      <c r="CZ20">
        <f>CY2-CZ18</f>
        <v>1.3538698928271764</v>
      </c>
      <c r="DA20">
        <v>1998</v>
      </c>
      <c r="DB20">
        <v>4921.2700000000004</v>
      </c>
      <c r="DC20" t="s">
        <v>37</v>
      </c>
      <c r="DD20">
        <f>DC2-DD18</f>
        <v>1.3529486439315106</v>
      </c>
      <c r="DE20">
        <v>1998</v>
      </c>
      <c r="DF20">
        <v>4921.2700000000004</v>
      </c>
      <c r="DG20" t="s">
        <v>37</v>
      </c>
      <c r="DH20">
        <f>DG2-DH18</f>
        <v>1.3522568891461748</v>
      </c>
      <c r="DI20">
        <v>1998</v>
      </c>
      <c r="DJ20">
        <v>4921.2700000000004</v>
      </c>
      <c r="DK20" t="s">
        <v>37</v>
      </c>
      <c r="DL20">
        <f>DK2-DL18</f>
        <v>1.3504725079407096</v>
      </c>
      <c r="DM20">
        <v>1998</v>
      </c>
      <c r="DN20">
        <v>4921.2700000000004</v>
      </c>
    </row>
    <row r="21" spans="1:118">
      <c r="B21">
        <v>0.32172447143164518</v>
      </c>
      <c r="C21" s="16">
        <v>0.89491547780810665</v>
      </c>
      <c r="D21">
        <v>212.90373195348275</v>
      </c>
      <c r="E21">
        <v>1999</v>
      </c>
      <c r="F21">
        <v>9153.5619999999999</v>
      </c>
      <c r="G21" t="s">
        <v>28</v>
      </c>
      <c r="H21" s="17">
        <f>LN(G2)</f>
        <v>0.32313167544004534</v>
      </c>
      <c r="I21">
        <v>1999</v>
      </c>
      <c r="J21">
        <v>7381.902</v>
      </c>
      <c r="K21" t="s">
        <v>28</v>
      </c>
      <c r="L21" s="17">
        <f>LN(K2)</f>
        <v>0.33494913139763349</v>
      </c>
      <c r="M21">
        <v>1999</v>
      </c>
      <c r="N21">
        <v>7381.902</v>
      </c>
      <c r="O21" t="s">
        <v>28</v>
      </c>
      <c r="P21" s="17">
        <f>LN(O2)</f>
        <v>0.33862778332116072</v>
      </c>
      <c r="Q21">
        <v>1999</v>
      </c>
      <c r="R21">
        <v>7381.902</v>
      </c>
      <c r="S21" t="s">
        <v>28</v>
      </c>
      <c r="T21" s="17">
        <f>LN(S2)</f>
        <v>0.32268301615575251</v>
      </c>
      <c r="U21">
        <v>1999</v>
      </c>
      <c r="V21">
        <v>7381.902</v>
      </c>
      <c r="W21" t="s">
        <v>28</v>
      </c>
      <c r="X21" s="17">
        <f>LN(W2)</f>
        <v>0.33345666888463077</v>
      </c>
      <c r="Y21">
        <v>1999</v>
      </c>
      <c r="Z21">
        <v>7381.902</v>
      </c>
      <c r="AA21" t="s">
        <v>28</v>
      </c>
      <c r="AB21" s="17">
        <f>LN(AA2)</f>
        <v>0.32419701675617379</v>
      </c>
      <c r="AC21">
        <v>1999</v>
      </c>
      <c r="AD21">
        <v>7381.902</v>
      </c>
      <c r="AE21" t="s">
        <v>28</v>
      </c>
      <c r="AF21" s="17">
        <f>LN(AE2)</f>
        <v>0.32059620356653834</v>
      </c>
      <c r="AG21">
        <v>1999</v>
      </c>
      <c r="AH21">
        <v>7381.902</v>
      </c>
      <c r="AI21" t="s">
        <v>28</v>
      </c>
      <c r="AJ21" s="17">
        <f>LN(AI2)</f>
        <v>0.32206762786538679</v>
      </c>
      <c r="AK21">
        <v>1999</v>
      </c>
      <c r="AL21">
        <v>7381.902</v>
      </c>
      <c r="AM21" t="s">
        <v>28</v>
      </c>
      <c r="AN21" s="17">
        <f>LN(AM2)</f>
        <v>0.32099386853866629</v>
      </c>
      <c r="AO21">
        <v>1999</v>
      </c>
      <c r="AP21">
        <v>7381.902</v>
      </c>
      <c r="AQ21" t="s">
        <v>28</v>
      </c>
      <c r="AR21" s="17">
        <f>LN(AQ2)</f>
        <v>0.32162722392194504</v>
      </c>
      <c r="AS21">
        <v>1999</v>
      </c>
      <c r="AT21">
        <v>7381.902</v>
      </c>
      <c r="AU21" t="s">
        <v>28</v>
      </c>
      <c r="AV21" s="17">
        <f>LN(AU2)</f>
        <v>0.3218434374539505</v>
      </c>
      <c r="AW21">
        <v>1999</v>
      </c>
      <c r="AX21">
        <v>7381.902</v>
      </c>
      <c r="AY21" t="s">
        <v>28</v>
      </c>
      <c r="AZ21" s="17">
        <f>LN(AY2)</f>
        <v>0.32265073192593097</v>
      </c>
      <c r="BA21">
        <v>1999</v>
      </c>
      <c r="BB21">
        <v>7381.902</v>
      </c>
      <c r="BC21" t="s">
        <v>28</v>
      </c>
      <c r="BD21" s="17">
        <f>LN(BC2)</f>
        <v>0.32385814628180426</v>
      </c>
      <c r="BE21">
        <v>1999</v>
      </c>
      <c r="BF21">
        <v>7381.902</v>
      </c>
      <c r="BG21" t="s">
        <v>28</v>
      </c>
      <c r="BH21" s="17">
        <f>LN(BG2)</f>
        <v>0.3236570813725238</v>
      </c>
      <c r="BI21">
        <v>1999</v>
      </c>
      <c r="BJ21">
        <v>7381.902</v>
      </c>
      <c r="BK21" t="s">
        <v>28</v>
      </c>
      <c r="BL21" s="17">
        <f>LN(BK2)</f>
        <v>0.32394318824643797</v>
      </c>
      <c r="BM21">
        <v>1999</v>
      </c>
      <c r="BN21">
        <v>7381.902</v>
      </c>
      <c r="BO21" t="s">
        <v>28</v>
      </c>
      <c r="BP21" s="17">
        <f>LN(BO2)</f>
        <v>0.3242804910611029</v>
      </c>
      <c r="BQ21">
        <v>1999</v>
      </c>
      <c r="BR21">
        <v>7381.902</v>
      </c>
      <c r="BS21" t="s">
        <v>28</v>
      </c>
      <c r="BT21" s="17">
        <f>LN(BS2)</f>
        <v>0.32441410007588134</v>
      </c>
      <c r="BU21">
        <v>1999</v>
      </c>
      <c r="BV21">
        <v>7381.902</v>
      </c>
      <c r="BW21" t="s">
        <v>28</v>
      </c>
      <c r="BX21" s="17">
        <f>LN(BW2)</f>
        <v>0.32427993096548263</v>
      </c>
      <c r="BY21">
        <v>1999</v>
      </c>
      <c r="BZ21">
        <v>7381.902</v>
      </c>
      <c r="CA21" t="s">
        <v>28</v>
      </c>
      <c r="CB21" s="17">
        <f>LN(CA2)</f>
        <v>0.32468404623294417</v>
      </c>
      <c r="CC21">
        <v>1999</v>
      </c>
      <c r="CD21">
        <v>7381.902</v>
      </c>
      <c r="CE21" t="s">
        <v>28</v>
      </c>
      <c r="CF21" s="17">
        <f>LN(CE2)</f>
        <v>0.32265059801965718</v>
      </c>
      <c r="CG21">
        <v>1999</v>
      </c>
      <c r="CH21">
        <v>7381.902</v>
      </c>
      <c r="CI21" t="s">
        <v>28</v>
      </c>
      <c r="CJ21" s="17">
        <f>LN(CI2)</f>
        <v>0.32172447143164518</v>
      </c>
      <c r="CK21">
        <v>1999</v>
      </c>
      <c r="CL21">
        <v>9153.5619999999999</v>
      </c>
      <c r="CM21" t="s">
        <v>28</v>
      </c>
      <c r="CN21" s="17">
        <f>LN(CM2)</f>
        <v>0.32234188941893643</v>
      </c>
      <c r="CO21">
        <v>1999</v>
      </c>
      <c r="CP21">
        <v>9153.5619999999999</v>
      </c>
      <c r="CQ21" t="s">
        <v>28</v>
      </c>
      <c r="CR21" s="17">
        <f>LN(CQ2)</f>
        <v>0.32162642011212789</v>
      </c>
      <c r="CS21">
        <v>1999</v>
      </c>
      <c r="CT21">
        <v>9153.5619999999999</v>
      </c>
      <c r="CU21" t="s">
        <v>28</v>
      </c>
      <c r="CV21" s="17">
        <f>LN(CU2)</f>
        <v>0.31887370959529615</v>
      </c>
      <c r="CW21">
        <v>1999</v>
      </c>
      <c r="CX21">
        <v>9153.5619999999999</v>
      </c>
      <c r="CY21" t="s">
        <v>28</v>
      </c>
      <c r="CZ21" s="17">
        <f>LN(CY2)</f>
        <v>0.31946762103886067</v>
      </c>
      <c r="DA21">
        <v>1999</v>
      </c>
      <c r="DB21">
        <v>9153.5619999999999</v>
      </c>
      <c r="DC21" t="s">
        <v>28</v>
      </c>
      <c r="DD21" s="17">
        <f>LN(DC2)</f>
        <v>0.31869878884964919</v>
      </c>
      <c r="DE21">
        <v>1999</v>
      </c>
      <c r="DF21">
        <v>9153.5619999999999</v>
      </c>
      <c r="DG21" t="s">
        <v>28</v>
      </c>
      <c r="DH21" s="17">
        <f>LN(DG2)</f>
        <v>0.31826376961615654</v>
      </c>
      <c r="DI21">
        <v>1999</v>
      </c>
      <c r="DJ21">
        <v>9153.5619999999999</v>
      </c>
      <c r="DK21" t="s">
        <v>28</v>
      </c>
      <c r="DL21" s="17">
        <f>LN(DK2)</f>
        <v>0.31673206921792108</v>
      </c>
      <c r="DM21">
        <v>1999</v>
      </c>
      <c r="DN21">
        <v>9153.5619999999999</v>
      </c>
    </row>
    <row r="22" spans="1:118">
      <c r="B22">
        <v>0.32234188941893643</v>
      </c>
      <c r="C22" s="16">
        <v>0.89480550969957651</v>
      </c>
      <c r="D22">
        <v>212.65503239383406</v>
      </c>
      <c r="E22">
        <v>1999</v>
      </c>
      <c r="F22">
        <v>7381.902</v>
      </c>
      <c r="G22" t="s">
        <v>38</v>
      </c>
      <c r="H22" s="17">
        <f>LN(H19)</f>
        <v>0.33884486000778413</v>
      </c>
      <c r="I22">
        <v>2000</v>
      </c>
      <c r="J22">
        <v>12303.174000000001</v>
      </c>
      <c r="K22" t="s">
        <v>38</v>
      </c>
      <c r="L22" s="17">
        <f>LN(L19)</f>
        <v>0.35144717606976084</v>
      </c>
      <c r="M22">
        <v>2000</v>
      </c>
      <c r="N22">
        <v>12303.174000000001</v>
      </c>
      <c r="O22" t="s">
        <v>38</v>
      </c>
      <c r="P22" s="17">
        <f>LN(P19)</f>
        <v>0.35407826888094995</v>
      </c>
      <c r="Q22">
        <v>2000</v>
      </c>
      <c r="R22">
        <v>12303.174000000001</v>
      </c>
      <c r="S22" t="s">
        <v>38</v>
      </c>
      <c r="T22" s="17">
        <f>LN(T19)</f>
        <v>0.33961316269919928</v>
      </c>
      <c r="U22">
        <v>2000</v>
      </c>
      <c r="V22">
        <v>12303.174000000001</v>
      </c>
      <c r="W22" t="s">
        <v>38</v>
      </c>
      <c r="X22" s="17">
        <f>LN(X19)</f>
        <v>0.34935289629534227</v>
      </c>
      <c r="Y22">
        <v>2000</v>
      </c>
      <c r="Z22">
        <v>12303.174000000001</v>
      </c>
      <c r="AA22" t="s">
        <v>38</v>
      </c>
      <c r="AB22" s="17">
        <f>LN(AB19)</f>
        <v>0.34098656109401221</v>
      </c>
      <c r="AC22">
        <v>2000</v>
      </c>
      <c r="AD22">
        <v>12303.174000000001</v>
      </c>
      <c r="AE22" t="s">
        <v>38</v>
      </c>
      <c r="AF22" s="17">
        <f>LN(AF19)</f>
        <v>0.33693169981071885</v>
      </c>
      <c r="AG22">
        <v>2000</v>
      </c>
      <c r="AH22">
        <v>12303.174000000001</v>
      </c>
      <c r="AI22" t="s">
        <v>38</v>
      </c>
      <c r="AJ22" s="17">
        <f>LN(AJ19)</f>
        <v>0.33827342404445526</v>
      </c>
      <c r="AK22">
        <v>2000</v>
      </c>
      <c r="AL22">
        <v>12303.174000000001</v>
      </c>
      <c r="AM22" t="s">
        <v>38</v>
      </c>
      <c r="AN22" s="17">
        <f>LN(AN19)</f>
        <v>0.33693389557963904</v>
      </c>
      <c r="AO22">
        <v>2000</v>
      </c>
      <c r="AP22">
        <v>12303.174000000001</v>
      </c>
      <c r="AQ22" t="s">
        <v>38</v>
      </c>
      <c r="AR22" s="17">
        <f>LN(AR19)</f>
        <v>0.33759300102343626</v>
      </c>
      <c r="AS22">
        <v>2000</v>
      </c>
      <c r="AT22">
        <v>12303.174000000001</v>
      </c>
      <c r="AU22" t="s">
        <v>38</v>
      </c>
      <c r="AV22" s="17">
        <f>LN(AV19)</f>
        <v>0.33759134677618358</v>
      </c>
      <c r="AW22">
        <v>2000</v>
      </c>
      <c r="AX22">
        <v>12303.174000000001</v>
      </c>
      <c r="AY22" t="s">
        <v>38</v>
      </c>
      <c r="AZ22" s="17">
        <f>LN(AZ19)</f>
        <v>0.33831298008948646</v>
      </c>
      <c r="BA22">
        <v>2000</v>
      </c>
      <c r="BB22">
        <v>12303.174000000001</v>
      </c>
      <c r="BC22" t="s">
        <v>38</v>
      </c>
      <c r="BD22" s="17">
        <f>LN(BD19)</f>
        <v>0.33869003105860768</v>
      </c>
      <c r="BE22">
        <v>2000</v>
      </c>
      <c r="BF22">
        <v>12303.174000000001</v>
      </c>
      <c r="BG22" t="s">
        <v>38</v>
      </c>
      <c r="BH22" s="17">
        <f>LN(BH19)</f>
        <v>0.33907298945902625</v>
      </c>
      <c r="BI22">
        <v>2000</v>
      </c>
      <c r="BJ22">
        <v>12303.174000000001</v>
      </c>
      <c r="BK22" t="s">
        <v>38</v>
      </c>
      <c r="BL22" s="17">
        <f>LN(BL19)</f>
        <v>0.33963965870802998</v>
      </c>
      <c r="BM22">
        <v>2000</v>
      </c>
      <c r="BN22">
        <v>12303.174000000001</v>
      </c>
      <c r="BO22" t="s">
        <v>38</v>
      </c>
      <c r="BP22" s="17">
        <f>LN(BP19)</f>
        <v>0.34002998356486303</v>
      </c>
      <c r="BQ22">
        <v>2000</v>
      </c>
      <c r="BR22">
        <v>12303.174000000001</v>
      </c>
      <c r="BS22" t="s">
        <v>38</v>
      </c>
      <c r="BT22" s="17">
        <f>LN(BT19)</f>
        <v>0.34027114746312304</v>
      </c>
      <c r="BU22">
        <v>2000</v>
      </c>
      <c r="BV22">
        <v>12303.174000000001</v>
      </c>
      <c r="BW22" t="s">
        <v>38</v>
      </c>
      <c r="BX22" s="17">
        <f>LN(BX19)</f>
        <v>0.34026312389625696</v>
      </c>
      <c r="BY22">
        <v>2000</v>
      </c>
      <c r="BZ22">
        <v>12303.174000000001</v>
      </c>
      <c r="CA22" t="s">
        <v>38</v>
      </c>
      <c r="CB22" s="17">
        <f>LN(CB19)</f>
        <v>0.34066524059330072</v>
      </c>
      <c r="CC22">
        <v>2000</v>
      </c>
      <c r="CD22">
        <v>12303.174000000001</v>
      </c>
      <c r="CE22" t="s">
        <v>38</v>
      </c>
      <c r="CF22" s="17">
        <f>LN(CF19)</f>
        <v>0.33882057136737986</v>
      </c>
      <c r="CG22">
        <v>2000</v>
      </c>
      <c r="CH22">
        <v>12303.174000000001</v>
      </c>
      <c r="CI22" t="s">
        <v>38</v>
      </c>
      <c r="CJ22" s="17">
        <f>LN(CJ19)</f>
        <v>0.33790278523304934</v>
      </c>
      <c r="CK22">
        <v>2000</v>
      </c>
      <c r="CL22">
        <v>12303.174000000001</v>
      </c>
      <c r="CM22" t="s">
        <v>38</v>
      </c>
      <c r="CN22" s="17">
        <f>LN(CN19)</f>
        <v>0.33855046982025921</v>
      </c>
      <c r="CO22">
        <v>1999</v>
      </c>
      <c r="CP22">
        <v>7381.902</v>
      </c>
      <c r="CQ22" t="s">
        <v>38</v>
      </c>
      <c r="CR22" s="17">
        <f>LN(CR19)</f>
        <v>0.33786158672497291</v>
      </c>
      <c r="CS22">
        <v>1999</v>
      </c>
      <c r="CT22">
        <v>7381.902</v>
      </c>
      <c r="CU22" t="s">
        <v>38</v>
      </c>
      <c r="CV22" s="17">
        <f>LN(CV19)</f>
        <v>0.33491789363485674</v>
      </c>
      <c r="CW22">
        <v>1999</v>
      </c>
      <c r="CX22">
        <v>7381.902</v>
      </c>
      <c r="CY22" t="s">
        <v>38</v>
      </c>
      <c r="CZ22" s="17">
        <f>LN(CZ19)</f>
        <v>0.33570030904326659</v>
      </c>
      <c r="DA22">
        <v>1999</v>
      </c>
      <c r="DB22">
        <v>7381.902</v>
      </c>
      <c r="DC22" t="s">
        <v>38</v>
      </c>
      <c r="DD22" s="17">
        <f>LN(DD19)</f>
        <v>0.33484616342983692</v>
      </c>
      <c r="DE22">
        <v>1999</v>
      </c>
      <c r="DF22">
        <v>7381.902</v>
      </c>
      <c r="DG22" t="s">
        <v>38</v>
      </c>
      <c r="DH22" s="17">
        <f>LN(DH19)</f>
        <v>0.33448509666325754</v>
      </c>
      <c r="DI22">
        <v>1999</v>
      </c>
      <c r="DJ22">
        <v>7381.902</v>
      </c>
      <c r="DK22" t="s">
        <v>38</v>
      </c>
      <c r="DL22" s="17">
        <f>LN(DL19)</f>
        <v>0.33274888150045184</v>
      </c>
      <c r="DM22">
        <v>1999</v>
      </c>
      <c r="DN22">
        <v>7381.902</v>
      </c>
    </row>
    <row r="23" spans="1:118">
      <c r="B23">
        <v>0.32162642011212789</v>
      </c>
      <c r="C23" s="16">
        <v>0.89420935102877386</v>
      </c>
      <c r="D23">
        <v>211.31578256788754</v>
      </c>
      <c r="E23">
        <v>2000</v>
      </c>
      <c r="F23">
        <v>12303.174000000001</v>
      </c>
      <c r="G23" t="s">
        <v>39</v>
      </c>
      <c r="H23" s="17">
        <f>LN(H20)</f>
        <v>0.30716763979001155</v>
      </c>
      <c r="I23">
        <v>2001</v>
      </c>
      <c r="J23">
        <v>34448.885999999999</v>
      </c>
      <c r="K23" t="s">
        <v>39</v>
      </c>
      <c r="L23" s="17">
        <f>LN(L20)</f>
        <v>0.31817432890189312</v>
      </c>
      <c r="M23">
        <v>2001</v>
      </c>
      <c r="N23">
        <v>34448.885999999999</v>
      </c>
      <c r="O23" t="s">
        <v>39</v>
      </c>
      <c r="P23" s="17">
        <f>LN(P20)</f>
        <v>0.32293482909968624</v>
      </c>
      <c r="Q23">
        <v>2001</v>
      </c>
      <c r="R23">
        <v>34448.885999999999</v>
      </c>
      <c r="S23" t="s">
        <v>39</v>
      </c>
      <c r="T23" s="17">
        <f>LN(T20)</f>
        <v>0.30546129628688745</v>
      </c>
      <c r="U23">
        <v>2001</v>
      </c>
      <c r="V23">
        <v>34448.885999999999</v>
      </c>
      <c r="W23" t="s">
        <v>39</v>
      </c>
      <c r="X23" s="17">
        <f>LN(X20)</f>
        <v>0.31730366414281536</v>
      </c>
      <c r="Y23">
        <v>2001</v>
      </c>
      <c r="Z23">
        <v>34448.885999999999</v>
      </c>
      <c r="AA23" t="s">
        <v>39</v>
      </c>
      <c r="AB23" s="17">
        <f>LN(AB20)</f>
        <v>0.30712076304967945</v>
      </c>
      <c r="AC23">
        <v>2001</v>
      </c>
      <c r="AD23">
        <v>34448.885999999999</v>
      </c>
      <c r="AE23" t="s">
        <v>39</v>
      </c>
      <c r="AF23" s="17">
        <f>LN(AF20)</f>
        <v>0.30398942115790017</v>
      </c>
      <c r="AG23">
        <v>2001</v>
      </c>
      <c r="AH23">
        <v>34448.885999999999</v>
      </c>
      <c r="AI23" t="s">
        <v>39</v>
      </c>
      <c r="AJ23" s="17">
        <f>LN(AJ20)</f>
        <v>0.30559487161729243</v>
      </c>
      <c r="AK23">
        <v>2001</v>
      </c>
      <c r="AL23">
        <v>34448.885999999999</v>
      </c>
      <c r="AM23" t="s">
        <v>39</v>
      </c>
      <c r="AN23" s="17">
        <f>LN(AN20)</f>
        <v>0.30479563567212203</v>
      </c>
      <c r="AO23">
        <v>2001</v>
      </c>
      <c r="AP23">
        <v>34448.885999999999</v>
      </c>
      <c r="AQ23" t="s">
        <v>39</v>
      </c>
      <c r="AR23" s="17">
        <f>LN(AR20)</f>
        <v>0.30540239929500745</v>
      </c>
      <c r="AS23">
        <v>2001</v>
      </c>
      <c r="AT23">
        <v>34448.885999999999</v>
      </c>
      <c r="AU23" t="s">
        <v>39</v>
      </c>
      <c r="AV23" s="17">
        <f>LN(AV20)</f>
        <v>0.30584355819339587</v>
      </c>
      <c r="AW23">
        <v>2001</v>
      </c>
      <c r="AX23">
        <v>34448.885999999999</v>
      </c>
      <c r="AY23" t="s">
        <v>39</v>
      </c>
      <c r="AZ23" s="17">
        <f>LN(AZ20)</f>
        <v>0.30673926931077006</v>
      </c>
      <c r="BA23">
        <v>2001</v>
      </c>
      <c r="BB23">
        <v>34448.885999999999</v>
      </c>
      <c r="BC23" t="s">
        <v>39</v>
      </c>
      <c r="BD23" s="17">
        <f>LN(BD20)</f>
        <v>0.30880296057007928</v>
      </c>
      <c r="BE23">
        <v>2001</v>
      </c>
      <c r="BF23">
        <v>34448.885999999999</v>
      </c>
      <c r="BG23" t="s">
        <v>39</v>
      </c>
      <c r="BH23" s="17">
        <f>LN(BH20)</f>
        <v>0.30799979717693188</v>
      </c>
      <c r="BI23">
        <v>2001</v>
      </c>
      <c r="BJ23">
        <v>34448.885999999999</v>
      </c>
      <c r="BK23" t="s">
        <v>39</v>
      </c>
      <c r="BL23" s="17">
        <f>LN(BL20)</f>
        <v>0.30799640434109082</v>
      </c>
      <c r="BM23">
        <v>2001</v>
      </c>
      <c r="BN23">
        <v>34448.885999999999</v>
      </c>
      <c r="BO23" t="s">
        <v>39</v>
      </c>
      <c r="BP23" s="17">
        <f>LN(BP20)</f>
        <v>0.30827897754750694</v>
      </c>
      <c r="BQ23">
        <v>2001</v>
      </c>
      <c r="BR23">
        <v>34448.885999999999</v>
      </c>
      <c r="BS23" t="s">
        <v>39</v>
      </c>
      <c r="BT23" s="17">
        <f>LN(BT20)</f>
        <v>0.30830154977503016</v>
      </c>
      <c r="BU23">
        <v>2001</v>
      </c>
      <c r="BV23">
        <v>34448.885999999999</v>
      </c>
      <c r="BW23" t="s">
        <v>39</v>
      </c>
      <c r="BX23" s="17">
        <f>LN(BX20)</f>
        <v>0.30803712044382259</v>
      </c>
      <c r="BY23">
        <v>2001</v>
      </c>
      <c r="BZ23">
        <v>34448.885999999999</v>
      </c>
      <c r="CA23" t="s">
        <v>39</v>
      </c>
      <c r="CB23" s="17">
        <f>LN(CB20)</f>
        <v>0.3084432997324576</v>
      </c>
      <c r="CC23">
        <v>2001</v>
      </c>
      <c r="CD23">
        <v>34448.885999999999</v>
      </c>
      <c r="CE23" t="s">
        <v>39</v>
      </c>
      <c r="CF23" s="17">
        <f>LN(CF20)</f>
        <v>0.30621485323075159</v>
      </c>
      <c r="CG23">
        <v>2001</v>
      </c>
      <c r="CH23">
        <v>34448.885999999999</v>
      </c>
      <c r="CI23" t="s">
        <v>39</v>
      </c>
      <c r="CJ23" s="17">
        <f>LN(CJ20)</f>
        <v>0.30528010968742958</v>
      </c>
      <c r="CK23">
        <v>2001</v>
      </c>
      <c r="CL23">
        <v>34448.885999999999</v>
      </c>
      <c r="CM23" t="s">
        <v>39</v>
      </c>
      <c r="CN23" s="17">
        <f>LN(CN20)</f>
        <v>0.3058662564531473</v>
      </c>
      <c r="CO23">
        <v>2001</v>
      </c>
      <c r="CP23">
        <v>34448.885999999999</v>
      </c>
      <c r="CQ23" t="s">
        <v>39</v>
      </c>
      <c r="CR23" s="17">
        <f>LN(CR20)</f>
        <v>0.30512331688649719</v>
      </c>
      <c r="CS23">
        <v>2000</v>
      </c>
      <c r="CT23">
        <v>12303.174000000001</v>
      </c>
      <c r="CU23" t="s">
        <v>39</v>
      </c>
      <c r="CV23" s="17">
        <f>LN(CV20)</f>
        <v>0.30256790654720933</v>
      </c>
      <c r="CW23">
        <v>2000</v>
      </c>
      <c r="CX23">
        <v>12303.174000000001</v>
      </c>
      <c r="CY23" t="s">
        <v>39</v>
      </c>
      <c r="CZ23" s="17">
        <f>LN(CZ20)</f>
        <v>0.3029670789034612</v>
      </c>
      <c r="DA23">
        <v>2000</v>
      </c>
      <c r="DB23">
        <v>12303.174000000001</v>
      </c>
      <c r="DC23" t="s">
        <v>39</v>
      </c>
      <c r="DD23" s="17">
        <f>LN(DD20)</f>
        <v>0.30228639128533991</v>
      </c>
      <c r="DE23">
        <v>2000</v>
      </c>
      <c r="DF23">
        <v>12303.174000000001</v>
      </c>
      <c r="DG23" t="s">
        <v>39</v>
      </c>
      <c r="DH23" s="17">
        <f>LN(DH20)</f>
        <v>0.30177496633669543</v>
      </c>
      <c r="DI23">
        <v>2000</v>
      </c>
      <c r="DJ23">
        <v>12303.174000000001</v>
      </c>
      <c r="DK23" t="s">
        <v>39</v>
      </c>
      <c r="DL23" s="17">
        <f>LN(DL20)</f>
        <v>0.30045453709457509</v>
      </c>
      <c r="DM23">
        <v>2000</v>
      </c>
      <c r="DN23">
        <v>12303.174000000001</v>
      </c>
    </row>
    <row r="24" spans="1:118">
      <c r="B24">
        <v>0.31887370959529615</v>
      </c>
      <c r="C24" s="16">
        <v>0.89535532556534425</v>
      </c>
      <c r="D24">
        <v>213.90370088170144</v>
      </c>
      <c r="E24">
        <v>2001</v>
      </c>
      <c r="F24">
        <v>34448.885999999999</v>
      </c>
      <c r="G24" t="s">
        <v>40</v>
      </c>
      <c r="H24" s="17">
        <f>H22-H21</f>
        <v>1.5713184567738792E-2</v>
      </c>
      <c r="I24">
        <v>2002</v>
      </c>
      <c r="J24">
        <v>36614.245999999999</v>
      </c>
      <c r="K24" t="s">
        <v>40</v>
      </c>
      <c r="L24" s="17">
        <f>L22-L21</f>
        <v>1.6498044672127343E-2</v>
      </c>
      <c r="M24">
        <v>2002</v>
      </c>
      <c r="N24">
        <v>36614.245999999999</v>
      </c>
      <c r="O24" t="s">
        <v>40</v>
      </c>
      <c r="P24" s="17">
        <f>P22-P21</f>
        <v>1.5450485559789229E-2</v>
      </c>
      <c r="Q24">
        <v>2002</v>
      </c>
      <c r="R24">
        <v>36614.245999999999</v>
      </c>
      <c r="S24" t="s">
        <v>40</v>
      </c>
      <c r="T24" s="17">
        <f>T22-T21</f>
        <v>1.6930146543446767E-2</v>
      </c>
      <c r="U24">
        <v>2002</v>
      </c>
      <c r="V24">
        <v>36614.245999999999</v>
      </c>
      <c r="W24" t="s">
        <v>40</v>
      </c>
      <c r="X24" s="17">
        <f>X22-X21</f>
        <v>1.5896227410711505E-2</v>
      </c>
      <c r="Y24">
        <v>2002</v>
      </c>
      <c r="Z24">
        <v>36614.245999999999</v>
      </c>
      <c r="AA24" t="s">
        <v>40</v>
      </c>
      <c r="AB24" s="17">
        <f>AB22-AB21</f>
        <v>1.6789544337838413E-2</v>
      </c>
      <c r="AC24">
        <v>2002</v>
      </c>
      <c r="AD24">
        <v>36614.245999999999</v>
      </c>
      <c r="AE24" t="s">
        <v>40</v>
      </c>
      <c r="AF24" s="17">
        <f>AF22-AF21</f>
        <v>1.6335496244180514E-2</v>
      </c>
      <c r="AG24">
        <v>2002</v>
      </c>
      <c r="AH24">
        <v>36614.245999999999</v>
      </c>
      <c r="AI24" t="s">
        <v>40</v>
      </c>
      <c r="AJ24" s="17">
        <f>AJ22-AJ21</f>
        <v>1.6205796179068477E-2</v>
      </c>
      <c r="AK24">
        <v>2002</v>
      </c>
      <c r="AL24">
        <v>36614.245999999999</v>
      </c>
      <c r="AM24" t="s">
        <v>40</v>
      </c>
      <c r="AN24" s="17">
        <f>AN22-AN21</f>
        <v>1.5940027040972748E-2</v>
      </c>
      <c r="AO24">
        <v>2002</v>
      </c>
      <c r="AP24">
        <v>36614.245999999999</v>
      </c>
      <c r="AQ24" t="s">
        <v>40</v>
      </c>
      <c r="AR24" s="17">
        <f>AR22-AR21</f>
        <v>1.5965777101491219E-2</v>
      </c>
      <c r="AS24">
        <v>2002</v>
      </c>
      <c r="AT24">
        <v>36614.245999999999</v>
      </c>
      <c r="AU24" t="s">
        <v>40</v>
      </c>
      <c r="AV24" s="17">
        <f>AV22-AV21</f>
        <v>1.5747909322233078E-2</v>
      </c>
      <c r="AW24">
        <v>2002</v>
      </c>
      <c r="AX24">
        <v>36614.245999999999</v>
      </c>
      <c r="AY24" t="s">
        <v>40</v>
      </c>
      <c r="AZ24" s="17">
        <f>AZ22-AZ21</f>
        <v>1.5662248163555492E-2</v>
      </c>
      <c r="BA24">
        <v>2002</v>
      </c>
      <c r="BB24">
        <v>36614.245999999999</v>
      </c>
      <c r="BC24" t="s">
        <v>40</v>
      </c>
      <c r="BD24" s="17">
        <f>BD22-BD21</f>
        <v>1.4831884776803417E-2</v>
      </c>
      <c r="BE24">
        <v>2002</v>
      </c>
      <c r="BF24">
        <v>36614.245999999999</v>
      </c>
      <c r="BG24" t="s">
        <v>40</v>
      </c>
      <c r="BH24" s="17">
        <f>BH22-BH21</f>
        <v>1.541590808650245E-2</v>
      </c>
      <c r="BI24">
        <v>2002</v>
      </c>
      <c r="BJ24">
        <v>36614.245999999999</v>
      </c>
      <c r="BK24" t="s">
        <v>40</v>
      </c>
      <c r="BL24" s="17">
        <f>BL22-BL21</f>
        <v>1.5696470461592005E-2</v>
      </c>
      <c r="BM24">
        <v>2002</v>
      </c>
      <c r="BN24">
        <v>36614.245999999999</v>
      </c>
      <c r="BO24" t="s">
        <v>40</v>
      </c>
      <c r="BP24" s="17">
        <f>BP22-BP21</f>
        <v>1.5749492503760121E-2</v>
      </c>
      <c r="BQ24">
        <v>2002</v>
      </c>
      <c r="BR24">
        <v>36614.245999999999</v>
      </c>
      <c r="BS24" t="s">
        <v>40</v>
      </c>
      <c r="BT24" s="17">
        <f>BT22-BT21</f>
        <v>1.5857047387241696E-2</v>
      </c>
      <c r="BU24">
        <v>2002</v>
      </c>
      <c r="BV24">
        <v>36614.245999999999</v>
      </c>
      <c r="BW24" t="s">
        <v>40</v>
      </c>
      <c r="BX24" s="17">
        <f>BX22-BX21</f>
        <v>1.5983192930774326E-2</v>
      </c>
      <c r="BY24">
        <v>2002</v>
      </c>
      <c r="BZ24">
        <v>36614.245999999999</v>
      </c>
      <c r="CA24" t="s">
        <v>40</v>
      </c>
      <c r="CB24" s="17">
        <f>CB22-CB21</f>
        <v>1.5981194360356554E-2</v>
      </c>
      <c r="CC24">
        <v>2002</v>
      </c>
      <c r="CD24">
        <v>36614.245999999999</v>
      </c>
      <c r="CE24" t="s">
        <v>40</v>
      </c>
      <c r="CF24" s="17">
        <f>CF22-CF21</f>
        <v>1.6169973347722688E-2</v>
      </c>
      <c r="CG24">
        <v>2002</v>
      </c>
      <c r="CH24">
        <v>36614.245999999999</v>
      </c>
      <c r="CI24" t="s">
        <v>40</v>
      </c>
      <c r="CJ24" s="17">
        <f>CJ22-CJ21</f>
        <v>1.6178313801404165E-2</v>
      </c>
      <c r="CK24">
        <v>2002</v>
      </c>
      <c r="CL24">
        <v>36614.245999999999</v>
      </c>
      <c r="CM24" t="s">
        <v>40</v>
      </c>
      <c r="CN24" s="17">
        <f>CN22-CN21</f>
        <v>1.6208580401322781E-2</v>
      </c>
      <c r="CO24">
        <v>2002</v>
      </c>
      <c r="CP24">
        <v>36614.245999999999</v>
      </c>
      <c r="CQ24" t="s">
        <v>40</v>
      </c>
      <c r="CR24" s="17">
        <f>CR22-CR21</f>
        <v>1.623516661284502E-2</v>
      </c>
      <c r="CS24">
        <v>2002</v>
      </c>
      <c r="CT24">
        <v>36614.245999999999</v>
      </c>
      <c r="CU24" t="s">
        <v>40</v>
      </c>
      <c r="CV24" s="17">
        <f>CV22-CV21</f>
        <v>1.6044184039560594E-2</v>
      </c>
      <c r="CW24">
        <v>2001</v>
      </c>
      <c r="CX24">
        <v>34448.885999999999</v>
      </c>
      <c r="CY24" t="s">
        <v>40</v>
      </c>
      <c r="CZ24" s="17">
        <f>CZ22-CZ21</f>
        <v>1.6232688004405915E-2</v>
      </c>
      <c r="DA24">
        <v>2001</v>
      </c>
      <c r="DB24">
        <v>34448.885999999999</v>
      </c>
      <c r="DC24" t="s">
        <v>40</v>
      </c>
      <c r="DD24" s="17">
        <f>DD22-DD21</f>
        <v>1.6147374580187723E-2</v>
      </c>
      <c r="DE24">
        <v>2001</v>
      </c>
      <c r="DF24">
        <v>34448.885999999999</v>
      </c>
      <c r="DG24" t="s">
        <v>40</v>
      </c>
      <c r="DH24" s="17">
        <f>DH22-DH21</f>
        <v>1.6221327047100997E-2</v>
      </c>
      <c r="DI24">
        <v>2001</v>
      </c>
      <c r="DJ24">
        <v>34448.885999999999</v>
      </c>
      <c r="DK24" t="s">
        <v>40</v>
      </c>
      <c r="DL24" s="17">
        <f>DL22-DL21</f>
        <v>1.6016812282530768E-2</v>
      </c>
      <c r="DM24">
        <v>2001</v>
      </c>
      <c r="DN24">
        <v>34448.885999999999</v>
      </c>
    </row>
    <row r="25" spans="1:118">
      <c r="B25">
        <v>0.31946762103886067</v>
      </c>
      <c r="C25" s="16">
        <v>0.89336978890716412</v>
      </c>
      <c r="D25">
        <v>209.45512996531676</v>
      </c>
      <c r="E25">
        <v>2002</v>
      </c>
      <c r="F25">
        <v>36614.245999999999</v>
      </c>
      <c r="G25" t="s">
        <v>41</v>
      </c>
      <c r="H25" s="17">
        <f>H21-H23</f>
        <v>1.5964035650033792E-2</v>
      </c>
      <c r="I25">
        <v>2002</v>
      </c>
      <c r="J25">
        <v>44291.43</v>
      </c>
      <c r="K25" t="s">
        <v>41</v>
      </c>
      <c r="L25" s="17">
        <f>L21-L23</f>
        <v>1.6774802495740371E-2</v>
      </c>
      <c r="M25">
        <v>2002</v>
      </c>
      <c r="N25">
        <v>44291.43</v>
      </c>
      <c r="O25" t="s">
        <v>41</v>
      </c>
      <c r="P25" s="17">
        <f>P21-P23</f>
        <v>1.5692954221474487E-2</v>
      </c>
      <c r="Q25">
        <v>2002</v>
      </c>
      <c r="R25">
        <v>44291.43</v>
      </c>
      <c r="S25" t="s">
        <v>41</v>
      </c>
      <c r="T25" s="17">
        <f>T21-T23</f>
        <v>1.722171986886506E-2</v>
      </c>
      <c r="U25">
        <v>2002</v>
      </c>
      <c r="V25">
        <v>44291.43</v>
      </c>
      <c r="W25" t="s">
        <v>41</v>
      </c>
      <c r="X25" s="17">
        <f>X21-X23</f>
        <v>1.6153004741815413E-2</v>
      </c>
      <c r="Y25">
        <v>2002</v>
      </c>
      <c r="Z25">
        <v>44291.43</v>
      </c>
      <c r="AA25" t="s">
        <v>41</v>
      </c>
      <c r="AB25" s="17">
        <f>AB21-AB23</f>
        <v>1.7076253706494349E-2</v>
      </c>
      <c r="AC25">
        <v>2002</v>
      </c>
      <c r="AD25">
        <v>44291.43</v>
      </c>
      <c r="AE25" t="s">
        <v>41</v>
      </c>
      <c r="AF25" s="17">
        <f>AF21-AF23</f>
        <v>1.6606782408638165E-2</v>
      </c>
      <c r="AG25">
        <v>2002</v>
      </c>
      <c r="AH25">
        <v>44291.43</v>
      </c>
      <c r="AI25" t="s">
        <v>41</v>
      </c>
      <c r="AJ25" s="17">
        <f>AJ21-AJ23</f>
        <v>1.6472756248094356E-2</v>
      </c>
      <c r="AK25">
        <v>2002</v>
      </c>
      <c r="AL25">
        <v>44291.43</v>
      </c>
      <c r="AM25" t="s">
        <v>41</v>
      </c>
      <c r="AN25" s="17">
        <f>AN21-AN23</f>
        <v>1.619823286654426E-2</v>
      </c>
      <c r="AO25">
        <v>2002</v>
      </c>
      <c r="AP25">
        <v>44291.43</v>
      </c>
      <c r="AQ25" t="s">
        <v>41</v>
      </c>
      <c r="AR25" s="17">
        <f>AR21-AR23</f>
        <v>1.6224824626937584E-2</v>
      </c>
      <c r="AS25">
        <v>2002</v>
      </c>
      <c r="AT25">
        <v>44291.43</v>
      </c>
      <c r="AU25" t="s">
        <v>41</v>
      </c>
      <c r="AV25" s="17">
        <f>AV21-AV23</f>
        <v>1.5999879260554628E-2</v>
      </c>
      <c r="AW25">
        <v>2002</v>
      </c>
      <c r="AX25">
        <v>44291.43</v>
      </c>
      <c r="AY25" t="s">
        <v>41</v>
      </c>
      <c r="AZ25" s="17">
        <f>AZ21-AZ23</f>
        <v>1.591146261516091E-2</v>
      </c>
      <c r="BA25">
        <v>2002</v>
      </c>
      <c r="BB25">
        <v>44291.43</v>
      </c>
      <c r="BC25" t="s">
        <v>41</v>
      </c>
      <c r="BD25" s="17">
        <f>BD21-BD23</f>
        <v>1.5055185711724983E-2</v>
      </c>
      <c r="BE25">
        <v>2002</v>
      </c>
      <c r="BF25">
        <v>44291.43</v>
      </c>
      <c r="BG25" t="s">
        <v>41</v>
      </c>
      <c r="BH25" s="17">
        <f>BH21-BH23</f>
        <v>1.5657284195591925E-2</v>
      </c>
      <c r="BI25">
        <v>2002</v>
      </c>
      <c r="BJ25">
        <v>44291.43</v>
      </c>
      <c r="BK25" t="s">
        <v>41</v>
      </c>
      <c r="BL25" s="17">
        <f>BL21-BL23</f>
        <v>1.5946783905347151E-2</v>
      </c>
      <c r="BM25">
        <v>2002</v>
      </c>
      <c r="BN25">
        <v>44291.43</v>
      </c>
      <c r="BO25" t="s">
        <v>41</v>
      </c>
      <c r="BP25" s="17">
        <f>BP21-BP23</f>
        <v>1.6001513513595966E-2</v>
      </c>
      <c r="BQ25">
        <v>2002</v>
      </c>
      <c r="BR25">
        <v>44291.43</v>
      </c>
      <c r="BS25" t="s">
        <v>41</v>
      </c>
      <c r="BT25" s="17">
        <f>BT21-BT23</f>
        <v>1.6112550300851181E-2</v>
      </c>
      <c r="BU25">
        <v>2002</v>
      </c>
      <c r="BV25">
        <v>44291.43</v>
      </c>
      <c r="BW25" t="s">
        <v>41</v>
      </c>
      <c r="BX25" s="17">
        <f>BX21-BX23</f>
        <v>1.6242810521660045E-2</v>
      </c>
      <c r="BY25">
        <v>2002</v>
      </c>
      <c r="BZ25">
        <v>44291.43</v>
      </c>
      <c r="CA25" t="s">
        <v>41</v>
      </c>
      <c r="CB25" s="17">
        <f>CB21-CB23</f>
        <v>1.6240746500486569E-2</v>
      </c>
      <c r="CC25">
        <v>2002</v>
      </c>
      <c r="CD25">
        <v>44291.43</v>
      </c>
      <c r="CE25" t="s">
        <v>41</v>
      </c>
      <c r="CF25" s="17">
        <f>CF21-CF23</f>
        <v>1.6435744788905582E-2</v>
      </c>
      <c r="CG25">
        <v>2002</v>
      </c>
      <c r="CH25">
        <v>44291.43</v>
      </c>
      <c r="CI25" t="s">
        <v>41</v>
      </c>
      <c r="CJ25" s="17">
        <f>CJ21-CJ23</f>
        <v>1.6444361744215596E-2</v>
      </c>
      <c r="CK25">
        <v>2002</v>
      </c>
      <c r="CL25">
        <v>44291.43</v>
      </c>
      <c r="CM25" t="s">
        <v>41</v>
      </c>
      <c r="CN25" s="17">
        <f>CN21-CN23</f>
        <v>1.6475632965789133E-2</v>
      </c>
      <c r="CO25">
        <v>2002</v>
      </c>
      <c r="CP25">
        <v>44291.43</v>
      </c>
      <c r="CQ25" t="s">
        <v>41</v>
      </c>
      <c r="CR25" s="17">
        <f>CR21-CR23</f>
        <v>1.65031032256307E-2</v>
      </c>
      <c r="CS25">
        <v>2002</v>
      </c>
      <c r="CT25">
        <v>44291.43</v>
      </c>
      <c r="CU25" t="s">
        <v>41</v>
      </c>
      <c r="CV25" s="17">
        <f>CV21-CV23</f>
        <v>1.630580304808682E-2</v>
      </c>
      <c r="CW25">
        <v>2002</v>
      </c>
      <c r="CX25">
        <v>44291.43</v>
      </c>
      <c r="CY25" t="s">
        <v>41</v>
      </c>
      <c r="CZ25" s="17">
        <f>CZ21-CZ23</f>
        <v>1.6500542135399476E-2</v>
      </c>
      <c r="DA25">
        <v>2002</v>
      </c>
      <c r="DB25">
        <v>36614.245999999999</v>
      </c>
      <c r="DC25" t="s">
        <v>41</v>
      </c>
      <c r="DD25" s="17">
        <f>DD21-DD23</f>
        <v>1.6412397564309289E-2</v>
      </c>
      <c r="DE25">
        <v>2002</v>
      </c>
      <c r="DF25">
        <v>36614.245999999999</v>
      </c>
      <c r="DG25" t="s">
        <v>41</v>
      </c>
      <c r="DH25" s="17">
        <f>DH21-DH23</f>
        <v>1.6488803279461117E-2</v>
      </c>
      <c r="DI25">
        <v>2002</v>
      </c>
      <c r="DJ25">
        <v>36614.245999999999</v>
      </c>
      <c r="DK25" t="s">
        <v>41</v>
      </c>
      <c r="DL25" s="17">
        <f>DL21-DL23</f>
        <v>1.6277532123345984E-2</v>
      </c>
      <c r="DM25">
        <v>2002</v>
      </c>
      <c r="DN25">
        <v>36614.245999999999</v>
      </c>
    </row>
    <row r="26" spans="1:118">
      <c r="B26">
        <v>0.31869878884964919</v>
      </c>
      <c r="C26" s="16">
        <v>0.89406728852269202</v>
      </c>
      <c r="D26">
        <v>210.99886806782328</v>
      </c>
      <c r="E26">
        <v>2002</v>
      </c>
      <c r="F26">
        <v>44291.43</v>
      </c>
      <c r="G26" t="s">
        <v>42</v>
      </c>
      <c r="H26" s="18">
        <f>AVERAGE(H24:H25)</f>
        <v>1.5838610108886292E-2</v>
      </c>
      <c r="I26">
        <v>2003</v>
      </c>
      <c r="J26">
        <v>61023.743999999999</v>
      </c>
      <c r="K26" t="s">
        <v>42</v>
      </c>
      <c r="L26" s="18">
        <f>AVERAGE(L24:L25)</f>
        <v>1.6636423583933857E-2</v>
      </c>
      <c r="M26">
        <v>2003</v>
      </c>
      <c r="N26">
        <v>61023.743999999999</v>
      </c>
      <c r="O26" t="s">
        <v>42</v>
      </c>
      <c r="P26" s="18">
        <f>AVERAGE(P24:P25)</f>
        <v>1.5571719890631858E-2</v>
      </c>
      <c r="Q26">
        <v>2003</v>
      </c>
      <c r="R26">
        <v>61023.743999999999</v>
      </c>
      <c r="S26" t="s">
        <v>42</v>
      </c>
      <c r="T26" s="18">
        <f>AVERAGE(T24:T25)</f>
        <v>1.7075933206155913E-2</v>
      </c>
      <c r="U26">
        <v>2003</v>
      </c>
      <c r="V26">
        <v>61023.743999999999</v>
      </c>
      <c r="W26" t="s">
        <v>42</v>
      </c>
      <c r="X26" s="18">
        <f>AVERAGE(X24:X25)</f>
        <v>1.6024616076263459E-2</v>
      </c>
      <c r="Y26">
        <v>2003</v>
      </c>
      <c r="Z26">
        <v>61023.743999999999</v>
      </c>
      <c r="AA26" t="s">
        <v>42</v>
      </c>
      <c r="AB26" s="18">
        <f>AVERAGE(AB24:AB25)</f>
        <v>1.6932899022166381E-2</v>
      </c>
      <c r="AC26">
        <v>2003</v>
      </c>
      <c r="AD26">
        <v>61023.743999999999</v>
      </c>
      <c r="AE26" t="s">
        <v>42</v>
      </c>
      <c r="AF26" s="18">
        <f>AVERAGE(AF24:AF25)</f>
        <v>1.647113932640934E-2</v>
      </c>
      <c r="AG26">
        <v>2003</v>
      </c>
      <c r="AH26">
        <v>61023.743999999999</v>
      </c>
      <c r="AI26" t="s">
        <v>42</v>
      </c>
      <c r="AJ26" s="18">
        <f>AVERAGE(AJ24:AJ25)</f>
        <v>1.6339276213581416E-2</v>
      </c>
      <c r="AK26">
        <v>2003</v>
      </c>
      <c r="AL26">
        <v>61023.743999999999</v>
      </c>
      <c r="AM26" t="s">
        <v>42</v>
      </c>
      <c r="AN26" s="18">
        <f>AVERAGE(AN24:AN25)</f>
        <v>1.6069129953758504E-2</v>
      </c>
      <c r="AO26">
        <v>2003</v>
      </c>
      <c r="AP26">
        <v>61023.743999999999</v>
      </c>
      <c r="AQ26" t="s">
        <v>42</v>
      </c>
      <c r="AR26" s="18">
        <f>AVERAGE(AR24:AR25)</f>
        <v>1.6095300864214401E-2</v>
      </c>
      <c r="AS26">
        <v>2003</v>
      </c>
      <c r="AT26">
        <v>61023.743999999999</v>
      </c>
      <c r="AU26" t="s">
        <v>42</v>
      </c>
      <c r="AV26" s="18">
        <f>AVERAGE(AV24:AV25)</f>
        <v>1.5873894291393853E-2</v>
      </c>
      <c r="AW26">
        <v>2003</v>
      </c>
      <c r="AX26">
        <v>61023.743999999999</v>
      </c>
      <c r="AY26" t="s">
        <v>42</v>
      </c>
      <c r="AZ26" s="18">
        <f>AVERAGE(AZ24:AZ25)</f>
        <v>1.5786855389358201E-2</v>
      </c>
      <c r="BA26">
        <v>2003</v>
      </c>
      <c r="BB26">
        <v>61023.743999999999</v>
      </c>
      <c r="BC26" t="s">
        <v>42</v>
      </c>
      <c r="BD26" s="18">
        <f>AVERAGE(BD24:BD25)</f>
        <v>1.49435352442642E-2</v>
      </c>
      <c r="BE26">
        <v>2003</v>
      </c>
      <c r="BF26">
        <v>61023.743999999999</v>
      </c>
      <c r="BG26" t="s">
        <v>42</v>
      </c>
      <c r="BH26" s="18">
        <f>AVERAGE(BH24:BH25)</f>
        <v>1.5536596141047188E-2</v>
      </c>
      <c r="BI26">
        <v>2003</v>
      </c>
      <c r="BJ26">
        <v>61023.743999999999</v>
      </c>
      <c r="BK26" t="s">
        <v>42</v>
      </c>
      <c r="BL26" s="18">
        <f>AVERAGE(BL24:BL25)</f>
        <v>1.5821627183469578E-2</v>
      </c>
      <c r="BM26">
        <v>2003</v>
      </c>
      <c r="BN26">
        <v>61023.743999999999</v>
      </c>
      <c r="BO26" t="s">
        <v>42</v>
      </c>
      <c r="BP26" s="18">
        <f>AVERAGE(BP24:BP25)</f>
        <v>1.5875503008678044E-2</v>
      </c>
      <c r="BQ26">
        <v>2003</v>
      </c>
      <c r="BR26">
        <v>61023.743999999999</v>
      </c>
      <c r="BS26" t="s">
        <v>42</v>
      </c>
      <c r="BT26" s="18">
        <f>AVERAGE(BT24:BT25)</f>
        <v>1.5984798844046438E-2</v>
      </c>
      <c r="BU26">
        <v>2003</v>
      </c>
      <c r="BV26">
        <v>61023.743999999999</v>
      </c>
      <c r="BW26" t="s">
        <v>42</v>
      </c>
      <c r="BX26" s="18">
        <f>AVERAGE(BX24:BX25)</f>
        <v>1.6113001726217185E-2</v>
      </c>
      <c r="BY26">
        <v>2003</v>
      </c>
      <c r="BZ26">
        <v>61023.743999999999</v>
      </c>
      <c r="CA26" t="s">
        <v>42</v>
      </c>
      <c r="CB26" s="18">
        <f>AVERAGE(CB24:CB25)</f>
        <v>1.6110970430421562E-2</v>
      </c>
      <c r="CC26">
        <v>2003</v>
      </c>
      <c r="CD26">
        <v>61023.743999999999</v>
      </c>
      <c r="CE26" t="s">
        <v>42</v>
      </c>
      <c r="CF26" s="18">
        <f>AVERAGE(CF24:CF25)</f>
        <v>1.6302859068314135E-2</v>
      </c>
      <c r="CG26">
        <v>2003</v>
      </c>
      <c r="CH26">
        <v>61023.743999999999</v>
      </c>
      <c r="CI26" t="s">
        <v>42</v>
      </c>
      <c r="CJ26" s="18">
        <f>AVERAGE(CJ24:CJ25)</f>
        <v>1.6311337772809881E-2</v>
      </c>
      <c r="CK26">
        <v>2003</v>
      </c>
      <c r="CL26">
        <v>61023.743999999999</v>
      </c>
      <c r="CM26" t="s">
        <v>42</v>
      </c>
      <c r="CN26" s="18">
        <f>AVERAGE(CN24:CN25)</f>
        <v>1.6342106683555957E-2</v>
      </c>
      <c r="CO26">
        <v>2003</v>
      </c>
      <c r="CP26">
        <v>61023.743999999999</v>
      </c>
      <c r="CQ26" t="s">
        <v>42</v>
      </c>
      <c r="CR26" s="18">
        <f>AVERAGE(CR24:CR25)</f>
        <v>1.636913491923786E-2</v>
      </c>
      <c r="CS26">
        <v>2003</v>
      </c>
      <c r="CT26">
        <v>61023.743999999999</v>
      </c>
      <c r="CU26" t="s">
        <v>42</v>
      </c>
      <c r="CV26" s="18">
        <f>AVERAGE(CV24:CV25)</f>
        <v>1.6174993543823707E-2</v>
      </c>
      <c r="CW26">
        <v>2003</v>
      </c>
      <c r="CX26">
        <v>61023.743999999999</v>
      </c>
      <c r="CY26" t="s">
        <v>42</v>
      </c>
      <c r="CZ26" s="18">
        <f>AVERAGE(CZ24:CZ25)</f>
        <v>1.6366615069902696E-2</v>
      </c>
      <c r="DA26">
        <v>2003</v>
      </c>
      <c r="DB26">
        <v>61023.743999999999</v>
      </c>
      <c r="DC26" t="s">
        <v>42</v>
      </c>
      <c r="DD26" s="18">
        <f>AVERAGE(DD24:DD25)</f>
        <v>1.6279886072248506E-2</v>
      </c>
      <c r="DE26">
        <v>2002</v>
      </c>
      <c r="DF26">
        <v>44291.43</v>
      </c>
      <c r="DG26" t="s">
        <v>42</v>
      </c>
      <c r="DH26" s="18">
        <f>AVERAGE(DH24:DH25)</f>
        <v>1.6355065163281057E-2</v>
      </c>
      <c r="DI26">
        <v>2002</v>
      </c>
      <c r="DJ26">
        <v>44291.43</v>
      </c>
      <c r="DK26" t="s">
        <v>42</v>
      </c>
      <c r="DL26" s="18">
        <f>AVERAGE(DL24:DL25)</f>
        <v>1.6147172202938376E-2</v>
      </c>
      <c r="DM26">
        <v>2002</v>
      </c>
      <c r="DN26">
        <v>44291.43</v>
      </c>
    </row>
    <row r="27" spans="1:118">
      <c r="B27">
        <v>0.31826376961615654</v>
      </c>
      <c r="C27" s="16">
        <v>0.8930138034727928</v>
      </c>
      <c r="D27">
        <v>208.67500492124091</v>
      </c>
      <c r="E27">
        <v>2003</v>
      </c>
      <c r="F27">
        <v>61023.743999999999</v>
      </c>
      <c r="I27">
        <v>2003</v>
      </c>
      <c r="J27">
        <v>86122.2</v>
      </c>
      <c r="M27">
        <v>2003</v>
      </c>
      <c r="N27">
        <v>86122.2</v>
      </c>
      <c r="Q27">
        <v>2003</v>
      </c>
      <c r="R27">
        <v>86122.2</v>
      </c>
      <c r="U27">
        <v>2003</v>
      </c>
      <c r="V27">
        <v>86122.2</v>
      </c>
      <c r="Y27">
        <v>2003</v>
      </c>
      <c r="Z27">
        <v>86122.2</v>
      </c>
      <c r="AC27">
        <v>2003</v>
      </c>
      <c r="AD27">
        <v>86122.2</v>
      </c>
      <c r="AG27">
        <v>2003</v>
      </c>
      <c r="AH27">
        <v>86122.2</v>
      </c>
      <c r="AK27">
        <v>2003</v>
      </c>
      <c r="AL27">
        <v>86122.2</v>
      </c>
      <c r="AO27">
        <v>2003</v>
      </c>
      <c r="AP27">
        <v>86122.2</v>
      </c>
      <c r="AS27">
        <v>2003</v>
      </c>
      <c r="AT27">
        <v>86122.2</v>
      </c>
      <c r="AW27">
        <v>2003</v>
      </c>
      <c r="AX27">
        <v>86122.2</v>
      </c>
      <c r="BA27">
        <v>2003</v>
      </c>
      <c r="BB27">
        <v>86122.2</v>
      </c>
      <c r="BE27">
        <v>2003</v>
      </c>
      <c r="BF27">
        <v>86122.2</v>
      </c>
      <c r="BI27">
        <v>2003</v>
      </c>
      <c r="BJ27">
        <v>86122.2</v>
      </c>
      <c r="BM27">
        <v>2003</v>
      </c>
      <c r="BN27">
        <v>86122.2</v>
      </c>
      <c r="BQ27">
        <v>2003</v>
      </c>
      <c r="BR27">
        <v>86122.2</v>
      </c>
      <c r="BU27">
        <v>2003</v>
      </c>
      <c r="BV27">
        <v>86122.2</v>
      </c>
      <c r="BY27">
        <v>2003</v>
      </c>
      <c r="BZ27">
        <v>86122.2</v>
      </c>
      <c r="CC27">
        <v>2003</v>
      </c>
      <c r="CD27">
        <v>86122.2</v>
      </c>
      <c r="CG27">
        <v>2003</v>
      </c>
      <c r="CH27">
        <v>86122.2</v>
      </c>
      <c r="CK27">
        <v>2003</v>
      </c>
      <c r="CL27">
        <v>86122.2</v>
      </c>
      <c r="CO27">
        <v>2003</v>
      </c>
      <c r="CP27">
        <v>86122.2</v>
      </c>
      <c r="CS27">
        <v>2003</v>
      </c>
      <c r="CT27">
        <v>86122.2</v>
      </c>
      <c r="CW27">
        <v>2003</v>
      </c>
      <c r="CX27">
        <v>86122.2</v>
      </c>
      <c r="DA27">
        <v>2003</v>
      </c>
      <c r="DB27">
        <v>86122.2</v>
      </c>
      <c r="DE27">
        <v>2003</v>
      </c>
      <c r="DF27">
        <v>86122.2</v>
      </c>
      <c r="DI27">
        <v>2003</v>
      </c>
      <c r="DJ27">
        <v>61023.743999999999</v>
      </c>
      <c r="DM27">
        <v>2003</v>
      </c>
      <c r="DN27">
        <v>61023.743999999999</v>
      </c>
    </row>
    <row r="28" spans="1:118">
      <c r="B28">
        <v>0.31673206921792108</v>
      </c>
      <c r="C28" s="16">
        <v>0.89481515528380262</v>
      </c>
      <c r="D28">
        <v>212.67682566298686</v>
      </c>
      <c r="E28">
        <v>2003</v>
      </c>
      <c r="F28">
        <v>86122.2</v>
      </c>
      <c r="I28">
        <v>2004</v>
      </c>
      <c r="J28">
        <v>93001.627999999997</v>
      </c>
      <c r="M28">
        <v>2004</v>
      </c>
      <c r="N28">
        <v>93001.627999999997</v>
      </c>
      <c r="Q28">
        <v>2004</v>
      </c>
      <c r="R28">
        <v>93001.627999999997</v>
      </c>
      <c r="U28">
        <v>2004</v>
      </c>
      <c r="V28">
        <v>93001.627999999997</v>
      </c>
      <c r="Y28">
        <v>2004</v>
      </c>
      <c r="Z28">
        <v>93001.627999999997</v>
      </c>
      <c r="AC28">
        <v>2004</v>
      </c>
      <c r="AD28">
        <v>93001.627999999997</v>
      </c>
      <c r="AG28">
        <v>2004</v>
      </c>
      <c r="AH28">
        <v>93001.627999999997</v>
      </c>
      <c r="AK28">
        <v>2004</v>
      </c>
      <c r="AL28">
        <v>93001.627999999997</v>
      </c>
      <c r="AO28">
        <v>2004</v>
      </c>
      <c r="AP28">
        <v>93001.627999999997</v>
      </c>
      <c r="AS28">
        <v>2004</v>
      </c>
      <c r="AT28">
        <v>93001.627999999997</v>
      </c>
      <c r="AW28">
        <v>2004</v>
      </c>
      <c r="AX28">
        <v>93001.627999999997</v>
      </c>
      <c r="BA28">
        <v>2004</v>
      </c>
      <c r="BB28">
        <v>93001.627999999997</v>
      </c>
      <c r="BE28">
        <v>2004</v>
      </c>
      <c r="BF28">
        <v>93001.627999999997</v>
      </c>
      <c r="BI28">
        <v>2004</v>
      </c>
      <c r="BJ28">
        <v>93001.627999999997</v>
      </c>
      <c r="BM28">
        <v>2004</v>
      </c>
      <c r="BN28">
        <v>93001.627999999997</v>
      </c>
      <c r="BQ28">
        <v>2004</v>
      </c>
      <c r="BR28">
        <v>93001.627999999997</v>
      </c>
      <c r="BU28">
        <v>2004</v>
      </c>
      <c r="BV28">
        <v>93001.627999999997</v>
      </c>
      <c r="BY28">
        <v>2004</v>
      </c>
      <c r="BZ28">
        <v>93001.627999999997</v>
      </c>
      <c r="CC28">
        <v>2004</v>
      </c>
      <c r="CD28">
        <v>93001.627999999997</v>
      </c>
      <c r="CG28">
        <v>2004</v>
      </c>
      <c r="CH28">
        <v>93001.627999999997</v>
      </c>
      <c r="CK28">
        <v>2004</v>
      </c>
      <c r="CL28">
        <v>93001.627999999997</v>
      </c>
      <c r="CO28">
        <v>2004</v>
      </c>
      <c r="CP28">
        <v>93001.627999999997</v>
      </c>
      <c r="CS28">
        <v>2004</v>
      </c>
      <c r="CT28">
        <v>93001.627999999997</v>
      </c>
      <c r="CW28">
        <v>2004</v>
      </c>
      <c r="CX28">
        <v>93001.627999999997</v>
      </c>
      <c r="DA28">
        <v>2004</v>
      </c>
      <c r="DB28">
        <v>93001.627999999997</v>
      </c>
      <c r="DE28">
        <v>2004</v>
      </c>
      <c r="DF28">
        <v>93001.627999999997</v>
      </c>
      <c r="DI28">
        <v>2004</v>
      </c>
      <c r="DJ28">
        <v>93001.627999999997</v>
      </c>
      <c r="DM28">
        <v>2003</v>
      </c>
      <c r="DN28">
        <v>86122.2</v>
      </c>
    </row>
    <row r="29" spans="1:118">
      <c r="B29">
        <v>0.31732860030496413</v>
      </c>
      <c r="C29" s="16">
        <v>0.89229854462435565</v>
      </c>
      <c r="D29">
        <v>207.12313995947639</v>
      </c>
      <c r="E29">
        <v>2004</v>
      </c>
      <c r="F29">
        <v>93001.627999999997</v>
      </c>
    </row>
    <row r="30" spans="1:118">
      <c r="A30" t="s">
        <v>43</v>
      </c>
      <c r="B30" s="6">
        <f>AVERAGE(B2:B29)</f>
        <v>0.32323277255818422</v>
      </c>
      <c r="C30" s="6">
        <f>AVERAGE(C2:C29)</f>
        <v>0.89723100872285233</v>
      </c>
      <c r="D30" s="6">
        <f>AVERAGE(D2:D29)</f>
        <v>218.94446520628134</v>
      </c>
      <c r="E30" s="6">
        <f>AVERAGE(E2:E29)</f>
        <v>1991.0714285714287</v>
      </c>
      <c r="F30" s="6">
        <f>AVERAGE(F2:F29)</f>
        <v>14051.804535714286</v>
      </c>
    </row>
    <row r="31" spans="1:118">
      <c r="A31" t="s">
        <v>44</v>
      </c>
      <c r="B31" s="6">
        <f>STDEV(B2:B29)</f>
        <v>4.9684633934981995E-3</v>
      </c>
      <c r="C31" s="6">
        <f>STDEV(C2:C29)</f>
        <v>5.4185256501376932E-3</v>
      </c>
      <c r="D31" s="6">
        <f>STDEV(D2:D29)</f>
        <v>13.424256337777393</v>
      </c>
      <c r="E31" s="6">
        <f>STDEV(E2:E29)</f>
        <v>10.416968249602546</v>
      </c>
      <c r="F31" s="6">
        <f>STDEV(F2:F29)</f>
        <v>26575.05372099072</v>
      </c>
    </row>
    <row r="32" spans="1:118">
      <c r="A32" t="s">
        <v>45</v>
      </c>
      <c r="B32" s="6">
        <f>MIN(B2:B29)</f>
        <v>0.31673206921792108</v>
      </c>
      <c r="C32" s="6">
        <f>MIN(C2:C29)</f>
        <v>0.88639094537290553</v>
      </c>
      <c r="D32" s="6">
        <f>MIN(D2:D29)</f>
        <v>195.05288295073768</v>
      </c>
      <c r="E32" s="6">
        <f>MIN(E2:E29)</f>
        <v>1971</v>
      </c>
      <c r="F32" s="6">
        <f>MIN(F2:F29)</f>
        <v>1.627</v>
      </c>
    </row>
    <row r="33" spans="1:6">
      <c r="A33" t="s">
        <v>46</v>
      </c>
      <c r="B33" s="6">
        <f>MAX(B2:B29)</f>
        <v>0.33862778332116072</v>
      </c>
      <c r="C33" s="6">
        <f>MAX(C2:C29)</f>
        <v>0.91101178881774636</v>
      </c>
      <c r="D33" s="6">
        <f>MAX(D2:D29)</f>
        <v>255.93608881291448</v>
      </c>
      <c r="E33" s="6">
        <f>MAX(E2:E29)</f>
        <v>2004</v>
      </c>
      <c r="F33" s="6">
        <f>MAX(F2:F29)</f>
        <v>93001.627999999997</v>
      </c>
    </row>
    <row r="34" spans="1:6">
      <c r="A34" t="s">
        <v>47</v>
      </c>
      <c r="B34" s="6">
        <f>ABS(B33-B32)</f>
        <v>2.189571410323965E-2</v>
      </c>
      <c r="C34" s="6">
        <f>ABS(C33-C32)</f>
        <v>2.4620843444840834E-2</v>
      </c>
      <c r="D34" s="6">
        <f>ABS(D33-D32)</f>
        <v>60.883205862176794</v>
      </c>
      <c r="E34" s="6">
        <f>ABS(E33-E32)</f>
        <v>33</v>
      </c>
      <c r="F34" s="6">
        <f>ABS(F33-F32)</f>
        <v>93000.001000000004</v>
      </c>
    </row>
    <row r="35" spans="1:6">
      <c r="A35" t="s">
        <v>48</v>
      </c>
      <c r="B35" s="6">
        <f>COUNT(B2:B29)</f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5"/>
  <sheetViews>
    <sheetView workbookViewId="0">
      <selection activeCell="F1" sqref="F1"/>
    </sheetView>
  </sheetViews>
  <sheetFormatPr baseColWidth="10" defaultRowHeight="14" x14ac:dyDescent="0"/>
  <sheetData>
    <row r="1" spans="2:160" ht="17" thickTop="1" thickBot="1">
      <c r="B1" s="6" t="s">
        <v>21</v>
      </c>
      <c r="C1" s="6" t="s">
        <v>22</v>
      </c>
      <c r="D1" s="6" t="s">
        <v>23</v>
      </c>
      <c r="E1" s="6" t="s">
        <v>6</v>
      </c>
      <c r="F1" s="6" t="s">
        <v>9</v>
      </c>
      <c r="G1" s="14">
        <f>LN(G2)</f>
        <v>0.2698248203170549</v>
      </c>
      <c r="H1" s="15">
        <f>G4</f>
        <v>0.89232321775496692</v>
      </c>
      <c r="I1" t="s">
        <v>6</v>
      </c>
      <c r="J1" t="s">
        <v>9</v>
      </c>
      <c r="K1" s="14">
        <f>LN(K2)</f>
        <v>0.27922219420093913</v>
      </c>
      <c r="L1" s="15">
        <f>K4</f>
        <v>0.89723202035061245</v>
      </c>
      <c r="M1" t="s">
        <v>6</v>
      </c>
      <c r="N1" t="s">
        <v>9</v>
      </c>
      <c r="O1" s="14">
        <f>LN(O2)</f>
        <v>0.27775900670829384</v>
      </c>
      <c r="P1" s="15">
        <f>O4</f>
        <v>0.89720509913955615</v>
      </c>
      <c r="Q1" t="s">
        <v>6</v>
      </c>
      <c r="R1" t="s">
        <v>9</v>
      </c>
      <c r="S1" s="14">
        <f>LN(S2)</f>
        <v>0.25901530142946483</v>
      </c>
      <c r="T1" s="15">
        <f>S4</f>
        <v>0.89308092508100934</v>
      </c>
      <c r="U1" t="s">
        <v>6</v>
      </c>
      <c r="V1" t="s">
        <v>9</v>
      </c>
      <c r="W1" s="14">
        <f>LN(W2)</f>
        <v>0.27739517720802348</v>
      </c>
      <c r="X1" s="15">
        <f>W4</f>
        <v>0.89988241599338348</v>
      </c>
      <c r="Y1" t="s">
        <v>6</v>
      </c>
      <c r="Z1" t="s">
        <v>9</v>
      </c>
      <c r="AA1" s="14">
        <f>LN(AA2)</f>
        <v>0.27438710153973922</v>
      </c>
      <c r="AB1" s="15">
        <f>AA4</f>
        <v>0.89551516512377749</v>
      </c>
      <c r="AC1" t="s">
        <v>6</v>
      </c>
      <c r="AD1" t="s">
        <v>9</v>
      </c>
      <c r="AE1" s="14">
        <f>LN(AE2)</f>
        <v>0.26662471160181145</v>
      </c>
      <c r="AF1" s="15">
        <f>AE4</f>
        <v>0.88825387030009451</v>
      </c>
      <c r="AG1" t="s">
        <v>6</v>
      </c>
      <c r="AH1" t="s">
        <v>9</v>
      </c>
      <c r="AI1" s="14">
        <f>LN(AI2)</f>
        <v>0.26779691655643451</v>
      </c>
      <c r="AJ1" s="15">
        <f>AI4</f>
        <v>0.88864633647274505</v>
      </c>
      <c r="AK1" t="s">
        <v>6</v>
      </c>
      <c r="AL1" t="s">
        <v>9</v>
      </c>
      <c r="AM1" s="14">
        <f>LN(AM2)</f>
        <v>0.2727431162667141</v>
      </c>
      <c r="AN1" s="15">
        <f>AM4</f>
        <v>0.89425514231919778</v>
      </c>
      <c r="AO1" t="s">
        <v>6</v>
      </c>
      <c r="AP1" t="s">
        <v>9</v>
      </c>
      <c r="AQ1" s="14">
        <f>LN(AQ2)</f>
        <v>0.26847632869518329</v>
      </c>
      <c r="AR1" s="15">
        <f>AQ4</f>
        <v>0.88888046246375085</v>
      </c>
      <c r="AS1" t="s">
        <v>6</v>
      </c>
      <c r="AT1" t="s">
        <v>9</v>
      </c>
      <c r="AU1" s="14">
        <f>LN(AU2)</f>
        <v>0.26922179792244616</v>
      </c>
      <c r="AV1" s="15">
        <f>AU4</f>
        <v>0.89030128870197267</v>
      </c>
      <c r="AW1" t="s">
        <v>6</v>
      </c>
      <c r="AX1" t="s">
        <v>9</v>
      </c>
      <c r="AY1" s="14">
        <f>LN(AY2)</f>
        <v>0.27009945712852657</v>
      </c>
      <c r="AZ1" s="15">
        <f>AY4</f>
        <v>0.89103801080323353</v>
      </c>
      <c r="BA1" t="s">
        <v>6</v>
      </c>
      <c r="BB1" t="s">
        <v>9</v>
      </c>
      <c r="BC1" s="14">
        <f>LN(BC2)</f>
        <v>0.27094959583709816</v>
      </c>
      <c r="BD1" s="15">
        <f>BC4</f>
        <v>0.89330291276667839</v>
      </c>
      <c r="BE1" t="s">
        <v>6</v>
      </c>
      <c r="BF1" t="s">
        <v>9</v>
      </c>
      <c r="BG1" s="14">
        <f>LN(BG2)</f>
        <v>0.26872383077993434</v>
      </c>
      <c r="BH1" s="15">
        <f>BG4</f>
        <v>0.89214616968928828</v>
      </c>
      <c r="BI1" t="s">
        <v>6</v>
      </c>
      <c r="BJ1" t="s">
        <v>9</v>
      </c>
      <c r="BK1" s="14">
        <f>LN(BK2)</f>
        <v>0.27038869435965479</v>
      </c>
      <c r="BL1" s="15">
        <f>BK4</f>
        <v>0.8925209627959747</v>
      </c>
      <c r="BM1" t="s">
        <v>6</v>
      </c>
      <c r="BN1" t="s">
        <v>9</v>
      </c>
      <c r="BO1" s="14">
        <f>LN(BO2)</f>
        <v>0.26909798072767965</v>
      </c>
      <c r="BP1" s="15">
        <f>BO4</f>
        <v>0.8919231386943981</v>
      </c>
      <c r="BQ1" t="s">
        <v>6</v>
      </c>
      <c r="BR1" t="s">
        <v>9</v>
      </c>
      <c r="BS1" s="14">
        <f>LN(BS2)</f>
        <v>0.26936278890448945</v>
      </c>
      <c r="BT1" s="15">
        <f>BS4</f>
        <v>0.89401566097501739</v>
      </c>
      <c r="BU1" t="s">
        <v>6</v>
      </c>
      <c r="BV1" t="s">
        <v>9</v>
      </c>
      <c r="BW1" s="14">
        <f>LN(BW2)</f>
        <v>0.26980138996216957</v>
      </c>
      <c r="BX1" s="15">
        <f>BW4</f>
        <v>0.89332471827421411</v>
      </c>
      <c r="BY1" t="s">
        <v>6</v>
      </c>
      <c r="BZ1" t="s">
        <v>9</v>
      </c>
      <c r="CA1" s="14">
        <f>LN(CA2)</f>
        <v>0.27009417559574195</v>
      </c>
      <c r="CB1" s="15">
        <f>CA4</f>
        <v>0.8949123471985293</v>
      </c>
      <c r="CC1" t="s">
        <v>6</v>
      </c>
      <c r="CD1" t="s">
        <v>9</v>
      </c>
      <c r="CE1" s="14">
        <f>LN(CE2)</f>
        <v>0.27018761495843741</v>
      </c>
      <c r="CF1" s="15">
        <f>CE4</f>
        <v>0.89429578864205328</v>
      </c>
      <c r="CG1" t="s">
        <v>6</v>
      </c>
      <c r="CH1" t="s">
        <v>9</v>
      </c>
      <c r="CI1" s="14">
        <f>LN(CI2)</f>
        <v>0.27057371678372655</v>
      </c>
      <c r="CJ1" s="15">
        <f>CI4</f>
        <v>0.8951907201907271</v>
      </c>
      <c r="CK1" t="s">
        <v>6</v>
      </c>
      <c r="CL1" t="s">
        <v>9</v>
      </c>
      <c r="CM1" s="14">
        <f>LN(CM2)</f>
        <v>0.27087649403391911</v>
      </c>
      <c r="CN1" s="15">
        <f>CM4</f>
        <v>0.89510992895898778</v>
      </c>
      <c r="CO1" t="s">
        <v>6</v>
      </c>
      <c r="CP1" t="s">
        <v>9</v>
      </c>
      <c r="CQ1" s="14">
        <f>LN(CQ2)</f>
        <v>0.27196833958058003</v>
      </c>
      <c r="CR1" s="15">
        <f>CQ4</f>
        <v>0.89923734359563334</v>
      </c>
      <c r="CS1" t="s">
        <v>6</v>
      </c>
      <c r="CT1" t="s">
        <v>9</v>
      </c>
      <c r="CU1" s="14">
        <f>LN(CU2)</f>
        <v>0.27139997329677545</v>
      </c>
      <c r="CV1" s="15">
        <f>CU4</f>
        <v>0.89599692371333428</v>
      </c>
      <c r="CW1" t="s">
        <v>6</v>
      </c>
      <c r="CX1" t="s">
        <v>9</v>
      </c>
      <c r="CY1" s="14">
        <f>LN(CY2)</f>
        <v>0.27110164177152052</v>
      </c>
      <c r="CZ1" s="15">
        <f>CY4</f>
        <v>0.89402670765181724</v>
      </c>
      <c r="DA1" t="s">
        <v>6</v>
      </c>
      <c r="DB1" t="s">
        <v>9</v>
      </c>
      <c r="DC1" s="14">
        <f>LN(DC2)</f>
        <v>0.27108002265763637</v>
      </c>
      <c r="DD1" s="15">
        <f>DC4</f>
        <v>0.89343878496552342</v>
      </c>
      <c r="DE1" t="s">
        <v>6</v>
      </c>
      <c r="DF1" t="s">
        <v>9</v>
      </c>
      <c r="DG1" s="14">
        <f>LN(DG2)</f>
        <v>0.27089730825510111</v>
      </c>
      <c r="DH1" s="15">
        <f>DG4</f>
        <v>0.89253186064261125</v>
      </c>
      <c r="DI1" t="s">
        <v>6</v>
      </c>
      <c r="DJ1" t="s">
        <v>9</v>
      </c>
      <c r="DK1" s="14">
        <f>LN(DK2)</f>
        <v>0.27055718215506502</v>
      </c>
      <c r="DL1" s="15">
        <f>DK4</f>
        <v>0.8915176964111472</v>
      </c>
      <c r="DM1" t="s">
        <v>6</v>
      </c>
      <c r="DN1" t="s">
        <v>9</v>
      </c>
      <c r="DO1" s="14">
        <f>LN(DO2)</f>
        <v>0.27065330453938391</v>
      </c>
      <c r="DP1" s="15">
        <f>DO4</f>
        <v>0.89134441103362316</v>
      </c>
      <c r="DQ1" t="s">
        <v>6</v>
      </c>
      <c r="DR1" t="s">
        <v>9</v>
      </c>
      <c r="DS1" s="14">
        <f>LN(DS2)</f>
        <v>0.26916376529604924</v>
      </c>
      <c r="DT1" s="15">
        <f>DS4</f>
        <v>0.88980156021393508</v>
      </c>
      <c r="DU1" t="s">
        <v>6</v>
      </c>
      <c r="DV1" t="s">
        <v>9</v>
      </c>
      <c r="DW1" s="14">
        <f>LN(DW2)</f>
        <v>0.26851941832481979</v>
      </c>
      <c r="DX1" s="15">
        <f>DW4</f>
        <v>0.8895115010888085</v>
      </c>
      <c r="DY1" t="s">
        <v>6</v>
      </c>
      <c r="DZ1" t="s">
        <v>9</v>
      </c>
      <c r="EA1" s="14">
        <f>LN(EA2)</f>
        <v>0.26888569975528809</v>
      </c>
      <c r="EB1" s="15">
        <f>EA4</f>
        <v>0.88943488155683137</v>
      </c>
      <c r="EC1" t="s">
        <v>6</v>
      </c>
      <c r="ED1" t="s">
        <v>9</v>
      </c>
      <c r="EE1" s="14">
        <f>LN(EE2)</f>
        <v>0.26838466513857867</v>
      </c>
      <c r="EF1" s="15">
        <f>EE4</f>
        <v>0.88911814601028727</v>
      </c>
      <c r="EG1" t="s">
        <v>6</v>
      </c>
      <c r="EH1" t="s">
        <v>9</v>
      </c>
      <c r="EI1" s="14">
        <f>LN(EI2)</f>
        <v>0.26682449646537271</v>
      </c>
      <c r="EJ1" s="15">
        <f>EI4</f>
        <v>0.889817049810398</v>
      </c>
      <c r="EK1" t="s">
        <v>6</v>
      </c>
      <c r="EL1" t="s">
        <v>9</v>
      </c>
      <c r="EM1" s="14">
        <f>LN(EM2)</f>
        <v>0.26707106161169264</v>
      </c>
      <c r="EN1" s="15">
        <f>EM4</f>
        <v>0.88885893440621389</v>
      </c>
      <c r="EO1" t="s">
        <v>6</v>
      </c>
      <c r="EP1" t="s">
        <v>9</v>
      </c>
      <c r="EQ1" s="14">
        <f>LN(EQ2)</f>
        <v>0.266680884686888</v>
      </c>
      <c r="ER1" s="15">
        <f>EQ4</f>
        <v>0.88926008601440187</v>
      </c>
      <c r="ES1" t="s">
        <v>6</v>
      </c>
      <c r="ET1" t="s">
        <v>9</v>
      </c>
      <c r="EU1" s="14">
        <f>LN(EU2)</f>
        <v>0.26638952110631664</v>
      </c>
      <c r="EV1" s="15">
        <f>EU4</f>
        <v>0.888841590753504</v>
      </c>
      <c r="EW1" t="s">
        <v>6</v>
      </c>
      <c r="EX1" t="s">
        <v>9</v>
      </c>
      <c r="EY1" s="14">
        <f>LN(EY2)</f>
        <v>0.26564259676261232</v>
      </c>
      <c r="EZ1" s="15">
        <f>EY4</f>
        <v>0.88983664385543615</v>
      </c>
      <c r="FA1" t="s">
        <v>6</v>
      </c>
      <c r="FB1" t="s">
        <v>9</v>
      </c>
      <c r="FC1" s="14">
        <f>LN(FC2)</f>
        <v>0.26585288280551539</v>
      </c>
      <c r="FD1" s="15">
        <f>FC4</f>
        <v>0.88866293629184501</v>
      </c>
    </row>
    <row r="2" spans="2:160" ht="15" thickTop="1">
      <c r="B2">
        <v>0.27922219420093913</v>
      </c>
      <c r="C2" s="16">
        <v>0.89723202035061245</v>
      </c>
      <c r="D2">
        <v>305.57300843520659</v>
      </c>
      <c r="E2">
        <v>1952</v>
      </c>
      <c r="F2">
        <v>0.17199999999999999</v>
      </c>
      <c r="G2">
        <f t="array" ref="G2:H6">LOGEST(F2:F39,E2:E39,TRUE, TRUE)</f>
        <v>1.3097349916749679</v>
      </c>
      <c r="H2">
        <v>2.393113911731517E-231</v>
      </c>
      <c r="I2">
        <v>1955</v>
      </c>
      <c r="J2">
        <v>0.34300000000000003</v>
      </c>
      <c r="K2">
        <f t="array" ref="K2:L6">LOGEST(J2:J38,I2:I38,TRUE, TRUE)</f>
        <v>1.3221010744275106</v>
      </c>
      <c r="L2">
        <v>1.7838363243742768E-239</v>
      </c>
      <c r="M2">
        <v>1952</v>
      </c>
      <c r="N2">
        <v>0.17199999999999999</v>
      </c>
      <c r="O2">
        <f t="array" ref="O2:P6">LOGEST(N2:N38,M2:M38,TRUE, TRUE)</f>
        <v>1.3201680072361419</v>
      </c>
      <c r="P2">
        <v>3.2645756570794675E-238</v>
      </c>
      <c r="Q2">
        <v>1952</v>
      </c>
      <c r="R2">
        <v>0.17199999999999999</v>
      </c>
      <c r="S2">
        <f t="array" ref="S2:T6">LOGEST(R2:R38,Q2:Q38,TRUE, TRUE)</f>
        <v>1.2956536300290018</v>
      </c>
      <c r="T2">
        <v>5.4147617149100735E-222</v>
      </c>
      <c r="U2">
        <v>1952</v>
      </c>
      <c r="V2">
        <v>0.17199999999999999</v>
      </c>
      <c r="W2">
        <f t="array" ref="W2:X6">LOGEST(V2:V38,U2:U38,TRUE, TRUE)</f>
        <v>1.3196877785357777</v>
      </c>
      <c r="X2">
        <v>6.6846387658357281E-238</v>
      </c>
      <c r="Y2">
        <v>1952</v>
      </c>
      <c r="Z2">
        <v>0.17199999999999999</v>
      </c>
      <c r="AA2">
        <f t="array" ref="AA2:AB6">LOGEST(Z2:Z38,Y2:Y38,TRUE, TRUE)</f>
        <v>1.3157240224673674</v>
      </c>
      <c r="AB2">
        <v>2.6635460294292604E-235</v>
      </c>
      <c r="AC2">
        <v>1952</v>
      </c>
      <c r="AD2">
        <v>0.17199999999999999</v>
      </c>
      <c r="AE2">
        <f t="array" ref="AE2:AF6">LOGEST(AD2:AD38,AC2:AC38,TRUE, TRUE)</f>
        <v>1.3055503964643478</v>
      </c>
      <c r="AF2">
        <v>1.4219664452488337E-228</v>
      </c>
      <c r="AG2">
        <v>1952</v>
      </c>
      <c r="AH2">
        <v>0.17199999999999999</v>
      </c>
      <c r="AI2">
        <f t="array" ref="AI2:AJ6">LOGEST(AH2:AH38,AG2:AG38,TRUE, TRUE)</f>
        <v>1.3070816664133653</v>
      </c>
      <c r="AJ2">
        <v>1.3741116424981019E-229</v>
      </c>
      <c r="AK2">
        <v>1952</v>
      </c>
      <c r="AL2">
        <v>0.17199999999999999</v>
      </c>
      <c r="AM2">
        <f t="array" ref="AM2:AN6">LOGEST(AL2:AL38,AK2:AK38,TRUE, TRUE)</f>
        <v>1.313562768572619</v>
      </c>
      <c r="AN2">
        <v>7.022933638369539E-234</v>
      </c>
      <c r="AO2">
        <v>1952</v>
      </c>
      <c r="AP2">
        <v>0.17199999999999999</v>
      </c>
      <c r="AQ2">
        <f t="array" ref="AQ2:AR6">LOGEST(AP2:AP38,AO2:AO38,TRUE, TRUE)</f>
        <v>1.3079700153072016</v>
      </c>
      <c r="AR2">
        <v>3.5412792877451955E-230</v>
      </c>
      <c r="AS2">
        <v>1952</v>
      </c>
      <c r="AT2">
        <v>0.17199999999999999</v>
      </c>
      <c r="AU2">
        <f t="array" ref="AU2:AV6">LOGEST(AT2:AT38,AS2:AS38,TRUE, TRUE)</f>
        <v>1.308945430229528</v>
      </c>
      <c r="AV2">
        <v>8.006357156318508E-231</v>
      </c>
      <c r="AW2">
        <v>1952</v>
      </c>
      <c r="AX2">
        <v>0.17199999999999999</v>
      </c>
      <c r="AY2">
        <f t="array" ref="AY2:AZ6">LOGEST(AX2:AX38,AW2:AW38,TRUE, TRUE)</f>
        <v>1.310094742515105</v>
      </c>
      <c r="AZ2">
        <v>1.3801048203375779E-231</v>
      </c>
      <c r="BA2">
        <v>1952</v>
      </c>
      <c r="BB2">
        <v>0.17199999999999999</v>
      </c>
      <c r="BC2">
        <f t="array" ref="BC2:BD6">LOGEST(BB2:BB38,BA2:BA38,TRUE, TRUE)</f>
        <v>1.3112089783280025</v>
      </c>
      <c r="BD2">
        <v>2.499911595903093E-232</v>
      </c>
      <c r="BE2">
        <v>1952</v>
      </c>
      <c r="BF2">
        <v>0.17199999999999999</v>
      </c>
      <c r="BG2">
        <f t="array" ref="BG2:BH6">LOGEST(BF2:BF38,BE2:BE38,TRUE, TRUE)</f>
        <v>1.3082937806774313</v>
      </c>
      <c r="BH2">
        <v>2.1905589443873527E-230</v>
      </c>
      <c r="BI2">
        <v>1952</v>
      </c>
      <c r="BJ2">
        <v>0.17199999999999999</v>
      </c>
      <c r="BK2">
        <f t="array" ref="BK2:BL6">LOGEST(BJ2:BJ38,BI2:BI38,TRUE, TRUE)</f>
        <v>1.3104737254962977</v>
      </c>
      <c r="BL2">
        <v>7.685202895262759E-232</v>
      </c>
      <c r="BM2">
        <v>1952</v>
      </c>
      <c r="BN2">
        <v>0.17199999999999999</v>
      </c>
      <c r="BO2">
        <f t="array" ref="BO2:BP6">LOGEST(BN2:BN38,BM2:BM38,TRUE, TRUE)</f>
        <v>1.3087833703113638</v>
      </c>
      <c r="BP2">
        <v>1.0347671450780467E-230</v>
      </c>
      <c r="BQ2">
        <v>1952</v>
      </c>
      <c r="BR2">
        <v>0.17199999999999999</v>
      </c>
      <c r="BS2">
        <f t="array" ref="BS2:BT6">LOGEST(BR2:BR38,BQ2:BQ38,TRUE, TRUE)</f>
        <v>1.3091299927416964</v>
      </c>
      <c r="BT2">
        <v>6.2064303576360561E-231</v>
      </c>
      <c r="BU2">
        <v>1952</v>
      </c>
      <c r="BV2">
        <v>0.17199999999999999</v>
      </c>
      <c r="BW2">
        <f t="array" ref="BW2:BX6">LOGEST(BV2:BV38,BU2:BU38,TRUE, TRUE)</f>
        <v>1.3097043044788146</v>
      </c>
      <c r="BX2">
        <v>2.571475191340626E-231</v>
      </c>
      <c r="BY2">
        <v>1952</v>
      </c>
      <c r="BZ2">
        <v>0.17199999999999999</v>
      </c>
      <c r="CA2">
        <f t="array" ref="CA2:CB6">LOGEST(BZ2:BZ38,BY2:BY38,TRUE, TRUE)</f>
        <v>1.3100878232250437</v>
      </c>
      <c r="CB2">
        <v>1.4588508764967304E-231</v>
      </c>
      <c r="CC2">
        <v>1952</v>
      </c>
      <c r="CD2">
        <v>0.17199999999999999</v>
      </c>
      <c r="CE2">
        <f t="array" ref="CE2:CF6">LOGEST(CD2:CD38,CC2:CC38,TRUE, TRUE)</f>
        <v>1.3102102427156315</v>
      </c>
      <c r="CF2">
        <v>1.2054105901169775E-231</v>
      </c>
      <c r="CG2">
        <v>1952</v>
      </c>
      <c r="CH2">
        <v>0.17199999999999999</v>
      </c>
      <c r="CI2">
        <f t="array" ref="CI2:CJ6">LOGEST(CH2:CH38,CG2:CG38,TRUE, TRUE)</f>
        <v>1.3107162149539733</v>
      </c>
      <c r="CJ2">
        <v>5.6425483070832609E-232</v>
      </c>
      <c r="CK2">
        <v>1952</v>
      </c>
      <c r="CL2">
        <v>0.17199999999999999</v>
      </c>
      <c r="CM2">
        <f t="array" ref="CM2:CN6">LOGEST(CL2:CL38,CK2:CK38,TRUE, TRUE)</f>
        <v>1.3111131300907244</v>
      </c>
      <c r="CN2">
        <v>3.0938405888392403E-232</v>
      </c>
      <c r="CO2">
        <v>1952</v>
      </c>
      <c r="CP2">
        <v>0.17199999999999999</v>
      </c>
      <c r="CQ2">
        <f t="array" ref="CQ2:CR6">LOGEST(CP2:CP38,CO2:CO38,TRUE, TRUE)</f>
        <v>1.3125454449139715</v>
      </c>
      <c r="CR2">
        <v>3.6309806153818003E-233</v>
      </c>
      <c r="CS2">
        <v>1952</v>
      </c>
      <c r="CT2">
        <v>0.17199999999999999</v>
      </c>
      <c r="CU2">
        <f t="array" ref="CU2:CV6">LOGEST(CT2:CT38,CS2:CS38,TRUE, TRUE)</f>
        <v>1.3117996502994547</v>
      </c>
      <c r="CV2">
        <v>1.1023665694589943E-232</v>
      </c>
      <c r="CW2">
        <v>1952</v>
      </c>
      <c r="CX2">
        <v>0.17199999999999999</v>
      </c>
      <c r="CY2">
        <f t="array" ref="CY2:CZ6">LOGEST(CX2:CX38,CW2:CW38,TRUE, TRUE)</f>
        <v>1.311408357479346</v>
      </c>
      <c r="CZ2">
        <v>1.9670613369390597E-232</v>
      </c>
      <c r="DA2">
        <v>1952</v>
      </c>
      <c r="DB2">
        <v>0.17199999999999999</v>
      </c>
      <c r="DC2">
        <f t="array" ref="DC2:DD6">LOGEST(DB2:DB38,DA2:DA38,TRUE, TRUE)</f>
        <v>1.3113800062991818</v>
      </c>
      <c r="DD2">
        <v>2.0457792627547496E-232</v>
      </c>
      <c r="DE2">
        <v>1952</v>
      </c>
      <c r="DF2">
        <v>0.17199999999999999</v>
      </c>
      <c r="DG2">
        <f t="array" ref="DG2:DH6">LOGEST(DF2:DF38,DE2:DE38,TRUE, TRUE)</f>
        <v>1.3111404201734187</v>
      </c>
      <c r="DH2">
        <v>2.9200682225899479E-232</v>
      </c>
      <c r="DI2">
        <v>1952</v>
      </c>
      <c r="DJ2">
        <v>0.17199999999999999</v>
      </c>
      <c r="DK2">
        <f t="array" ref="DK2:DL6">LOGEST(DJ2:DJ38,DI2:DI38,TRUE, TRUE)</f>
        <v>1.3106945429272483</v>
      </c>
      <c r="DL2">
        <v>5.6829797188309273E-232</v>
      </c>
      <c r="DM2">
        <v>1952</v>
      </c>
      <c r="DN2">
        <v>0.17199999999999999</v>
      </c>
      <c r="DO2">
        <f t="array" ref="DO2:DP6">LOGEST(DN2:DN38,DM2:DM38,TRUE, TRUE)</f>
        <v>1.3108205360671117</v>
      </c>
      <c r="DP2">
        <v>4.7000137227158674E-232</v>
      </c>
      <c r="DQ2">
        <v>1952</v>
      </c>
      <c r="DR2">
        <v>0.17199999999999999</v>
      </c>
      <c r="DS2">
        <f t="array" ref="DS2:DT6">LOGEST(DR2:DR38,DQ2:DQ38,TRUE, TRUE)</f>
        <v>1.3088694708924828</v>
      </c>
      <c r="DT2">
        <v>8.776871250079696E-231</v>
      </c>
      <c r="DU2">
        <v>1952</v>
      </c>
      <c r="DV2">
        <v>0.17199999999999999</v>
      </c>
      <c r="DW2">
        <f t="array" ref="DW2:DX6">LOGEST(DV2:DV38,DU2:DU38,TRUE, TRUE)</f>
        <v>1.3080263764650188</v>
      </c>
      <c r="DX2">
        <v>3.1194459359091982E-230</v>
      </c>
      <c r="DY2">
        <v>1952</v>
      </c>
      <c r="DZ2">
        <v>0.17199999999999999</v>
      </c>
      <c r="EA2">
        <f t="array" ref="EA2:EB6">LOGEST(DZ2:DZ38,DY2:DY38,TRUE, TRUE)</f>
        <v>1.3085055699917685</v>
      </c>
      <c r="EB2">
        <v>1.5177097463291942E-230</v>
      </c>
      <c r="EC2">
        <v>1952</v>
      </c>
      <c r="ED2">
        <v>0.17199999999999999</v>
      </c>
      <c r="EE2">
        <f t="array" ref="EE2:EF6">LOGEST(ED2:ED38,EC2:EC38,TRUE, TRUE)</f>
        <v>1.3078501276184162</v>
      </c>
      <c r="EF2">
        <v>4.0718882697797259E-230</v>
      </c>
      <c r="EG2">
        <v>1952</v>
      </c>
      <c r="EH2">
        <v>0.17199999999999999</v>
      </c>
      <c r="EI2">
        <f t="array" ref="EI2:EJ6">LOGEST(EH2:EH38,EG2:EG38,TRUE, TRUE)</f>
        <v>1.3058112517287768</v>
      </c>
      <c r="EJ2">
        <v>8.7967542165869028E-229</v>
      </c>
      <c r="EK2">
        <v>1952</v>
      </c>
      <c r="EL2">
        <v>0.17199999999999999</v>
      </c>
      <c r="EM2">
        <f t="array" ref="EM2:EN6">LOGEST(EL2:EL38,EK2:EK38,TRUE, TRUE)</f>
        <v>1.3061332589673751</v>
      </c>
      <c r="EN2">
        <v>5.4253079013424632E-229</v>
      </c>
      <c r="EO2">
        <v>1952</v>
      </c>
      <c r="EP2">
        <v>0.17199999999999999</v>
      </c>
      <c r="EQ2">
        <f t="array" ref="EQ2:ER6">LOGEST(EP2:EP38,EO2:EO38,TRUE, TRUE)</f>
        <v>1.3056237353176556</v>
      </c>
      <c r="ER2">
        <v>1.1699491099128936E-228</v>
      </c>
      <c r="ES2">
        <v>1952</v>
      </c>
      <c r="ET2">
        <v>0.17199999999999999</v>
      </c>
      <c r="EU2">
        <f t="array" ref="EU2:EV6">LOGEST(ET2:ET38,ES2:ES38,TRUE, TRUE)</f>
        <v>1.3052433795248581</v>
      </c>
      <c r="EV2">
        <v>2.0817185976032738E-228</v>
      </c>
      <c r="EW2">
        <v>1952</v>
      </c>
      <c r="EX2">
        <v>0.17199999999999999</v>
      </c>
      <c r="EY2">
        <f t="array" ref="EY2:EZ6">LOGEST(EX2:EX38,EW2:EW38,TRUE, TRUE)</f>
        <v>1.3042688254746126</v>
      </c>
      <c r="EZ2">
        <v>9.0685446391343785E-228</v>
      </c>
      <c r="FA2">
        <v>1952</v>
      </c>
      <c r="FB2">
        <v>0.17199999999999999</v>
      </c>
      <c r="FC2">
        <f t="array" ref="FC2:FD6">LOGEST(FB2:FB38,FA2:FA38,TRUE, TRUE)</f>
        <v>1.3045431238443521</v>
      </c>
      <c r="FD2">
        <v>6.0073593674175483E-228</v>
      </c>
    </row>
    <row r="3" spans="2:160">
      <c r="B3">
        <v>0.27775900670829384</v>
      </c>
      <c r="C3" s="16">
        <v>0.89720509913955615</v>
      </c>
      <c r="D3">
        <v>305.48381492693494</v>
      </c>
      <c r="E3">
        <v>1955</v>
      </c>
      <c r="F3">
        <v>0.34300000000000003</v>
      </c>
      <c r="G3">
        <v>1.5621782394349849E-2</v>
      </c>
      <c r="H3">
        <v>30.982706225947219</v>
      </c>
      <c r="I3">
        <v>1956</v>
      </c>
      <c r="J3">
        <v>1.1999999999999999E-3</v>
      </c>
      <c r="K3">
        <v>1.5973218798703181E-2</v>
      </c>
      <c r="L3">
        <v>31.693114317926895</v>
      </c>
      <c r="M3">
        <v>1956</v>
      </c>
      <c r="N3">
        <v>1.1999999999999999E-3</v>
      </c>
      <c r="O3">
        <v>1.5891835015061261E-2</v>
      </c>
      <c r="P3">
        <v>31.530368782282448</v>
      </c>
      <c r="Q3">
        <v>1955</v>
      </c>
      <c r="R3">
        <v>0.34300000000000003</v>
      </c>
      <c r="S3">
        <v>1.514863802358437E-2</v>
      </c>
      <c r="T3">
        <v>30.05541714483768</v>
      </c>
      <c r="U3">
        <v>1955</v>
      </c>
      <c r="V3">
        <v>0.34300000000000003</v>
      </c>
      <c r="W3">
        <v>1.5639655468257387E-2</v>
      </c>
      <c r="X3">
        <v>31.028778708675834</v>
      </c>
      <c r="Y3">
        <v>1955</v>
      </c>
      <c r="Z3">
        <v>0.34300000000000003</v>
      </c>
      <c r="AA3">
        <v>1.5842358173627818E-2</v>
      </c>
      <c r="AB3">
        <v>31.429244986015707</v>
      </c>
      <c r="AC3">
        <v>1955</v>
      </c>
      <c r="AD3">
        <v>0.34300000000000003</v>
      </c>
      <c r="AE3">
        <v>1.5985052518559459E-2</v>
      </c>
      <c r="AF3">
        <v>31.711905232776559</v>
      </c>
      <c r="AG3">
        <v>1955</v>
      </c>
      <c r="AH3">
        <v>0.34300000000000003</v>
      </c>
      <c r="AI3">
        <v>1.6023571682250257E-2</v>
      </c>
      <c r="AJ3">
        <v>31.787463891091718</v>
      </c>
      <c r="AK3">
        <v>1955</v>
      </c>
      <c r="AL3">
        <v>0.34300000000000003</v>
      </c>
      <c r="AM3">
        <v>1.5853263622807874E-2</v>
      </c>
      <c r="AN3">
        <v>31.449183281981259</v>
      </c>
      <c r="AO3">
        <v>1955</v>
      </c>
      <c r="AP3">
        <v>0.34300000000000003</v>
      </c>
      <c r="AQ3">
        <v>1.6045213881175434E-2</v>
      </c>
      <c r="AR3">
        <v>31.829967895172214</v>
      </c>
      <c r="AS3">
        <v>1955</v>
      </c>
      <c r="AT3">
        <v>0.34300000000000003</v>
      </c>
      <c r="AU3">
        <v>1.5973807994214623E-2</v>
      </c>
      <c r="AV3">
        <v>31.686602024756116</v>
      </c>
      <c r="AW3">
        <v>1955</v>
      </c>
      <c r="AX3">
        <v>0.34300000000000003</v>
      </c>
      <c r="AY3">
        <v>1.5965373577703699E-2</v>
      </c>
      <c r="AZ3">
        <v>31.669442374250071</v>
      </c>
      <c r="BA3">
        <v>1955</v>
      </c>
      <c r="BB3">
        <v>0.34300000000000003</v>
      </c>
      <c r="BC3">
        <v>1.5828195002780394E-2</v>
      </c>
      <c r="BD3">
        <v>31.396479849859219</v>
      </c>
      <c r="BE3">
        <v>1955</v>
      </c>
      <c r="BF3">
        <v>0.34300000000000003</v>
      </c>
      <c r="BG3">
        <v>1.5793265587611658E-2</v>
      </c>
      <c r="BH3">
        <v>31.326769906282465</v>
      </c>
      <c r="BI3">
        <v>1955</v>
      </c>
      <c r="BJ3">
        <v>0.34300000000000003</v>
      </c>
      <c r="BK3">
        <v>1.586014587921291E-2</v>
      </c>
      <c r="BL3">
        <v>31.459003770166952</v>
      </c>
      <c r="BM3">
        <v>1955</v>
      </c>
      <c r="BN3">
        <v>0.34300000000000003</v>
      </c>
      <c r="BO3">
        <v>1.5833577903610806E-2</v>
      </c>
      <c r="BP3">
        <v>31.406305513101881</v>
      </c>
      <c r="BQ3">
        <v>1955</v>
      </c>
      <c r="BR3">
        <v>0.34300000000000003</v>
      </c>
      <c r="BS3">
        <v>1.5676599464295549E-2</v>
      </c>
      <c r="BT3">
        <v>31.092822680197379</v>
      </c>
      <c r="BU3">
        <v>1955</v>
      </c>
      <c r="BV3">
        <v>0.34300000000000003</v>
      </c>
      <c r="BW3">
        <v>1.5759316738407102E-2</v>
      </c>
      <c r="BX3">
        <v>31.25560676778257</v>
      </c>
      <c r="BY3">
        <v>1955</v>
      </c>
      <c r="BZ3">
        <v>0.34300000000000003</v>
      </c>
      <c r="CA3">
        <v>1.5644683901850955E-2</v>
      </c>
      <c r="CB3">
        <v>31.027408379288769</v>
      </c>
      <c r="CC3">
        <v>1955</v>
      </c>
      <c r="CD3">
        <v>0.34300000000000003</v>
      </c>
      <c r="CE3">
        <v>1.5701349033488039E-2</v>
      </c>
      <c r="CF3">
        <v>31.139364980176925</v>
      </c>
      <c r="CG3">
        <v>1955</v>
      </c>
      <c r="CH3">
        <v>0.34300000000000003</v>
      </c>
      <c r="CI3">
        <v>1.5649255021227458E-2</v>
      </c>
      <c r="CJ3">
        <v>31.035203117604677</v>
      </c>
      <c r="CK3">
        <v>1955</v>
      </c>
      <c r="CL3">
        <v>0.34300000000000003</v>
      </c>
      <c r="CM3">
        <v>1.5673511252955491E-2</v>
      </c>
      <c r="CN3">
        <v>31.082457740121232</v>
      </c>
      <c r="CO3">
        <v>1955</v>
      </c>
      <c r="CP3">
        <v>0.34300000000000003</v>
      </c>
      <c r="CQ3">
        <v>1.538852394963278E-2</v>
      </c>
      <c r="CR3">
        <v>30.516458515873076</v>
      </c>
      <c r="CS3">
        <v>1955</v>
      </c>
      <c r="CT3">
        <v>0.34300000000000003</v>
      </c>
      <c r="CU3">
        <v>1.5629518966284284E-2</v>
      </c>
      <c r="CV3">
        <v>30.994367537703152</v>
      </c>
      <c r="CW3">
        <v>1955</v>
      </c>
      <c r="CX3">
        <v>0.34300000000000003</v>
      </c>
      <c r="CY3">
        <v>1.5776878921342559E-2</v>
      </c>
      <c r="CZ3">
        <v>31.286163619620428</v>
      </c>
      <c r="DA3">
        <v>1955</v>
      </c>
      <c r="DB3">
        <v>0.34300000000000003</v>
      </c>
      <c r="DC3">
        <v>1.58245246121698E-2</v>
      </c>
      <c r="DD3">
        <v>31.380216925921818</v>
      </c>
      <c r="DE3">
        <v>1955</v>
      </c>
      <c r="DF3">
        <v>0.34300000000000003</v>
      </c>
      <c r="DG3">
        <v>1.5889076954784569E-2</v>
      </c>
      <c r="DH3">
        <v>31.507793049091138</v>
      </c>
      <c r="DI3">
        <v>1955</v>
      </c>
      <c r="DJ3">
        <v>0.34300000000000003</v>
      </c>
      <c r="DK3">
        <v>1.5952895126898726E-2</v>
      </c>
      <c r="DL3">
        <v>31.63390961057527</v>
      </c>
      <c r="DM3">
        <v>1955</v>
      </c>
      <c r="DN3">
        <v>0.34300000000000003</v>
      </c>
      <c r="DO3">
        <v>1.5972855914904899E-2</v>
      </c>
      <c r="DP3">
        <v>31.673056350467391</v>
      </c>
      <c r="DQ3">
        <v>1955</v>
      </c>
      <c r="DR3">
        <v>0.34300000000000003</v>
      </c>
      <c r="DS3">
        <v>1.6011193796906215E-2</v>
      </c>
      <c r="DT3">
        <v>31.748641772079001</v>
      </c>
      <c r="DU3">
        <v>1955</v>
      </c>
      <c r="DV3">
        <v>0.34300000000000003</v>
      </c>
      <c r="DW3">
        <v>1.5996480036411971E-2</v>
      </c>
      <c r="DX3">
        <v>31.719030073519587</v>
      </c>
      <c r="DY3">
        <v>1955</v>
      </c>
      <c r="DZ3">
        <v>0.34300000000000003</v>
      </c>
      <c r="EA3">
        <v>1.6024543723558937E-2</v>
      </c>
      <c r="EB3">
        <v>31.774676874225882</v>
      </c>
      <c r="EC3">
        <v>1955</v>
      </c>
      <c r="ED3">
        <v>0.34300000000000003</v>
      </c>
      <c r="EE3">
        <v>1.6020430343845631E-2</v>
      </c>
      <c r="EF3">
        <v>31.766083936187755</v>
      </c>
      <c r="EG3">
        <v>1955</v>
      </c>
      <c r="EH3">
        <v>0.34300000000000003</v>
      </c>
      <c r="EI3">
        <v>1.5870788829647924E-2</v>
      </c>
      <c r="EJ3">
        <v>31.468934744372898</v>
      </c>
      <c r="EK3">
        <v>1955</v>
      </c>
      <c r="EL3">
        <v>0.34300000000000003</v>
      </c>
      <c r="EM3">
        <v>1.5962968906763617E-2</v>
      </c>
      <c r="EN3">
        <v>31.651275846161116</v>
      </c>
      <c r="EO3">
        <v>1955</v>
      </c>
      <c r="EP3">
        <v>0.34300000000000003</v>
      </c>
      <c r="EQ3">
        <v>1.5907266466232452E-2</v>
      </c>
      <c r="ER3">
        <v>31.54082939219294</v>
      </c>
      <c r="ES3">
        <v>1955</v>
      </c>
      <c r="ET3">
        <v>0.34300000000000003</v>
      </c>
      <c r="EU3">
        <v>1.5923630539028941E-2</v>
      </c>
      <c r="EV3">
        <v>31.572841325702235</v>
      </c>
      <c r="EW3">
        <v>1955</v>
      </c>
      <c r="EX3">
        <v>0.34300000000000003</v>
      </c>
      <c r="EY3">
        <v>1.5798910209537734E-2</v>
      </c>
      <c r="EZ3">
        <v>31.325550033464342</v>
      </c>
      <c r="FA3">
        <v>1955</v>
      </c>
      <c r="FB3">
        <v>0.34300000000000003</v>
      </c>
      <c r="FC3">
        <v>1.5905916560924323E-2</v>
      </c>
      <c r="FD3">
        <v>31.53728425526532</v>
      </c>
    </row>
    <row r="4" spans="2:160" ht="15" thickBot="1">
      <c r="B4">
        <v>0.25901530142946483</v>
      </c>
      <c r="C4" s="16">
        <v>0.89308092508100934</v>
      </c>
      <c r="D4">
        <v>292.35038183334848</v>
      </c>
      <c r="E4">
        <v>1956</v>
      </c>
      <c r="F4">
        <v>1.1999999999999999E-3</v>
      </c>
      <c r="G4">
        <v>0.89232321775496692</v>
      </c>
      <c r="H4">
        <v>1.5435450239756061</v>
      </c>
      <c r="I4">
        <v>1958</v>
      </c>
      <c r="J4">
        <v>0.95399999999999996</v>
      </c>
      <c r="K4">
        <v>0.89723202035061245</v>
      </c>
      <c r="L4">
        <v>1.4950759373170455</v>
      </c>
      <c r="M4">
        <v>1958</v>
      </c>
      <c r="N4">
        <v>0.95399999999999996</v>
      </c>
      <c r="O4">
        <v>0.89720509913955615</v>
      </c>
      <c r="P4">
        <v>1.5029341162490031</v>
      </c>
      <c r="Q4">
        <v>1958</v>
      </c>
      <c r="R4">
        <v>0.95399999999999996</v>
      </c>
      <c r="S4">
        <v>0.89308092508100934</v>
      </c>
      <c r="T4">
        <v>1.4372036685051748</v>
      </c>
      <c r="U4">
        <v>1956</v>
      </c>
      <c r="V4">
        <v>1.1999999999999999E-3</v>
      </c>
      <c r="W4">
        <v>0.89988241599338348</v>
      </c>
      <c r="X4">
        <v>1.492645699155084</v>
      </c>
      <c r="Y4">
        <v>1956</v>
      </c>
      <c r="Z4">
        <v>1.1999999999999999E-3</v>
      </c>
      <c r="AA4">
        <v>0.89551516512377749</v>
      </c>
      <c r="AB4">
        <v>1.5277550547269649</v>
      </c>
      <c r="AC4">
        <v>1956</v>
      </c>
      <c r="AD4">
        <v>1.1999999999999999E-3</v>
      </c>
      <c r="AE4">
        <v>0.88825387030009451</v>
      </c>
      <c r="AF4">
        <v>1.5450419694426469</v>
      </c>
      <c r="AG4">
        <v>1956</v>
      </c>
      <c r="AH4">
        <v>1.1999999999999999E-3</v>
      </c>
      <c r="AI4">
        <v>0.88864633647274505</v>
      </c>
      <c r="AJ4">
        <v>1.555301825772023</v>
      </c>
      <c r="AK4">
        <v>1956</v>
      </c>
      <c r="AL4">
        <v>1.1999999999999999E-3</v>
      </c>
      <c r="AM4">
        <v>0.89425514231919778</v>
      </c>
      <c r="AN4">
        <v>1.5417435177821872</v>
      </c>
      <c r="AO4">
        <v>1956</v>
      </c>
      <c r="AP4">
        <v>1.1999999999999999E-3</v>
      </c>
      <c r="AQ4">
        <v>0.88888046246375085</v>
      </c>
      <c r="AR4">
        <v>1.560410845445183</v>
      </c>
      <c r="AS4">
        <v>1956</v>
      </c>
      <c r="AT4">
        <v>1.1999999999999999E-3</v>
      </c>
      <c r="AU4">
        <v>0.89030128870197267</v>
      </c>
      <c r="AV4">
        <v>1.5637141521262699</v>
      </c>
      <c r="AW4">
        <v>1956</v>
      </c>
      <c r="AX4">
        <v>1.1999999999999999E-3</v>
      </c>
      <c r="AY4">
        <v>0.89103801080323353</v>
      </c>
      <c r="AZ4">
        <v>1.5650204403648738</v>
      </c>
      <c r="BA4">
        <v>1956</v>
      </c>
      <c r="BB4">
        <v>1.1999999999999999E-3</v>
      </c>
      <c r="BC4">
        <v>0.89330291276667839</v>
      </c>
      <c r="BD4">
        <v>1.5552958093033806</v>
      </c>
      <c r="BE4">
        <v>1956</v>
      </c>
      <c r="BF4">
        <v>1.1999999999999999E-3</v>
      </c>
      <c r="BG4">
        <v>0.89214616968928828</v>
      </c>
      <c r="BH4">
        <v>1.5534700506847303</v>
      </c>
      <c r="BI4">
        <v>1956</v>
      </c>
      <c r="BJ4">
        <v>1.1999999999999999E-3</v>
      </c>
      <c r="BK4">
        <v>0.8925209627959747</v>
      </c>
      <c r="BL4">
        <v>1.5614947277411499</v>
      </c>
      <c r="BM4">
        <v>1956</v>
      </c>
      <c r="BN4">
        <v>1.1999999999999999E-3</v>
      </c>
      <c r="BO4">
        <v>0.8919231386943981</v>
      </c>
      <c r="BP4">
        <v>1.5588790043962713</v>
      </c>
      <c r="BQ4">
        <v>1956</v>
      </c>
      <c r="BR4">
        <v>1.1999999999999999E-3</v>
      </c>
      <c r="BS4">
        <v>0.89401566097501739</v>
      </c>
      <c r="BT4">
        <v>1.5481075042391241</v>
      </c>
      <c r="BU4">
        <v>1956</v>
      </c>
      <c r="BV4">
        <v>1.1999999999999999E-3</v>
      </c>
      <c r="BW4">
        <v>0.89332471827421411</v>
      </c>
      <c r="BX4">
        <v>1.5571298170510486</v>
      </c>
      <c r="BY4">
        <v>1956</v>
      </c>
      <c r="BZ4">
        <v>1.1999999999999999E-3</v>
      </c>
      <c r="CA4">
        <v>0.8949123471985293</v>
      </c>
      <c r="CB4">
        <v>1.5455550754557774</v>
      </c>
      <c r="CC4">
        <v>1956</v>
      </c>
      <c r="CD4">
        <v>1.1999999999999999E-3</v>
      </c>
      <c r="CE4">
        <v>0.89429578864205328</v>
      </c>
      <c r="CF4">
        <v>1.5507836242333926</v>
      </c>
      <c r="CG4">
        <v>1956</v>
      </c>
      <c r="CH4">
        <v>1.1999999999999999E-3</v>
      </c>
      <c r="CI4">
        <v>0.8951907201907271</v>
      </c>
      <c r="CJ4">
        <v>1.5444132016198895</v>
      </c>
      <c r="CK4">
        <v>1956</v>
      </c>
      <c r="CL4">
        <v>1.1999999999999999E-3</v>
      </c>
      <c r="CM4">
        <v>0.89510992895898778</v>
      </c>
      <c r="CN4">
        <v>1.5449258393273597</v>
      </c>
      <c r="CO4">
        <v>1956</v>
      </c>
      <c r="CP4">
        <v>1.1999999999999999E-3</v>
      </c>
      <c r="CQ4">
        <v>0.89923734359563334</v>
      </c>
      <c r="CR4">
        <v>1.5143433514134488</v>
      </c>
      <c r="CS4">
        <v>1956</v>
      </c>
      <c r="CT4">
        <v>1.1999999999999999E-3</v>
      </c>
      <c r="CU4">
        <v>0.89599692371333428</v>
      </c>
      <c r="CV4">
        <v>1.5380590243645691</v>
      </c>
      <c r="CW4">
        <v>1956</v>
      </c>
      <c r="CX4">
        <v>1.1999999999999999E-3</v>
      </c>
      <c r="CY4">
        <v>0.89402670765181724</v>
      </c>
      <c r="CZ4">
        <v>1.551034344669757</v>
      </c>
      <c r="DA4">
        <v>1956</v>
      </c>
      <c r="DB4">
        <v>1.1999999999999999E-3</v>
      </c>
      <c r="DC4">
        <v>0.89343878496552342</v>
      </c>
      <c r="DD4">
        <v>1.5540208408710459</v>
      </c>
      <c r="DE4">
        <v>1956</v>
      </c>
      <c r="DF4">
        <v>1.1999999999999999E-3</v>
      </c>
      <c r="DG4">
        <v>0.89253186064261125</v>
      </c>
      <c r="DH4">
        <v>1.5584873648491653</v>
      </c>
      <c r="DI4">
        <v>1956</v>
      </c>
      <c r="DJ4">
        <v>1.1999999999999999E-3</v>
      </c>
      <c r="DK4">
        <v>0.8915176964111472</v>
      </c>
      <c r="DL4">
        <v>1.5626972364607359</v>
      </c>
      <c r="DM4">
        <v>1956</v>
      </c>
      <c r="DN4">
        <v>1.1999999999999999E-3</v>
      </c>
      <c r="DO4">
        <v>0.89134441103362316</v>
      </c>
      <c r="DP4">
        <v>1.5624298153426592</v>
      </c>
      <c r="DQ4">
        <v>1956</v>
      </c>
      <c r="DR4">
        <v>1.1999999999999999E-3</v>
      </c>
      <c r="DS4">
        <v>0.88980156021393508</v>
      </c>
      <c r="DT4">
        <v>1.5637803579686456</v>
      </c>
      <c r="DU4">
        <v>1956</v>
      </c>
      <c r="DV4">
        <v>1.1999999999999999E-3</v>
      </c>
      <c r="DW4">
        <v>0.8895115010888085</v>
      </c>
      <c r="DX4">
        <v>1.5597737519475428</v>
      </c>
      <c r="DY4">
        <v>1956</v>
      </c>
      <c r="DZ4">
        <v>1.1999999999999999E-3</v>
      </c>
      <c r="EA4">
        <v>0.88943488155683137</v>
      </c>
      <c r="EB4">
        <v>1.5625101666147114</v>
      </c>
      <c r="EC4">
        <v>1956</v>
      </c>
      <c r="ED4">
        <v>1.1999999999999999E-3</v>
      </c>
      <c r="EE4">
        <v>0.88911814601028727</v>
      </c>
      <c r="EF4">
        <v>1.559362416796527</v>
      </c>
      <c r="EG4">
        <v>1956</v>
      </c>
      <c r="EH4">
        <v>1.1999999999999999E-3</v>
      </c>
      <c r="EI4">
        <v>0.889817049810398</v>
      </c>
      <c r="EJ4">
        <v>1.5419033562947149</v>
      </c>
      <c r="EK4">
        <v>1956</v>
      </c>
      <c r="EL4">
        <v>1.1999999999999999E-3</v>
      </c>
      <c r="EM4">
        <v>0.88885893440621389</v>
      </c>
      <c r="EN4">
        <v>1.5477740500435924</v>
      </c>
      <c r="EO4">
        <v>1956</v>
      </c>
      <c r="EP4">
        <v>1.1999999999999999E-3</v>
      </c>
      <c r="EQ4">
        <v>0.88926008601440187</v>
      </c>
      <c r="ER4">
        <v>1.5423731254109758</v>
      </c>
      <c r="ES4">
        <v>1956</v>
      </c>
      <c r="ET4">
        <v>1.1999999999999999E-3</v>
      </c>
      <c r="EU4">
        <v>0.888841590753504</v>
      </c>
      <c r="EV4">
        <v>1.5407073061011136</v>
      </c>
      <c r="EW4">
        <v>1956</v>
      </c>
      <c r="EX4">
        <v>1.1999999999999999E-3</v>
      </c>
      <c r="EY4">
        <v>0.88983664385543615</v>
      </c>
      <c r="EZ4">
        <v>1.528639861908945</v>
      </c>
      <c r="FA4">
        <v>1956</v>
      </c>
      <c r="FB4">
        <v>1.1999999999999999E-3</v>
      </c>
      <c r="FC4">
        <v>0.88866293629184501</v>
      </c>
      <c r="FD4">
        <v>1.5355684302786181</v>
      </c>
    </row>
    <row r="5" spans="2:160" ht="17" thickTop="1" thickBot="1">
      <c r="B5">
        <v>0.27739517720802348</v>
      </c>
      <c r="C5" s="16">
        <v>0.89988241599338348</v>
      </c>
      <c r="D5">
        <v>314.58893931846126</v>
      </c>
      <c r="E5">
        <v>1958</v>
      </c>
      <c r="F5">
        <v>0.95399999999999996</v>
      </c>
      <c r="G5">
        <v>298.3339134900699</v>
      </c>
      <c r="H5">
        <v>36</v>
      </c>
      <c r="I5">
        <v>1962</v>
      </c>
      <c r="J5">
        <v>1.373</v>
      </c>
      <c r="K5" s="13">
        <v>305.57300843520659</v>
      </c>
      <c r="L5">
        <v>35</v>
      </c>
      <c r="M5">
        <v>1962</v>
      </c>
      <c r="N5">
        <v>1.373</v>
      </c>
      <c r="O5" s="13">
        <v>305.48381492693494</v>
      </c>
      <c r="P5">
        <v>35</v>
      </c>
      <c r="Q5">
        <v>1962</v>
      </c>
      <c r="R5">
        <v>1.373</v>
      </c>
      <c r="S5" s="13">
        <v>292.35038183334848</v>
      </c>
      <c r="T5">
        <v>35</v>
      </c>
      <c r="U5">
        <v>1962</v>
      </c>
      <c r="V5">
        <v>1.373</v>
      </c>
      <c r="W5" s="13">
        <v>314.58893931846126</v>
      </c>
      <c r="X5">
        <v>35</v>
      </c>
      <c r="Y5">
        <v>1958</v>
      </c>
      <c r="Z5">
        <v>0.95399999999999996</v>
      </c>
      <c r="AA5" s="13">
        <v>299.97684177290023</v>
      </c>
      <c r="AB5">
        <v>35</v>
      </c>
      <c r="AC5">
        <v>1958</v>
      </c>
      <c r="AD5">
        <v>0.95399999999999996</v>
      </c>
      <c r="AE5" s="13">
        <v>278.20995272044399</v>
      </c>
      <c r="AF5">
        <v>35</v>
      </c>
      <c r="AG5">
        <v>1958</v>
      </c>
      <c r="AH5">
        <v>0.95399999999999996</v>
      </c>
      <c r="AI5" s="13">
        <v>279.31386172070921</v>
      </c>
      <c r="AJ5">
        <v>35</v>
      </c>
      <c r="AK5">
        <v>1958</v>
      </c>
      <c r="AL5">
        <v>0.95399999999999996</v>
      </c>
      <c r="AM5" s="13">
        <v>295.9853620083336</v>
      </c>
      <c r="AN5">
        <v>35</v>
      </c>
      <c r="AO5">
        <v>1958</v>
      </c>
      <c r="AP5">
        <v>0.95399999999999996</v>
      </c>
      <c r="AQ5" s="13">
        <v>279.97611289627986</v>
      </c>
      <c r="AR5">
        <v>35</v>
      </c>
      <c r="AS5">
        <v>1958</v>
      </c>
      <c r="AT5">
        <v>0.95399999999999996</v>
      </c>
      <c r="AU5" s="13">
        <v>284.05570800109678</v>
      </c>
      <c r="AV5">
        <v>35</v>
      </c>
      <c r="AW5">
        <v>1958</v>
      </c>
      <c r="AX5">
        <v>0.95399999999999996</v>
      </c>
      <c r="AY5" s="13">
        <v>286.21293175729448</v>
      </c>
      <c r="AZ5">
        <v>35</v>
      </c>
      <c r="BA5">
        <v>1958</v>
      </c>
      <c r="BB5">
        <v>0.95399999999999996</v>
      </c>
      <c r="BC5" s="13">
        <v>293.03144778885263</v>
      </c>
      <c r="BD5">
        <v>35</v>
      </c>
      <c r="BE5">
        <v>1958</v>
      </c>
      <c r="BF5">
        <v>0.95399999999999996</v>
      </c>
      <c r="BG5" s="13">
        <v>289.51327782397641</v>
      </c>
      <c r="BH5">
        <v>35</v>
      </c>
      <c r="BI5">
        <v>1958</v>
      </c>
      <c r="BJ5">
        <v>0.95399999999999996</v>
      </c>
      <c r="BK5" s="13">
        <v>290.64489700033488</v>
      </c>
      <c r="BL5">
        <v>35</v>
      </c>
      <c r="BM5">
        <v>1958</v>
      </c>
      <c r="BN5">
        <v>0.95399999999999996</v>
      </c>
      <c r="BO5" s="13">
        <v>288.84360146278493</v>
      </c>
      <c r="BP5">
        <v>35</v>
      </c>
      <c r="BQ5">
        <v>1958</v>
      </c>
      <c r="BR5">
        <v>0.95399999999999996</v>
      </c>
      <c r="BS5" s="13">
        <v>295.23747019594867</v>
      </c>
      <c r="BT5">
        <v>35</v>
      </c>
      <c r="BU5">
        <v>1958</v>
      </c>
      <c r="BV5">
        <v>0.95399999999999996</v>
      </c>
      <c r="BW5" s="13">
        <v>293.09850073768018</v>
      </c>
      <c r="BX5">
        <v>35</v>
      </c>
      <c r="BY5">
        <v>1958</v>
      </c>
      <c r="BZ5">
        <v>0.95399999999999996</v>
      </c>
      <c r="CA5" s="13">
        <v>298.0553025684307</v>
      </c>
      <c r="CB5">
        <v>35</v>
      </c>
      <c r="CC5">
        <v>1958</v>
      </c>
      <c r="CD5">
        <v>0.95399999999999996</v>
      </c>
      <c r="CE5" s="13">
        <v>296.11263544154673</v>
      </c>
      <c r="CF5">
        <v>35</v>
      </c>
      <c r="CG5">
        <v>1958</v>
      </c>
      <c r="CH5">
        <v>0.95399999999999996</v>
      </c>
      <c r="CI5" s="13">
        <v>298.93989600626372</v>
      </c>
      <c r="CJ5">
        <v>35</v>
      </c>
      <c r="CK5">
        <v>1958</v>
      </c>
      <c r="CL5">
        <v>0.95399999999999996</v>
      </c>
      <c r="CM5" s="13">
        <v>298.68267990127435</v>
      </c>
      <c r="CN5">
        <v>35</v>
      </c>
      <c r="CO5">
        <v>1958</v>
      </c>
      <c r="CP5">
        <v>0.95399999999999996</v>
      </c>
      <c r="CQ5" s="13">
        <v>312.35090606923694</v>
      </c>
      <c r="CR5">
        <v>35</v>
      </c>
      <c r="CS5">
        <v>1958</v>
      </c>
      <c r="CT5">
        <v>0.95399999999999996</v>
      </c>
      <c r="CU5" s="13">
        <v>301.52850713308561</v>
      </c>
      <c r="CV5">
        <v>35</v>
      </c>
      <c r="CW5">
        <v>1958</v>
      </c>
      <c r="CX5">
        <v>0.95399999999999996</v>
      </c>
      <c r="CY5" s="13">
        <v>295.27189421467625</v>
      </c>
      <c r="CZ5">
        <v>35</v>
      </c>
      <c r="DA5">
        <v>1958</v>
      </c>
      <c r="DB5">
        <v>0.95399999999999996</v>
      </c>
      <c r="DC5" s="13">
        <v>293.44970835473475</v>
      </c>
      <c r="DD5">
        <v>35</v>
      </c>
      <c r="DE5">
        <v>1958</v>
      </c>
      <c r="DF5">
        <v>0.95399999999999996</v>
      </c>
      <c r="DG5" s="13">
        <v>290.6779191422155</v>
      </c>
      <c r="DH5">
        <v>35</v>
      </c>
      <c r="DI5">
        <v>1958</v>
      </c>
      <c r="DJ5">
        <v>0.95399999999999996</v>
      </c>
      <c r="DK5" s="13">
        <v>287.63326682893626</v>
      </c>
      <c r="DL5">
        <v>35</v>
      </c>
      <c r="DM5">
        <v>1958</v>
      </c>
      <c r="DN5">
        <v>0.95399999999999996</v>
      </c>
      <c r="DO5" s="13">
        <v>287.11872700658449</v>
      </c>
      <c r="DP5">
        <v>35</v>
      </c>
      <c r="DQ5">
        <v>1958</v>
      </c>
      <c r="DR5">
        <v>0.95399999999999996</v>
      </c>
      <c r="DS5" s="13">
        <v>282.60885242974121</v>
      </c>
      <c r="DT5">
        <v>35</v>
      </c>
      <c r="DU5">
        <v>1958</v>
      </c>
      <c r="DV5">
        <v>0.95399999999999996</v>
      </c>
      <c r="DW5" s="13">
        <v>281.77505210865695</v>
      </c>
      <c r="DX5">
        <v>35</v>
      </c>
      <c r="DY5">
        <v>1958</v>
      </c>
      <c r="DZ5">
        <v>0.95399999999999996</v>
      </c>
      <c r="EA5" s="13">
        <v>281.55553300013236</v>
      </c>
      <c r="EB5">
        <v>35</v>
      </c>
      <c r="EC5">
        <v>1958</v>
      </c>
      <c r="ED5">
        <v>0.95399999999999996</v>
      </c>
      <c r="EE5" s="13">
        <v>280.65128775035799</v>
      </c>
      <c r="EF5">
        <v>35</v>
      </c>
      <c r="EG5">
        <v>1958</v>
      </c>
      <c r="EH5">
        <v>0.95399999999999996</v>
      </c>
      <c r="EI5" s="13">
        <v>282.65350210511025</v>
      </c>
      <c r="EJ5">
        <v>35</v>
      </c>
      <c r="EK5">
        <v>1958</v>
      </c>
      <c r="EL5">
        <v>0.95399999999999996</v>
      </c>
      <c r="EM5" s="13">
        <v>279.91510192931634</v>
      </c>
      <c r="EN5">
        <v>35</v>
      </c>
      <c r="EO5">
        <v>1958</v>
      </c>
      <c r="EP5">
        <v>0.95399999999999996</v>
      </c>
      <c r="EQ5" s="13">
        <v>281.05587127827999</v>
      </c>
      <c r="ER5">
        <v>35</v>
      </c>
      <c r="ES5">
        <v>1958</v>
      </c>
      <c r="ET5">
        <v>0.95399999999999996</v>
      </c>
      <c r="EU5" s="13">
        <v>279.86596684185025</v>
      </c>
      <c r="EV5">
        <v>35</v>
      </c>
      <c r="EW5">
        <v>1958</v>
      </c>
      <c r="EX5">
        <v>0.95399999999999996</v>
      </c>
      <c r="EY5" s="13">
        <v>282.71000108303383</v>
      </c>
      <c r="EZ5">
        <v>35</v>
      </c>
      <c r="FA5">
        <v>1958</v>
      </c>
      <c r="FB5">
        <v>0.95399999999999996</v>
      </c>
      <c r="FC5" s="13">
        <v>279.3607244012162</v>
      </c>
      <c r="FD5">
        <v>35</v>
      </c>
    </row>
    <row r="6" spans="2:160" ht="15" thickTop="1">
      <c r="B6">
        <v>0.27438710153973922</v>
      </c>
      <c r="C6" s="16">
        <v>0.89551516512377749</v>
      </c>
      <c r="D6">
        <v>299.97684177290023</v>
      </c>
      <c r="E6">
        <v>1962</v>
      </c>
      <c r="F6">
        <v>1.373</v>
      </c>
      <c r="G6">
        <v>710.78986915177279</v>
      </c>
      <c r="H6">
        <v>85.771124677434756</v>
      </c>
      <c r="I6">
        <v>1963</v>
      </c>
      <c r="J6">
        <v>6.0999999999999999E-2</v>
      </c>
      <c r="K6">
        <v>683.03269607929917</v>
      </c>
      <c r="L6">
        <v>78.233822042055479</v>
      </c>
      <c r="M6">
        <v>1963</v>
      </c>
      <c r="N6">
        <v>6.0999999999999999E-2</v>
      </c>
      <c r="O6">
        <v>690.0301885829781</v>
      </c>
      <c r="P6">
        <v>79.058383522481023</v>
      </c>
      <c r="Q6">
        <v>1963</v>
      </c>
      <c r="R6">
        <v>6.0999999999999999E-2</v>
      </c>
      <c r="S6">
        <v>603.86561308351668</v>
      </c>
      <c r="T6">
        <v>72.29440346676563</v>
      </c>
      <c r="U6">
        <v>1963</v>
      </c>
      <c r="V6">
        <v>6.0999999999999999E-2</v>
      </c>
      <c r="W6">
        <v>700.90138313571242</v>
      </c>
      <c r="X6">
        <v>77.979691412215942</v>
      </c>
      <c r="Y6">
        <v>1963</v>
      </c>
      <c r="Z6">
        <v>6.0999999999999999E-2</v>
      </c>
      <c r="AA6">
        <v>700.15660004880192</v>
      </c>
      <c r="AB6">
        <v>81.69124275353272</v>
      </c>
      <c r="AC6">
        <v>1962</v>
      </c>
      <c r="AD6">
        <v>1.373</v>
      </c>
      <c r="AE6">
        <v>664.13019270102882</v>
      </c>
      <c r="AF6">
        <v>83.550414056872469</v>
      </c>
      <c r="AG6">
        <v>1962</v>
      </c>
      <c r="AH6">
        <v>1.373</v>
      </c>
      <c r="AI6">
        <v>675.65011175164079</v>
      </c>
      <c r="AJ6">
        <v>84.663731923742588</v>
      </c>
      <c r="AK6">
        <v>1962</v>
      </c>
      <c r="AL6">
        <v>1.373</v>
      </c>
      <c r="AM6">
        <v>703.54923597646689</v>
      </c>
      <c r="AN6">
        <v>83.194057611818778</v>
      </c>
      <c r="AO6">
        <v>1962</v>
      </c>
      <c r="AP6">
        <v>1.373</v>
      </c>
      <c r="AQ6">
        <v>681.70879956418867</v>
      </c>
      <c r="AR6">
        <v>85.220870230403264</v>
      </c>
      <c r="AS6">
        <v>1962</v>
      </c>
      <c r="AT6">
        <v>1.373</v>
      </c>
      <c r="AU6">
        <v>694.57357098792204</v>
      </c>
      <c r="AV6">
        <v>85.582068234599262</v>
      </c>
      <c r="AW6">
        <v>1962</v>
      </c>
      <c r="AX6">
        <v>1.373</v>
      </c>
      <c r="AY6">
        <v>701.01817933169036</v>
      </c>
      <c r="AZ6">
        <v>85.725114256595219</v>
      </c>
      <c r="BA6">
        <v>1962</v>
      </c>
      <c r="BB6">
        <v>1.373</v>
      </c>
      <c r="BC6">
        <v>708.82697142325878</v>
      </c>
      <c r="BD6">
        <v>84.66307690528302</v>
      </c>
      <c r="BE6">
        <v>1962</v>
      </c>
      <c r="BF6">
        <v>1.373</v>
      </c>
      <c r="BG6">
        <v>698.67347589301778</v>
      </c>
      <c r="BH6">
        <v>84.464421943104639</v>
      </c>
      <c r="BI6">
        <v>1962</v>
      </c>
      <c r="BJ6">
        <v>1.373</v>
      </c>
      <c r="BK6">
        <v>708.66950787200142</v>
      </c>
      <c r="BL6">
        <v>85.339302466719275</v>
      </c>
      <c r="BM6">
        <v>1962</v>
      </c>
      <c r="BN6">
        <v>1.373</v>
      </c>
      <c r="BO6">
        <v>701.91991917859514</v>
      </c>
      <c r="BP6">
        <v>85.053631262162838</v>
      </c>
      <c r="BQ6">
        <v>1962</v>
      </c>
      <c r="BR6">
        <v>1.373</v>
      </c>
      <c r="BS6">
        <v>707.5769990021638</v>
      </c>
      <c r="BT6">
        <v>83.88228956385214</v>
      </c>
      <c r="BU6">
        <v>1962</v>
      </c>
      <c r="BV6">
        <v>1.373</v>
      </c>
      <c r="BW6">
        <v>710.66223741021645</v>
      </c>
      <c r="BX6">
        <v>84.862864350230126</v>
      </c>
      <c r="BY6">
        <v>1962</v>
      </c>
      <c r="BZ6">
        <v>1.373</v>
      </c>
      <c r="CA6">
        <v>711.97676988208138</v>
      </c>
      <c r="CB6">
        <v>83.605917194348976</v>
      </c>
      <c r="CC6">
        <v>1962</v>
      </c>
      <c r="CD6">
        <v>1.373</v>
      </c>
      <c r="CE6">
        <v>712.1301156958275</v>
      </c>
      <c r="CF6">
        <v>84.172544721665972</v>
      </c>
      <c r="CG6">
        <v>1962</v>
      </c>
      <c r="CH6">
        <v>1.373</v>
      </c>
      <c r="CI6">
        <v>713.0350682886392</v>
      </c>
      <c r="CJ6">
        <v>83.482424806822905</v>
      </c>
      <c r="CK6">
        <v>1962</v>
      </c>
      <c r="CL6">
        <v>1.373</v>
      </c>
      <c r="CM6">
        <v>712.89458056293336</v>
      </c>
      <c r="CN6">
        <v>83.537854715747159</v>
      </c>
      <c r="CO6">
        <v>1962</v>
      </c>
      <c r="CP6">
        <v>1.373</v>
      </c>
      <c r="CQ6">
        <v>716.29427557816439</v>
      </c>
      <c r="CR6">
        <v>80.263252508954054</v>
      </c>
      <c r="CS6">
        <v>1962</v>
      </c>
      <c r="CT6">
        <v>1.373</v>
      </c>
      <c r="CU6">
        <v>713.30354427517</v>
      </c>
      <c r="CV6">
        <v>82.796894685025165</v>
      </c>
      <c r="CW6">
        <v>1962</v>
      </c>
      <c r="CX6">
        <v>1.373</v>
      </c>
      <c r="CY6">
        <v>710.33782177369608</v>
      </c>
      <c r="CZ6">
        <v>84.199763842079975</v>
      </c>
      <c r="DA6">
        <v>1962</v>
      </c>
      <c r="DB6">
        <v>1.373</v>
      </c>
      <c r="DC6">
        <v>708.67540377196417</v>
      </c>
      <c r="DD6">
        <v>84.52432708515434</v>
      </c>
      <c r="DE6">
        <v>1962</v>
      </c>
      <c r="DF6">
        <v>1.373</v>
      </c>
      <c r="DG6">
        <v>706.02261744373163</v>
      </c>
      <c r="DH6">
        <v>85.01090032380732</v>
      </c>
      <c r="DI6">
        <v>1962</v>
      </c>
      <c r="DJ6">
        <v>1.373</v>
      </c>
      <c r="DK6">
        <v>702.40695330721576</v>
      </c>
      <c r="DL6">
        <v>85.47079284947074</v>
      </c>
      <c r="DM6">
        <v>1962</v>
      </c>
      <c r="DN6">
        <v>1.373</v>
      </c>
      <c r="DO6">
        <v>700.91048311563611</v>
      </c>
      <c r="DP6">
        <v>85.441542475509365</v>
      </c>
      <c r="DQ6">
        <v>1962</v>
      </c>
      <c r="DR6">
        <v>1.373</v>
      </c>
      <c r="DS6">
        <v>691.09423346334233</v>
      </c>
      <c r="DT6">
        <v>85.589315278899079</v>
      </c>
      <c r="DU6">
        <v>1962</v>
      </c>
      <c r="DV6">
        <v>1.373</v>
      </c>
      <c r="DW6">
        <v>685.52887793805553</v>
      </c>
      <c r="DX6">
        <v>85.151295504258002</v>
      </c>
      <c r="DY6">
        <v>1962</v>
      </c>
      <c r="DZ6">
        <v>1.373</v>
      </c>
      <c r="EA6">
        <v>687.40038322590556</v>
      </c>
      <c r="EB6">
        <v>85.450330727101658</v>
      </c>
      <c r="EC6">
        <v>1962</v>
      </c>
      <c r="ED6">
        <v>1.373</v>
      </c>
      <c r="EE6">
        <v>682.43479969052282</v>
      </c>
      <c r="EF6">
        <v>85.106390142112687</v>
      </c>
      <c r="EG6">
        <v>1962</v>
      </c>
      <c r="EH6">
        <v>1.373</v>
      </c>
      <c r="EI6">
        <v>671.99907977290752</v>
      </c>
      <c r="EJ6">
        <v>83.211308605351732</v>
      </c>
      <c r="EK6">
        <v>1962</v>
      </c>
      <c r="EL6">
        <v>1.373</v>
      </c>
      <c r="EM6">
        <v>670.56588059571743</v>
      </c>
      <c r="EN6">
        <v>83.846157849592061</v>
      </c>
      <c r="EO6">
        <v>1962</v>
      </c>
      <c r="EP6">
        <v>1.373</v>
      </c>
      <c r="EQ6">
        <v>668.60798810923131</v>
      </c>
      <c r="ER6">
        <v>83.262020029650756</v>
      </c>
      <c r="ES6">
        <v>1962</v>
      </c>
      <c r="ET6">
        <v>1.373</v>
      </c>
      <c r="EU6">
        <v>664.33995576400662</v>
      </c>
      <c r="EV6">
        <v>83.082265107567267</v>
      </c>
      <c r="EW6">
        <v>1962</v>
      </c>
      <c r="EX6">
        <v>1.373</v>
      </c>
      <c r="EY6">
        <v>660.61971913982802</v>
      </c>
      <c r="EZ6">
        <v>81.785893959594958</v>
      </c>
      <c r="FA6">
        <v>1962</v>
      </c>
      <c r="FB6">
        <v>1.373</v>
      </c>
      <c r="FC6">
        <v>658.72432019715984</v>
      </c>
      <c r="FD6">
        <v>82.528964142391885</v>
      </c>
    </row>
    <row r="7" spans="2:160">
      <c r="B7">
        <v>0.26662471160181145</v>
      </c>
      <c r="C7" s="16">
        <v>0.88825387030009451</v>
      </c>
      <c r="D7">
        <v>278.20995272044399</v>
      </c>
      <c r="E7">
        <v>1963</v>
      </c>
      <c r="F7">
        <v>6.0999999999999999E-2</v>
      </c>
      <c r="G7" t="s">
        <v>24</v>
      </c>
      <c r="H7">
        <f>TINV(0.0455,H5)</f>
        <v>2.071872560172956</v>
      </c>
      <c r="I7">
        <v>1965</v>
      </c>
      <c r="J7">
        <v>0.159</v>
      </c>
      <c r="K7" t="s">
        <v>24</v>
      </c>
      <c r="L7">
        <f>TINV(0.0455,L5)</f>
        <v>2.0739991918786531</v>
      </c>
      <c r="M7">
        <v>1965</v>
      </c>
      <c r="N7">
        <v>0.159</v>
      </c>
      <c r="O7" t="s">
        <v>24</v>
      </c>
      <c r="P7">
        <f>TINV(0.0455,P5)</f>
        <v>2.0739991918786531</v>
      </c>
      <c r="Q7">
        <v>1965</v>
      </c>
      <c r="R7">
        <v>0.159</v>
      </c>
      <c r="S7" t="s">
        <v>24</v>
      </c>
      <c r="T7">
        <f>TINV(0.0455,T5)</f>
        <v>2.0739991918786531</v>
      </c>
      <c r="U7">
        <v>1965</v>
      </c>
      <c r="V7">
        <v>0.159</v>
      </c>
      <c r="W7" t="s">
        <v>24</v>
      </c>
      <c r="X7">
        <f>TINV(0.0455,X5)</f>
        <v>2.0739991918786531</v>
      </c>
      <c r="Y7">
        <v>1965</v>
      </c>
      <c r="Z7">
        <v>0.159</v>
      </c>
      <c r="AA7" t="s">
        <v>24</v>
      </c>
      <c r="AB7">
        <f>TINV(0.0455,AB5)</f>
        <v>2.0739991918786531</v>
      </c>
      <c r="AC7">
        <v>1965</v>
      </c>
      <c r="AD7">
        <v>0.159</v>
      </c>
      <c r="AE7" t="s">
        <v>24</v>
      </c>
      <c r="AF7">
        <f>TINV(0.0455,AF5)</f>
        <v>2.0739991918786531</v>
      </c>
      <c r="AG7">
        <v>1963</v>
      </c>
      <c r="AH7">
        <v>6.0999999999999999E-2</v>
      </c>
      <c r="AI7" t="s">
        <v>24</v>
      </c>
      <c r="AJ7">
        <f>TINV(0.0455,AJ5)</f>
        <v>2.0739991918786531</v>
      </c>
      <c r="AK7">
        <v>1963</v>
      </c>
      <c r="AL7">
        <v>6.0999999999999999E-2</v>
      </c>
      <c r="AM7" t="s">
        <v>24</v>
      </c>
      <c r="AN7">
        <f>TINV(0.0455,AN5)</f>
        <v>2.0739991918786531</v>
      </c>
      <c r="AO7">
        <v>1963</v>
      </c>
      <c r="AP7">
        <v>6.0999999999999999E-2</v>
      </c>
      <c r="AQ7" t="s">
        <v>24</v>
      </c>
      <c r="AR7">
        <f>TINV(0.0455,AR5)</f>
        <v>2.0739991918786531</v>
      </c>
      <c r="AS7">
        <v>1963</v>
      </c>
      <c r="AT7">
        <v>6.0999999999999999E-2</v>
      </c>
      <c r="AU7" t="s">
        <v>24</v>
      </c>
      <c r="AV7">
        <f>TINV(0.0455,AV5)</f>
        <v>2.0739991918786531</v>
      </c>
      <c r="AW7">
        <v>1963</v>
      </c>
      <c r="AX7">
        <v>6.0999999999999999E-2</v>
      </c>
      <c r="AY7" t="s">
        <v>24</v>
      </c>
      <c r="AZ7">
        <f>TINV(0.0455,AZ5)</f>
        <v>2.0739991918786531</v>
      </c>
      <c r="BA7">
        <v>1963</v>
      </c>
      <c r="BB7">
        <v>6.0999999999999999E-2</v>
      </c>
      <c r="BC7" t="s">
        <v>24</v>
      </c>
      <c r="BD7">
        <f>TINV(0.0455,BD5)</f>
        <v>2.0739991918786531</v>
      </c>
      <c r="BE7">
        <v>1963</v>
      </c>
      <c r="BF7">
        <v>6.0999999999999999E-2</v>
      </c>
      <c r="BG7" t="s">
        <v>24</v>
      </c>
      <c r="BH7">
        <f>TINV(0.0455,BH5)</f>
        <v>2.0739991918786531</v>
      </c>
      <c r="BI7">
        <v>1963</v>
      </c>
      <c r="BJ7">
        <v>6.0999999999999999E-2</v>
      </c>
      <c r="BK7" t="s">
        <v>24</v>
      </c>
      <c r="BL7">
        <f>TINV(0.0455,BL5)</f>
        <v>2.0739991918786531</v>
      </c>
      <c r="BM7">
        <v>1963</v>
      </c>
      <c r="BN7">
        <v>6.0999999999999999E-2</v>
      </c>
      <c r="BO7" t="s">
        <v>24</v>
      </c>
      <c r="BP7">
        <f>TINV(0.0455,BP5)</f>
        <v>2.0739991918786531</v>
      </c>
      <c r="BQ7">
        <v>1963</v>
      </c>
      <c r="BR7">
        <v>6.0999999999999999E-2</v>
      </c>
      <c r="BS7" t="s">
        <v>24</v>
      </c>
      <c r="BT7">
        <f>TINV(0.0455,BT5)</f>
        <v>2.0739991918786531</v>
      </c>
      <c r="BU7">
        <v>1963</v>
      </c>
      <c r="BV7">
        <v>6.0999999999999999E-2</v>
      </c>
      <c r="BW7" t="s">
        <v>24</v>
      </c>
      <c r="BX7">
        <f>TINV(0.0455,BX5)</f>
        <v>2.0739991918786531</v>
      </c>
      <c r="BY7">
        <v>1963</v>
      </c>
      <c r="BZ7">
        <v>6.0999999999999999E-2</v>
      </c>
      <c r="CA7" t="s">
        <v>24</v>
      </c>
      <c r="CB7">
        <f>TINV(0.0455,CB5)</f>
        <v>2.0739991918786531</v>
      </c>
      <c r="CC7">
        <v>1963</v>
      </c>
      <c r="CD7">
        <v>6.0999999999999999E-2</v>
      </c>
      <c r="CE7" t="s">
        <v>24</v>
      </c>
      <c r="CF7">
        <f>TINV(0.0455,CF5)</f>
        <v>2.0739991918786531</v>
      </c>
      <c r="CG7">
        <v>1963</v>
      </c>
      <c r="CH7">
        <v>6.0999999999999999E-2</v>
      </c>
      <c r="CI7" t="s">
        <v>24</v>
      </c>
      <c r="CJ7">
        <f>TINV(0.0455,CJ5)</f>
        <v>2.0739991918786531</v>
      </c>
      <c r="CK7">
        <v>1963</v>
      </c>
      <c r="CL7">
        <v>6.0999999999999999E-2</v>
      </c>
      <c r="CM7" t="s">
        <v>24</v>
      </c>
      <c r="CN7">
        <f>TINV(0.0455,CN5)</f>
        <v>2.0739991918786531</v>
      </c>
      <c r="CO7">
        <v>1963</v>
      </c>
      <c r="CP7">
        <v>6.0999999999999999E-2</v>
      </c>
      <c r="CQ7" t="s">
        <v>24</v>
      </c>
      <c r="CR7">
        <f>TINV(0.0455,CR5)</f>
        <v>2.0739991918786531</v>
      </c>
      <c r="CS7">
        <v>1963</v>
      </c>
      <c r="CT7">
        <v>6.0999999999999999E-2</v>
      </c>
      <c r="CU7" t="s">
        <v>24</v>
      </c>
      <c r="CV7">
        <f>TINV(0.0455,CV5)</f>
        <v>2.0739991918786531</v>
      </c>
      <c r="CW7">
        <v>1963</v>
      </c>
      <c r="CX7">
        <v>6.0999999999999999E-2</v>
      </c>
      <c r="CY7" t="s">
        <v>24</v>
      </c>
      <c r="CZ7">
        <f>TINV(0.0455,CZ5)</f>
        <v>2.0739991918786531</v>
      </c>
      <c r="DA7">
        <v>1963</v>
      </c>
      <c r="DB7">
        <v>6.0999999999999999E-2</v>
      </c>
      <c r="DC7" t="s">
        <v>24</v>
      </c>
      <c r="DD7">
        <f>TINV(0.0455,DD5)</f>
        <v>2.0739991918786531</v>
      </c>
      <c r="DE7">
        <v>1963</v>
      </c>
      <c r="DF7">
        <v>6.0999999999999999E-2</v>
      </c>
      <c r="DG7" t="s">
        <v>24</v>
      </c>
      <c r="DH7">
        <f>TINV(0.0455,DH5)</f>
        <v>2.0739991918786531</v>
      </c>
      <c r="DI7">
        <v>1963</v>
      </c>
      <c r="DJ7">
        <v>6.0999999999999999E-2</v>
      </c>
      <c r="DK7" t="s">
        <v>24</v>
      </c>
      <c r="DL7">
        <f>TINV(0.0455,DL5)</f>
        <v>2.0739991918786531</v>
      </c>
      <c r="DM7">
        <v>1963</v>
      </c>
      <c r="DN7">
        <v>6.0999999999999999E-2</v>
      </c>
      <c r="DO7" t="s">
        <v>24</v>
      </c>
      <c r="DP7">
        <f>TINV(0.0455,DP5)</f>
        <v>2.0739991918786531</v>
      </c>
      <c r="DQ7">
        <v>1963</v>
      </c>
      <c r="DR7">
        <v>6.0999999999999999E-2</v>
      </c>
      <c r="DS7" t="s">
        <v>24</v>
      </c>
      <c r="DT7">
        <f>TINV(0.0455,DT5)</f>
        <v>2.0739991918786531</v>
      </c>
      <c r="DU7">
        <v>1963</v>
      </c>
      <c r="DV7">
        <v>6.0999999999999999E-2</v>
      </c>
      <c r="DW7" t="s">
        <v>24</v>
      </c>
      <c r="DX7">
        <f>TINV(0.0455,DX5)</f>
        <v>2.0739991918786531</v>
      </c>
      <c r="DY7">
        <v>1963</v>
      </c>
      <c r="DZ7">
        <v>6.0999999999999999E-2</v>
      </c>
      <c r="EA7" t="s">
        <v>24</v>
      </c>
      <c r="EB7">
        <f>TINV(0.0455,EB5)</f>
        <v>2.0739991918786531</v>
      </c>
      <c r="EC7">
        <v>1963</v>
      </c>
      <c r="ED7">
        <v>6.0999999999999999E-2</v>
      </c>
      <c r="EE7" t="s">
        <v>24</v>
      </c>
      <c r="EF7">
        <f>TINV(0.0455,EF5)</f>
        <v>2.0739991918786531</v>
      </c>
      <c r="EG7">
        <v>1963</v>
      </c>
      <c r="EH7">
        <v>6.0999999999999999E-2</v>
      </c>
      <c r="EI7" t="s">
        <v>24</v>
      </c>
      <c r="EJ7">
        <f>TINV(0.0455,EJ5)</f>
        <v>2.0739991918786531</v>
      </c>
      <c r="EK7">
        <v>1963</v>
      </c>
      <c r="EL7">
        <v>6.0999999999999999E-2</v>
      </c>
      <c r="EM7" t="s">
        <v>24</v>
      </c>
      <c r="EN7">
        <f>TINV(0.0455,EN5)</f>
        <v>2.0739991918786531</v>
      </c>
      <c r="EO7">
        <v>1963</v>
      </c>
      <c r="EP7">
        <v>6.0999999999999999E-2</v>
      </c>
      <c r="EQ7" t="s">
        <v>24</v>
      </c>
      <c r="ER7">
        <f>TINV(0.0455,ER5)</f>
        <v>2.0739991918786531</v>
      </c>
      <c r="ES7">
        <v>1963</v>
      </c>
      <c r="ET7">
        <v>6.0999999999999999E-2</v>
      </c>
      <c r="EU7" t="s">
        <v>24</v>
      </c>
      <c r="EV7">
        <f>TINV(0.0455,EV5)</f>
        <v>2.0739991918786531</v>
      </c>
      <c r="EW7">
        <v>1963</v>
      </c>
      <c r="EX7">
        <v>6.0999999999999999E-2</v>
      </c>
      <c r="EY7" t="s">
        <v>24</v>
      </c>
      <c r="EZ7">
        <f>TINV(0.0455,EZ5)</f>
        <v>2.0739991918786531</v>
      </c>
      <c r="FA7">
        <v>1963</v>
      </c>
      <c r="FB7">
        <v>6.0999999999999999E-2</v>
      </c>
    </row>
    <row r="8" spans="2:160">
      <c r="B8">
        <v>0.26779691655643451</v>
      </c>
      <c r="C8" s="16">
        <v>0.88864633647274505</v>
      </c>
      <c r="D8">
        <v>279.31386172070921</v>
      </c>
      <c r="E8">
        <v>1965</v>
      </c>
      <c r="F8">
        <v>0.159</v>
      </c>
      <c r="G8" t="s">
        <v>25</v>
      </c>
      <c r="H8">
        <f>H7*G3</f>
        <v>3.2366342283846432E-2</v>
      </c>
      <c r="I8">
        <v>1966</v>
      </c>
      <c r="J8">
        <v>2.746</v>
      </c>
      <c r="K8" t="s">
        <v>25</v>
      </c>
      <c r="L8">
        <f>L7*K3</f>
        <v>3.3128442880211308E-2</v>
      </c>
      <c r="M8">
        <v>1966</v>
      </c>
      <c r="N8">
        <v>2.746</v>
      </c>
      <c r="O8" t="s">
        <v>25</v>
      </c>
      <c r="P8">
        <f>P7*O3</f>
        <v>3.2959652978705942E-2</v>
      </c>
      <c r="Q8">
        <v>1966</v>
      </c>
      <c r="R8">
        <v>2.746</v>
      </c>
      <c r="S8" t="s">
        <v>25</v>
      </c>
      <c r="T8">
        <f>T7*S3</f>
        <v>3.1418263018976218E-2</v>
      </c>
      <c r="U8">
        <v>1966</v>
      </c>
      <c r="V8">
        <v>2.746</v>
      </c>
      <c r="W8" t="s">
        <v>25</v>
      </c>
      <c r="X8">
        <f>X7*W3</f>
        <v>3.2436632802426375E-2</v>
      </c>
      <c r="Y8">
        <v>1966</v>
      </c>
      <c r="Z8">
        <v>2.746</v>
      </c>
      <c r="AA8" t="s">
        <v>25</v>
      </c>
      <c r="AB8">
        <f>AB7*AA3</f>
        <v>3.2857038049556267E-2</v>
      </c>
      <c r="AC8">
        <v>1966</v>
      </c>
      <c r="AD8">
        <v>2.746</v>
      </c>
      <c r="AE8" t="s">
        <v>25</v>
      </c>
      <c r="AF8">
        <f>AF7*AE3</f>
        <v>3.3152986005630145E-2</v>
      </c>
      <c r="AG8">
        <v>1966</v>
      </c>
      <c r="AH8">
        <v>2.746</v>
      </c>
      <c r="AI8" t="s">
        <v>25</v>
      </c>
      <c r="AJ8">
        <f>AJ7*AI3</f>
        <v>3.3232874719996704E-2</v>
      </c>
      <c r="AK8">
        <v>1965</v>
      </c>
      <c r="AL8">
        <v>0.159</v>
      </c>
      <c r="AM8" t="s">
        <v>25</v>
      </c>
      <c r="AN8">
        <f>AN7*AM3</f>
        <v>3.2879655942342781E-2</v>
      </c>
      <c r="AO8">
        <v>1965</v>
      </c>
      <c r="AP8">
        <v>0.159</v>
      </c>
      <c r="AQ8" t="s">
        <v>25</v>
      </c>
      <c r="AR8">
        <f>AR7*AQ3</f>
        <v>3.3277760623077995E-2</v>
      </c>
      <c r="AS8">
        <v>1965</v>
      </c>
      <c r="AT8">
        <v>0.159</v>
      </c>
      <c r="AU8" t="s">
        <v>25</v>
      </c>
      <c r="AV8">
        <f>AV7*AU3</f>
        <v>3.31296648712259E-2</v>
      </c>
      <c r="AW8">
        <v>1965</v>
      </c>
      <c r="AX8">
        <v>0.159</v>
      </c>
      <c r="AY8" t="s">
        <v>25</v>
      </c>
      <c r="AZ8">
        <f>AZ7*AY3</f>
        <v>3.3112171898198275E-2</v>
      </c>
      <c r="BA8">
        <v>1965</v>
      </c>
      <c r="BB8">
        <v>0.159</v>
      </c>
      <c r="BC8" t="s">
        <v>25</v>
      </c>
      <c r="BD8">
        <f>BD7*BC3</f>
        <v>3.2827663644664273E-2</v>
      </c>
      <c r="BE8">
        <v>1965</v>
      </c>
      <c r="BF8">
        <v>0.159</v>
      </c>
      <c r="BG8" t="s">
        <v>25</v>
      </c>
      <c r="BH8">
        <f>BH7*BG3</f>
        <v>3.2755220065831522E-2</v>
      </c>
      <c r="BI8">
        <v>1965</v>
      </c>
      <c r="BJ8">
        <v>0.159</v>
      </c>
      <c r="BK8" t="s">
        <v>25</v>
      </c>
      <c r="BL8">
        <f>BL7*BK3</f>
        <v>3.2893929736565124E-2</v>
      </c>
      <c r="BM8">
        <v>1965</v>
      </c>
      <c r="BN8">
        <v>0.159</v>
      </c>
      <c r="BO8" t="s">
        <v>25</v>
      </c>
      <c r="BP8">
        <f>BP7*BO3</f>
        <v>3.2838827776636506E-2</v>
      </c>
      <c r="BQ8">
        <v>1965</v>
      </c>
      <c r="BR8">
        <v>0.159</v>
      </c>
      <c r="BS8" t="s">
        <v>25</v>
      </c>
      <c r="BT8">
        <f>BT7*BS3</f>
        <v>3.2513254620354294E-2</v>
      </c>
      <c r="BU8">
        <v>1965</v>
      </c>
      <c r="BV8">
        <v>0.159</v>
      </c>
      <c r="BW8" t="s">
        <v>25</v>
      </c>
      <c r="BX8">
        <f>BX7*BW3</f>
        <v>3.2684810180016059E-2</v>
      </c>
      <c r="BY8">
        <v>1965</v>
      </c>
      <c r="BZ8">
        <v>0.159</v>
      </c>
      <c r="CA8" t="s">
        <v>25</v>
      </c>
      <c r="CB8">
        <f>CB7*CA3</f>
        <v>3.2447061769635854E-2</v>
      </c>
      <c r="CC8">
        <v>1965</v>
      </c>
      <c r="CD8">
        <v>0.159</v>
      </c>
      <c r="CE8" t="s">
        <v>25</v>
      </c>
      <c r="CF8">
        <f>CF7*CE3</f>
        <v>3.2564585206858863E-2</v>
      </c>
      <c r="CG8">
        <v>1965</v>
      </c>
      <c r="CH8">
        <v>0.159</v>
      </c>
      <c r="CI8" t="s">
        <v>25</v>
      </c>
      <c r="CJ8">
        <f>CJ7*CI3</f>
        <v>3.2456542267528705E-2</v>
      </c>
      <c r="CK8">
        <v>1965</v>
      </c>
      <c r="CL8">
        <v>0.159</v>
      </c>
      <c r="CM8" t="s">
        <v>25</v>
      </c>
      <c r="CN8">
        <f>CN7*CM3</f>
        <v>3.2506849672530667E-2</v>
      </c>
      <c r="CO8">
        <v>1965</v>
      </c>
      <c r="CP8">
        <v>0.159</v>
      </c>
      <c r="CQ8" t="s">
        <v>25</v>
      </c>
      <c r="CR8">
        <f>CR7*CQ3</f>
        <v>3.1915786235743683E-2</v>
      </c>
      <c r="CS8">
        <v>1965</v>
      </c>
      <c r="CT8">
        <v>0.159</v>
      </c>
      <c r="CU8" t="s">
        <v>25</v>
      </c>
      <c r="CV8">
        <f>CV7*CU3</f>
        <v>3.2415609705525684E-2</v>
      </c>
      <c r="CW8">
        <v>1965</v>
      </c>
      <c r="CX8">
        <v>0.159</v>
      </c>
      <c r="CY8" t="s">
        <v>25</v>
      </c>
      <c r="CZ8">
        <f>CZ7*CY3</f>
        <v>3.2721234133231823E-2</v>
      </c>
      <c r="DA8">
        <v>1965</v>
      </c>
      <c r="DB8">
        <v>0.159</v>
      </c>
      <c r="DC8" t="s">
        <v>25</v>
      </c>
      <c r="DD8">
        <f>DD7*DC3</f>
        <v>3.2820051257504021E-2</v>
      </c>
      <c r="DE8">
        <v>1965</v>
      </c>
      <c r="DF8">
        <v>0.159</v>
      </c>
      <c r="DG8" t="s">
        <v>25</v>
      </c>
      <c r="DH8">
        <f>DH7*DG3</f>
        <v>3.2953932763920925E-2</v>
      </c>
      <c r="DI8">
        <v>1965</v>
      </c>
      <c r="DJ8">
        <v>0.159</v>
      </c>
      <c r="DK8" t="s">
        <v>25</v>
      </c>
      <c r="DL8">
        <f>DL7*DK3</f>
        <v>3.3086291601312857E-2</v>
      </c>
      <c r="DM8">
        <v>1965</v>
      </c>
      <c r="DN8">
        <v>0.159</v>
      </c>
      <c r="DO8" t="s">
        <v>25</v>
      </c>
      <c r="DP8">
        <f>DP7*DO3</f>
        <v>3.3127690259506924E-2</v>
      </c>
      <c r="DQ8">
        <v>1965</v>
      </c>
      <c r="DR8">
        <v>0.159</v>
      </c>
      <c r="DS8" t="s">
        <v>25</v>
      </c>
      <c r="DT8">
        <f>DT7*DS3</f>
        <v>3.3207202995795992E-2</v>
      </c>
      <c r="DU8">
        <v>1965</v>
      </c>
      <c r="DV8">
        <v>0.159</v>
      </c>
      <c r="DW8" t="s">
        <v>25</v>
      </c>
      <c r="DX8">
        <f>DX7*DW3</f>
        <v>3.3176686668421433E-2</v>
      </c>
      <c r="DY8">
        <v>1965</v>
      </c>
      <c r="DZ8">
        <v>0.159</v>
      </c>
      <c r="EA8" t="s">
        <v>25</v>
      </c>
      <c r="EB8">
        <f>EB7*EA3</f>
        <v>3.323489073288538E-2</v>
      </c>
      <c r="EC8">
        <v>1965</v>
      </c>
      <c r="ED8">
        <v>0.159</v>
      </c>
      <c r="EE8" t="s">
        <v>25</v>
      </c>
      <c r="EF8">
        <f>EF7*EE3</f>
        <v>3.3226359586684094E-2</v>
      </c>
      <c r="EG8">
        <v>1965</v>
      </c>
      <c r="EH8">
        <v>0.159</v>
      </c>
      <c r="EI8" t="s">
        <v>25</v>
      </c>
      <c r="EJ8">
        <f>EJ7*EI3</f>
        <v>3.2916003207166547E-2</v>
      </c>
      <c r="EK8">
        <v>1965</v>
      </c>
      <c r="EL8">
        <v>0.159</v>
      </c>
      <c r="EM8" t="s">
        <v>25</v>
      </c>
      <c r="EN8">
        <f>EN7*EM3</f>
        <v>3.3107184612611806E-2</v>
      </c>
      <c r="EO8">
        <v>1965</v>
      </c>
      <c r="EP8">
        <v>0.159</v>
      </c>
      <c r="EQ8" t="s">
        <v>25</v>
      </c>
      <c r="ER8">
        <f>ER7*EQ3</f>
        <v>3.2991657795964503E-2</v>
      </c>
      <c r="ES8">
        <v>1965</v>
      </c>
      <c r="ET8">
        <v>0.159</v>
      </c>
      <c r="EU8" t="s">
        <v>25</v>
      </c>
      <c r="EV8">
        <f>EV7*EU3</f>
        <v>3.3025596869720265E-2</v>
      </c>
      <c r="EW8">
        <v>1965</v>
      </c>
      <c r="EX8">
        <v>0.159</v>
      </c>
      <c r="EY8" t="s">
        <v>25</v>
      </c>
      <c r="EZ8">
        <f>EZ7*EY3</f>
        <v>3.2766927007144661E-2</v>
      </c>
      <c r="FA8">
        <v>1965</v>
      </c>
      <c r="FB8">
        <v>0.159</v>
      </c>
    </row>
    <row r="9" spans="2:160">
      <c r="B9">
        <v>0.2727431162667141</v>
      </c>
      <c r="C9" s="16">
        <v>0.89425514231919778</v>
      </c>
      <c r="D9">
        <v>295.9853620083336</v>
      </c>
      <c r="E9">
        <v>1966</v>
      </c>
      <c r="F9">
        <v>2.746</v>
      </c>
      <c r="G9" t="s">
        <v>26</v>
      </c>
      <c r="H9">
        <f>G2+H8</f>
        <v>1.3421013339588144</v>
      </c>
      <c r="I9">
        <v>1966</v>
      </c>
      <c r="J9">
        <v>0.28100000000000003</v>
      </c>
      <c r="K9" t="s">
        <v>26</v>
      </c>
      <c r="L9">
        <f>K2+L8</f>
        <v>1.3552295173077218</v>
      </c>
      <c r="M9">
        <v>1966</v>
      </c>
      <c r="N9">
        <v>0.28100000000000003</v>
      </c>
      <c r="O9" t="s">
        <v>26</v>
      </c>
      <c r="P9">
        <f>O2+P8</f>
        <v>1.3531276602148479</v>
      </c>
      <c r="Q9">
        <v>1966</v>
      </c>
      <c r="R9">
        <v>0.28100000000000003</v>
      </c>
      <c r="S9" t="s">
        <v>26</v>
      </c>
      <c r="T9">
        <f>S2+T8</f>
        <v>1.3270718930479781</v>
      </c>
      <c r="U9">
        <v>1966</v>
      </c>
      <c r="V9">
        <v>0.28100000000000003</v>
      </c>
      <c r="W9" t="s">
        <v>26</v>
      </c>
      <c r="X9">
        <f>W2+X8</f>
        <v>1.352124411338204</v>
      </c>
      <c r="Y9">
        <v>1966</v>
      </c>
      <c r="Z9">
        <v>0.28100000000000003</v>
      </c>
      <c r="AA9" t="s">
        <v>26</v>
      </c>
      <c r="AB9">
        <f>AA2+AB8</f>
        <v>1.3485810605169237</v>
      </c>
      <c r="AC9">
        <v>1966</v>
      </c>
      <c r="AD9">
        <v>0.28100000000000003</v>
      </c>
      <c r="AE9" t="s">
        <v>26</v>
      </c>
      <c r="AF9">
        <f>AE2+AF8</f>
        <v>1.3387033824699779</v>
      </c>
      <c r="AG9">
        <v>1966</v>
      </c>
      <c r="AH9">
        <v>0.28100000000000003</v>
      </c>
      <c r="AI9" t="s">
        <v>26</v>
      </c>
      <c r="AJ9">
        <f>AI2+AJ8</f>
        <v>1.3403145411333621</v>
      </c>
      <c r="AK9">
        <v>1966</v>
      </c>
      <c r="AL9">
        <v>0.28100000000000003</v>
      </c>
      <c r="AM9" t="s">
        <v>26</v>
      </c>
      <c r="AN9">
        <f>AM2+AN8</f>
        <v>1.3464424245149618</v>
      </c>
      <c r="AO9">
        <v>1966</v>
      </c>
      <c r="AP9">
        <v>2.746</v>
      </c>
      <c r="AQ9" t="s">
        <v>26</v>
      </c>
      <c r="AR9">
        <f>AQ2+AR8</f>
        <v>1.3412477759302797</v>
      </c>
      <c r="AS9">
        <v>1966</v>
      </c>
      <c r="AT9">
        <v>2.746</v>
      </c>
      <c r="AU9" t="s">
        <v>26</v>
      </c>
      <c r="AV9">
        <f>AU2+AV8</f>
        <v>1.3420750951007538</v>
      </c>
      <c r="AW9">
        <v>1966</v>
      </c>
      <c r="AX9">
        <v>2.746</v>
      </c>
      <c r="AY9" t="s">
        <v>26</v>
      </c>
      <c r="AZ9">
        <f>AY2+AZ8</f>
        <v>1.3432069144133034</v>
      </c>
      <c r="BA9">
        <v>1966</v>
      </c>
      <c r="BB9">
        <v>2.746</v>
      </c>
      <c r="BC9" t="s">
        <v>26</v>
      </c>
      <c r="BD9">
        <f>BC2+BD8</f>
        <v>1.3440366419726668</v>
      </c>
      <c r="BE9">
        <v>1966</v>
      </c>
      <c r="BF9">
        <v>2.746</v>
      </c>
      <c r="BG9" t="s">
        <v>26</v>
      </c>
      <c r="BH9">
        <f>BG2+BH8</f>
        <v>1.3410490007432627</v>
      </c>
      <c r="BI9">
        <v>1966</v>
      </c>
      <c r="BJ9">
        <v>2.746</v>
      </c>
      <c r="BK9" t="s">
        <v>26</v>
      </c>
      <c r="BL9">
        <f>BK2+BL8</f>
        <v>1.3433676552328628</v>
      </c>
      <c r="BM9">
        <v>1966</v>
      </c>
      <c r="BN9">
        <v>2.746</v>
      </c>
      <c r="BO9" t="s">
        <v>26</v>
      </c>
      <c r="BP9">
        <f>BO2+BP8</f>
        <v>1.3416221980880003</v>
      </c>
      <c r="BQ9">
        <v>1966</v>
      </c>
      <c r="BR9">
        <v>2.746</v>
      </c>
      <c r="BS9" t="s">
        <v>26</v>
      </c>
      <c r="BT9">
        <f>BS2+BT8</f>
        <v>1.3416432473620508</v>
      </c>
      <c r="BU9">
        <v>1966</v>
      </c>
      <c r="BV9">
        <v>2.746</v>
      </c>
      <c r="BW9" t="s">
        <v>26</v>
      </c>
      <c r="BX9">
        <f>BW2+BX8</f>
        <v>1.3423891146588307</v>
      </c>
      <c r="BY9">
        <v>1966</v>
      </c>
      <c r="BZ9">
        <v>2.746</v>
      </c>
      <c r="CA9" t="s">
        <v>26</v>
      </c>
      <c r="CB9">
        <f>CA2+CB8</f>
        <v>1.3425348849946794</v>
      </c>
      <c r="CC9">
        <v>1966</v>
      </c>
      <c r="CD9">
        <v>2.746</v>
      </c>
      <c r="CE9" t="s">
        <v>26</v>
      </c>
      <c r="CF9">
        <f>CE2+CF8</f>
        <v>1.3427748279224903</v>
      </c>
      <c r="CG9">
        <v>1966</v>
      </c>
      <c r="CH9">
        <v>2.746</v>
      </c>
      <c r="CI9" t="s">
        <v>26</v>
      </c>
      <c r="CJ9">
        <f>CI2+CJ8</f>
        <v>1.343172757221502</v>
      </c>
      <c r="CK9">
        <v>1966</v>
      </c>
      <c r="CL9">
        <v>2.746</v>
      </c>
      <c r="CM9" t="s">
        <v>26</v>
      </c>
      <c r="CN9">
        <f>CM2+CN8</f>
        <v>1.3436199797632551</v>
      </c>
      <c r="CO9">
        <v>1966</v>
      </c>
      <c r="CP9">
        <v>2.746</v>
      </c>
      <c r="CQ9" t="s">
        <v>26</v>
      </c>
      <c r="CR9">
        <f>CQ2+CR8</f>
        <v>1.3444612311497153</v>
      </c>
      <c r="CS9">
        <v>1966</v>
      </c>
      <c r="CT9">
        <v>2.746</v>
      </c>
      <c r="CU9" t="s">
        <v>26</v>
      </c>
      <c r="CV9">
        <f>CU2+CV8</f>
        <v>1.3442152600049804</v>
      </c>
      <c r="CW9">
        <v>1966</v>
      </c>
      <c r="CX9">
        <v>2.746</v>
      </c>
      <c r="CY9" t="s">
        <v>26</v>
      </c>
      <c r="CZ9">
        <f>CY2+CZ8</f>
        <v>1.3441295916125779</v>
      </c>
      <c r="DA9">
        <v>1966</v>
      </c>
      <c r="DB9">
        <v>2.746</v>
      </c>
      <c r="DC9" t="s">
        <v>26</v>
      </c>
      <c r="DD9">
        <f>DC2+DD8</f>
        <v>1.3442000575566859</v>
      </c>
      <c r="DE9">
        <v>1966</v>
      </c>
      <c r="DF9">
        <v>2.746</v>
      </c>
      <c r="DG9" t="s">
        <v>26</v>
      </c>
      <c r="DH9">
        <f>DG2+DH8</f>
        <v>1.3440943529373397</v>
      </c>
      <c r="DI9">
        <v>1966</v>
      </c>
      <c r="DJ9">
        <v>2.746</v>
      </c>
      <c r="DK9" t="s">
        <v>26</v>
      </c>
      <c r="DL9">
        <f>DK2+DL8</f>
        <v>1.3437808345285611</v>
      </c>
      <c r="DM9">
        <v>1966</v>
      </c>
      <c r="DN9">
        <v>2.746</v>
      </c>
      <c r="DO9" t="s">
        <v>26</v>
      </c>
      <c r="DP9">
        <f>DO2+DP8</f>
        <v>1.3439482263266187</v>
      </c>
      <c r="DQ9">
        <v>1966</v>
      </c>
      <c r="DR9">
        <v>2.746</v>
      </c>
      <c r="DS9" t="s">
        <v>26</v>
      </c>
      <c r="DT9">
        <f>DS2+DT8</f>
        <v>1.3420766738882788</v>
      </c>
      <c r="DU9">
        <v>1966</v>
      </c>
      <c r="DV9">
        <v>2.746</v>
      </c>
      <c r="DW9" t="s">
        <v>26</v>
      </c>
      <c r="DX9">
        <f>DW2+DX8</f>
        <v>1.3412030631334402</v>
      </c>
      <c r="DY9">
        <v>1966</v>
      </c>
      <c r="DZ9">
        <v>2.746</v>
      </c>
      <c r="EA9" t="s">
        <v>26</v>
      </c>
      <c r="EB9">
        <f>EA2+EB8</f>
        <v>1.3417404607246539</v>
      </c>
      <c r="EC9">
        <v>1966</v>
      </c>
      <c r="ED9">
        <v>2.746</v>
      </c>
      <c r="EE9" t="s">
        <v>26</v>
      </c>
      <c r="EF9">
        <f>EE2+EF8</f>
        <v>1.3410764872051004</v>
      </c>
      <c r="EG9">
        <v>1966</v>
      </c>
      <c r="EH9">
        <v>2.746</v>
      </c>
      <c r="EI9" t="s">
        <v>26</v>
      </c>
      <c r="EJ9">
        <f>EI2+EJ8</f>
        <v>1.3387272549359432</v>
      </c>
      <c r="EK9">
        <v>1966</v>
      </c>
      <c r="EL9">
        <v>2.746</v>
      </c>
      <c r="EM9" t="s">
        <v>26</v>
      </c>
      <c r="EN9">
        <f>EM2+EN8</f>
        <v>1.3392404435799869</v>
      </c>
      <c r="EO9">
        <v>1966</v>
      </c>
      <c r="EP9">
        <v>2.746</v>
      </c>
      <c r="EQ9" t="s">
        <v>26</v>
      </c>
      <c r="ER9">
        <f>EQ2+ER8</f>
        <v>1.3386153931136202</v>
      </c>
      <c r="ES9">
        <v>1966</v>
      </c>
      <c r="ET9">
        <v>2.746</v>
      </c>
      <c r="EU9" t="s">
        <v>26</v>
      </c>
      <c r="EV9">
        <f>EU2+EV8</f>
        <v>1.3382689763945783</v>
      </c>
      <c r="EW9">
        <v>1966</v>
      </c>
      <c r="EX9">
        <v>2.746</v>
      </c>
      <c r="EY9" t="s">
        <v>26</v>
      </c>
      <c r="EZ9">
        <f>EY2+EZ8</f>
        <v>1.3370357524817573</v>
      </c>
      <c r="FA9">
        <v>1966</v>
      </c>
      <c r="FB9">
        <v>2.746</v>
      </c>
    </row>
    <row r="10" spans="2:160">
      <c r="B10">
        <v>0.26847632869518329</v>
      </c>
      <c r="C10" s="16">
        <v>0.88888046246375085</v>
      </c>
      <c r="D10">
        <v>279.97611289627986</v>
      </c>
      <c r="E10">
        <v>1966</v>
      </c>
      <c r="F10">
        <v>0.28100000000000003</v>
      </c>
      <c r="G10" t="s">
        <v>27</v>
      </c>
      <c r="H10">
        <f>G2-H8</f>
        <v>1.2773686493911214</v>
      </c>
      <c r="I10">
        <v>1970</v>
      </c>
      <c r="J10">
        <v>1.111</v>
      </c>
      <c r="K10" t="s">
        <v>27</v>
      </c>
      <c r="L10">
        <f>K2-L8</f>
        <v>1.2889726315472994</v>
      </c>
      <c r="M10">
        <v>1970</v>
      </c>
      <c r="N10">
        <v>1.111</v>
      </c>
      <c r="O10" t="s">
        <v>27</v>
      </c>
      <c r="P10">
        <f>O2-P8</f>
        <v>1.287208354257436</v>
      </c>
      <c r="Q10">
        <v>1970</v>
      </c>
      <c r="R10">
        <v>1.111</v>
      </c>
      <c r="S10" t="s">
        <v>27</v>
      </c>
      <c r="T10">
        <f>S2-T8</f>
        <v>1.2642353670100255</v>
      </c>
      <c r="U10">
        <v>1970</v>
      </c>
      <c r="V10">
        <v>1.111</v>
      </c>
      <c r="W10" t="s">
        <v>27</v>
      </c>
      <c r="X10">
        <f>W2-X8</f>
        <v>1.2872511457333513</v>
      </c>
      <c r="Y10">
        <v>1970</v>
      </c>
      <c r="Z10">
        <v>1.111</v>
      </c>
      <c r="AA10" t="s">
        <v>27</v>
      </c>
      <c r="AB10">
        <f>AA2-AB8</f>
        <v>1.2828669844178111</v>
      </c>
      <c r="AC10">
        <v>1970</v>
      </c>
      <c r="AD10">
        <v>1.111</v>
      </c>
      <c r="AE10" t="s">
        <v>27</v>
      </c>
      <c r="AF10">
        <f>AE2-AF8</f>
        <v>1.2723974104587177</v>
      </c>
      <c r="AG10">
        <v>1970</v>
      </c>
      <c r="AH10">
        <v>1.111</v>
      </c>
      <c r="AI10" t="s">
        <v>27</v>
      </c>
      <c r="AJ10">
        <f>AI2-AJ8</f>
        <v>1.2738487916933685</v>
      </c>
      <c r="AK10">
        <v>1970</v>
      </c>
      <c r="AL10">
        <v>1.111</v>
      </c>
      <c r="AM10" t="s">
        <v>27</v>
      </c>
      <c r="AN10">
        <f>AM2-AN8</f>
        <v>1.2806831126302762</v>
      </c>
      <c r="AO10">
        <v>1970</v>
      </c>
      <c r="AP10">
        <v>1.111</v>
      </c>
      <c r="AQ10" t="s">
        <v>27</v>
      </c>
      <c r="AR10">
        <f>AQ2-AR8</f>
        <v>1.2746922546841235</v>
      </c>
      <c r="AS10">
        <v>1966</v>
      </c>
      <c r="AT10">
        <v>0.28100000000000003</v>
      </c>
      <c r="AU10" t="s">
        <v>27</v>
      </c>
      <c r="AV10">
        <f>AU2-AV8</f>
        <v>1.2758157653583022</v>
      </c>
      <c r="AW10">
        <v>1966</v>
      </c>
      <c r="AX10">
        <v>0.28100000000000003</v>
      </c>
      <c r="AY10" t="s">
        <v>27</v>
      </c>
      <c r="AZ10">
        <f>AY2-AZ8</f>
        <v>1.2769825706169067</v>
      </c>
      <c r="BA10">
        <v>1966</v>
      </c>
      <c r="BB10">
        <v>0.28100000000000003</v>
      </c>
      <c r="BC10" t="s">
        <v>27</v>
      </c>
      <c r="BD10">
        <f>BC2-BD8</f>
        <v>1.2783813146833383</v>
      </c>
      <c r="BE10">
        <v>1966</v>
      </c>
      <c r="BF10">
        <v>0.28100000000000003</v>
      </c>
      <c r="BG10" t="s">
        <v>27</v>
      </c>
      <c r="BH10">
        <f>BG2-BH8</f>
        <v>1.2755385606115999</v>
      </c>
      <c r="BI10">
        <v>1966</v>
      </c>
      <c r="BJ10">
        <v>0.28100000000000003</v>
      </c>
      <c r="BK10" t="s">
        <v>27</v>
      </c>
      <c r="BL10">
        <f>BK2-BL8</f>
        <v>1.2775797957597326</v>
      </c>
      <c r="BM10">
        <v>1966</v>
      </c>
      <c r="BN10">
        <v>0.28100000000000003</v>
      </c>
      <c r="BO10" t="s">
        <v>27</v>
      </c>
      <c r="BP10">
        <f>BO2-BP8</f>
        <v>1.2759445425347273</v>
      </c>
      <c r="BQ10">
        <v>1966</v>
      </c>
      <c r="BR10">
        <v>0.28100000000000003</v>
      </c>
      <c r="BS10" t="s">
        <v>27</v>
      </c>
      <c r="BT10">
        <f>BS2-BT8</f>
        <v>1.276616738121342</v>
      </c>
      <c r="BU10">
        <v>1966</v>
      </c>
      <c r="BV10">
        <v>0.28100000000000003</v>
      </c>
      <c r="BW10" t="s">
        <v>27</v>
      </c>
      <c r="BX10">
        <f>BW2-BX8</f>
        <v>1.2770194942987985</v>
      </c>
      <c r="BY10">
        <v>1966</v>
      </c>
      <c r="BZ10">
        <v>0.28100000000000003</v>
      </c>
      <c r="CA10" t="s">
        <v>27</v>
      </c>
      <c r="CB10">
        <f>CA2-CB8</f>
        <v>1.2776407614554079</v>
      </c>
      <c r="CC10">
        <v>1966</v>
      </c>
      <c r="CD10">
        <v>0.28100000000000003</v>
      </c>
      <c r="CE10" t="s">
        <v>27</v>
      </c>
      <c r="CF10">
        <f>CE2-CF8</f>
        <v>1.2776456575087727</v>
      </c>
      <c r="CG10">
        <v>1966</v>
      </c>
      <c r="CH10">
        <v>0.28100000000000003</v>
      </c>
      <c r="CI10" t="s">
        <v>27</v>
      </c>
      <c r="CJ10">
        <f>CI2-CJ8</f>
        <v>1.2782596726864446</v>
      </c>
      <c r="CK10">
        <v>1966</v>
      </c>
      <c r="CL10">
        <v>0.28100000000000003</v>
      </c>
      <c r="CM10" t="s">
        <v>27</v>
      </c>
      <c r="CN10">
        <f>CM2-CN8</f>
        <v>1.2786062804181937</v>
      </c>
      <c r="CO10">
        <v>1966</v>
      </c>
      <c r="CP10">
        <v>0.28100000000000003</v>
      </c>
      <c r="CQ10" t="s">
        <v>27</v>
      </c>
      <c r="CR10">
        <f>CQ2-CR8</f>
        <v>1.2806296586782278</v>
      </c>
      <c r="CS10">
        <v>1966</v>
      </c>
      <c r="CT10">
        <v>0.28100000000000003</v>
      </c>
      <c r="CU10" t="s">
        <v>27</v>
      </c>
      <c r="CV10">
        <f>CU2-CV8</f>
        <v>1.279384040593929</v>
      </c>
      <c r="CW10">
        <v>1966</v>
      </c>
      <c r="CX10">
        <v>0.28100000000000003</v>
      </c>
      <c r="CY10" t="s">
        <v>27</v>
      </c>
      <c r="CZ10">
        <f>CY2-CZ8</f>
        <v>1.2786871233461141</v>
      </c>
      <c r="DA10">
        <v>1966</v>
      </c>
      <c r="DB10">
        <v>0.28100000000000003</v>
      </c>
      <c r="DC10" t="s">
        <v>27</v>
      </c>
      <c r="DD10">
        <f>DC2-DD8</f>
        <v>1.2785599550416777</v>
      </c>
      <c r="DE10">
        <v>1966</v>
      </c>
      <c r="DF10">
        <v>0.28100000000000003</v>
      </c>
      <c r="DG10" t="s">
        <v>27</v>
      </c>
      <c r="DH10">
        <f>DG2-DH8</f>
        <v>1.2781864874094977</v>
      </c>
      <c r="DI10">
        <v>1966</v>
      </c>
      <c r="DJ10">
        <v>0.28100000000000003</v>
      </c>
      <c r="DK10" t="s">
        <v>27</v>
      </c>
      <c r="DL10">
        <f>DK2-DL8</f>
        <v>1.2776082513259355</v>
      </c>
      <c r="DM10">
        <v>1966</v>
      </c>
      <c r="DN10">
        <v>0.28100000000000003</v>
      </c>
      <c r="DO10" t="s">
        <v>27</v>
      </c>
      <c r="DP10">
        <f>DO2-DP8</f>
        <v>1.2776928458076047</v>
      </c>
      <c r="DQ10">
        <v>1966</v>
      </c>
      <c r="DR10">
        <v>0.28100000000000003</v>
      </c>
      <c r="DS10" t="s">
        <v>27</v>
      </c>
      <c r="DT10">
        <f>DS2-DT8</f>
        <v>1.2756622678966869</v>
      </c>
      <c r="DU10">
        <v>1966</v>
      </c>
      <c r="DV10">
        <v>0.28100000000000003</v>
      </c>
      <c r="DW10" t="s">
        <v>27</v>
      </c>
      <c r="DX10">
        <f>DW2-DX8</f>
        <v>1.2748496897965975</v>
      </c>
      <c r="DY10">
        <v>1966</v>
      </c>
      <c r="DZ10">
        <v>0.28100000000000003</v>
      </c>
      <c r="EA10" t="s">
        <v>27</v>
      </c>
      <c r="EB10">
        <f>EA2-EB8</f>
        <v>1.275270679258883</v>
      </c>
      <c r="EC10">
        <v>1966</v>
      </c>
      <c r="ED10">
        <v>0.28100000000000003</v>
      </c>
      <c r="EE10" t="s">
        <v>27</v>
      </c>
      <c r="EF10">
        <f>EE2-EF8</f>
        <v>1.2746237680317321</v>
      </c>
      <c r="EG10">
        <v>1966</v>
      </c>
      <c r="EH10">
        <v>0.28100000000000003</v>
      </c>
      <c r="EI10" t="s">
        <v>27</v>
      </c>
      <c r="EJ10">
        <f>EI2-EJ8</f>
        <v>1.2728952485216103</v>
      </c>
      <c r="EK10">
        <v>1966</v>
      </c>
      <c r="EL10">
        <v>0.28100000000000003</v>
      </c>
      <c r="EM10" t="s">
        <v>27</v>
      </c>
      <c r="EN10">
        <f>EM2-EN8</f>
        <v>1.2730260743547632</v>
      </c>
      <c r="EO10">
        <v>1966</v>
      </c>
      <c r="EP10">
        <v>0.28100000000000003</v>
      </c>
      <c r="EQ10" t="s">
        <v>27</v>
      </c>
      <c r="ER10">
        <f>EQ2-ER8</f>
        <v>1.2726320775216911</v>
      </c>
      <c r="ES10">
        <v>1966</v>
      </c>
      <c r="ET10">
        <v>0.28100000000000003</v>
      </c>
      <c r="EU10" t="s">
        <v>27</v>
      </c>
      <c r="EV10">
        <f>EU2-EV8</f>
        <v>1.272217782655138</v>
      </c>
      <c r="EW10">
        <v>1966</v>
      </c>
      <c r="EX10">
        <v>0.28100000000000003</v>
      </c>
      <c r="EY10" t="s">
        <v>27</v>
      </c>
      <c r="EZ10">
        <f>EY2-EZ8</f>
        <v>1.271501898467468</v>
      </c>
      <c r="FA10">
        <v>1966</v>
      </c>
      <c r="FB10">
        <v>0.28100000000000003</v>
      </c>
    </row>
    <row r="11" spans="2:160">
      <c r="B11">
        <v>0.26922179792244616</v>
      </c>
      <c r="C11" s="16">
        <v>0.89030128870197267</v>
      </c>
      <c r="D11">
        <v>284.05570800109678</v>
      </c>
      <c r="E11">
        <v>1970</v>
      </c>
      <c r="F11">
        <v>1.111</v>
      </c>
      <c r="G11" t="s">
        <v>28</v>
      </c>
      <c r="H11" s="17">
        <f>LN(G2)</f>
        <v>0.2698248203170549</v>
      </c>
      <c r="I11">
        <v>1971</v>
      </c>
      <c r="J11">
        <v>2.746</v>
      </c>
      <c r="K11" t="s">
        <v>28</v>
      </c>
      <c r="L11" s="17">
        <f>LN(K2)</f>
        <v>0.27922219420093913</v>
      </c>
      <c r="M11">
        <v>1971</v>
      </c>
      <c r="N11">
        <v>2.746</v>
      </c>
      <c r="O11" t="s">
        <v>28</v>
      </c>
      <c r="P11" s="17">
        <f>LN(O2)</f>
        <v>0.27775900670829384</v>
      </c>
      <c r="Q11">
        <v>1971</v>
      </c>
      <c r="R11">
        <v>2.746</v>
      </c>
      <c r="S11" t="s">
        <v>28</v>
      </c>
      <c r="T11" s="17">
        <f>LN(S2)</f>
        <v>0.25901530142946483</v>
      </c>
      <c r="U11">
        <v>1971</v>
      </c>
      <c r="V11">
        <v>2.746</v>
      </c>
      <c r="W11" t="s">
        <v>28</v>
      </c>
      <c r="X11" s="17">
        <f>LN(W2)</f>
        <v>0.27739517720802348</v>
      </c>
      <c r="Y11">
        <v>1971</v>
      </c>
      <c r="Z11">
        <v>2.746</v>
      </c>
      <c r="AA11" t="s">
        <v>28</v>
      </c>
      <c r="AB11" s="17">
        <f>LN(AA2)</f>
        <v>0.27438710153973922</v>
      </c>
      <c r="AC11">
        <v>1971</v>
      </c>
      <c r="AD11">
        <v>2.746</v>
      </c>
      <c r="AE11" t="s">
        <v>28</v>
      </c>
      <c r="AF11" s="17">
        <f>LN(AE2)</f>
        <v>0.26662471160181145</v>
      </c>
      <c r="AG11">
        <v>1971</v>
      </c>
      <c r="AH11">
        <v>2.746</v>
      </c>
      <c r="AI11" t="s">
        <v>28</v>
      </c>
      <c r="AJ11" s="17">
        <f>LN(AI2)</f>
        <v>0.26779691655643451</v>
      </c>
      <c r="AK11">
        <v>1971</v>
      </c>
      <c r="AL11">
        <v>2.746</v>
      </c>
      <c r="AM11" t="s">
        <v>28</v>
      </c>
      <c r="AN11" s="17">
        <f>LN(AM2)</f>
        <v>0.2727431162667141</v>
      </c>
      <c r="AO11">
        <v>1971</v>
      </c>
      <c r="AP11">
        <v>2.746</v>
      </c>
      <c r="AQ11" t="s">
        <v>28</v>
      </c>
      <c r="AR11" s="17">
        <f>LN(AQ2)</f>
        <v>0.26847632869518329</v>
      </c>
      <c r="AS11">
        <v>1971</v>
      </c>
      <c r="AT11">
        <v>2.746</v>
      </c>
      <c r="AU11" t="s">
        <v>28</v>
      </c>
      <c r="AV11" s="17">
        <f>LN(AU2)</f>
        <v>0.26922179792244616</v>
      </c>
      <c r="AW11">
        <v>1970</v>
      </c>
      <c r="AX11">
        <v>1.111</v>
      </c>
      <c r="AY11" t="s">
        <v>28</v>
      </c>
      <c r="AZ11" s="17">
        <f>LN(AY2)</f>
        <v>0.27009945712852657</v>
      </c>
      <c r="BA11">
        <v>1970</v>
      </c>
      <c r="BB11">
        <v>1.111</v>
      </c>
      <c r="BC11" t="s">
        <v>28</v>
      </c>
      <c r="BD11" s="17">
        <f>LN(BC2)</f>
        <v>0.27094959583709816</v>
      </c>
      <c r="BE11">
        <v>1970</v>
      </c>
      <c r="BF11">
        <v>1.111</v>
      </c>
      <c r="BG11" t="s">
        <v>28</v>
      </c>
      <c r="BH11" s="17">
        <f>LN(BG2)</f>
        <v>0.26872383077993434</v>
      </c>
      <c r="BI11">
        <v>1970</v>
      </c>
      <c r="BJ11">
        <v>1.111</v>
      </c>
      <c r="BK11" t="s">
        <v>28</v>
      </c>
      <c r="BL11" s="17">
        <f>LN(BK2)</f>
        <v>0.27038869435965479</v>
      </c>
      <c r="BM11">
        <v>1970</v>
      </c>
      <c r="BN11">
        <v>1.111</v>
      </c>
      <c r="BO11" t="s">
        <v>28</v>
      </c>
      <c r="BP11" s="17">
        <f>LN(BO2)</f>
        <v>0.26909798072767965</v>
      </c>
      <c r="BQ11">
        <v>1970</v>
      </c>
      <c r="BR11">
        <v>1.111</v>
      </c>
      <c r="BS11" t="s">
        <v>28</v>
      </c>
      <c r="BT11" s="17">
        <f>LN(BS2)</f>
        <v>0.26936278890448945</v>
      </c>
      <c r="BU11">
        <v>1970</v>
      </c>
      <c r="BV11">
        <v>1.111</v>
      </c>
      <c r="BW11" t="s">
        <v>28</v>
      </c>
      <c r="BX11" s="17">
        <f>LN(BW2)</f>
        <v>0.26980138996216957</v>
      </c>
      <c r="BY11">
        <v>1970</v>
      </c>
      <c r="BZ11">
        <v>1.111</v>
      </c>
      <c r="CA11" t="s">
        <v>28</v>
      </c>
      <c r="CB11" s="17">
        <f>LN(CA2)</f>
        <v>0.27009417559574195</v>
      </c>
      <c r="CC11">
        <v>1970</v>
      </c>
      <c r="CD11">
        <v>1.111</v>
      </c>
      <c r="CE11" t="s">
        <v>28</v>
      </c>
      <c r="CF11" s="17">
        <f>LN(CE2)</f>
        <v>0.27018761495843741</v>
      </c>
      <c r="CG11">
        <v>1970</v>
      </c>
      <c r="CH11">
        <v>1.111</v>
      </c>
      <c r="CI11" t="s">
        <v>28</v>
      </c>
      <c r="CJ11" s="17">
        <f>LN(CI2)</f>
        <v>0.27057371678372655</v>
      </c>
      <c r="CK11">
        <v>1970</v>
      </c>
      <c r="CL11">
        <v>1.111</v>
      </c>
      <c r="CM11" t="s">
        <v>28</v>
      </c>
      <c r="CN11" s="17">
        <f>LN(CM2)</f>
        <v>0.27087649403391911</v>
      </c>
      <c r="CO11">
        <v>1970</v>
      </c>
      <c r="CP11">
        <v>1.111</v>
      </c>
      <c r="CQ11" t="s">
        <v>28</v>
      </c>
      <c r="CR11" s="17">
        <f>LN(CQ2)</f>
        <v>0.27196833958058003</v>
      </c>
      <c r="CS11">
        <v>1970</v>
      </c>
      <c r="CT11">
        <v>1.111</v>
      </c>
      <c r="CU11" t="s">
        <v>28</v>
      </c>
      <c r="CV11" s="17">
        <f>LN(CU2)</f>
        <v>0.27139997329677545</v>
      </c>
      <c r="CW11">
        <v>1970</v>
      </c>
      <c r="CX11">
        <v>1.111</v>
      </c>
      <c r="CY11" t="s">
        <v>28</v>
      </c>
      <c r="CZ11" s="17">
        <f>LN(CY2)</f>
        <v>0.27110164177152052</v>
      </c>
      <c r="DA11">
        <v>1970</v>
      </c>
      <c r="DB11">
        <v>1.111</v>
      </c>
      <c r="DC11" t="s">
        <v>28</v>
      </c>
      <c r="DD11" s="17">
        <f>LN(DC2)</f>
        <v>0.27108002265763637</v>
      </c>
      <c r="DE11">
        <v>1970</v>
      </c>
      <c r="DF11">
        <v>1.111</v>
      </c>
      <c r="DG11" t="s">
        <v>28</v>
      </c>
      <c r="DH11" s="17">
        <f>LN(DG2)</f>
        <v>0.27089730825510111</v>
      </c>
      <c r="DI11">
        <v>1970</v>
      </c>
      <c r="DJ11">
        <v>1.111</v>
      </c>
      <c r="DK11" t="s">
        <v>28</v>
      </c>
      <c r="DL11" s="17">
        <f>LN(DK2)</f>
        <v>0.27055718215506502</v>
      </c>
      <c r="DM11">
        <v>1970</v>
      </c>
      <c r="DN11">
        <v>1.111</v>
      </c>
      <c r="DO11" t="s">
        <v>28</v>
      </c>
      <c r="DP11" s="17">
        <f>LN(DO2)</f>
        <v>0.27065330453938391</v>
      </c>
      <c r="DQ11">
        <v>1970</v>
      </c>
      <c r="DR11">
        <v>1.111</v>
      </c>
      <c r="DS11" t="s">
        <v>28</v>
      </c>
      <c r="DT11" s="17">
        <f>LN(DS2)</f>
        <v>0.26916376529604924</v>
      </c>
      <c r="DU11">
        <v>1970</v>
      </c>
      <c r="DV11">
        <v>1.111</v>
      </c>
      <c r="DW11" t="s">
        <v>28</v>
      </c>
      <c r="DX11" s="17">
        <f>LN(DW2)</f>
        <v>0.26851941832481979</v>
      </c>
      <c r="DY11">
        <v>1970</v>
      </c>
      <c r="DZ11">
        <v>1.111</v>
      </c>
      <c r="EA11" t="s">
        <v>28</v>
      </c>
      <c r="EB11" s="17">
        <f>LN(EA2)</f>
        <v>0.26888569975528809</v>
      </c>
      <c r="EC11">
        <v>1970</v>
      </c>
      <c r="ED11">
        <v>1.111</v>
      </c>
      <c r="EE11" t="s">
        <v>28</v>
      </c>
      <c r="EF11" s="17">
        <f>LN(EE2)</f>
        <v>0.26838466513857867</v>
      </c>
      <c r="EG11">
        <v>1970</v>
      </c>
      <c r="EH11">
        <v>1.111</v>
      </c>
      <c r="EI11" t="s">
        <v>28</v>
      </c>
      <c r="EJ11" s="17">
        <f>LN(EI2)</f>
        <v>0.26682449646537271</v>
      </c>
      <c r="EK11">
        <v>1970</v>
      </c>
      <c r="EL11">
        <v>1.111</v>
      </c>
      <c r="EM11" t="s">
        <v>28</v>
      </c>
      <c r="EN11" s="17">
        <f>LN(EM2)</f>
        <v>0.26707106161169264</v>
      </c>
      <c r="EO11">
        <v>1970</v>
      </c>
      <c r="EP11">
        <v>1.111</v>
      </c>
      <c r="EQ11" t="s">
        <v>28</v>
      </c>
      <c r="ER11" s="17">
        <f>LN(EQ2)</f>
        <v>0.266680884686888</v>
      </c>
      <c r="ES11">
        <v>1970</v>
      </c>
      <c r="ET11">
        <v>1.111</v>
      </c>
      <c r="EU11" t="s">
        <v>28</v>
      </c>
      <c r="EV11" s="17">
        <f>LN(EU2)</f>
        <v>0.26638952110631664</v>
      </c>
      <c r="EW11">
        <v>1970</v>
      </c>
      <c r="EX11">
        <v>1.111</v>
      </c>
      <c r="EY11" t="s">
        <v>28</v>
      </c>
      <c r="EZ11" s="17">
        <f>LN(EY2)</f>
        <v>0.26564259676261232</v>
      </c>
      <c r="FA11">
        <v>1970</v>
      </c>
      <c r="FB11">
        <v>1.111</v>
      </c>
    </row>
    <row r="12" spans="2:160">
      <c r="B12">
        <v>0.27009945712852657</v>
      </c>
      <c r="C12" s="16">
        <v>0.89103801080323353</v>
      </c>
      <c r="D12">
        <v>286.21293175729448</v>
      </c>
      <c r="E12">
        <v>1971</v>
      </c>
      <c r="F12">
        <v>2.746</v>
      </c>
      <c r="G12" t="s">
        <v>29</v>
      </c>
      <c r="H12" s="17">
        <f>LN(H9)</f>
        <v>0.294236545355124</v>
      </c>
      <c r="I12">
        <v>1973</v>
      </c>
      <c r="J12">
        <v>10.727</v>
      </c>
      <c r="K12" t="s">
        <v>29</v>
      </c>
      <c r="L12" s="17">
        <f>LN(L9)</f>
        <v>0.30397082545451914</v>
      </c>
      <c r="M12">
        <v>1973</v>
      </c>
      <c r="N12">
        <v>10.727</v>
      </c>
      <c r="O12" t="s">
        <v>29</v>
      </c>
      <c r="P12" s="17">
        <f>LN(P9)</f>
        <v>0.30241869818542555</v>
      </c>
      <c r="Q12">
        <v>1973</v>
      </c>
      <c r="R12">
        <v>10.727</v>
      </c>
      <c r="S12" t="s">
        <v>29</v>
      </c>
      <c r="T12" s="17">
        <f>LN(T9)</f>
        <v>0.28297493100988136</v>
      </c>
      <c r="U12">
        <v>1973</v>
      </c>
      <c r="V12">
        <v>10.727</v>
      </c>
      <c r="W12" t="s">
        <v>29</v>
      </c>
      <c r="X12" s="17">
        <f>LN(X9)</f>
        <v>0.3016769936077367</v>
      </c>
      <c r="Y12">
        <v>1973</v>
      </c>
      <c r="Z12">
        <v>10.727</v>
      </c>
      <c r="AA12" t="s">
        <v>29</v>
      </c>
      <c r="AB12" s="17">
        <f>LN(AB9)</f>
        <v>0.29905297340905429</v>
      </c>
      <c r="AC12">
        <v>1973</v>
      </c>
      <c r="AD12">
        <v>10.727</v>
      </c>
      <c r="AE12" t="s">
        <v>29</v>
      </c>
      <c r="AF12" s="17">
        <f>LN(AF9)</f>
        <v>0.29170152048910891</v>
      </c>
      <c r="AG12">
        <v>1973</v>
      </c>
      <c r="AH12">
        <v>10.727</v>
      </c>
      <c r="AI12" t="s">
        <v>29</v>
      </c>
      <c r="AJ12" s="17">
        <f>LN(AJ9)</f>
        <v>0.29290431860660637</v>
      </c>
      <c r="AK12">
        <v>1973</v>
      </c>
      <c r="AL12">
        <v>10.727</v>
      </c>
      <c r="AM12" t="s">
        <v>29</v>
      </c>
      <c r="AN12" s="17">
        <f>LN(AN9)</f>
        <v>0.29746587299026001</v>
      </c>
      <c r="AO12">
        <v>1973</v>
      </c>
      <c r="AP12">
        <v>10.727</v>
      </c>
      <c r="AQ12" t="s">
        <v>29</v>
      </c>
      <c r="AR12" s="17">
        <f>LN(AR9)</f>
        <v>0.2936003567547083</v>
      </c>
      <c r="AS12">
        <v>1973</v>
      </c>
      <c r="AT12">
        <v>10.727</v>
      </c>
      <c r="AU12" t="s">
        <v>29</v>
      </c>
      <c r="AV12" s="17">
        <f>LN(AV9)</f>
        <v>0.29421699458507977</v>
      </c>
      <c r="AW12">
        <v>1973</v>
      </c>
      <c r="AX12">
        <v>10.727</v>
      </c>
      <c r="AY12" t="s">
        <v>29</v>
      </c>
      <c r="AZ12" s="17">
        <f>LN(AZ9)</f>
        <v>0.29505997448481724</v>
      </c>
      <c r="BA12">
        <v>1971</v>
      </c>
      <c r="BB12">
        <v>2.746</v>
      </c>
      <c r="BC12" t="s">
        <v>29</v>
      </c>
      <c r="BD12" s="17">
        <f>LN(BD9)</f>
        <v>0.29567750510183877</v>
      </c>
      <c r="BE12">
        <v>1971</v>
      </c>
      <c r="BF12">
        <v>2.746</v>
      </c>
      <c r="BG12" t="s">
        <v>29</v>
      </c>
      <c r="BH12" s="17">
        <f>LN(BH9)</f>
        <v>0.29345214408181586</v>
      </c>
      <c r="BI12">
        <v>1971</v>
      </c>
      <c r="BJ12">
        <v>2.746</v>
      </c>
      <c r="BK12" t="s">
        <v>29</v>
      </c>
      <c r="BL12" s="17">
        <f>LN(BL9)</f>
        <v>0.2951796367652299</v>
      </c>
      <c r="BM12">
        <v>1971</v>
      </c>
      <c r="BN12">
        <v>2.746</v>
      </c>
      <c r="BO12" t="s">
        <v>29</v>
      </c>
      <c r="BP12" s="17">
        <f>LN(BP9)</f>
        <v>0.29387947737089737</v>
      </c>
      <c r="BQ12">
        <v>1971</v>
      </c>
      <c r="BR12">
        <v>2.746</v>
      </c>
      <c r="BS12" t="s">
        <v>29</v>
      </c>
      <c r="BT12" s="17">
        <f>LN(BT9)</f>
        <v>0.29389516666774762</v>
      </c>
      <c r="BU12">
        <v>1971</v>
      </c>
      <c r="BV12">
        <v>2.746</v>
      </c>
      <c r="BW12" t="s">
        <v>29</v>
      </c>
      <c r="BX12" s="17">
        <f>LN(BX9)</f>
        <v>0.29445094783233672</v>
      </c>
      <c r="BY12">
        <v>1971</v>
      </c>
      <c r="BZ12">
        <v>2.746</v>
      </c>
      <c r="CA12" t="s">
        <v>29</v>
      </c>
      <c r="CB12" s="17">
        <f>LN(CB9)</f>
        <v>0.29455953216173358</v>
      </c>
      <c r="CC12">
        <v>1971</v>
      </c>
      <c r="CD12">
        <v>2.746</v>
      </c>
      <c r="CE12" t="s">
        <v>29</v>
      </c>
      <c r="CF12" s="17">
        <f>LN(CF9)</f>
        <v>0.29473823998623155</v>
      </c>
      <c r="CG12">
        <v>1971</v>
      </c>
      <c r="CH12">
        <v>2.746</v>
      </c>
      <c r="CI12" t="s">
        <v>29</v>
      </c>
      <c r="CJ12" s="17">
        <f>LN(CJ9)</f>
        <v>0.29503454457841649</v>
      </c>
      <c r="CK12">
        <v>1971</v>
      </c>
      <c r="CL12">
        <v>2.746</v>
      </c>
      <c r="CM12" t="s">
        <v>29</v>
      </c>
      <c r="CN12" s="17">
        <f>LN(CN9)</f>
        <v>0.29536744896640837</v>
      </c>
      <c r="CO12">
        <v>1971</v>
      </c>
      <c r="CP12">
        <v>2.746</v>
      </c>
      <c r="CQ12" t="s">
        <v>29</v>
      </c>
      <c r="CR12" s="17">
        <f>LN(CR9)</f>
        <v>0.2959933611676539</v>
      </c>
      <c r="CS12">
        <v>1971</v>
      </c>
      <c r="CT12">
        <v>2.746</v>
      </c>
      <c r="CU12" t="s">
        <v>29</v>
      </c>
      <c r="CV12" s="17">
        <f>LN(CV9)</f>
        <v>0.29581039297030454</v>
      </c>
      <c r="CW12">
        <v>1971</v>
      </c>
      <c r="CX12">
        <v>2.746</v>
      </c>
      <c r="CY12" t="s">
        <v>29</v>
      </c>
      <c r="CZ12" s="17">
        <f>LN(CZ9)</f>
        <v>0.2957466597834108</v>
      </c>
      <c r="DA12">
        <v>1971</v>
      </c>
      <c r="DB12">
        <v>2.746</v>
      </c>
      <c r="DC12" t="s">
        <v>29</v>
      </c>
      <c r="DD12" s="17">
        <f>LN(DD9)</f>
        <v>0.29579908337227084</v>
      </c>
      <c r="DE12">
        <v>1971</v>
      </c>
      <c r="DF12">
        <v>2.746</v>
      </c>
      <c r="DG12" t="s">
        <v>29</v>
      </c>
      <c r="DH12" s="17">
        <f>LN(DH9)</f>
        <v>0.29572044271521475</v>
      </c>
      <c r="DI12">
        <v>1971</v>
      </c>
      <c r="DJ12">
        <v>2.746</v>
      </c>
      <c r="DK12" t="s">
        <v>29</v>
      </c>
      <c r="DL12" s="17">
        <f>LN(DL9)</f>
        <v>0.29548715925647201</v>
      </c>
      <c r="DM12">
        <v>1971</v>
      </c>
      <c r="DN12">
        <v>2.746</v>
      </c>
      <c r="DO12" t="s">
        <v>29</v>
      </c>
      <c r="DP12" s="17">
        <f>LN(DP9)</f>
        <v>0.2956117192805548</v>
      </c>
      <c r="DQ12">
        <v>1971</v>
      </c>
      <c r="DR12">
        <v>2.746</v>
      </c>
      <c r="DS12" t="s">
        <v>29</v>
      </c>
      <c r="DT12" s="17">
        <f>LN(DT9)</f>
        <v>0.29421817096231978</v>
      </c>
      <c r="DU12">
        <v>1971</v>
      </c>
      <c r="DV12">
        <v>2.746</v>
      </c>
      <c r="DW12" t="s">
        <v>29</v>
      </c>
      <c r="DX12" s="17">
        <f>LN(DX9)</f>
        <v>0.29356701948254477</v>
      </c>
      <c r="DY12">
        <v>1971</v>
      </c>
      <c r="DZ12">
        <v>2.746</v>
      </c>
      <c r="EA12" t="s">
        <v>29</v>
      </c>
      <c r="EB12" s="17">
        <f>LN(EB9)</f>
        <v>0.29396762247222519</v>
      </c>
      <c r="EC12">
        <v>1971</v>
      </c>
      <c r="ED12">
        <v>2.746</v>
      </c>
      <c r="EE12" t="s">
        <v>29</v>
      </c>
      <c r="EF12" s="17">
        <f>LN(EF9)</f>
        <v>0.29347264011152224</v>
      </c>
      <c r="EG12">
        <v>1971</v>
      </c>
      <c r="EH12">
        <v>2.746</v>
      </c>
      <c r="EI12" t="s">
        <v>29</v>
      </c>
      <c r="EJ12" s="17">
        <f>LN(EJ9)</f>
        <v>0.29171935285842038</v>
      </c>
      <c r="EK12">
        <v>1971</v>
      </c>
      <c r="EL12">
        <v>2.746</v>
      </c>
      <c r="EM12" t="s">
        <v>29</v>
      </c>
      <c r="EN12" s="17">
        <f>LN(EN9)</f>
        <v>0.29210262010291338</v>
      </c>
      <c r="EO12">
        <v>1971</v>
      </c>
      <c r="EP12">
        <v>2.746</v>
      </c>
      <c r="EQ12" t="s">
        <v>29</v>
      </c>
      <c r="ER12" s="17">
        <f>LN(ER9)</f>
        <v>0.29163579103082266</v>
      </c>
      <c r="ES12">
        <v>1971</v>
      </c>
      <c r="ET12">
        <v>2.746</v>
      </c>
      <c r="EU12" t="s">
        <v>29</v>
      </c>
      <c r="EV12" s="17">
        <f>LN(EV9)</f>
        <v>0.29137697019797559</v>
      </c>
      <c r="EW12">
        <v>1971</v>
      </c>
      <c r="EX12">
        <v>2.746</v>
      </c>
      <c r="EY12" t="s">
        <v>29</v>
      </c>
      <c r="EZ12" s="17">
        <f>LN(EZ9)</f>
        <v>0.29045503858632854</v>
      </c>
      <c r="FA12">
        <v>1971</v>
      </c>
      <c r="FB12">
        <v>2.746</v>
      </c>
    </row>
    <row r="13" spans="2:160">
      <c r="B13">
        <v>0.27094959583709816</v>
      </c>
      <c r="C13" s="16">
        <v>0.89330291276667839</v>
      </c>
      <c r="D13">
        <v>293.03144778885263</v>
      </c>
      <c r="E13">
        <v>1973</v>
      </c>
      <c r="F13">
        <v>10.727</v>
      </c>
      <c r="G13" t="s">
        <v>30</v>
      </c>
      <c r="H13" s="17">
        <f>LN(H10)</f>
        <v>0.24480221932900892</v>
      </c>
      <c r="I13">
        <v>1974</v>
      </c>
      <c r="J13">
        <v>1.627</v>
      </c>
      <c r="K13" t="s">
        <v>30</v>
      </c>
      <c r="L13" s="17">
        <f>LN(L10)</f>
        <v>0.25384549141767676</v>
      </c>
      <c r="M13">
        <v>1974</v>
      </c>
      <c r="N13">
        <v>1.627</v>
      </c>
      <c r="O13" t="s">
        <v>30</v>
      </c>
      <c r="P13" s="17">
        <f>LN(P10)</f>
        <v>0.25247580693090699</v>
      </c>
      <c r="Q13">
        <v>1974</v>
      </c>
      <c r="R13">
        <v>1.627</v>
      </c>
      <c r="S13" t="s">
        <v>30</v>
      </c>
      <c r="T13" s="17">
        <f>LN(T10)</f>
        <v>0.23446748646764526</v>
      </c>
      <c r="U13">
        <v>1974</v>
      </c>
      <c r="V13">
        <v>1.627</v>
      </c>
      <c r="W13" t="s">
        <v>30</v>
      </c>
      <c r="X13" s="17">
        <f>LN(X10)</f>
        <v>0.2525090500065269</v>
      </c>
      <c r="Y13">
        <v>1974</v>
      </c>
      <c r="Z13">
        <v>1.627</v>
      </c>
      <c r="AA13" t="s">
        <v>30</v>
      </c>
      <c r="AB13" s="17">
        <f>LN(AB10)</f>
        <v>0.24909740482454409</v>
      </c>
      <c r="AC13">
        <v>1974</v>
      </c>
      <c r="AD13">
        <v>1.627</v>
      </c>
      <c r="AE13" t="s">
        <v>30</v>
      </c>
      <c r="AF13" s="17">
        <f>LN(AF10)</f>
        <v>0.24090284572787449</v>
      </c>
      <c r="AG13">
        <v>1974</v>
      </c>
      <c r="AH13">
        <v>1.627</v>
      </c>
      <c r="AI13" t="s">
        <v>30</v>
      </c>
      <c r="AJ13" s="17">
        <f>LN(AJ10)</f>
        <v>0.24204286226721247</v>
      </c>
      <c r="AK13">
        <v>1974</v>
      </c>
      <c r="AL13">
        <v>1.627</v>
      </c>
      <c r="AM13" t="s">
        <v>30</v>
      </c>
      <c r="AN13" s="17">
        <f>LN(AN10)</f>
        <v>0.2473936173164748</v>
      </c>
      <c r="AO13">
        <v>1974</v>
      </c>
      <c r="AP13">
        <v>1.627</v>
      </c>
      <c r="AQ13" t="s">
        <v>30</v>
      </c>
      <c r="AR13" s="17">
        <f>LN(AR10)</f>
        <v>0.24270478060103712</v>
      </c>
      <c r="AS13">
        <v>1974</v>
      </c>
      <c r="AT13">
        <v>1.627</v>
      </c>
      <c r="AU13" t="s">
        <v>30</v>
      </c>
      <c r="AV13" s="17">
        <f>LN(AV10)</f>
        <v>0.24358578998271341</v>
      </c>
      <c r="AW13">
        <v>1974</v>
      </c>
      <c r="AX13">
        <v>1.627</v>
      </c>
      <c r="AY13" t="s">
        <v>30</v>
      </c>
      <c r="AZ13" s="17">
        <f>LN(AZ10)</f>
        <v>0.24449992826258818</v>
      </c>
      <c r="BA13">
        <v>1974</v>
      </c>
      <c r="BB13">
        <v>1.627</v>
      </c>
      <c r="BC13" t="s">
        <v>30</v>
      </c>
      <c r="BD13" s="17">
        <f>LN(BD10)</f>
        <v>0.24559467974919655</v>
      </c>
      <c r="BE13">
        <v>1973</v>
      </c>
      <c r="BF13">
        <v>10.727</v>
      </c>
      <c r="BG13" t="s">
        <v>30</v>
      </c>
      <c r="BH13" s="17">
        <f>LN(BH10)</f>
        <v>0.24336848990410692</v>
      </c>
      <c r="BI13">
        <v>1973</v>
      </c>
      <c r="BJ13">
        <v>10.727</v>
      </c>
      <c r="BK13" t="s">
        <v>30</v>
      </c>
      <c r="BL13" s="17">
        <f>LN(BL10)</f>
        <v>0.24496750357925876</v>
      </c>
      <c r="BM13">
        <v>1973</v>
      </c>
      <c r="BN13">
        <v>10.727</v>
      </c>
      <c r="BO13" t="s">
        <v>30</v>
      </c>
      <c r="BP13" s="17">
        <f>LN(BP10)</f>
        <v>0.2436867220147198</v>
      </c>
      <c r="BQ13">
        <v>1973</v>
      </c>
      <c r="BR13">
        <v>10.727</v>
      </c>
      <c r="BS13" t="s">
        <v>30</v>
      </c>
      <c r="BT13" s="17">
        <f>LN(BT10)</f>
        <v>0.24421340523854476</v>
      </c>
      <c r="BU13">
        <v>1973</v>
      </c>
      <c r="BV13">
        <v>10.727</v>
      </c>
      <c r="BW13" t="s">
        <v>30</v>
      </c>
      <c r="BX13" s="17">
        <f>LN(BX10)</f>
        <v>0.24452884263380312</v>
      </c>
      <c r="BY13">
        <v>1973</v>
      </c>
      <c r="BZ13">
        <v>10.727</v>
      </c>
      <c r="CA13" t="s">
        <v>30</v>
      </c>
      <c r="CB13" s="17">
        <f>LN(CB10)</f>
        <v>0.24501522211808688</v>
      </c>
      <c r="CC13">
        <v>1973</v>
      </c>
      <c r="CD13">
        <v>10.727</v>
      </c>
      <c r="CE13" t="s">
        <v>30</v>
      </c>
      <c r="CF13" s="17">
        <f>LN(CF10)</f>
        <v>0.24501905421559925</v>
      </c>
      <c r="CG13">
        <v>1973</v>
      </c>
      <c r="CH13">
        <v>10.727</v>
      </c>
      <c r="CI13" t="s">
        <v>30</v>
      </c>
      <c r="CJ13" s="17">
        <f>LN(CJ10)</f>
        <v>0.24549952208131404</v>
      </c>
      <c r="CK13">
        <v>1973</v>
      </c>
      <c r="CL13">
        <v>10.727</v>
      </c>
      <c r="CM13" t="s">
        <v>30</v>
      </c>
      <c r="CN13" s="17">
        <f>LN(CN10)</f>
        <v>0.24577064128758402</v>
      </c>
      <c r="CO13">
        <v>1973</v>
      </c>
      <c r="CP13">
        <v>10.727</v>
      </c>
      <c r="CQ13" t="s">
        <v>30</v>
      </c>
      <c r="CR13" s="17">
        <f>LN(CR10)</f>
        <v>0.24735187782049836</v>
      </c>
      <c r="CS13">
        <v>1973</v>
      </c>
      <c r="CT13">
        <v>10.727</v>
      </c>
      <c r="CU13" t="s">
        <v>30</v>
      </c>
      <c r="CV13" s="17">
        <f>LN(CV10)</f>
        <v>0.2463787438228546</v>
      </c>
      <c r="CW13">
        <v>1973</v>
      </c>
      <c r="CX13">
        <v>10.727</v>
      </c>
      <c r="CY13" t="s">
        <v>30</v>
      </c>
      <c r="CZ13" s="17">
        <f>LN(CZ10)</f>
        <v>0.24583386667097443</v>
      </c>
      <c r="DA13">
        <v>1973</v>
      </c>
      <c r="DB13">
        <v>10.727</v>
      </c>
      <c r="DC13" t="s">
        <v>30</v>
      </c>
      <c r="DD13" s="17">
        <f>LN(DD10)</f>
        <v>0.24573440948076708</v>
      </c>
      <c r="DE13">
        <v>1973</v>
      </c>
      <c r="DF13">
        <v>10.727</v>
      </c>
      <c r="DG13" t="s">
        <v>30</v>
      </c>
      <c r="DH13" s="17">
        <f>LN(DH10)</f>
        <v>0.24544226660055388</v>
      </c>
      <c r="DI13">
        <v>1973</v>
      </c>
      <c r="DJ13">
        <v>10.727</v>
      </c>
      <c r="DK13" t="s">
        <v>30</v>
      </c>
      <c r="DL13" s="17">
        <f>LN(DL10)</f>
        <v>0.24498977635580571</v>
      </c>
      <c r="DM13">
        <v>1973</v>
      </c>
      <c r="DN13">
        <v>10.727</v>
      </c>
      <c r="DO13" t="s">
        <v>30</v>
      </c>
      <c r="DP13" s="17">
        <f>LN(DP10)</f>
        <v>0.24505598732546013</v>
      </c>
      <c r="DQ13">
        <v>1973</v>
      </c>
      <c r="DR13">
        <v>10.727</v>
      </c>
      <c r="DS13" t="s">
        <v>30</v>
      </c>
      <c r="DT13" s="17">
        <f>LN(DT10)</f>
        <v>0.24346546955682705</v>
      </c>
      <c r="DU13">
        <v>1973</v>
      </c>
      <c r="DV13">
        <v>10.727</v>
      </c>
      <c r="DW13" t="s">
        <v>30</v>
      </c>
      <c r="DX13" s="17">
        <f>LN(DX10)</f>
        <v>0.24282828130516551</v>
      </c>
      <c r="DY13">
        <v>1973</v>
      </c>
      <c r="DZ13">
        <v>10.727</v>
      </c>
      <c r="EA13" t="s">
        <v>30</v>
      </c>
      <c r="EB13" s="17">
        <f>LN(EB10)</f>
        <v>0.24315845353642054</v>
      </c>
      <c r="EC13">
        <v>1973</v>
      </c>
      <c r="ED13">
        <v>10.727</v>
      </c>
      <c r="EE13" t="s">
        <v>30</v>
      </c>
      <c r="EF13" s="17">
        <f>LN(EF10)</f>
        <v>0.24265105116788901</v>
      </c>
      <c r="EG13">
        <v>1973</v>
      </c>
      <c r="EH13">
        <v>10.727</v>
      </c>
      <c r="EI13" t="s">
        <v>30</v>
      </c>
      <c r="EJ13" s="17">
        <f>LN(EJ10)</f>
        <v>0.24129402908942985</v>
      </c>
      <c r="EK13">
        <v>1973</v>
      </c>
      <c r="EL13">
        <v>10.727</v>
      </c>
      <c r="EM13" t="s">
        <v>30</v>
      </c>
      <c r="EN13" s="17">
        <f>LN(EN10)</f>
        <v>0.24139680196940264</v>
      </c>
      <c r="EO13">
        <v>1973</v>
      </c>
      <c r="EP13">
        <v>10.727</v>
      </c>
      <c r="EQ13" t="s">
        <v>30</v>
      </c>
      <c r="ER13" s="17">
        <f>LN(ER10)</f>
        <v>0.24108725778655332</v>
      </c>
      <c r="ES13">
        <v>1973</v>
      </c>
      <c r="ET13">
        <v>10.727</v>
      </c>
      <c r="EU13" t="s">
        <v>30</v>
      </c>
      <c r="EV13" s="17">
        <f>LN(EV10)</f>
        <v>0.24076166304189178</v>
      </c>
      <c r="EW13">
        <v>1973</v>
      </c>
      <c r="EX13">
        <v>10.727</v>
      </c>
      <c r="EY13" t="s">
        <v>30</v>
      </c>
      <c r="EZ13" s="17">
        <f>LN(EZ10)</f>
        <v>0.24019879897170121</v>
      </c>
      <c r="FA13">
        <v>1973</v>
      </c>
      <c r="FB13">
        <v>10.727</v>
      </c>
    </row>
    <row r="14" spans="2:160">
      <c r="B14">
        <v>0.26872383077993434</v>
      </c>
      <c r="C14" s="16">
        <v>0.89214616968928828</v>
      </c>
      <c r="D14">
        <v>289.51327782397641</v>
      </c>
      <c r="E14">
        <v>1974</v>
      </c>
      <c r="F14">
        <v>1.627</v>
      </c>
      <c r="G14" t="s">
        <v>31</v>
      </c>
      <c r="H14" s="17">
        <f>H12-H11</f>
        <v>2.4411725038069099E-2</v>
      </c>
      <c r="I14">
        <v>1975</v>
      </c>
      <c r="J14">
        <v>12.497999999999999</v>
      </c>
      <c r="K14" t="s">
        <v>31</v>
      </c>
      <c r="L14" s="17">
        <f>L12-L11</f>
        <v>2.4748631253580011E-2</v>
      </c>
      <c r="M14">
        <v>1975</v>
      </c>
      <c r="N14">
        <v>12.497999999999999</v>
      </c>
      <c r="O14" t="s">
        <v>31</v>
      </c>
      <c r="P14" s="17">
        <f>P12-P11</f>
        <v>2.4659691477131707E-2</v>
      </c>
      <c r="Q14">
        <v>1975</v>
      </c>
      <c r="R14">
        <v>12.497999999999999</v>
      </c>
      <c r="S14" t="s">
        <v>31</v>
      </c>
      <c r="T14" s="17">
        <f>T12-T11</f>
        <v>2.395962958041653E-2</v>
      </c>
      <c r="U14">
        <v>1975</v>
      </c>
      <c r="V14">
        <v>12.497999999999999</v>
      </c>
      <c r="W14" t="s">
        <v>31</v>
      </c>
      <c r="X14" s="17">
        <f>X12-X11</f>
        <v>2.4281816399713219E-2</v>
      </c>
      <c r="Y14">
        <v>1975</v>
      </c>
      <c r="Z14">
        <v>12.497999999999999</v>
      </c>
      <c r="AA14" t="s">
        <v>31</v>
      </c>
      <c r="AB14" s="17">
        <f>AB12-AB11</f>
        <v>2.466587186931507E-2</v>
      </c>
      <c r="AC14">
        <v>1975</v>
      </c>
      <c r="AD14">
        <v>12.497999999999999</v>
      </c>
      <c r="AE14" t="s">
        <v>31</v>
      </c>
      <c r="AF14" s="17">
        <f>AF12-AF11</f>
        <v>2.5076808887297464E-2</v>
      </c>
      <c r="AG14">
        <v>1975</v>
      </c>
      <c r="AH14">
        <v>12.497999999999999</v>
      </c>
      <c r="AI14" t="s">
        <v>31</v>
      </c>
      <c r="AJ14" s="17">
        <f>AJ12-AJ11</f>
        <v>2.5107402050171868E-2</v>
      </c>
      <c r="AK14">
        <v>1975</v>
      </c>
      <c r="AL14">
        <v>12.497999999999999</v>
      </c>
      <c r="AM14" t="s">
        <v>31</v>
      </c>
      <c r="AN14" s="17">
        <f>AN12-AN11</f>
        <v>2.4722756723545902E-2</v>
      </c>
      <c r="AO14">
        <v>1975</v>
      </c>
      <c r="AP14">
        <v>12.497999999999999</v>
      </c>
      <c r="AQ14" t="s">
        <v>31</v>
      </c>
      <c r="AR14" s="17">
        <f>AR12-AR11</f>
        <v>2.5124028059525016E-2</v>
      </c>
      <c r="AS14">
        <v>1975</v>
      </c>
      <c r="AT14">
        <v>12.497999999999999</v>
      </c>
      <c r="AU14" t="s">
        <v>31</v>
      </c>
      <c r="AV14" s="17">
        <f>AV12-AV11</f>
        <v>2.4995196662633612E-2</v>
      </c>
      <c r="AW14">
        <v>1975</v>
      </c>
      <c r="AX14">
        <v>12.497999999999999</v>
      </c>
      <c r="AY14" t="s">
        <v>31</v>
      </c>
      <c r="AZ14" s="17">
        <f>AZ12-AZ11</f>
        <v>2.4960517356290679E-2</v>
      </c>
      <c r="BA14">
        <v>1975</v>
      </c>
      <c r="BB14">
        <v>12.497999999999999</v>
      </c>
      <c r="BC14" t="s">
        <v>31</v>
      </c>
      <c r="BD14" s="17">
        <f>BD12-BD11</f>
        <v>2.4727909264740611E-2</v>
      </c>
      <c r="BE14">
        <v>1975</v>
      </c>
      <c r="BF14">
        <v>12.497999999999999</v>
      </c>
      <c r="BG14" t="s">
        <v>31</v>
      </c>
      <c r="BH14" s="17">
        <f>BH12-BH11</f>
        <v>2.4728313301881522E-2</v>
      </c>
      <c r="BI14">
        <v>1974</v>
      </c>
      <c r="BJ14">
        <v>1.627</v>
      </c>
      <c r="BK14" t="s">
        <v>31</v>
      </c>
      <c r="BL14" s="17">
        <f>BL12-BL11</f>
        <v>2.4790942405575112E-2</v>
      </c>
      <c r="BM14">
        <v>1974</v>
      </c>
      <c r="BN14">
        <v>1.627</v>
      </c>
      <c r="BO14" t="s">
        <v>31</v>
      </c>
      <c r="BP14" s="17">
        <f>BP12-BP11</f>
        <v>2.4781496643217715E-2</v>
      </c>
      <c r="BQ14">
        <v>1974</v>
      </c>
      <c r="BR14">
        <v>1.627</v>
      </c>
      <c r="BS14" t="s">
        <v>31</v>
      </c>
      <c r="BT14" s="17">
        <f>BT12-BT11</f>
        <v>2.4532377763258173E-2</v>
      </c>
      <c r="BU14">
        <v>1974</v>
      </c>
      <c r="BV14">
        <v>1.627</v>
      </c>
      <c r="BW14" t="s">
        <v>31</v>
      </c>
      <c r="BX14" s="17">
        <f>BX12-BX11</f>
        <v>2.4649557870167149E-2</v>
      </c>
      <c r="BY14">
        <v>1974</v>
      </c>
      <c r="BZ14">
        <v>1.627</v>
      </c>
      <c r="CA14" t="s">
        <v>31</v>
      </c>
      <c r="CB14" s="17">
        <f>CB12-CB11</f>
        <v>2.4465356565991636E-2</v>
      </c>
      <c r="CC14">
        <v>1974</v>
      </c>
      <c r="CD14">
        <v>1.627</v>
      </c>
      <c r="CE14" t="s">
        <v>31</v>
      </c>
      <c r="CF14" s="17">
        <f>CF12-CF11</f>
        <v>2.4550625027794148E-2</v>
      </c>
      <c r="CG14">
        <v>1974</v>
      </c>
      <c r="CH14">
        <v>1.627</v>
      </c>
      <c r="CI14" t="s">
        <v>31</v>
      </c>
      <c r="CJ14" s="17">
        <f>CJ12-CJ11</f>
        <v>2.4460827794689943E-2</v>
      </c>
      <c r="CK14">
        <v>1974</v>
      </c>
      <c r="CL14">
        <v>1.627</v>
      </c>
      <c r="CM14" t="s">
        <v>31</v>
      </c>
      <c r="CN14" s="17">
        <f>CN12-CN11</f>
        <v>2.4490954932489262E-2</v>
      </c>
      <c r="CO14">
        <v>1974</v>
      </c>
      <c r="CP14">
        <v>1.627</v>
      </c>
      <c r="CQ14" t="s">
        <v>31</v>
      </c>
      <c r="CR14" s="17">
        <f>CR12-CR11</f>
        <v>2.4025021587073869E-2</v>
      </c>
      <c r="CS14">
        <v>1974</v>
      </c>
      <c r="CT14">
        <v>1.627</v>
      </c>
      <c r="CU14" t="s">
        <v>31</v>
      </c>
      <c r="CV14" s="17">
        <f>CV12-CV11</f>
        <v>2.4410419673529082E-2</v>
      </c>
      <c r="CW14">
        <v>1974</v>
      </c>
      <c r="CX14">
        <v>1.627</v>
      </c>
      <c r="CY14" t="s">
        <v>31</v>
      </c>
      <c r="CZ14" s="17">
        <f>CZ12-CZ11</f>
        <v>2.4645018011890285E-2</v>
      </c>
      <c r="DA14">
        <v>1974</v>
      </c>
      <c r="DB14">
        <v>1.627</v>
      </c>
      <c r="DC14" t="s">
        <v>31</v>
      </c>
      <c r="DD14" s="17">
        <f>DD12-DD11</f>
        <v>2.4719060714634478E-2</v>
      </c>
      <c r="DE14">
        <v>1974</v>
      </c>
      <c r="DF14">
        <v>1.627</v>
      </c>
      <c r="DG14" t="s">
        <v>31</v>
      </c>
      <c r="DH14" s="17">
        <f>DH12-DH11</f>
        <v>2.4823134460113638E-2</v>
      </c>
      <c r="DI14">
        <v>1974</v>
      </c>
      <c r="DJ14">
        <v>1.627</v>
      </c>
      <c r="DK14" t="s">
        <v>31</v>
      </c>
      <c r="DL14" s="17">
        <f>DL12-DL11</f>
        <v>2.4929977101406986E-2</v>
      </c>
      <c r="DM14">
        <v>1974</v>
      </c>
      <c r="DN14">
        <v>1.627</v>
      </c>
      <c r="DO14" t="s">
        <v>31</v>
      </c>
      <c r="DP14" s="17">
        <f>DP12-DP11</f>
        <v>2.4958414741170887E-2</v>
      </c>
      <c r="DQ14">
        <v>1974</v>
      </c>
      <c r="DR14">
        <v>1.627</v>
      </c>
      <c r="DS14" t="s">
        <v>31</v>
      </c>
      <c r="DT14" s="17">
        <f>DT12-DT11</f>
        <v>2.5054405666270541E-2</v>
      </c>
      <c r="DU14">
        <v>1974</v>
      </c>
      <c r="DV14">
        <v>1.627</v>
      </c>
      <c r="DW14" t="s">
        <v>31</v>
      </c>
      <c r="DX14" s="17">
        <f>DX12-DX11</f>
        <v>2.5047601157724975E-2</v>
      </c>
      <c r="DY14">
        <v>1974</v>
      </c>
      <c r="DZ14">
        <v>1.627</v>
      </c>
      <c r="EA14" t="s">
        <v>31</v>
      </c>
      <c r="EB14" s="17">
        <f>EB12-EB11</f>
        <v>2.50819227169371E-2</v>
      </c>
      <c r="EC14">
        <v>1974</v>
      </c>
      <c r="ED14">
        <v>1.627</v>
      </c>
      <c r="EE14" t="s">
        <v>31</v>
      </c>
      <c r="EF14" s="17">
        <f>EF12-EF11</f>
        <v>2.5087974972943572E-2</v>
      </c>
      <c r="EG14">
        <v>1974</v>
      </c>
      <c r="EH14">
        <v>1.627</v>
      </c>
      <c r="EI14" t="s">
        <v>31</v>
      </c>
      <c r="EJ14" s="17">
        <f>EJ12-EJ11</f>
        <v>2.4894856393047671E-2</v>
      </c>
      <c r="EK14">
        <v>1974</v>
      </c>
      <c r="EL14">
        <v>1.627</v>
      </c>
      <c r="EM14" t="s">
        <v>31</v>
      </c>
      <c r="EN14" s="17">
        <f>EN12-EN11</f>
        <v>2.503155849122074E-2</v>
      </c>
      <c r="EO14">
        <v>1974</v>
      </c>
      <c r="EP14">
        <v>1.627</v>
      </c>
      <c r="EQ14" t="s">
        <v>31</v>
      </c>
      <c r="ER14" s="17">
        <f>ER12-ER11</f>
        <v>2.4954906343934657E-2</v>
      </c>
      <c r="ES14">
        <v>1974</v>
      </c>
      <c r="ET14">
        <v>1.627</v>
      </c>
      <c r="EU14" t="s">
        <v>31</v>
      </c>
      <c r="EV14" s="17">
        <f>EV12-EV11</f>
        <v>2.4987449091658953E-2</v>
      </c>
      <c r="EW14">
        <v>1974</v>
      </c>
      <c r="EX14">
        <v>1.627</v>
      </c>
      <c r="EY14" t="s">
        <v>31</v>
      </c>
      <c r="EZ14" s="17">
        <f>EZ12-EZ11</f>
        <v>2.4812441823716225E-2</v>
      </c>
      <c r="FA14">
        <v>1974</v>
      </c>
      <c r="FB14">
        <v>1.627</v>
      </c>
    </row>
    <row r="15" spans="2:160">
      <c r="B15">
        <v>0.27038869435965479</v>
      </c>
      <c r="C15" s="16">
        <v>0.8925209627959747</v>
      </c>
      <c r="D15">
        <v>290.64489700033488</v>
      </c>
      <c r="E15">
        <v>1975</v>
      </c>
      <c r="F15">
        <v>12.497999999999999</v>
      </c>
      <c r="G15" t="s">
        <v>32</v>
      </c>
      <c r="H15" s="17">
        <f>H11-H13</f>
        <v>2.5022600988045984E-2</v>
      </c>
      <c r="I15">
        <v>1975</v>
      </c>
      <c r="J15">
        <v>2.8479999999999999</v>
      </c>
      <c r="K15" t="s">
        <v>32</v>
      </c>
      <c r="L15" s="17">
        <f>L11-L13</f>
        <v>2.5376702783262373E-2</v>
      </c>
      <c r="M15">
        <v>1975</v>
      </c>
      <c r="N15">
        <v>2.8479999999999999</v>
      </c>
      <c r="O15" t="s">
        <v>32</v>
      </c>
      <c r="P15" s="17">
        <f>P11-P13</f>
        <v>2.5283199777386856E-2</v>
      </c>
      <c r="Q15">
        <v>1975</v>
      </c>
      <c r="R15">
        <v>2.8479999999999999</v>
      </c>
      <c r="S15" t="s">
        <v>32</v>
      </c>
      <c r="T15" s="17">
        <f>T11-T13</f>
        <v>2.454781496181957E-2</v>
      </c>
      <c r="U15">
        <v>1975</v>
      </c>
      <c r="V15">
        <v>2.8479999999999999</v>
      </c>
      <c r="W15" t="s">
        <v>32</v>
      </c>
      <c r="X15" s="17">
        <f>X11-X13</f>
        <v>2.4886127201496577E-2</v>
      </c>
      <c r="Y15">
        <v>1975</v>
      </c>
      <c r="Z15">
        <v>2.8479999999999999</v>
      </c>
      <c r="AA15" t="s">
        <v>32</v>
      </c>
      <c r="AB15" s="17">
        <f>AB11-AB13</f>
        <v>2.5289696715195126E-2</v>
      </c>
      <c r="AC15">
        <v>1975</v>
      </c>
      <c r="AD15">
        <v>2.8479999999999999</v>
      </c>
      <c r="AE15" t="s">
        <v>32</v>
      </c>
      <c r="AF15" s="17">
        <f>AF11-AF13</f>
        <v>2.5721865873936961E-2</v>
      </c>
      <c r="AG15">
        <v>1975</v>
      </c>
      <c r="AH15">
        <v>2.8479999999999999</v>
      </c>
      <c r="AI15" t="s">
        <v>32</v>
      </c>
      <c r="AJ15" s="17">
        <f>AJ11-AJ13</f>
        <v>2.5754054289222034E-2</v>
      </c>
      <c r="AK15">
        <v>1975</v>
      </c>
      <c r="AL15">
        <v>2.8479999999999999</v>
      </c>
      <c r="AM15" t="s">
        <v>32</v>
      </c>
      <c r="AN15" s="17">
        <f>AN11-AN13</f>
        <v>2.5349498950239302E-2</v>
      </c>
      <c r="AO15">
        <v>1975</v>
      </c>
      <c r="AP15">
        <v>2.8479999999999999</v>
      </c>
      <c r="AQ15" t="s">
        <v>32</v>
      </c>
      <c r="AR15" s="17">
        <f>AR11-AR13</f>
        <v>2.5771548094146168E-2</v>
      </c>
      <c r="AS15">
        <v>1975</v>
      </c>
      <c r="AT15">
        <v>2.8479999999999999</v>
      </c>
      <c r="AU15" t="s">
        <v>32</v>
      </c>
      <c r="AV15" s="17">
        <f>AV11-AV13</f>
        <v>2.5636007939732752E-2</v>
      </c>
      <c r="AW15">
        <v>1975</v>
      </c>
      <c r="AX15">
        <v>2.8479999999999999</v>
      </c>
      <c r="AY15" t="s">
        <v>32</v>
      </c>
      <c r="AZ15" s="17">
        <f>AZ11-AZ13</f>
        <v>2.5599528865938387E-2</v>
      </c>
      <c r="BA15">
        <v>1975</v>
      </c>
      <c r="BB15">
        <v>2.8479999999999999</v>
      </c>
      <c r="BC15" t="s">
        <v>32</v>
      </c>
      <c r="BD15" s="17">
        <f>BD11-BD13</f>
        <v>2.5354916087901608E-2</v>
      </c>
      <c r="BE15">
        <v>1975</v>
      </c>
      <c r="BF15">
        <v>2.8479999999999999</v>
      </c>
      <c r="BG15" t="s">
        <v>32</v>
      </c>
      <c r="BH15" s="17">
        <f>BH11-BH13</f>
        <v>2.5355340875827415E-2</v>
      </c>
      <c r="BI15">
        <v>1975</v>
      </c>
      <c r="BJ15">
        <v>2.8479999999999999</v>
      </c>
      <c r="BK15" t="s">
        <v>32</v>
      </c>
      <c r="BL15" s="17">
        <f>BL11-BL13</f>
        <v>2.5421190780396036E-2</v>
      </c>
      <c r="BM15">
        <v>1975</v>
      </c>
      <c r="BN15">
        <v>12.497999999999999</v>
      </c>
      <c r="BO15" t="s">
        <v>32</v>
      </c>
      <c r="BP15" s="17">
        <f>BP11-BP13</f>
        <v>2.541125871295985E-2</v>
      </c>
      <c r="BQ15">
        <v>1975</v>
      </c>
      <c r="BR15">
        <v>12.497999999999999</v>
      </c>
      <c r="BS15" t="s">
        <v>32</v>
      </c>
      <c r="BT15" s="17">
        <f>BT11-BT13</f>
        <v>2.5149383665944686E-2</v>
      </c>
      <c r="BU15">
        <v>1975</v>
      </c>
      <c r="BV15">
        <v>12.497999999999999</v>
      </c>
      <c r="BW15" t="s">
        <v>32</v>
      </c>
      <c r="BX15" s="17">
        <f>BX11-BX13</f>
        <v>2.5272547328366451E-2</v>
      </c>
      <c r="BY15">
        <v>1975</v>
      </c>
      <c r="BZ15">
        <v>12.497999999999999</v>
      </c>
      <c r="CA15" t="s">
        <v>32</v>
      </c>
      <c r="CB15" s="17">
        <f>CB11-CB13</f>
        <v>2.5078953477655069E-2</v>
      </c>
      <c r="CC15">
        <v>1975</v>
      </c>
      <c r="CD15">
        <v>12.497999999999999</v>
      </c>
      <c r="CE15" t="s">
        <v>32</v>
      </c>
      <c r="CF15" s="17">
        <f>CF11-CF13</f>
        <v>2.5168560742838159E-2</v>
      </c>
      <c r="CG15">
        <v>1975</v>
      </c>
      <c r="CH15">
        <v>12.497999999999999</v>
      </c>
      <c r="CI15" t="s">
        <v>32</v>
      </c>
      <c r="CJ15" s="17">
        <f>CJ11-CJ13</f>
        <v>2.5074194702412511E-2</v>
      </c>
      <c r="CK15">
        <v>1975</v>
      </c>
      <c r="CL15">
        <v>12.497999999999999</v>
      </c>
      <c r="CM15" t="s">
        <v>32</v>
      </c>
      <c r="CN15" s="17">
        <f>CN11-CN13</f>
        <v>2.5105852746335089E-2</v>
      </c>
      <c r="CO15">
        <v>1975</v>
      </c>
      <c r="CP15">
        <v>12.497999999999999</v>
      </c>
      <c r="CQ15" t="s">
        <v>32</v>
      </c>
      <c r="CR15" s="17">
        <f>CR11-CR13</f>
        <v>2.461646176008167E-2</v>
      </c>
      <c r="CS15">
        <v>1975</v>
      </c>
      <c r="CT15">
        <v>12.497999999999999</v>
      </c>
      <c r="CU15" t="s">
        <v>32</v>
      </c>
      <c r="CV15" s="17">
        <f>CV11-CV13</f>
        <v>2.5021229473920853E-2</v>
      </c>
      <c r="CW15">
        <v>1975</v>
      </c>
      <c r="CX15">
        <v>12.497999999999999</v>
      </c>
      <c r="CY15" t="s">
        <v>32</v>
      </c>
      <c r="CZ15" s="17">
        <f>CZ11-CZ13</f>
        <v>2.5267775100546092E-2</v>
      </c>
      <c r="DA15">
        <v>1975</v>
      </c>
      <c r="DB15">
        <v>12.497999999999999</v>
      </c>
      <c r="DC15" t="s">
        <v>32</v>
      </c>
      <c r="DD15" s="17">
        <f>DD11-DD13</f>
        <v>2.5345613176869286E-2</v>
      </c>
      <c r="DE15">
        <v>1975</v>
      </c>
      <c r="DF15">
        <v>12.497999999999999</v>
      </c>
      <c r="DG15" t="s">
        <v>32</v>
      </c>
      <c r="DH15" s="17">
        <f>DH11-DH13</f>
        <v>2.5455041654547234E-2</v>
      </c>
      <c r="DI15">
        <v>1975</v>
      </c>
      <c r="DJ15">
        <v>12.497999999999999</v>
      </c>
      <c r="DK15" t="s">
        <v>32</v>
      </c>
      <c r="DL15" s="17">
        <f>DL11-DL13</f>
        <v>2.5567405799259313E-2</v>
      </c>
      <c r="DM15">
        <v>1975</v>
      </c>
      <c r="DN15">
        <v>12.497999999999999</v>
      </c>
      <c r="DO15" t="s">
        <v>32</v>
      </c>
      <c r="DP15" s="17">
        <f>DP11-DP13</f>
        <v>2.5597317213923776E-2</v>
      </c>
      <c r="DQ15">
        <v>1975</v>
      </c>
      <c r="DR15">
        <v>12.497999999999999</v>
      </c>
      <c r="DS15" t="s">
        <v>32</v>
      </c>
      <c r="DT15" s="17">
        <f>DT11-DT13</f>
        <v>2.5698295739222193E-2</v>
      </c>
      <c r="DU15">
        <v>1975</v>
      </c>
      <c r="DV15">
        <v>12.497999999999999</v>
      </c>
      <c r="DW15" t="s">
        <v>32</v>
      </c>
      <c r="DX15" s="17">
        <f>DX11-DX13</f>
        <v>2.5691137019654281E-2</v>
      </c>
      <c r="DY15">
        <v>1975</v>
      </c>
      <c r="DZ15">
        <v>12.497999999999999</v>
      </c>
      <c r="EA15" t="s">
        <v>32</v>
      </c>
      <c r="EB15" s="17">
        <f>EB11-EB13</f>
        <v>2.5727246218867544E-2</v>
      </c>
      <c r="EC15">
        <v>1975</v>
      </c>
      <c r="ED15">
        <v>12.497999999999999</v>
      </c>
      <c r="EE15" t="s">
        <v>32</v>
      </c>
      <c r="EF15" s="17">
        <f>EF11-EF13</f>
        <v>2.5733613970689656E-2</v>
      </c>
      <c r="EG15">
        <v>1975</v>
      </c>
      <c r="EH15">
        <v>12.497999999999999</v>
      </c>
      <c r="EI15" t="s">
        <v>32</v>
      </c>
      <c r="EJ15" s="17">
        <f>EJ11-EJ13</f>
        <v>2.5530467375942861E-2</v>
      </c>
      <c r="EK15">
        <v>1975</v>
      </c>
      <c r="EL15">
        <v>12.497999999999999</v>
      </c>
      <c r="EM15" t="s">
        <v>32</v>
      </c>
      <c r="EN15" s="17">
        <f>EN11-EN13</f>
        <v>2.5674259642290004E-2</v>
      </c>
      <c r="EO15">
        <v>1975</v>
      </c>
      <c r="EP15">
        <v>12.497999999999999</v>
      </c>
      <c r="EQ15" t="s">
        <v>32</v>
      </c>
      <c r="ER15" s="17">
        <f>ER11-ER13</f>
        <v>2.5593626900334676E-2</v>
      </c>
      <c r="ES15">
        <v>1975</v>
      </c>
      <c r="ET15">
        <v>12.497999999999999</v>
      </c>
      <c r="EU15" t="s">
        <v>32</v>
      </c>
      <c r="EV15" s="17">
        <f>EV11-EV13</f>
        <v>2.5627858064424858E-2</v>
      </c>
      <c r="EW15">
        <v>1975</v>
      </c>
      <c r="EX15">
        <v>12.497999999999999</v>
      </c>
      <c r="EY15" t="s">
        <v>32</v>
      </c>
      <c r="EZ15" s="17">
        <f>EZ11-EZ13</f>
        <v>2.5443797790911105E-2</v>
      </c>
      <c r="FA15">
        <v>1975</v>
      </c>
      <c r="FB15">
        <v>12.497999999999999</v>
      </c>
    </row>
    <row r="16" spans="2:160">
      <c r="B16">
        <v>0.26909798072767965</v>
      </c>
      <c r="C16" s="16">
        <v>0.8919231386943981</v>
      </c>
      <c r="D16">
        <v>288.84360146278493</v>
      </c>
      <c r="E16">
        <v>1975</v>
      </c>
      <c r="F16">
        <v>2.8479999999999999</v>
      </c>
      <c r="G16" t="s">
        <v>33</v>
      </c>
      <c r="H16" s="18">
        <f>AVERAGE(H14:H15)</f>
        <v>2.4717163013057541E-2</v>
      </c>
      <c r="I16">
        <v>1980</v>
      </c>
      <c r="J16">
        <v>6.5090000000000003</v>
      </c>
      <c r="K16" t="s">
        <v>33</v>
      </c>
      <c r="L16" s="18">
        <f>AVERAGE(L14:L15)</f>
        <v>2.5062667018421192E-2</v>
      </c>
      <c r="M16">
        <v>1980</v>
      </c>
      <c r="N16">
        <v>6.5090000000000003</v>
      </c>
      <c r="O16" t="s">
        <v>33</v>
      </c>
      <c r="P16" s="18">
        <f>AVERAGE(P14:P15)</f>
        <v>2.4971445627259281E-2</v>
      </c>
      <c r="Q16">
        <v>1980</v>
      </c>
      <c r="R16">
        <v>6.5090000000000003</v>
      </c>
      <c r="S16" t="s">
        <v>33</v>
      </c>
      <c r="T16" s="18">
        <f>AVERAGE(T14:T15)</f>
        <v>2.425372227111805E-2</v>
      </c>
      <c r="U16">
        <v>1980</v>
      </c>
      <c r="V16">
        <v>6.5090000000000003</v>
      </c>
      <c r="W16" t="s">
        <v>33</v>
      </c>
      <c r="X16" s="18">
        <f>AVERAGE(X14:X15)</f>
        <v>2.4583971800604898E-2</v>
      </c>
      <c r="Y16">
        <v>1980</v>
      </c>
      <c r="Z16">
        <v>6.5090000000000003</v>
      </c>
      <c r="AA16" t="s">
        <v>33</v>
      </c>
      <c r="AB16" s="18">
        <f>AVERAGE(AB14:AB15)</f>
        <v>2.4977784292255098E-2</v>
      </c>
      <c r="AC16">
        <v>1980</v>
      </c>
      <c r="AD16">
        <v>6.5090000000000003</v>
      </c>
      <c r="AE16" t="s">
        <v>33</v>
      </c>
      <c r="AF16" s="18">
        <f>AVERAGE(AF14:AF15)</f>
        <v>2.5399337380617212E-2</v>
      </c>
      <c r="AG16">
        <v>1980</v>
      </c>
      <c r="AH16">
        <v>6.5090000000000003</v>
      </c>
      <c r="AI16" t="s">
        <v>33</v>
      </c>
      <c r="AJ16" s="18">
        <f>AVERAGE(AJ14:AJ15)</f>
        <v>2.5430728169696951E-2</v>
      </c>
      <c r="AK16">
        <v>1980</v>
      </c>
      <c r="AL16">
        <v>6.5090000000000003</v>
      </c>
      <c r="AM16" t="s">
        <v>33</v>
      </c>
      <c r="AN16" s="18">
        <f>AVERAGE(AN14:AN15)</f>
        <v>2.5036127836892602E-2</v>
      </c>
      <c r="AO16">
        <v>1980</v>
      </c>
      <c r="AP16">
        <v>6.5090000000000003</v>
      </c>
      <c r="AQ16" t="s">
        <v>33</v>
      </c>
      <c r="AR16" s="18">
        <f>AVERAGE(AR14:AR15)</f>
        <v>2.5447788076835592E-2</v>
      </c>
      <c r="AS16">
        <v>1980</v>
      </c>
      <c r="AT16">
        <v>6.5090000000000003</v>
      </c>
      <c r="AU16" t="s">
        <v>33</v>
      </c>
      <c r="AV16" s="18">
        <f>AVERAGE(AV14:AV15)</f>
        <v>2.5315602301183182E-2</v>
      </c>
      <c r="AW16">
        <v>1980</v>
      </c>
      <c r="AX16">
        <v>6.5090000000000003</v>
      </c>
      <c r="AY16" t="s">
        <v>33</v>
      </c>
      <c r="AZ16" s="18">
        <f>AVERAGE(AZ14:AZ15)</f>
        <v>2.5280023111114533E-2</v>
      </c>
      <c r="BA16">
        <v>1980</v>
      </c>
      <c r="BB16">
        <v>6.5090000000000003</v>
      </c>
      <c r="BC16" t="s">
        <v>33</v>
      </c>
      <c r="BD16" s="18">
        <f>AVERAGE(BD14:BD15)</f>
        <v>2.5041412676321109E-2</v>
      </c>
      <c r="BE16">
        <v>1980</v>
      </c>
      <c r="BF16">
        <v>6.5090000000000003</v>
      </c>
      <c r="BG16" t="s">
        <v>33</v>
      </c>
      <c r="BH16" s="18">
        <f>AVERAGE(BH14:BH15)</f>
        <v>2.5041827088854468E-2</v>
      </c>
      <c r="BI16">
        <v>1980</v>
      </c>
      <c r="BJ16">
        <v>6.5090000000000003</v>
      </c>
      <c r="BK16" t="s">
        <v>33</v>
      </c>
      <c r="BL16" s="18">
        <f>AVERAGE(BL14:BL15)</f>
        <v>2.5106066592985574E-2</v>
      </c>
      <c r="BM16">
        <v>1980</v>
      </c>
      <c r="BN16">
        <v>6.5090000000000003</v>
      </c>
      <c r="BO16" t="s">
        <v>33</v>
      </c>
      <c r="BP16" s="18">
        <f>AVERAGE(BP14:BP15)</f>
        <v>2.5096377678088783E-2</v>
      </c>
      <c r="BQ16">
        <v>1975</v>
      </c>
      <c r="BR16">
        <v>2.8479999999999999</v>
      </c>
      <c r="BS16" t="s">
        <v>33</v>
      </c>
      <c r="BT16" s="18">
        <f>AVERAGE(BT14:BT15)</f>
        <v>2.4840880714601429E-2</v>
      </c>
      <c r="BU16">
        <v>1975</v>
      </c>
      <c r="BV16">
        <v>2.8479999999999999</v>
      </c>
      <c r="BW16" t="s">
        <v>33</v>
      </c>
      <c r="BX16" s="18">
        <f>AVERAGE(BX14:BX15)</f>
        <v>2.49610525992668E-2</v>
      </c>
      <c r="BY16">
        <v>1975</v>
      </c>
      <c r="BZ16">
        <v>2.8479999999999999</v>
      </c>
      <c r="CA16" t="s">
        <v>33</v>
      </c>
      <c r="CB16" s="18">
        <f>AVERAGE(CB14:CB15)</f>
        <v>2.4772155021823353E-2</v>
      </c>
      <c r="CC16">
        <v>1975</v>
      </c>
      <c r="CD16">
        <v>2.8479999999999999</v>
      </c>
      <c r="CE16" t="s">
        <v>33</v>
      </c>
      <c r="CF16" s="18">
        <f>AVERAGE(CF14:CF15)</f>
        <v>2.4859592885316154E-2</v>
      </c>
      <c r="CG16">
        <v>1975</v>
      </c>
      <c r="CH16">
        <v>2.8479999999999999</v>
      </c>
      <c r="CI16" t="s">
        <v>33</v>
      </c>
      <c r="CJ16" s="18">
        <f>AVERAGE(CJ14:CJ15)</f>
        <v>2.4767511248551227E-2</v>
      </c>
      <c r="CK16">
        <v>1975</v>
      </c>
      <c r="CL16">
        <v>2.8479999999999999</v>
      </c>
      <c r="CM16" t="s">
        <v>33</v>
      </c>
      <c r="CN16" s="18">
        <f>AVERAGE(CN14:CN15)</f>
        <v>2.4798403839412175E-2</v>
      </c>
      <c r="CO16">
        <v>1975</v>
      </c>
      <c r="CP16">
        <v>2.8479999999999999</v>
      </c>
      <c r="CQ16" t="s">
        <v>33</v>
      </c>
      <c r="CR16" s="18">
        <f>AVERAGE(CR14:CR15)</f>
        <v>2.432074167357777E-2</v>
      </c>
      <c r="CS16">
        <v>1975</v>
      </c>
      <c r="CT16">
        <v>2.8479999999999999</v>
      </c>
      <c r="CU16" t="s">
        <v>33</v>
      </c>
      <c r="CV16" s="18">
        <f>AVERAGE(CV14:CV15)</f>
        <v>2.4715824573724968E-2</v>
      </c>
      <c r="CW16">
        <v>1975</v>
      </c>
      <c r="CX16">
        <v>2.8479999999999999</v>
      </c>
      <c r="CY16" t="s">
        <v>33</v>
      </c>
      <c r="CZ16" s="18">
        <f>AVERAGE(CZ14:CZ15)</f>
        <v>2.4956396556218188E-2</v>
      </c>
      <c r="DA16">
        <v>1975</v>
      </c>
      <c r="DB16">
        <v>2.8479999999999999</v>
      </c>
      <c r="DC16" t="s">
        <v>33</v>
      </c>
      <c r="DD16" s="18">
        <f>AVERAGE(DD14:DD15)</f>
        <v>2.5032336945751882E-2</v>
      </c>
      <c r="DE16">
        <v>1975</v>
      </c>
      <c r="DF16">
        <v>2.8479999999999999</v>
      </c>
      <c r="DG16" t="s">
        <v>33</v>
      </c>
      <c r="DH16" s="18">
        <f>AVERAGE(DH14:DH15)</f>
        <v>2.5139088057330436E-2</v>
      </c>
      <c r="DI16">
        <v>1975</v>
      </c>
      <c r="DJ16">
        <v>2.8479999999999999</v>
      </c>
      <c r="DK16" t="s">
        <v>33</v>
      </c>
      <c r="DL16" s="18">
        <f>AVERAGE(DL14:DL15)</f>
        <v>2.5248691450333149E-2</v>
      </c>
      <c r="DM16">
        <v>1975</v>
      </c>
      <c r="DN16">
        <v>2.8479999999999999</v>
      </c>
      <c r="DO16" t="s">
        <v>33</v>
      </c>
      <c r="DP16" s="18">
        <f>AVERAGE(DP14:DP15)</f>
        <v>2.5277865977547331E-2</v>
      </c>
      <c r="DQ16">
        <v>1975</v>
      </c>
      <c r="DR16">
        <v>2.8479999999999999</v>
      </c>
      <c r="DS16" t="s">
        <v>33</v>
      </c>
      <c r="DT16" s="18">
        <f>AVERAGE(DT14:DT15)</f>
        <v>2.5376350702746367E-2</v>
      </c>
      <c r="DU16">
        <v>1975</v>
      </c>
      <c r="DV16">
        <v>2.8479999999999999</v>
      </c>
      <c r="DW16" t="s">
        <v>33</v>
      </c>
      <c r="DX16" s="18">
        <f>AVERAGE(DX14:DX15)</f>
        <v>2.5369369088689628E-2</v>
      </c>
      <c r="DY16">
        <v>1975</v>
      </c>
      <c r="DZ16">
        <v>2.8479999999999999</v>
      </c>
      <c r="EA16" t="s">
        <v>33</v>
      </c>
      <c r="EB16" s="18">
        <f>AVERAGE(EB14:EB15)</f>
        <v>2.5404584467902322E-2</v>
      </c>
      <c r="EC16">
        <v>1975</v>
      </c>
      <c r="ED16">
        <v>2.8479999999999999</v>
      </c>
      <c r="EE16" t="s">
        <v>33</v>
      </c>
      <c r="EF16" s="18">
        <f>AVERAGE(EF14:EF15)</f>
        <v>2.5410794471816614E-2</v>
      </c>
      <c r="EG16">
        <v>1975</v>
      </c>
      <c r="EH16">
        <v>2.8479999999999999</v>
      </c>
      <c r="EI16" t="s">
        <v>33</v>
      </c>
      <c r="EJ16" s="18">
        <f>AVERAGE(EJ14:EJ15)</f>
        <v>2.5212661884495266E-2</v>
      </c>
      <c r="EK16">
        <v>1975</v>
      </c>
      <c r="EL16">
        <v>2.8479999999999999</v>
      </c>
      <c r="EM16" t="s">
        <v>33</v>
      </c>
      <c r="EN16" s="18">
        <f>AVERAGE(EN14:EN15)</f>
        <v>2.5352909066755372E-2</v>
      </c>
      <c r="EO16">
        <v>1975</v>
      </c>
      <c r="EP16">
        <v>2.8479999999999999</v>
      </c>
      <c r="EQ16" t="s">
        <v>33</v>
      </c>
      <c r="ER16" s="18">
        <f>AVERAGE(ER14:ER15)</f>
        <v>2.5274266622134667E-2</v>
      </c>
      <c r="ES16">
        <v>1975</v>
      </c>
      <c r="ET16">
        <v>2.8479999999999999</v>
      </c>
      <c r="EU16" t="s">
        <v>33</v>
      </c>
      <c r="EV16" s="18">
        <f>AVERAGE(EV14:EV15)</f>
        <v>2.5307653578041905E-2</v>
      </c>
      <c r="EW16">
        <v>1975</v>
      </c>
      <c r="EX16">
        <v>2.8479999999999999</v>
      </c>
      <c r="EY16" t="s">
        <v>33</v>
      </c>
      <c r="EZ16" s="18">
        <f>AVERAGE(EZ14:EZ15)</f>
        <v>2.5128119807313665E-2</v>
      </c>
      <c r="FA16">
        <v>1975</v>
      </c>
      <c r="FB16">
        <v>2.8479999999999999</v>
      </c>
    </row>
    <row r="17" spans="2:158">
      <c r="B17">
        <v>0.26936278890448945</v>
      </c>
      <c r="C17" s="16">
        <v>0.89401566097501739</v>
      </c>
      <c r="D17">
        <v>295.23747019594867</v>
      </c>
      <c r="E17">
        <v>1980</v>
      </c>
      <c r="F17">
        <v>6.5090000000000003</v>
      </c>
      <c r="G17" t="s">
        <v>34</v>
      </c>
      <c r="H17">
        <f>TINV(0.3173,H5)</f>
        <v>1.014105457005573</v>
      </c>
      <c r="I17">
        <v>1983</v>
      </c>
      <c r="J17">
        <v>22.146000000000001</v>
      </c>
      <c r="K17" t="s">
        <v>34</v>
      </c>
      <c r="L17">
        <f>TINV(0.3173,L5)</f>
        <v>1.0145135986631904</v>
      </c>
      <c r="M17">
        <v>1983</v>
      </c>
      <c r="N17">
        <v>22.146000000000001</v>
      </c>
      <c r="O17" t="s">
        <v>34</v>
      </c>
      <c r="P17">
        <f>TINV(0.3173,P5)</f>
        <v>1.0145135986631904</v>
      </c>
      <c r="Q17">
        <v>1983</v>
      </c>
      <c r="R17">
        <v>22.146000000000001</v>
      </c>
      <c r="S17" t="s">
        <v>34</v>
      </c>
      <c r="T17">
        <f>TINV(0.3173,T5)</f>
        <v>1.0145135986631904</v>
      </c>
      <c r="U17">
        <v>1983</v>
      </c>
      <c r="V17">
        <v>22.146000000000001</v>
      </c>
      <c r="W17" t="s">
        <v>34</v>
      </c>
      <c r="X17">
        <f>TINV(0.3173,X5)</f>
        <v>1.0145135986631904</v>
      </c>
      <c r="Y17">
        <v>1983</v>
      </c>
      <c r="Z17">
        <v>22.146000000000001</v>
      </c>
      <c r="AA17" t="s">
        <v>34</v>
      </c>
      <c r="AB17">
        <f>TINV(0.3173,AB5)</f>
        <v>1.0145135986631904</v>
      </c>
      <c r="AC17">
        <v>1983</v>
      </c>
      <c r="AD17">
        <v>22.146000000000001</v>
      </c>
      <c r="AE17" t="s">
        <v>34</v>
      </c>
      <c r="AF17">
        <f>TINV(0.3173,AF5)</f>
        <v>1.0145135986631904</v>
      </c>
      <c r="AG17">
        <v>1983</v>
      </c>
      <c r="AH17">
        <v>22.146000000000001</v>
      </c>
      <c r="AI17" t="s">
        <v>34</v>
      </c>
      <c r="AJ17">
        <f>TINV(0.3173,AJ5)</f>
        <v>1.0145135986631904</v>
      </c>
      <c r="AK17">
        <v>1983</v>
      </c>
      <c r="AL17">
        <v>22.146000000000001</v>
      </c>
      <c r="AM17" t="s">
        <v>34</v>
      </c>
      <c r="AN17">
        <f>TINV(0.3173,AN5)</f>
        <v>1.0145135986631904</v>
      </c>
      <c r="AO17">
        <v>1983</v>
      </c>
      <c r="AP17">
        <v>22.146000000000001</v>
      </c>
      <c r="AQ17" t="s">
        <v>34</v>
      </c>
      <c r="AR17">
        <f>TINV(0.3173,AR5)</f>
        <v>1.0145135986631904</v>
      </c>
      <c r="AS17">
        <v>1983</v>
      </c>
      <c r="AT17">
        <v>22.146000000000001</v>
      </c>
      <c r="AU17" t="s">
        <v>34</v>
      </c>
      <c r="AV17">
        <f>TINV(0.3173,AV5)</f>
        <v>1.0145135986631904</v>
      </c>
      <c r="AW17">
        <v>1983</v>
      </c>
      <c r="AX17">
        <v>22.146000000000001</v>
      </c>
      <c r="AY17" t="s">
        <v>34</v>
      </c>
      <c r="AZ17">
        <f>TINV(0.3173,AZ5)</f>
        <v>1.0145135986631904</v>
      </c>
      <c r="BA17">
        <v>1983</v>
      </c>
      <c r="BB17">
        <v>22.146000000000001</v>
      </c>
      <c r="BC17" t="s">
        <v>34</v>
      </c>
      <c r="BD17">
        <f>TINV(0.3173,BD5)</f>
        <v>1.0145135986631904</v>
      </c>
      <c r="BE17">
        <v>1983</v>
      </c>
      <c r="BF17">
        <v>22.146000000000001</v>
      </c>
      <c r="BG17" t="s">
        <v>34</v>
      </c>
      <c r="BH17">
        <f>TINV(0.3173,BH5)</f>
        <v>1.0145135986631904</v>
      </c>
      <c r="BI17">
        <v>1983</v>
      </c>
      <c r="BJ17">
        <v>22.146000000000001</v>
      </c>
      <c r="BK17" t="s">
        <v>34</v>
      </c>
      <c r="BL17">
        <f>TINV(0.3173,BL5)</f>
        <v>1.0145135986631904</v>
      </c>
      <c r="BM17">
        <v>1983</v>
      </c>
      <c r="BN17">
        <v>22.146000000000001</v>
      </c>
      <c r="BO17" t="s">
        <v>34</v>
      </c>
      <c r="BP17">
        <f>TINV(0.3173,BP5)</f>
        <v>1.0145135986631904</v>
      </c>
      <c r="BQ17">
        <v>1983</v>
      </c>
      <c r="BR17">
        <v>22.146000000000001</v>
      </c>
      <c r="BS17" t="s">
        <v>34</v>
      </c>
      <c r="BT17">
        <f>TINV(0.3173,BT5)</f>
        <v>1.0145135986631904</v>
      </c>
      <c r="BU17">
        <v>1980</v>
      </c>
      <c r="BV17">
        <v>6.5090000000000003</v>
      </c>
      <c r="BW17" t="s">
        <v>34</v>
      </c>
      <c r="BX17">
        <f>TINV(0.3173,BX5)</f>
        <v>1.0145135986631904</v>
      </c>
      <c r="BY17">
        <v>1980</v>
      </c>
      <c r="BZ17">
        <v>6.5090000000000003</v>
      </c>
      <c r="CA17" t="s">
        <v>34</v>
      </c>
      <c r="CB17">
        <f>TINV(0.3173,CB5)</f>
        <v>1.0145135986631904</v>
      </c>
      <c r="CC17">
        <v>1980</v>
      </c>
      <c r="CD17">
        <v>6.5090000000000003</v>
      </c>
      <c r="CE17" t="s">
        <v>34</v>
      </c>
      <c r="CF17">
        <f>TINV(0.3173,CF5)</f>
        <v>1.0145135986631904</v>
      </c>
      <c r="CG17">
        <v>1980</v>
      </c>
      <c r="CH17">
        <v>6.5090000000000003</v>
      </c>
      <c r="CI17" t="s">
        <v>34</v>
      </c>
      <c r="CJ17">
        <f>TINV(0.3173,CJ5)</f>
        <v>1.0145135986631904</v>
      </c>
      <c r="CK17">
        <v>1980</v>
      </c>
      <c r="CL17">
        <v>6.5090000000000003</v>
      </c>
      <c r="CM17" t="s">
        <v>34</v>
      </c>
      <c r="CN17">
        <f>TINV(0.3173,CN5)</f>
        <v>1.0145135986631904</v>
      </c>
      <c r="CO17">
        <v>1980</v>
      </c>
      <c r="CP17">
        <v>6.5090000000000003</v>
      </c>
      <c r="CQ17" t="s">
        <v>34</v>
      </c>
      <c r="CR17">
        <f>TINV(0.3173,CR5)</f>
        <v>1.0145135986631904</v>
      </c>
      <c r="CS17">
        <v>1980</v>
      </c>
      <c r="CT17">
        <v>6.5090000000000003</v>
      </c>
      <c r="CU17" t="s">
        <v>34</v>
      </c>
      <c r="CV17">
        <f>TINV(0.3173,CV5)</f>
        <v>1.0145135986631904</v>
      </c>
      <c r="CW17">
        <v>1980</v>
      </c>
      <c r="CX17">
        <v>6.5090000000000003</v>
      </c>
      <c r="CY17" t="s">
        <v>34</v>
      </c>
      <c r="CZ17">
        <f>TINV(0.3173,CZ5)</f>
        <v>1.0145135986631904</v>
      </c>
      <c r="DA17">
        <v>1980</v>
      </c>
      <c r="DB17">
        <v>6.5090000000000003</v>
      </c>
      <c r="DC17" t="s">
        <v>34</v>
      </c>
      <c r="DD17">
        <f>TINV(0.3173,DD5)</f>
        <v>1.0145135986631904</v>
      </c>
      <c r="DE17">
        <v>1980</v>
      </c>
      <c r="DF17">
        <v>6.5090000000000003</v>
      </c>
      <c r="DG17" t="s">
        <v>34</v>
      </c>
      <c r="DH17">
        <f>TINV(0.3173,DH5)</f>
        <v>1.0145135986631904</v>
      </c>
      <c r="DI17">
        <v>1980</v>
      </c>
      <c r="DJ17">
        <v>6.5090000000000003</v>
      </c>
      <c r="DK17" t="s">
        <v>34</v>
      </c>
      <c r="DL17">
        <f>TINV(0.3173,DL5)</f>
        <v>1.0145135986631904</v>
      </c>
      <c r="DM17">
        <v>1980</v>
      </c>
      <c r="DN17">
        <v>6.5090000000000003</v>
      </c>
      <c r="DO17" t="s">
        <v>34</v>
      </c>
      <c r="DP17">
        <f>TINV(0.3173,DP5)</f>
        <v>1.0145135986631904</v>
      </c>
      <c r="DQ17">
        <v>1980</v>
      </c>
      <c r="DR17">
        <v>6.5090000000000003</v>
      </c>
      <c r="DS17" t="s">
        <v>34</v>
      </c>
      <c r="DT17">
        <f>TINV(0.3173,DT5)</f>
        <v>1.0145135986631904</v>
      </c>
      <c r="DU17">
        <v>1980</v>
      </c>
      <c r="DV17">
        <v>6.5090000000000003</v>
      </c>
      <c r="DW17" t="s">
        <v>34</v>
      </c>
      <c r="DX17">
        <f>TINV(0.3173,DX5)</f>
        <v>1.0145135986631904</v>
      </c>
      <c r="DY17">
        <v>1980</v>
      </c>
      <c r="DZ17">
        <v>6.5090000000000003</v>
      </c>
      <c r="EA17" t="s">
        <v>34</v>
      </c>
      <c r="EB17">
        <f>TINV(0.3173,EB5)</f>
        <v>1.0145135986631904</v>
      </c>
      <c r="EC17">
        <v>1980</v>
      </c>
      <c r="ED17">
        <v>6.5090000000000003</v>
      </c>
      <c r="EE17" t="s">
        <v>34</v>
      </c>
      <c r="EF17">
        <f>TINV(0.3173,EF5)</f>
        <v>1.0145135986631904</v>
      </c>
      <c r="EG17">
        <v>1980</v>
      </c>
      <c r="EH17">
        <v>6.5090000000000003</v>
      </c>
      <c r="EI17" t="s">
        <v>34</v>
      </c>
      <c r="EJ17">
        <f>TINV(0.3173,EJ5)</f>
        <v>1.0145135986631904</v>
      </c>
      <c r="EK17">
        <v>1980</v>
      </c>
      <c r="EL17">
        <v>6.5090000000000003</v>
      </c>
      <c r="EM17" t="s">
        <v>34</v>
      </c>
      <c r="EN17">
        <f>TINV(0.3173,EN5)</f>
        <v>1.0145135986631904</v>
      </c>
      <c r="EO17">
        <v>1980</v>
      </c>
      <c r="EP17">
        <v>6.5090000000000003</v>
      </c>
      <c r="EQ17" t="s">
        <v>34</v>
      </c>
      <c r="ER17">
        <f>TINV(0.3173,ER5)</f>
        <v>1.0145135986631904</v>
      </c>
      <c r="ES17">
        <v>1980</v>
      </c>
      <c r="ET17">
        <v>6.5090000000000003</v>
      </c>
      <c r="EU17" t="s">
        <v>34</v>
      </c>
      <c r="EV17">
        <f>TINV(0.3173,EV5)</f>
        <v>1.0145135986631904</v>
      </c>
      <c r="EW17">
        <v>1980</v>
      </c>
      <c r="EX17">
        <v>6.5090000000000003</v>
      </c>
      <c r="EY17" t="s">
        <v>34</v>
      </c>
      <c r="EZ17">
        <f>TINV(0.3173,EZ5)</f>
        <v>1.0145135986631904</v>
      </c>
      <c r="FA17">
        <v>1980</v>
      </c>
      <c r="FB17">
        <v>6.5090000000000003</v>
      </c>
    </row>
    <row r="18" spans="2:158">
      <c r="B18">
        <v>0.26980138996216957</v>
      </c>
      <c r="C18" s="16">
        <v>0.89332471827421411</v>
      </c>
      <c r="D18">
        <v>293.09850073768018</v>
      </c>
      <c r="E18">
        <v>1983</v>
      </c>
      <c r="F18">
        <v>22.146000000000001</v>
      </c>
      <c r="G18" t="s">
        <v>35</v>
      </c>
      <c r="H18">
        <f>H17*G3</f>
        <v>1.5842134774263768E-2</v>
      </c>
      <c r="I18">
        <v>1985</v>
      </c>
      <c r="J18">
        <v>22.782</v>
      </c>
      <c r="K18" t="s">
        <v>35</v>
      </c>
      <c r="L18">
        <f>L17*K3</f>
        <v>1.6205047685706887E-2</v>
      </c>
      <c r="M18">
        <v>1985</v>
      </c>
      <c r="N18">
        <v>22.782</v>
      </c>
      <c r="O18" t="s">
        <v>35</v>
      </c>
      <c r="P18">
        <f>P17*O3</f>
        <v>1.6122482730491498E-2</v>
      </c>
      <c r="Q18">
        <v>1985</v>
      </c>
      <c r="R18">
        <v>22.782</v>
      </c>
      <c r="S18" t="s">
        <v>35</v>
      </c>
      <c r="T18">
        <f>T17*S3</f>
        <v>1.5368499276152619E-2</v>
      </c>
      <c r="U18">
        <v>1985</v>
      </c>
      <c r="V18">
        <v>22.782</v>
      </c>
      <c r="W18" t="s">
        <v>35</v>
      </c>
      <c r="X18">
        <f>X17*W3</f>
        <v>1.5866643150954245E-2</v>
      </c>
      <c r="Y18">
        <v>1985</v>
      </c>
      <c r="Z18">
        <v>22.782</v>
      </c>
      <c r="AA18" t="s">
        <v>35</v>
      </c>
      <c r="AB18">
        <f>AB17*AA3</f>
        <v>1.6072287802038364E-2</v>
      </c>
      <c r="AC18">
        <v>1985</v>
      </c>
      <c r="AD18">
        <v>22.782</v>
      </c>
      <c r="AE18" t="s">
        <v>35</v>
      </c>
      <c r="AF18">
        <f>AF17*AE3</f>
        <v>1.621705315542385E-2</v>
      </c>
      <c r="AG18">
        <v>1985</v>
      </c>
      <c r="AH18">
        <v>22.782</v>
      </c>
      <c r="AI18" t="s">
        <v>35</v>
      </c>
      <c r="AJ18">
        <f>AJ17*AI3</f>
        <v>1.6256131370797299E-2</v>
      </c>
      <c r="AK18">
        <v>1985</v>
      </c>
      <c r="AL18">
        <v>22.782</v>
      </c>
      <c r="AM18" t="s">
        <v>35</v>
      </c>
      <c r="AN18">
        <f>AN17*AM3</f>
        <v>1.6083351528531062E-2</v>
      </c>
      <c r="AO18">
        <v>1985</v>
      </c>
      <c r="AP18">
        <v>22.782</v>
      </c>
      <c r="AQ18" t="s">
        <v>35</v>
      </c>
      <c r="AR18">
        <f>AR17*AQ3</f>
        <v>1.6278087675911865E-2</v>
      </c>
      <c r="AS18">
        <v>1985</v>
      </c>
      <c r="AT18">
        <v>22.782</v>
      </c>
      <c r="AU18" t="s">
        <v>35</v>
      </c>
      <c r="AV18">
        <f>AV17*AU3</f>
        <v>1.6205645432565516E-2</v>
      </c>
      <c r="AW18">
        <v>1985</v>
      </c>
      <c r="AX18">
        <v>22.782</v>
      </c>
      <c r="AY18" t="s">
        <v>35</v>
      </c>
      <c r="AZ18">
        <f>AZ17*AY3</f>
        <v>1.6197088602318395E-2</v>
      </c>
      <c r="BA18">
        <v>1985</v>
      </c>
      <c r="BB18">
        <v>22.782</v>
      </c>
      <c r="BC18" t="s">
        <v>35</v>
      </c>
      <c r="BD18">
        <f>BD17*BC3</f>
        <v>1.6057919072613464E-2</v>
      </c>
      <c r="BE18">
        <v>1985</v>
      </c>
      <c r="BF18">
        <v>22.782</v>
      </c>
      <c r="BG18" t="s">
        <v>35</v>
      </c>
      <c r="BH18">
        <f>BH17*BG3</f>
        <v>1.6022482705931429E-2</v>
      </c>
      <c r="BI18">
        <v>1985</v>
      </c>
      <c r="BJ18">
        <v>22.782</v>
      </c>
      <c r="BK18" t="s">
        <v>35</v>
      </c>
      <c r="BL18">
        <f>BL17*BK3</f>
        <v>1.6090333671243458E-2</v>
      </c>
      <c r="BM18">
        <v>1985</v>
      </c>
      <c r="BN18">
        <v>22.782</v>
      </c>
      <c r="BO18" t="s">
        <v>35</v>
      </c>
      <c r="BP18">
        <f>BP17*BO3</f>
        <v>1.606338009870617E-2</v>
      </c>
      <c r="BQ18">
        <v>1985</v>
      </c>
      <c r="BR18">
        <v>22.782</v>
      </c>
      <c r="BS18" t="s">
        <v>35</v>
      </c>
      <c r="BT18">
        <f>BT17*BS3</f>
        <v>1.5904123337323921E-2</v>
      </c>
      <c r="BU18">
        <v>1985</v>
      </c>
      <c r="BV18">
        <v>22.782</v>
      </c>
      <c r="BW18" t="s">
        <v>35</v>
      </c>
      <c r="BX18">
        <f>BX17*BW3</f>
        <v>1.5988041136754439E-2</v>
      </c>
      <c r="BY18">
        <v>1983</v>
      </c>
      <c r="BZ18">
        <v>22.146000000000001</v>
      </c>
      <c r="CA18" t="s">
        <v>35</v>
      </c>
      <c r="CB18">
        <f>CB17*CA3</f>
        <v>1.5871744565214896E-2</v>
      </c>
      <c r="CC18">
        <v>1983</v>
      </c>
      <c r="CD18">
        <v>22.146000000000001</v>
      </c>
      <c r="CE18" t="s">
        <v>35</v>
      </c>
      <c r="CF18">
        <f>CF17*CE3</f>
        <v>1.5929232111830754E-2</v>
      </c>
      <c r="CG18">
        <v>1983</v>
      </c>
      <c r="CH18">
        <v>22.146000000000001</v>
      </c>
      <c r="CI18" t="s">
        <v>35</v>
      </c>
      <c r="CJ18">
        <f>CJ17*CI3</f>
        <v>1.5876382027983471E-2</v>
      </c>
      <c r="CK18">
        <v>1983</v>
      </c>
      <c r="CL18">
        <v>22.146000000000001</v>
      </c>
      <c r="CM18" t="s">
        <v>35</v>
      </c>
      <c r="CN18">
        <f>CN17*CM3</f>
        <v>1.5900990304923885E-2</v>
      </c>
      <c r="CO18">
        <v>1983</v>
      </c>
      <c r="CP18">
        <v>22.146000000000001</v>
      </c>
      <c r="CQ18" t="s">
        <v>35</v>
      </c>
      <c r="CR18">
        <f>CR17*CQ3</f>
        <v>1.5611866810256643E-2</v>
      </c>
      <c r="CS18">
        <v>1983</v>
      </c>
      <c r="CT18">
        <v>22.146000000000001</v>
      </c>
      <c r="CU18" t="s">
        <v>35</v>
      </c>
      <c r="CV18">
        <f>CV17*CU3</f>
        <v>1.5856359531859654E-2</v>
      </c>
      <c r="CW18">
        <v>1983</v>
      </c>
      <c r="CX18">
        <v>22.146000000000001</v>
      </c>
      <c r="CY18" t="s">
        <v>35</v>
      </c>
      <c r="CZ18">
        <f>CZ17*CY3</f>
        <v>1.6005858210164672E-2</v>
      </c>
      <c r="DA18">
        <v>1983</v>
      </c>
      <c r="DB18">
        <v>22.146000000000001</v>
      </c>
      <c r="DC18" t="s">
        <v>35</v>
      </c>
      <c r="DD18">
        <f>DD17*DC3</f>
        <v>1.6054195411426612E-2</v>
      </c>
      <c r="DE18">
        <v>1983</v>
      </c>
      <c r="DF18">
        <v>22.146000000000001</v>
      </c>
      <c r="DG18" t="s">
        <v>35</v>
      </c>
      <c r="DH18">
        <f>DH17*DG3</f>
        <v>1.611968464083486E-2</v>
      </c>
      <c r="DI18">
        <v>1983</v>
      </c>
      <c r="DJ18">
        <v>22.146000000000001</v>
      </c>
      <c r="DK18" t="s">
        <v>35</v>
      </c>
      <c r="DL18">
        <f>DL17*DK3</f>
        <v>1.6184429044286498E-2</v>
      </c>
      <c r="DM18">
        <v>1983</v>
      </c>
      <c r="DN18">
        <v>22.146000000000001</v>
      </c>
      <c r="DO18" t="s">
        <v>35</v>
      </c>
      <c r="DP18">
        <f>DP17*DO3</f>
        <v>1.6204679535158795E-2</v>
      </c>
      <c r="DQ18">
        <v>1983</v>
      </c>
      <c r="DR18">
        <v>22.146000000000001</v>
      </c>
      <c r="DS18" t="s">
        <v>35</v>
      </c>
      <c r="DT18">
        <f>DT17*DS3</f>
        <v>1.6243573837793075E-2</v>
      </c>
      <c r="DU18">
        <v>1983</v>
      </c>
      <c r="DV18">
        <v>22.146000000000001</v>
      </c>
      <c r="DW18" t="s">
        <v>35</v>
      </c>
      <c r="DX18">
        <f>DX17*DW3</f>
        <v>1.6228646527684191E-2</v>
      </c>
      <c r="DY18">
        <v>1983</v>
      </c>
      <c r="DZ18">
        <v>22.146000000000001</v>
      </c>
      <c r="EA18" t="s">
        <v>35</v>
      </c>
      <c r="EB18">
        <f>EB17*EA3</f>
        <v>1.6257117519923418E-2</v>
      </c>
      <c r="EC18">
        <v>1983</v>
      </c>
      <c r="ED18">
        <v>22.146000000000001</v>
      </c>
      <c r="EE18" t="s">
        <v>35</v>
      </c>
      <c r="EF18">
        <f>EF17*EE3</f>
        <v>1.6252944440267803E-2</v>
      </c>
      <c r="EG18">
        <v>1983</v>
      </c>
      <c r="EH18">
        <v>22.146000000000001</v>
      </c>
      <c r="EI18" t="s">
        <v>35</v>
      </c>
      <c r="EJ18">
        <f>EJ17*EI3</f>
        <v>1.6101131089189678E-2</v>
      </c>
      <c r="EK18">
        <v>1983</v>
      </c>
      <c r="EL18">
        <v>22.146000000000001</v>
      </c>
      <c r="EM18" t="s">
        <v>35</v>
      </c>
      <c r="EN18">
        <f>EN17*EM3</f>
        <v>1.619464903094937E-2</v>
      </c>
      <c r="EO18">
        <v>1983</v>
      </c>
      <c r="EP18">
        <v>22.146000000000001</v>
      </c>
      <c r="EQ18" t="s">
        <v>35</v>
      </c>
      <c r="ER18">
        <f>ER17*EQ3</f>
        <v>1.6138138147551776E-2</v>
      </c>
      <c r="ES18">
        <v>1983</v>
      </c>
      <c r="ET18">
        <v>22.146000000000001</v>
      </c>
      <c r="EU18" t="s">
        <v>35</v>
      </c>
      <c r="EV18">
        <f>EV17*EU3</f>
        <v>1.6154739721933327E-2</v>
      </c>
      <c r="EW18">
        <v>1983</v>
      </c>
      <c r="EX18">
        <v>22.146000000000001</v>
      </c>
      <c r="EY18" t="s">
        <v>35</v>
      </c>
      <c r="EZ18">
        <f>EZ17*EY3</f>
        <v>1.6028209251634746E-2</v>
      </c>
      <c r="FA18">
        <v>1983</v>
      </c>
      <c r="FB18">
        <v>22.146000000000001</v>
      </c>
    </row>
    <row r="19" spans="2:158">
      <c r="B19">
        <v>0.27009417559574195</v>
      </c>
      <c r="C19" s="16">
        <v>0.8949123471985293</v>
      </c>
      <c r="D19">
        <v>298.0553025684307</v>
      </c>
      <c r="E19">
        <v>1985</v>
      </c>
      <c r="F19">
        <v>22.782</v>
      </c>
      <c r="G19" t="s">
        <v>36</v>
      </c>
      <c r="H19">
        <f>G2+H18</f>
        <v>1.3255771264492315</v>
      </c>
      <c r="I19">
        <v>1986</v>
      </c>
      <c r="J19">
        <v>36.613999999999997</v>
      </c>
      <c r="K19" t="s">
        <v>36</v>
      </c>
      <c r="L19">
        <f>K2+L18</f>
        <v>1.3383061221132175</v>
      </c>
      <c r="M19">
        <v>1986</v>
      </c>
      <c r="N19">
        <v>36.613999999999997</v>
      </c>
      <c r="O19" t="s">
        <v>36</v>
      </c>
      <c r="P19">
        <f>O2+P18</f>
        <v>1.3362904899666335</v>
      </c>
      <c r="Q19">
        <v>1986</v>
      </c>
      <c r="R19">
        <v>36.613999999999997</v>
      </c>
      <c r="S19" t="s">
        <v>36</v>
      </c>
      <c r="T19">
        <f>S2+T18</f>
        <v>1.3110221293051545</v>
      </c>
      <c r="U19">
        <v>1986</v>
      </c>
      <c r="V19">
        <v>36.613999999999997</v>
      </c>
      <c r="W19" t="s">
        <v>36</v>
      </c>
      <c r="X19">
        <f>W2+X18</f>
        <v>1.3355544216867319</v>
      </c>
      <c r="Y19">
        <v>1986</v>
      </c>
      <c r="Z19">
        <v>36.613999999999997</v>
      </c>
      <c r="AA19" t="s">
        <v>36</v>
      </c>
      <c r="AB19">
        <f>AA2+AB18</f>
        <v>1.3317963102694057</v>
      </c>
      <c r="AC19">
        <v>1986</v>
      </c>
      <c r="AD19">
        <v>36.613999999999997</v>
      </c>
      <c r="AE19" t="s">
        <v>36</v>
      </c>
      <c r="AF19">
        <f>AE2+AF18</f>
        <v>1.3217674496197716</v>
      </c>
      <c r="AG19">
        <v>1986</v>
      </c>
      <c r="AH19">
        <v>36.613999999999997</v>
      </c>
      <c r="AI19" t="s">
        <v>36</v>
      </c>
      <c r="AJ19">
        <f>AI2+AJ18</f>
        <v>1.3233377977841627</v>
      </c>
      <c r="AK19">
        <v>1986</v>
      </c>
      <c r="AL19">
        <v>36.613999999999997</v>
      </c>
      <c r="AM19" t="s">
        <v>36</v>
      </c>
      <c r="AN19">
        <f>AM2+AN18</f>
        <v>1.32964612010115</v>
      </c>
      <c r="AO19">
        <v>1986</v>
      </c>
      <c r="AP19">
        <v>36.613999999999997</v>
      </c>
      <c r="AQ19" t="s">
        <v>36</v>
      </c>
      <c r="AR19">
        <f>AQ2+AR18</f>
        <v>1.3242481029831135</v>
      </c>
      <c r="AS19">
        <v>1986</v>
      </c>
      <c r="AT19">
        <v>36.613999999999997</v>
      </c>
      <c r="AU19" t="s">
        <v>36</v>
      </c>
      <c r="AV19">
        <f>AU2+AV18</f>
        <v>1.3251510756620934</v>
      </c>
      <c r="AW19">
        <v>1986</v>
      </c>
      <c r="AX19">
        <v>36.613999999999997</v>
      </c>
      <c r="AY19" t="s">
        <v>36</v>
      </c>
      <c r="AZ19">
        <f>AY2+AZ18</f>
        <v>1.3262918311174234</v>
      </c>
      <c r="BA19">
        <v>1986</v>
      </c>
      <c r="BB19">
        <v>36.613999999999997</v>
      </c>
      <c r="BC19" t="s">
        <v>36</v>
      </c>
      <c r="BD19">
        <f>BC2+BD18</f>
        <v>1.3272668974006161</v>
      </c>
      <c r="BE19">
        <v>1986</v>
      </c>
      <c r="BF19">
        <v>36.613999999999997</v>
      </c>
      <c r="BG19" t="s">
        <v>36</v>
      </c>
      <c r="BH19">
        <f>BG2+BH18</f>
        <v>1.3243162633833627</v>
      </c>
      <c r="BI19">
        <v>1986</v>
      </c>
      <c r="BJ19">
        <v>36.613999999999997</v>
      </c>
      <c r="BK19" t="s">
        <v>36</v>
      </c>
      <c r="BL19">
        <f>BK2+BL18</f>
        <v>1.3265640591675412</v>
      </c>
      <c r="BM19">
        <v>1986</v>
      </c>
      <c r="BN19">
        <v>36.613999999999997</v>
      </c>
      <c r="BO19" t="s">
        <v>36</v>
      </c>
      <c r="BP19">
        <f>BO2+BP18</f>
        <v>1.3248467504100701</v>
      </c>
      <c r="BQ19">
        <v>1986</v>
      </c>
      <c r="BR19">
        <v>36.613999999999997</v>
      </c>
      <c r="BS19" t="s">
        <v>36</v>
      </c>
      <c r="BT19">
        <f>BS2+BT18</f>
        <v>1.3250341160790202</v>
      </c>
      <c r="BU19">
        <v>1986</v>
      </c>
      <c r="BV19">
        <v>36.613999999999997</v>
      </c>
      <c r="BW19" t="s">
        <v>36</v>
      </c>
      <c r="BX19">
        <f>BW2+BX18</f>
        <v>1.3256923456155689</v>
      </c>
      <c r="BY19">
        <v>1986</v>
      </c>
      <c r="BZ19">
        <v>36.613999999999997</v>
      </c>
      <c r="CA19" t="s">
        <v>36</v>
      </c>
      <c r="CB19">
        <f>CA2+CB18</f>
        <v>1.3259595677902585</v>
      </c>
      <c r="CC19">
        <v>1985</v>
      </c>
      <c r="CD19">
        <v>22.782</v>
      </c>
      <c r="CE19" t="s">
        <v>36</v>
      </c>
      <c r="CF19">
        <f>CE2+CF18</f>
        <v>1.3261394748274622</v>
      </c>
      <c r="CG19">
        <v>1985</v>
      </c>
      <c r="CH19">
        <v>22.782</v>
      </c>
      <c r="CI19" t="s">
        <v>36</v>
      </c>
      <c r="CJ19">
        <f>CI2+CJ18</f>
        <v>1.3265925969819568</v>
      </c>
      <c r="CK19">
        <v>1985</v>
      </c>
      <c r="CL19">
        <v>22.782</v>
      </c>
      <c r="CM19" t="s">
        <v>36</v>
      </c>
      <c r="CN19">
        <f>CM2+CN18</f>
        <v>1.3270141203956483</v>
      </c>
      <c r="CO19">
        <v>1985</v>
      </c>
      <c r="CP19">
        <v>22.782</v>
      </c>
      <c r="CQ19" t="s">
        <v>36</v>
      </c>
      <c r="CR19">
        <f>CQ2+CR18</f>
        <v>1.3281573117242282</v>
      </c>
      <c r="CS19">
        <v>1985</v>
      </c>
      <c r="CT19">
        <v>22.782</v>
      </c>
      <c r="CU19" t="s">
        <v>36</v>
      </c>
      <c r="CV19">
        <f>CU2+CV18</f>
        <v>1.3276560098313144</v>
      </c>
      <c r="CW19">
        <v>1985</v>
      </c>
      <c r="CX19">
        <v>22.782</v>
      </c>
      <c r="CY19" t="s">
        <v>36</v>
      </c>
      <c r="CZ19">
        <f>CY2+CZ18</f>
        <v>1.3274142156895108</v>
      </c>
      <c r="DA19">
        <v>1985</v>
      </c>
      <c r="DB19">
        <v>22.782</v>
      </c>
      <c r="DC19" t="s">
        <v>36</v>
      </c>
      <c r="DD19">
        <f>DC2+DD18</f>
        <v>1.3274342017106084</v>
      </c>
      <c r="DE19">
        <v>1985</v>
      </c>
      <c r="DF19">
        <v>22.782</v>
      </c>
      <c r="DG19" t="s">
        <v>36</v>
      </c>
      <c r="DH19">
        <f>DG2+DH18</f>
        <v>1.3272601048142536</v>
      </c>
      <c r="DI19">
        <v>1985</v>
      </c>
      <c r="DJ19">
        <v>22.782</v>
      </c>
      <c r="DK19" t="s">
        <v>36</v>
      </c>
      <c r="DL19">
        <f>DK2+DL18</f>
        <v>1.3268789719715348</v>
      </c>
      <c r="DM19">
        <v>1985</v>
      </c>
      <c r="DN19">
        <v>22.782</v>
      </c>
      <c r="DO19" t="s">
        <v>36</v>
      </c>
      <c r="DP19">
        <f>DO2+DP18</f>
        <v>1.3270252156022704</v>
      </c>
      <c r="DQ19">
        <v>1985</v>
      </c>
      <c r="DR19">
        <v>22.782</v>
      </c>
      <c r="DS19" t="s">
        <v>36</v>
      </c>
      <c r="DT19">
        <f>DS2+DT18</f>
        <v>1.3251130447302759</v>
      </c>
      <c r="DU19">
        <v>1985</v>
      </c>
      <c r="DV19">
        <v>22.782</v>
      </c>
      <c r="DW19" t="s">
        <v>36</v>
      </c>
      <c r="DX19">
        <f>DW2+DX18</f>
        <v>1.324255022992703</v>
      </c>
      <c r="DY19">
        <v>1985</v>
      </c>
      <c r="DZ19">
        <v>22.782</v>
      </c>
      <c r="EA19" t="s">
        <v>36</v>
      </c>
      <c r="EB19">
        <f>EA2+EB18</f>
        <v>1.3247626875116918</v>
      </c>
      <c r="EC19">
        <v>1985</v>
      </c>
      <c r="ED19">
        <v>22.782</v>
      </c>
      <c r="EE19" t="s">
        <v>36</v>
      </c>
      <c r="EF19">
        <f>EE2+EF18</f>
        <v>1.3241030720586839</v>
      </c>
      <c r="EG19">
        <v>1985</v>
      </c>
      <c r="EH19">
        <v>22.782</v>
      </c>
      <c r="EI19" t="s">
        <v>36</v>
      </c>
      <c r="EJ19">
        <f>EI2+EJ18</f>
        <v>1.3219123828179664</v>
      </c>
      <c r="EK19">
        <v>1985</v>
      </c>
      <c r="EL19">
        <v>22.782</v>
      </c>
      <c r="EM19" t="s">
        <v>36</v>
      </c>
      <c r="EN19">
        <f>EM2+EN18</f>
        <v>1.3223279079983246</v>
      </c>
      <c r="EO19">
        <v>1985</v>
      </c>
      <c r="EP19">
        <v>22.782</v>
      </c>
      <c r="EQ19" t="s">
        <v>36</v>
      </c>
      <c r="ER19">
        <f>EQ2+ER18</f>
        <v>1.3217618734652075</v>
      </c>
      <c r="ES19">
        <v>1985</v>
      </c>
      <c r="ET19">
        <v>22.782</v>
      </c>
      <c r="EU19" t="s">
        <v>36</v>
      </c>
      <c r="EV19">
        <f>EU2+EV18</f>
        <v>1.3213981192467914</v>
      </c>
      <c r="EW19">
        <v>1985</v>
      </c>
      <c r="EX19">
        <v>22.782</v>
      </c>
      <c r="EY19" t="s">
        <v>36</v>
      </c>
      <c r="EZ19">
        <f>EY2+EZ18</f>
        <v>1.3202970347262475</v>
      </c>
      <c r="FA19">
        <v>1985</v>
      </c>
      <c r="FB19">
        <v>22.782</v>
      </c>
    </row>
    <row r="20" spans="2:158">
      <c r="B20">
        <v>0.27018761495843741</v>
      </c>
      <c r="C20" s="16">
        <v>0.89429578864205328</v>
      </c>
      <c r="D20">
        <v>296.11263544154673</v>
      </c>
      <c r="E20">
        <v>1986</v>
      </c>
      <c r="F20">
        <v>36.613999999999997</v>
      </c>
      <c r="G20" t="s">
        <v>37</v>
      </c>
      <c r="H20">
        <f>G2-H18</f>
        <v>1.2938928569007042</v>
      </c>
      <c r="I20">
        <v>1988</v>
      </c>
      <c r="J20">
        <v>49.213000000000001</v>
      </c>
      <c r="K20" t="s">
        <v>37</v>
      </c>
      <c r="L20">
        <f>K2-L18</f>
        <v>1.3058960267418036</v>
      </c>
      <c r="M20">
        <v>1988</v>
      </c>
      <c r="N20">
        <v>49.213000000000001</v>
      </c>
      <c r="O20" t="s">
        <v>37</v>
      </c>
      <c r="P20">
        <f>O2-P18</f>
        <v>1.3040455245056504</v>
      </c>
      <c r="Q20">
        <v>1988</v>
      </c>
      <c r="R20">
        <v>49.213000000000001</v>
      </c>
      <c r="S20" t="s">
        <v>37</v>
      </c>
      <c r="T20">
        <f>S2-T18</f>
        <v>1.2802851307528491</v>
      </c>
      <c r="U20">
        <v>1988</v>
      </c>
      <c r="V20">
        <v>49.213000000000001</v>
      </c>
      <c r="W20" t="s">
        <v>37</v>
      </c>
      <c r="X20">
        <f>W2-X18</f>
        <v>1.3038211353848235</v>
      </c>
      <c r="Y20">
        <v>1988</v>
      </c>
      <c r="Z20">
        <v>49.213000000000001</v>
      </c>
      <c r="AA20" t="s">
        <v>37</v>
      </c>
      <c r="AB20">
        <f>AA2-AB18</f>
        <v>1.2996517346653291</v>
      </c>
      <c r="AC20">
        <v>1988</v>
      </c>
      <c r="AD20">
        <v>49.213000000000001</v>
      </c>
      <c r="AE20" t="s">
        <v>37</v>
      </c>
      <c r="AF20">
        <f>AE2-AF18</f>
        <v>1.289333343308924</v>
      </c>
      <c r="AG20">
        <v>1988</v>
      </c>
      <c r="AH20">
        <v>49.213000000000001</v>
      </c>
      <c r="AI20" t="s">
        <v>37</v>
      </c>
      <c r="AJ20">
        <f>AI2-AJ18</f>
        <v>1.2908255350425679</v>
      </c>
      <c r="AK20">
        <v>1988</v>
      </c>
      <c r="AL20">
        <v>49.213000000000001</v>
      </c>
      <c r="AM20" t="s">
        <v>37</v>
      </c>
      <c r="AN20">
        <f>AM2-AN18</f>
        <v>1.297479417044088</v>
      </c>
      <c r="AO20">
        <v>1988</v>
      </c>
      <c r="AP20">
        <v>49.213000000000001</v>
      </c>
      <c r="AQ20" t="s">
        <v>37</v>
      </c>
      <c r="AR20">
        <f>AQ2-AR18</f>
        <v>1.2916919276312897</v>
      </c>
      <c r="AS20">
        <v>1988</v>
      </c>
      <c r="AT20">
        <v>49.213000000000001</v>
      </c>
      <c r="AU20" t="s">
        <v>37</v>
      </c>
      <c r="AV20">
        <f>AU2-AV18</f>
        <v>1.2927397847969626</v>
      </c>
      <c r="AW20">
        <v>1988</v>
      </c>
      <c r="AX20">
        <v>49.213000000000001</v>
      </c>
      <c r="AY20" t="s">
        <v>37</v>
      </c>
      <c r="AZ20">
        <f>AY2-AZ18</f>
        <v>1.2938976539127867</v>
      </c>
      <c r="BA20">
        <v>1988</v>
      </c>
      <c r="BB20">
        <v>49.213000000000001</v>
      </c>
      <c r="BC20" t="s">
        <v>37</v>
      </c>
      <c r="BD20">
        <f>BC2-BD18</f>
        <v>1.295151059255389</v>
      </c>
      <c r="BE20">
        <v>1988</v>
      </c>
      <c r="BF20">
        <v>49.213000000000001</v>
      </c>
      <c r="BG20" t="s">
        <v>37</v>
      </c>
      <c r="BH20">
        <f>BG2-BH18</f>
        <v>1.2922712979714999</v>
      </c>
      <c r="BI20">
        <v>1988</v>
      </c>
      <c r="BJ20">
        <v>49.213000000000001</v>
      </c>
      <c r="BK20" t="s">
        <v>37</v>
      </c>
      <c r="BL20">
        <f>BK2-BL18</f>
        <v>1.2943833918250542</v>
      </c>
      <c r="BM20">
        <v>1988</v>
      </c>
      <c r="BN20">
        <v>49.213000000000001</v>
      </c>
      <c r="BO20" t="s">
        <v>37</v>
      </c>
      <c r="BP20">
        <f>BO2-BP18</f>
        <v>1.2927199902126576</v>
      </c>
      <c r="BQ20">
        <v>1988</v>
      </c>
      <c r="BR20">
        <v>49.213000000000001</v>
      </c>
      <c r="BS20" t="s">
        <v>37</v>
      </c>
      <c r="BT20">
        <f>BS2-BT18</f>
        <v>1.2932258694043726</v>
      </c>
      <c r="BU20">
        <v>1988</v>
      </c>
      <c r="BV20">
        <v>49.213000000000001</v>
      </c>
      <c r="BW20" t="s">
        <v>37</v>
      </c>
      <c r="BX20">
        <f>BW2-BX18</f>
        <v>1.2937162633420602</v>
      </c>
      <c r="BY20">
        <v>1988</v>
      </c>
      <c r="BZ20">
        <v>49.213000000000001</v>
      </c>
      <c r="CA20" t="s">
        <v>37</v>
      </c>
      <c r="CB20">
        <f>CA2-CB18</f>
        <v>1.2942160786598289</v>
      </c>
      <c r="CC20">
        <v>1988</v>
      </c>
      <c r="CD20">
        <v>49.213000000000001</v>
      </c>
      <c r="CE20" t="s">
        <v>37</v>
      </c>
      <c r="CF20">
        <f>CE2-CF18</f>
        <v>1.2942810106038007</v>
      </c>
      <c r="CG20">
        <v>1986</v>
      </c>
      <c r="CH20">
        <v>36.613999999999997</v>
      </c>
      <c r="CI20" t="s">
        <v>37</v>
      </c>
      <c r="CJ20">
        <f>CI2-CJ18</f>
        <v>1.2948398329259898</v>
      </c>
      <c r="CK20">
        <v>1986</v>
      </c>
      <c r="CL20">
        <v>36.613999999999997</v>
      </c>
      <c r="CM20" t="s">
        <v>37</v>
      </c>
      <c r="CN20">
        <f>CM2-CN18</f>
        <v>1.2952121397858005</v>
      </c>
      <c r="CO20">
        <v>1986</v>
      </c>
      <c r="CP20">
        <v>36.613999999999997</v>
      </c>
      <c r="CQ20" t="s">
        <v>37</v>
      </c>
      <c r="CR20">
        <f>CQ2-CR18</f>
        <v>1.2969335781037148</v>
      </c>
      <c r="CS20">
        <v>1986</v>
      </c>
      <c r="CT20">
        <v>36.613999999999997</v>
      </c>
      <c r="CU20" t="s">
        <v>37</v>
      </c>
      <c r="CV20">
        <f>CU2-CV18</f>
        <v>1.295943290767595</v>
      </c>
      <c r="CW20">
        <v>1986</v>
      </c>
      <c r="CX20">
        <v>36.613999999999997</v>
      </c>
      <c r="CY20" t="s">
        <v>37</v>
      </c>
      <c r="CZ20">
        <f>CY2-CZ18</f>
        <v>1.2954024992691813</v>
      </c>
      <c r="DA20">
        <v>1986</v>
      </c>
      <c r="DB20">
        <v>36.613999999999997</v>
      </c>
      <c r="DC20" t="s">
        <v>37</v>
      </c>
      <c r="DD20">
        <f>DC2-DD18</f>
        <v>1.2953258108877552</v>
      </c>
      <c r="DE20">
        <v>1986</v>
      </c>
      <c r="DF20">
        <v>36.613999999999997</v>
      </c>
      <c r="DG20" t="s">
        <v>37</v>
      </c>
      <c r="DH20">
        <f>DG2-DH18</f>
        <v>1.2950207355325838</v>
      </c>
      <c r="DI20">
        <v>1986</v>
      </c>
      <c r="DJ20">
        <v>36.613999999999997</v>
      </c>
      <c r="DK20" t="s">
        <v>37</v>
      </c>
      <c r="DL20">
        <f>DK2-DL18</f>
        <v>1.2945101138829618</v>
      </c>
      <c r="DM20">
        <v>1986</v>
      </c>
      <c r="DN20">
        <v>36.613999999999997</v>
      </c>
      <c r="DO20" t="s">
        <v>37</v>
      </c>
      <c r="DP20">
        <f>DO2-DP18</f>
        <v>1.294615856531953</v>
      </c>
      <c r="DQ20">
        <v>1986</v>
      </c>
      <c r="DR20">
        <v>36.613999999999997</v>
      </c>
      <c r="DS20" t="s">
        <v>37</v>
      </c>
      <c r="DT20">
        <f>DS2-DT18</f>
        <v>1.2926258970546898</v>
      </c>
      <c r="DU20">
        <v>1986</v>
      </c>
      <c r="DV20">
        <v>36.613999999999997</v>
      </c>
      <c r="DW20" t="s">
        <v>37</v>
      </c>
      <c r="DX20">
        <f>DW2-DX18</f>
        <v>1.2917977299373347</v>
      </c>
      <c r="DY20">
        <v>1986</v>
      </c>
      <c r="DZ20">
        <v>36.613999999999997</v>
      </c>
      <c r="EA20" t="s">
        <v>37</v>
      </c>
      <c r="EB20">
        <f>EA2-EB18</f>
        <v>1.2922484524718452</v>
      </c>
      <c r="EC20">
        <v>1986</v>
      </c>
      <c r="ED20">
        <v>36.613999999999997</v>
      </c>
      <c r="EE20" t="s">
        <v>37</v>
      </c>
      <c r="EF20">
        <f>EE2-EF18</f>
        <v>1.2915971831781485</v>
      </c>
      <c r="EG20">
        <v>1986</v>
      </c>
      <c r="EH20">
        <v>36.613999999999997</v>
      </c>
      <c r="EI20" t="s">
        <v>37</v>
      </c>
      <c r="EJ20">
        <f>EI2-EJ18</f>
        <v>1.2897101206395871</v>
      </c>
      <c r="EK20">
        <v>1986</v>
      </c>
      <c r="EL20">
        <v>36.613999999999997</v>
      </c>
      <c r="EM20" t="s">
        <v>37</v>
      </c>
      <c r="EN20">
        <f>EM2-EN18</f>
        <v>1.2899386099364256</v>
      </c>
      <c r="EO20">
        <v>1986</v>
      </c>
      <c r="EP20">
        <v>36.613999999999997</v>
      </c>
      <c r="EQ20" t="s">
        <v>37</v>
      </c>
      <c r="ER20">
        <f>EQ2-ER18</f>
        <v>1.2894855971701038</v>
      </c>
      <c r="ES20">
        <v>1986</v>
      </c>
      <c r="ET20">
        <v>36.613999999999997</v>
      </c>
      <c r="EU20" t="s">
        <v>37</v>
      </c>
      <c r="EV20">
        <f>EU2-EV18</f>
        <v>1.2890886398029249</v>
      </c>
      <c r="EW20">
        <v>1986</v>
      </c>
      <c r="EX20">
        <v>36.613999999999997</v>
      </c>
      <c r="EY20" t="s">
        <v>37</v>
      </c>
      <c r="EZ20">
        <f>EY2-EZ18</f>
        <v>1.2882406162229778</v>
      </c>
      <c r="FA20">
        <v>1986</v>
      </c>
      <c r="FB20">
        <v>36.613999999999997</v>
      </c>
    </row>
    <row r="21" spans="2:158">
      <c r="B21">
        <v>0.27057371678372655</v>
      </c>
      <c r="C21" s="16">
        <v>0.8951907201907271</v>
      </c>
      <c r="D21">
        <v>298.93989600626372</v>
      </c>
      <c r="E21">
        <v>1988</v>
      </c>
      <c r="F21">
        <v>49.213000000000001</v>
      </c>
      <c r="G21" t="s">
        <v>28</v>
      </c>
      <c r="H21" s="17">
        <f>LN(G2)</f>
        <v>0.2698248203170549</v>
      </c>
      <c r="I21">
        <v>1990</v>
      </c>
      <c r="J21">
        <v>86.122</v>
      </c>
      <c r="K21" t="s">
        <v>28</v>
      </c>
      <c r="L21" s="17">
        <f>LN(K2)</f>
        <v>0.27922219420093913</v>
      </c>
      <c r="M21">
        <v>1990</v>
      </c>
      <c r="N21">
        <v>86.122</v>
      </c>
      <c r="O21" t="s">
        <v>28</v>
      </c>
      <c r="P21" s="17">
        <f>LN(O2)</f>
        <v>0.27775900670829384</v>
      </c>
      <c r="Q21">
        <v>1990</v>
      </c>
      <c r="R21">
        <v>86.122</v>
      </c>
      <c r="S21" t="s">
        <v>28</v>
      </c>
      <c r="T21" s="17">
        <f>LN(S2)</f>
        <v>0.25901530142946483</v>
      </c>
      <c r="U21">
        <v>1990</v>
      </c>
      <c r="V21">
        <v>86.122</v>
      </c>
      <c r="W21" t="s">
        <v>28</v>
      </c>
      <c r="X21" s="17">
        <f>LN(W2)</f>
        <v>0.27739517720802348</v>
      </c>
      <c r="Y21">
        <v>1990</v>
      </c>
      <c r="Z21">
        <v>86.122</v>
      </c>
      <c r="AA21" t="s">
        <v>28</v>
      </c>
      <c r="AB21" s="17">
        <f>LN(AA2)</f>
        <v>0.27438710153973922</v>
      </c>
      <c r="AC21">
        <v>1990</v>
      </c>
      <c r="AD21">
        <v>86.122</v>
      </c>
      <c r="AE21" t="s">
        <v>28</v>
      </c>
      <c r="AF21" s="17">
        <f>LN(AE2)</f>
        <v>0.26662471160181145</v>
      </c>
      <c r="AG21">
        <v>1990</v>
      </c>
      <c r="AH21">
        <v>86.122</v>
      </c>
      <c r="AI21" t="s">
        <v>28</v>
      </c>
      <c r="AJ21" s="17">
        <f>LN(AI2)</f>
        <v>0.26779691655643451</v>
      </c>
      <c r="AK21">
        <v>1990</v>
      </c>
      <c r="AL21">
        <v>86.122</v>
      </c>
      <c r="AM21" t="s">
        <v>28</v>
      </c>
      <c r="AN21" s="17">
        <f>LN(AM2)</f>
        <v>0.2727431162667141</v>
      </c>
      <c r="AO21">
        <v>1990</v>
      </c>
      <c r="AP21">
        <v>86.122</v>
      </c>
      <c r="AQ21" t="s">
        <v>28</v>
      </c>
      <c r="AR21" s="17">
        <f>LN(AQ2)</f>
        <v>0.26847632869518329</v>
      </c>
      <c r="AS21">
        <v>1990</v>
      </c>
      <c r="AT21">
        <v>86.122</v>
      </c>
      <c r="AU21" t="s">
        <v>28</v>
      </c>
      <c r="AV21" s="17">
        <f>LN(AU2)</f>
        <v>0.26922179792244616</v>
      </c>
      <c r="AW21">
        <v>1990</v>
      </c>
      <c r="AX21">
        <v>86.122</v>
      </c>
      <c r="AY21" t="s">
        <v>28</v>
      </c>
      <c r="AZ21" s="17">
        <f>LN(AY2)</f>
        <v>0.27009945712852657</v>
      </c>
      <c r="BA21">
        <v>1990</v>
      </c>
      <c r="BB21">
        <v>86.122</v>
      </c>
      <c r="BC21" t="s">
        <v>28</v>
      </c>
      <c r="BD21" s="17">
        <f>LN(BC2)</f>
        <v>0.27094959583709816</v>
      </c>
      <c r="BE21">
        <v>1990</v>
      </c>
      <c r="BF21">
        <v>86.122</v>
      </c>
      <c r="BG21" t="s">
        <v>28</v>
      </c>
      <c r="BH21" s="17">
        <f>LN(BG2)</f>
        <v>0.26872383077993434</v>
      </c>
      <c r="BI21">
        <v>1990</v>
      </c>
      <c r="BJ21">
        <v>86.122</v>
      </c>
      <c r="BK21" t="s">
        <v>28</v>
      </c>
      <c r="BL21" s="17">
        <f>LN(BK2)</f>
        <v>0.27038869435965479</v>
      </c>
      <c r="BM21">
        <v>1990</v>
      </c>
      <c r="BN21">
        <v>86.122</v>
      </c>
      <c r="BO21" t="s">
        <v>28</v>
      </c>
      <c r="BP21" s="17">
        <f>LN(BO2)</f>
        <v>0.26909798072767965</v>
      </c>
      <c r="BQ21">
        <v>1990</v>
      </c>
      <c r="BR21">
        <v>86.122</v>
      </c>
      <c r="BS21" t="s">
        <v>28</v>
      </c>
      <c r="BT21" s="17">
        <f>LN(BS2)</f>
        <v>0.26936278890448945</v>
      </c>
      <c r="BU21">
        <v>1990</v>
      </c>
      <c r="BV21">
        <v>86.122</v>
      </c>
      <c r="BW21" t="s">
        <v>28</v>
      </c>
      <c r="BX21" s="17">
        <f>LN(BW2)</f>
        <v>0.26980138996216957</v>
      </c>
      <c r="BY21">
        <v>1990</v>
      </c>
      <c r="BZ21">
        <v>86.122</v>
      </c>
      <c r="CA21" t="s">
        <v>28</v>
      </c>
      <c r="CB21" s="17">
        <f>LN(CA2)</f>
        <v>0.27009417559574195</v>
      </c>
      <c r="CC21">
        <v>1990</v>
      </c>
      <c r="CD21">
        <v>86.122</v>
      </c>
      <c r="CE21" t="s">
        <v>28</v>
      </c>
      <c r="CF21" s="17">
        <f>LN(CE2)</f>
        <v>0.27018761495843741</v>
      </c>
      <c r="CG21">
        <v>1990</v>
      </c>
      <c r="CH21">
        <v>86.122</v>
      </c>
      <c r="CI21" t="s">
        <v>28</v>
      </c>
      <c r="CJ21" s="17">
        <f>LN(CI2)</f>
        <v>0.27057371678372655</v>
      </c>
      <c r="CK21">
        <v>1988</v>
      </c>
      <c r="CL21">
        <v>49.213000000000001</v>
      </c>
      <c r="CM21" t="s">
        <v>28</v>
      </c>
      <c r="CN21" s="17">
        <f>LN(CM2)</f>
        <v>0.27087649403391911</v>
      </c>
      <c r="CO21">
        <v>1988</v>
      </c>
      <c r="CP21">
        <v>49.213000000000001</v>
      </c>
      <c r="CQ21" t="s">
        <v>28</v>
      </c>
      <c r="CR21" s="17">
        <f>LN(CQ2)</f>
        <v>0.27196833958058003</v>
      </c>
      <c r="CS21">
        <v>1988</v>
      </c>
      <c r="CT21">
        <v>49.213000000000001</v>
      </c>
      <c r="CU21" t="s">
        <v>28</v>
      </c>
      <c r="CV21" s="17">
        <f>LN(CU2)</f>
        <v>0.27139997329677545</v>
      </c>
      <c r="CW21">
        <v>1988</v>
      </c>
      <c r="CX21">
        <v>49.213000000000001</v>
      </c>
      <c r="CY21" t="s">
        <v>28</v>
      </c>
      <c r="CZ21" s="17">
        <f>LN(CY2)</f>
        <v>0.27110164177152052</v>
      </c>
      <c r="DA21">
        <v>1988</v>
      </c>
      <c r="DB21">
        <v>49.213000000000001</v>
      </c>
      <c r="DC21" t="s">
        <v>28</v>
      </c>
      <c r="DD21" s="17">
        <f>LN(DC2)</f>
        <v>0.27108002265763637</v>
      </c>
      <c r="DE21">
        <v>1988</v>
      </c>
      <c r="DF21">
        <v>49.213000000000001</v>
      </c>
      <c r="DG21" t="s">
        <v>28</v>
      </c>
      <c r="DH21" s="17">
        <f>LN(DG2)</f>
        <v>0.27089730825510111</v>
      </c>
      <c r="DI21">
        <v>1988</v>
      </c>
      <c r="DJ21">
        <v>49.213000000000001</v>
      </c>
      <c r="DK21" t="s">
        <v>28</v>
      </c>
      <c r="DL21" s="17">
        <f>LN(DK2)</f>
        <v>0.27055718215506502</v>
      </c>
      <c r="DM21">
        <v>1988</v>
      </c>
      <c r="DN21">
        <v>49.213000000000001</v>
      </c>
      <c r="DO21" t="s">
        <v>28</v>
      </c>
      <c r="DP21" s="17">
        <f>LN(DO2)</f>
        <v>0.27065330453938391</v>
      </c>
      <c r="DQ21">
        <v>1988</v>
      </c>
      <c r="DR21">
        <v>49.213000000000001</v>
      </c>
      <c r="DS21" t="s">
        <v>28</v>
      </c>
      <c r="DT21" s="17">
        <f>LN(DS2)</f>
        <v>0.26916376529604924</v>
      </c>
      <c r="DU21">
        <v>1988</v>
      </c>
      <c r="DV21">
        <v>49.213000000000001</v>
      </c>
      <c r="DW21" t="s">
        <v>28</v>
      </c>
      <c r="DX21" s="17">
        <f>LN(DW2)</f>
        <v>0.26851941832481979</v>
      </c>
      <c r="DY21">
        <v>1988</v>
      </c>
      <c r="DZ21">
        <v>49.213000000000001</v>
      </c>
      <c r="EA21" t="s">
        <v>28</v>
      </c>
      <c r="EB21" s="17">
        <f>LN(EA2)</f>
        <v>0.26888569975528809</v>
      </c>
      <c r="EC21">
        <v>1988</v>
      </c>
      <c r="ED21">
        <v>49.213000000000001</v>
      </c>
      <c r="EE21" t="s">
        <v>28</v>
      </c>
      <c r="EF21" s="17">
        <f>LN(EE2)</f>
        <v>0.26838466513857867</v>
      </c>
      <c r="EG21">
        <v>1988</v>
      </c>
      <c r="EH21">
        <v>49.213000000000001</v>
      </c>
      <c r="EI21" t="s">
        <v>28</v>
      </c>
      <c r="EJ21" s="17">
        <f>LN(EI2)</f>
        <v>0.26682449646537271</v>
      </c>
      <c r="EK21">
        <v>1988</v>
      </c>
      <c r="EL21">
        <v>49.213000000000001</v>
      </c>
      <c r="EM21" t="s">
        <v>28</v>
      </c>
      <c r="EN21" s="17">
        <f>LN(EM2)</f>
        <v>0.26707106161169264</v>
      </c>
      <c r="EO21">
        <v>1988</v>
      </c>
      <c r="EP21">
        <v>49.213000000000001</v>
      </c>
      <c r="EQ21" t="s">
        <v>28</v>
      </c>
      <c r="ER21" s="17">
        <f>LN(EQ2)</f>
        <v>0.266680884686888</v>
      </c>
      <c r="ES21">
        <v>1988</v>
      </c>
      <c r="ET21">
        <v>49.213000000000001</v>
      </c>
      <c r="EU21" t="s">
        <v>28</v>
      </c>
      <c r="EV21" s="17">
        <f>LN(EU2)</f>
        <v>0.26638952110631664</v>
      </c>
      <c r="EW21">
        <v>1988</v>
      </c>
      <c r="EX21">
        <v>49.213000000000001</v>
      </c>
      <c r="EY21" t="s">
        <v>28</v>
      </c>
      <c r="EZ21" s="17">
        <f>LN(EY2)</f>
        <v>0.26564259676261232</v>
      </c>
      <c r="FA21">
        <v>1988</v>
      </c>
      <c r="FB21">
        <v>49.213000000000001</v>
      </c>
    </row>
    <row r="22" spans="2:158">
      <c r="B22">
        <v>0.27087649403391911</v>
      </c>
      <c r="C22" s="16">
        <v>0.89510992895898778</v>
      </c>
      <c r="D22">
        <v>298.68267990127435</v>
      </c>
      <c r="E22">
        <v>1990</v>
      </c>
      <c r="F22">
        <v>86.122</v>
      </c>
      <c r="G22" t="s">
        <v>38</v>
      </c>
      <c r="H22" s="17">
        <f>LN(H19)</f>
        <v>0.28184793173785411</v>
      </c>
      <c r="I22">
        <v>1992</v>
      </c>
      <c r="J22">
        <v>64.075000000000003</v>
      </c>
      <c r="K22" t="s">
        <v>38</v>
      </c>
      <c r="L22" s="17">
        <f>LN(L19)</f>
        <v>0.29140472635446252</v>
      </c>
      <c r="M22">
        <v>1992</v>
      </c>
      <c r="N22">
        <v>64.075000000000003</v>
      </c>
      <c r="O22" t="s">
        <v>38</v>
      </c>
      <c r="P22" s="17">
        <f>LN(P19)</f>
        <v>0.28989748408916566</v>
      </c>
      <c r="Q22">
        <v>1992</v>
      </c>
      <c r="R22">
        <v>64.075000000000003</v>
      </c>
      <c r="S22" t="s">
        <v>38</v>
      </c>
      <c r="T22" s="17">
        <f>LN(T19)</f>
        <v>0.27080708435317868</v>
      </c>
      <c r="U22">
        <v>1992</v>
      </c>
      <c r="V22">
        <v>64.075000000000003</v>
      </c>
      <c r="W22" t="s">
        <v>38</v>
      </c>
      <c r="X22" s="17">
        <f>LN(X19)</f>
        <v>0.28934650278384172</v>
      </c>
      <c r="Y22">
        <v>1992</v>
      </c>
      <c r="Z22">
        <v>64.075000000000003</v>
      </c>
      <c r="AA22" t="s">
        <v>38</v>
      </c>
      <c r="AB22" s="17">
        <f>LN(AB19)</f>
        <v>0.28652864020654484</v>
      </c>
      <c r="AC22">
        <v>1992</v>
      </c>
      <c r="AD22">
        <v>64.075000000000003</v>
      </c>
      <c r="AE22" t="s">
        <v>38</v>
      </c>
      <c r="AF22" s="17">
        <f>LN(AF19)</f>
        <v>0.27896981795266856</v>
      </c>
      <c r="AG22">
        <v>1992</v>
      </c>
      <c r="AH22">
        <v>64.075000000000003</v>
      </c>
      <c r="AI22" t="s">
        <v>38</v>
      </c>
      <c r="AJ22" s="17">
        <f>LN(AJ19)</f>
        <v>0.28015717966572384</v>
      </c>
      <c r="AK22">
        <v>1992</v>
      </c>
      <c r="AL22">
        <v>64.075000000000003</v>
      </c>
      <c r="AM22" t="s">
        <v>38</v>
      </c>
      <c r="AN22" s="17">
        <f>LN(AN19)</f>
        <v>0.28491283171748227</v>
      </c>
      <c r="AO22">
        <v>1992</v>
      </c>
      <c r="AP22">
        <v>64.075000000000003</v>
      </c>
      <c r="AQ22" t="s">
        <v>38</v>
      </c>
      <c r="AR22" s="17">
        <f>LN(AR19)</f>
        <v>0.28084482891975382</v>
      </c>
      <c r="AS22">
        <v>1992</v>
      </c>
      <c r="AT22">
        <v>64.075000000000003</v>
      </c>
      <c r="AU22" t="s">
        <v>38</v>
      </c>
      <c r="AV22" s="17">
        <f>LN(AV19)</f>
        <v>0.28152647230608918</v>
      </c>
      <c r="AW22">
        <v>1992</v>
      </c>
      <c r="AX22">
        <v>64.075000000000003</v>
      </c>
      <c r="AY22" t="s">
        <v>38</v>
      </c>
      <c r="AZ22" s="17">
        <f>LN(AZ19)</f>
        <v>0.28238695134774616</v>
      </c>
      <c r="BA22">
        <v>1992</v>
      </c>
      <c r="BB22">
        <v>64.075000000000003</v>
      </c>
      <c r="BC22" t="s">
        <v>38</v>
      </c>
      <c r="BD22" s="17">
        <f>LN(BD19)</f>
        <v>0.28312186353687491</v>
      </c>
      <c r="BE22">
        <v>1992</v>
      </c>
      <c r="BF22">
        <v>64.075000000000003</v>
      </c>
      <c r="BG22" t="s">
        <v>38</v>
      </c>
      <c r="BH22" s="17">
        <f>LN(BH19)</f>
        <v>0.28089629861490634</v>
      </c>
      <c r="BI22">
        <v>1992</v>
      </c>
      <c r="BJ22">
        <v>64.075000000000003</v>
      </c>
      <c r="BK22" t="s">
        <v>38</v>
      </c>
      <c r="BL22" s="17">
        <f>LN(BL19)</f>
        <v>0.28259218530113972</v>
      </c>
      <c r="BM22">
        <v>1992</v>
      </c>
      <c r="BN22">
        <v>64.075000000000003</v>
      </c>
      <c r="BO22" t="s">
        <v>38</v>
      </c>
      <c r="BP22" s="17">
        <f>LN(BP19)</f>
        <v>0.28129679268117241</v>
      </c>
      <c r="BQ22">
        <v>1992</v>
      </c>
      <c r="BR22">
        <v>64.075000000000003</v>
      </c>
      <c r="BS22" t="s">
        <v>38</v>
      </c>
      <c r="BT22" s="17">
        <f>LN(BT19)</f>
        <v>0.28143820709087808</v>
      </c>
      <c r="BU22">
        <v>1992</v>
      </c>
      <c r="BV22">
        <v>64.075000000000003</v>
      </c>
      <c r="BW22" t="s">
        <v>38</v>
      </c>
      <c r="BX22" s="17">
        <f>LN(BX19)</f>
        <v>0.28193484796242041</v>
      </c>
      <c r="BY22">
        <v>1992</v>
      </c>
      <c r="BZ22">
        <v>64.075000000000003</v>
      </c>
      <c r="CA22" t="s">
        <v>38</v>
      </c>
      <c r="CB22" s="17">
        <f>LN(CB19)</f>
        <v>0.28213639943623431</v>
      </c>
      <c r="CC22">
        <v>1992</v>
      </c>
      <c r="CD22">
        <v>64.075000000000003</v>
      </c>
      <c r="CE22" t="s">
        <v>38</v>
      </c>
      <c r="CF22" s="17">
        <f>LN(CF19)</f>
        <v>0.28227207086824996</v>
      </c>
      <c r="CG22">
        <v>1992</v>
      </c>
      <c r="CH22">
        <v>64.075000000000003</v>
      </c>
      <c r="CI22" t="s">
        <v>38</v>
      </c>
      <c r="CJ22" s="17">
        <f>LN(CJ19)</f>
        <v>0.28261369764896926</v>
      </c>
      <c r="CK22">
        <v>1992</v>
      </c>
      <c r="CL22">
        <v>64.075000000000003</v>
      </c>
      <c r="CM22" t="s">
        <v>38</v>
      </c>
      <c r="CN22" s="17">
        <f>LN(CN19)</f>
        <v>0.28293139613418677</v>
      </c>
      <c r="CO22">
        <v>1990</v>
      </c>
      <c r="CP22">
        <v>86.122</v>
      </c>
      <c r="CQ22" t="s">
        <v>38</v>
      </c>
      <c r="CR22" s="17">
        <f>LN(CR19)</f>
        <v>0.2837925016623577</v>
      </c>
      <c r="CS22">
        <v>1990</v>
      </c>
      <c r="CT22">
        <v>86.122</v>
      </c>
      <c r="CU22" t="s">
        <v>38</v>
      </c>
      <c r="CV22" s="17">
        <f>LN(CV19)</f>
        <v>0.28341498875902316</v>
      </c>
      <c r="CW22">
        <v>1990</v>
      </c>
      <c r="CX22">
        <v>86.122</v>
      </c>
      <c r="CY22" t="s">
        <v>38</v>
      </c>
      <c r="CZ22" s="17">
        <f>LN(CZ19)</f>
        <v>0.28323285109641227</v>
      </c>
      <c r="DA22">
        <v>1990</v>
      </c>
      <c r="DB22">
        <v>86.122</v>
      </c>
      <c r="DC22" t="s">
        <v>38</v>
      </c>
      <c r="DD22" s="17">
        <f>LN(DD19)</f>
        <v>0.2832479073391469</v>
      </c>
      <c r="DE22">
        <v>1990</v>
      </c>
      <c r="DF22">
        <v>86.122</v>
      </c>
      <c r="DG22" t="s">
        <v>38</v>
      </c>
      <c r="DH22" s="17">
        <f>LN(DH19)</f>
        <v>0.28311674579924645</v>
      </c>
      <c r="DI22">
        <v>1990</v>
      </c>
      <c r="DJ22">
        <v>86.122</v>
      </c>
      <c r="DK22" t="s">
        <v>38</v>
      </c>
      <c r="DL22" s="17">
        <f>LN(DL19)</f>
        <v>0.28282954694921475</v>
      </c>
      <c r="DM22">
        <v>1990</v>
      </c>
      <c r="DN22">
        <v>86.122</v>
      </c>
      <c r="DO22" t="s">
        <v>38</v>
      </c>
      <c r="DP22" s="17">
        <f>LN(DP19)</f>
        <v>0.28293975713055308</v>
      </c>
      <c r="DQ22">
        <v>1990</v>
      </c>
      <c r="DR22">
        <v>86.122</v>
      </c>
      <c r="DS22" t="s">
        <v>38</v>
      </c>
      <c r="DT22" s="17">
        <f>LN(DT19)</f>
        <v>0.28149777257648301</v>
      </c>
      <c r="DU22">
        <v>1990</v>
      </c>
      <c r="DV22">
        <v>86.122</v>
      </c>
      <c r="DW22" t="s">
        <v>38</v>
      </c>
      <c r="DX22" s="17">
        <f>LN(DX19)</f>
        <v>0.28085005452022355</v>
      </c>
      <c r="DY22">
        <v>1990</v>
      </c>
      <c r="DZ22">
        <v>86.122</v>
      </c>
      <c r="EA22" t="s">
        <v>38</v>
      </c>
      <c r="EB22" s="17">
        <f>LN(EB19)</f>
        <v>0.28123333963242997</v>
      </c>
      <c r="EC22">
        <v>1990</v>
      </c>
      <c r="ED22">
        <v>86.122</v>
      </c>
      <c r="EE22" t="s">
        <v>38</v>
      </c>
      <c r="EF22" s="17">
        <f>LN(EF19)</f>
        <v>0.28073530347166276</v>
      </c>
      <c r="EG22">
        <v>1990</v>
      </c>
      <c r="EH22">
        <v>86.122</v>
      </c>
      <c r="EI22" t="s">
        <v>38</v>
      </c>
      <c r="EJ22" s="17">
        <f>LN(EJ19)</f>
        <v>0.27907946299860925</v>
      </c>
      <c r="EK22">
        <v>1990</v>
      </c>
      <c r="EL22">
        <v>86.122</v>
      </c>
      <c r="EM22" t="s">
        <v>38</v>
      </c>
      <c r="EN22" s="17">
        <f>LN(EN19)</f>
        <v>0.2793937500058995</v>
      </c>
      <c r="EO22">
        <v>1990</v>
      </c>
      <c r="EP22">
        <v>86.122</v>
      </c>
      <c r="EQ22" t="s">
        <v>38</v>
      </c>
      <c r="ER22" s="17">
        <f>LN(ER19)</f>
        <v>0.27896559923300818</v>
      </c>
      <c r="ES22">
        <v>1990</v>
      </c>
      <c r="ET22">
        <v>86.122</v>
      </c>
      <c r="EU22" t="s">
        <v>38</v>
      </c>
      <c r="EV22" s="17">
        <f>LN(EV19)</f>
        <v>0.27869035730916286</v>
      </c>
      <c r="EW22">
        <v>1990</v>
      </c>
      <c r="EX22">
        <v>86.122</v>
      </c>
      <c r="EY22" t="s">
        <v>38</v>
      </c>
      <c r="EZ22" s="17">
        <f>LN(EZ19)</f>
        <v>0.27785673759142071</v>
      </c>
      <c r="FA22">
        <v>1990</v>
      </c>
      <c r="FB22">
        <v>86.122</v>
      </c>
    </row>
    <row r="23" spans="2:158">
      <c r="B23">
        <v>0.27196833958058003</v>
      </c>
      <c r="C23" s="16">
        <v>0.89923734359563334</v>
      </c>
      <c r="D23">
        <v>312.35090606923694</v>
      </c>
      <c r="E23">
        <v>1992</v>
      </c>
      <c r="F23">
        <v>64.075000000000003</v>
      </c>
      <c r="G23" t="s">
        <v>39</v>
      </c>
      <c r="H23" s="17">
        <f>LN(H20)</f>
        <v>0.25765539272843002</v>
      </c>
      <c r="I23">
        <v>1992</v>
      </c>
      <c r="J23">
        <v>118.11</v>
      </c>
      <c r="K23" t="s">
        <v>39</v>
      </c>
      <c r="L23" s="17">
        <f>LN(L20)</f>
        <v>0.26688941569560604</v>
      </c>
      <c r="M23">
        <v>1992</v>
      </c>
      <c r="N23">
        <v>118.11</v>
      </c>
      <c r="O23" t="s">
        <v>39</v>
      </c>
      <c r="P23" s="17">
        <f>LN(P20)</f>
        <v>0.26547137432578488</v>
      </c>
      <c r="Q23">
        <v>1992</v>
      </c>
      <c r="R23">
        <v>118.11</v>
      </c>
      <c r="S23" t="s">
        <v>39</v>
      </c>
      <c r="T23" s="17">
        <f>LN(T20)</f>
        <v>0.24708281152522055</v>
      </c>
      <c r="U23">
        <v>1992</v>
      </c>
      <c r="V23">
        <v>118.11</v>
      </c>
      <c r="W23" t="s">
        <v>39</v>
      </c>
      <c r="X23" s="17">
        <f>LN(X20)</f>
        <v>0.26529928798039626</v>
      </c>
      <c r="Y23">
        <v>1992</v>
      </c>
      <c r="Z23">
        <v>118.11</v>
      </c>
      <c r="AA23" t="s">
        <v>39</v>
      </c>
      <c r="AB23" s="17">
        <f>LN(AB20)</f>
        <v>0.26209633216555206</v>
      </c>
      <c r="AC23">
        <v>1992</v>
      </c>
      <c r="AD23">
        <v>118.11</v>
      </c>
      <c r="AE23" t="s">
        <v>39</v>
      </c>
      <c r="AF23" s="17">
        <f>LN(AF20)</f>
        <v>0.25412529665995265</v>
      </c>
      <c r="AG23">
        <v>1992</v>
      </c>
      <c r="AH23">
        <v>118.11</v>
      </c>
      <c r="AI23" t="s">
        <v>39</v>
      </c>
      <c r="AJ23" s="17">
        <f>LN(AJ20)</f>
        <v>0.25528196333852671</v>
      </c>
      <c r="AK23">
        <v>1992</v>
      </c>
      <c r="AL23">
        <v>118.11</v>
      </c>
      <c r="AM23" t="s">
        <v>39</v>
      </c>
      <c r="AN23" s="17">
        <f>LN(AN20)</f>
        <v>0.26042347238224334</v>
      </c>
      <c r="AO23">
        <v>1992</v>
      </c>
      <c r="AP23">
        <v>118.11</v>
      </c>
      <c r="AQ23" t="s">
        <v>39</v>
      </c>
      <c r="AR23" s="17">
        <f>LN(AR20)</f>
        <v>0.25595293082180459</v>
      </c>
      <c r="AS23">
        <v>1992</v>
      </c>
      <c r="AT23">
        <v>118.11</v>
      </c>
      <c r="AU23" t="s">
        <v>39</v>
      </c>
      <c r="AV23" s="17">
        <f>LN(AV20)</f>
        <v>0.25676383034610062</v>
      </c>
      <c r="AW23">
        <v>1992</v>
      </c>
      <c r="AX23">
        <v>118.11</v>
      </c>
      <c r="AY23" t="s">
        <v>39</v>
      </c>
      <c r="AZ23" s="17">
        <f>LN(AZ20)</f>
        <v>0.25765910014760662</v>
      </c>
      <c r="BA23">
        <v>1992</v>
      </c>
      <c r="BB23">
        <v>118.11</v>
      </c>
      <c r="BC23" t="s">
        <v>39</v>
      </c>
      <c r="BD23" s="17">
        <f>LN(BD20)</f>
        <v>0.25862733642230301</v>
      </c>
      <c r="BE23">
        <v>1992</v>
      </c>
      <c r="BF23">
        <v>118.11</v>
      </c>
      <c r="BG23" t="s">
        <v>39</v>
      </c>
      <c r="BH23" s="17">
        <f>LN(BH20)</f>
        <v>0.25640136626715349</v>
      </c>
      <c r="BI23">
        <v>1992</v>
      </c>
      <c r="BJ23">
        <v>118.11</v>
      </c>
      <c r="BK23" t="s">
        <v>39</v>
      </c>
      <c r="BL23" s="17">
        <f>LN(BL20)</f>
        <v>0.25803443644948926</v>
      </c>
      <c r="BM23">
        <v>1992</v>
      </c>
      <c r="BN23">
        <v>118.11</v>
      </c>
      <c r="BO23" t="s">
        <v>39</v>
      </c>
      <c r="BP23" s="17">
        <f>LN(BP20)</f>
        <v>0.25674851811073213</v>
      </c>
      <c r="BQ23">
        <v>1992</v>
      </c>
      <c r="BR23">
        <v>118.11</v>
      </c>
      <c r="BS23" t="s">
        <v>39</v>
      </c>
      <c r="BT23" s="17">
        <f>LN(BT20)</f>
        <v>0.25713977084812945</v>
      </c>
      <c r="BU23">
        <v>1992</v>
      </c>
      <c r="BV23">
        <v>118.11</v>
      </c>
      <c r="BW23" t="s">
        <v>39</v>
      </c>
      <c r="BX23" s="17">
        <f>LN(BX20)</f>
        <v>0.2575189010477224</v>
      </c>
      <c r="BY23">
        <v>1992</v>
      </c>
      <c r="BZ23">
        <v>118.11</v>
      </c>
      <c r="CA23" t="s">
        <v>39</v>
      </c>
      <c r="CB23" s="17">
        <f>LN(CB20)</f>
        <v>0.25790516719222017</v>
      </c>
      <c r="CC23">
        <v>1992</v>
      </c>
      <c r="CD23">
        <v>118.11</v>
      </c>
      <c r="CE23" t="s">
        <v>39</v>
      </c>
      <c r="CF23" s="17">
        <f>LN(CF20)</f>
        <v>0.25795533680164706</v>
      </c>
      <c r="CG23">
        <v>1992</v>
      </c>
      <c r="CH23">
        <v>118.11</v>
      </c>
      <c r="CI23" t="s">
        <v>39</v>
      </c>
      <c r="CJ23" s="17">
        <f>LN(CJ20)</f>
        <v>0.25838700636412659</v>
      </c>
      <c r="CK23">
        <v>1992</v>
      </c>
      <c r="CL23">
        <v>118.11</v>
      </c>
      <c r="CM23" t="s">
        <v>39</v>
      </c>
      <c r="CN23" s="17">
        <f>LN(CN20)</f>
        <v>0.25867449624177963</v>
      </c>
      <c r="CO23">
        <v>1992</v>
      </c>
      <c r="CP23">
        <v>118.11</v>
      </c>
      <c r="CQ23" t="s">
        <v>39</v>
      </c>
      <c r="CR23" s="17">
        <f>LN(CR20)</f>
        <v>0.26000269207513904</v>
      </c>
      <c r="CS23">
        <v>1992</v>
      </c>
      <c r="CT23">
        <v>64.075000000000003</v>
      </c>
      <c r="CU23" t="s">
        <v>39</v>
      </c>
      <c r="CV23" s="17">
        <f>LN(CV20)</f>
        <v>0.25923883984894275</v>
      </c>
      <c r="CW23">
        <v>1992</v>
      </c>
      <c r="CX23">
        <v>64.075000000000003</v>
      </c>
      <c r="CY23" t="s">
        <v>39</v>
      </c>
      <c r="CZ23" s="17">
        <f>LN(CZ20)</f>
        <v>0.25882145710647453</v>
      </c>
      <c r="DA23">
        <v>1992</v>
      </c>
      <c r="DB23">
        <v>64.075000000000003</v>
      </c>
      <c r="DC23" t="s">
        <v>39</v>
      </c>
      <c r="DD23" s="17">
        <f>LN(DD20)</f>
        <v>0.25876225492680344</v>
      </c>
      <c r="DE23">
        <v>1992</v>
      </c>
      <c r="DF23">
        <v>64.075000000000003</v>
      </c>
      <c r="DG23" t="s">
        <v>39</v>
      </c>
      <c r="DH23" s="17">
        <f>LN(DH20)</f>
        <v>0.25852670701758368</v>
      </c>
      <c r="DI23">
        <v>1992</v>
      </c>
      <c r="DJ23">
        <v>64.075000000000003</v>
      </c>
      <c r="DK23" t="s">
        <v>39</v>
      </c>
      <c r="DL23" s="17">
        <f>LN(DL20)</f>
        <v>0.258132333143756</v>
      </c>
      <c r="DM23">
        <v>1992</v>
      </c>
      <c r="DN23">
        <v>64.075000000000003</v>
      </c>
      <c r="DO23" t="s">
        <v>39</v>
      </c>
      <c r="DP23" s="17">
        <f>LN(DP20)</f>
        <v>0.25821401526371329</v>
      </c>
      <c r="DQ23">
        <v>1992</v>
      </c>
      <c r="DR23">
        <v>64.075000000000003</v>
      </c>
      <c r="DS23" t="s">
        <v>39</v>
      </c>
      <c r="DT23" s="17">
        <f>LN(DT20)</f>
        <v>0.25667572850182696</v>
      </c>
      <c r="DU23">
        <v>1992</v>
      </c>
      <c r="DV23">
        <v>64.075000000000003</v>
      </c>
      <c r="DW23" t="s">
        <v>39</v>
      </c>
      <c r="DX23" s="17">
        <f>LN(DX20)</f>
        <v>0.25603483732821863</v>
      </c>
      <c r="DY23">
        <v>1992</v>
      </c>
      <c r="DZ23">
        <v>64.075000000000003</v>
      </c>
      <c r="EA23" t="s">
        <v>39</v>
      </c>
      <c r="EB23" s="17">
        <f>LN(EB20)</f>
        <v>0.25638368754780816</v>
      </c>
      <c r="EC23">
        <v>1992</v>
      </c>
      <c r="ED23">
        <v>64.075000000000003</v>
      </c>
      <c r="EE23" t="s">
        <v>39</v>
      </c>
      <c r="EF23" s="17">
        <f>LN(EF20)</f>
        <v>0.25587957902173919</v>
      </c>
      <c r="EG23">
        <v>1992</v>
      </c>
      <c r="EH23">
        <v>64.075000000000003</v>
      </c>
      <c r="EI23" t="s">
        <v>39</v>
      </c>
      <c r="EJ23" s="17">
        <f>LN(EJ20)</f>
        <v>0.25441748043941231</v>
      </c>
      <c r="EK23">
        <v>1992</v>
      </c>
      <c r="EL23">
        <v>64.075000000000003</v>
      </c>
      <c r="EM23" t="s">
        <v>39</v>
      </c>
      <c r="EN23" s="17">
        <f>LN(EN20)</f>
        <v>0.25459462804460969</v>
      </c>
      <c r="EO23">
        <v>1992</v>
      </c>
      <c r="EP23">
        <v>64.075000000000003</v>
      </c>
      <c r="EQ23" t="s">
        <v>39</v>
      </c>
      <c r="ER23" s="17">
        <f>LN(ER20)</f>
        <v>0.2542433769632782</v>
      </c>
      <c r="ES23">
        <v>1992</v>
      </c>
      <c r="ET23">
        <v>64.075000000000003</v>
      </c>
      <c r="EU23" t="s">
        <v>39</v>
      </c>
      <c r="EV23" s="17">
        <f>LN(EV20)</f>
        <v>0.25393548792551229</v>
      </c>
      <c r="EW23">
        <v>1992</v>
      </c>
      <c r="EX23">
        <v>64.075000000000003</v>
      </c>
      <c r="EY23" t="s">
        <v>39</v>
      </c>
      <c r="EZ23" s="17">
        <f>LN(EZ20)</f>
        <v>0.25327742407234549</v>
      </c>
      <c r="FA23">
        <v>1992</v>
      </c>
      <c r="FB23">
        <v>64.075000000000003</v>
      </c>
    </row>
    <row r="24" spans="2:158">
      <c r="B24">
        <v>0.27139997329677545</v>
      </c>
      <c r="C24" s="16">
        <v>0.89599692371333428</v>
      </c>
      <c r="D24">
        <v>301.52850713308561</v>
      </c>
      <c r="E24">
        <v>1992</v>
      </c>
      <c r="F24">
        <v>118.11</v>
      </c>
      <c r="G24" t="s">
        <v>40</v>
      </c>
      <c r="H24" s="17">
        <f>H22-H21</f>
        <v>1.2023111420799204E-2</v>
      </c>
      <c r="I24">
        <v>1993</v>
      </c>
      <c r="J24">
        <v>246.06299999999999</v>
      </c>
      <c r="K24" t="s">
        <v>40</v>
      </c>
      <c r="L24" s="17">
        <f>L22-L21</f>
        <v>1.2182532153523384E-2</v>
      </c>
      <c r="M24">
        <v>1993</v>
      </c>
      <c r="N24">
        <v>246.06299999999999</v>
      </c>
      <c r="O24" t="s">
        <v>40</v>
      </c>
      <c r="P24" s="17">
        <f>P22-P21</f>
        <v>1.2138477380871815E-2</v>
      </c>
      <c r="Q24">
        <v>1993</v>
      </c>
      <c r="R24">
        <v>246.06299999999999</v>
      </c>
      <c r="S24" t="s">
        <v>40</v>
      </c>
      <c r="T24" s="17">
        <f>T22-T21</f>
        <v>1.1791782923713856E-2</v>
      </c>
      <c r="U24">
        <v>1993</v>
      </c>
      <c r="V24">
        <v>246.06299999999999</v>
      </c>
      <c r="W24" t="s">
        <v>40</v>
      </c>
      <c r="X24" s="17">
        <f>X22-X21</f>
        <v>1.1951325575818239E-2</v>
      </c>
      <c r="Y24">
        <v>1993</v>
      </c>
      <c r="Z24">
        <v>246.06299999999999</v>
      </c>
      <c r="AA24" t="s">
        <v>40</v>
      </c>
      <c r="AB24" s="17">
        <f>AB22-AB21</f>
        <v>1.2141538666805618E-2</v>
      </c>
      <c r="AC24">
        <v>1993</v>
      </c>
      <c r="AD24">
        <v>246.06299999999999</v>
      </c>
      <c r="AE24" t="s">
        <v>40</v>
      </c>
      <c r="AF24" s="17">
        <f>AF22-AF21</f>
        <v>1.2345106350857116E-2</v>
      </c>
      <c r="AG24">
        <v>1993</v>
      </c>
      <c r="AH24">
        <v>246.06299999999999</v>
      </c>
      <c r="AI24" t="s">
        <v>40</v>
      </c>
      <c r="AJ24" s="17">
        <f>AJ22-AJ21</f>
        <v>1.2360263109289338E-2</v>
      </c>
      <c r="AK24">
        <v>1993</v>
      </c>
      <c r="AL24">
        <v>246.06299999999999</v>
      </c>
      <c r="AM24" t="s">
        <v>40</v>
      </c>
      <c r="AN24" s="17">
        <f>AN22-AN21</f>
        <v>1.216971545076817E-2</v>
      </c>
      <c r="AO24">
        <v>1993</v>
      </c>
      <c r="AP24">
        <v>246.06299999999999</v>
      </c>
      <c r="AQ24" t="s">
        <v>40</v>
      </c>
      <c r="AR24" s="17">
        <f>AR22-AR21</f>
        <v>1.2368500224570533E-2</v>
      </c>
      <c r="AS24">
        <v>1993</v>
      </c>
      <c r="AT24">
        <v>246.06299999999999</v>
      </c>
      <c r="AU24" t="s">
        <v>40</v>
      </c>
      <c r="AV24" s="17">
        <f>AV22-AV21</f>
        <v>1.2304674383643022E-2</v>
      </c>
      <c r="AW24">
        <v>1993</v>
      </c>
      <c r="AX24">
        <v>246.06299999999999</v>
      </c>
      <c r="AY24" t="s">
        <v>40</v>
      </c>
      <c r="AZ24" s="17">
        <f>AZ22-AZ21</f>
        <v>1.2287494219219597E-2</v>
      </c>
      <c r="BA24">
        <v>1993</v>
      </c>
      <c r="BB24">
        <v>246.06299999999999</v>
      </c>
      <c r="BC24" t="s">
        <v>40</v>
      </c>
      <c r="BD24" s="17">
        <f>BD22-BD21</f>
        <v>1.2172267699776751E-2</v>
      </c>
      <c r="BE24">
        <v>1993</v>
      </c>
      <c r="BF24">
        <v>246.06299999999999</v>
      </c>
      <c r="BG24" t="s">
        <v>40</v>
      </c>
      <c r="BH24" s="17">
        <f>BH22-BH21</f>
        <v>1.2172467834972001E-2</v>
      </c>
      <c r="BI24">
        <v>1993</v>
      </c>
      <c r="BJ24">
        <v>246.06299999999999</v>
      </c>
      <c r="BK24" t="s">
        <v>40</v>
      </c>
      <c r="BL24" s="17">
        <f>BL22-BL21</f>
        <v>1.2203490941484929E-2</v>
      </c>
      <c r="BM24">
        <v>1993</v>
      </c>
      <c r="BN24">
        <v>246.06299999999999</v>
      </c>
      <c r="BO24" t="s">
        <v>40</v>
      </c>
      <c r="BP24" s="17">
        <f>BP22-BP21</f>
        <v>1.2198811953492761E-2</v>
      </c>
      <c r="BQ24">
        <v>1993</v>
      </c>
      <c r="BR24">
        <v>246.06299999999999</v>
      </c>
      <c r="BS24" t="s">
        <v>40</v>
      </c>
      <c r="BT24" s="17">
        <f>BT22-BT21</f>
        <v>1.2075418186388631E-2</v>
      </c>
      <c r="BU24">
        <v>1993</v>
      </c>
      <c r="BV24">
        <v>246.06299999999999</v>
      </c>
      <c r="BW24" t="s">
        <v>40</v>
      </c>
      <c r="BX24" s="17">
        <f>BX22-BX21</f>
        <v>1.2133458000250841E-2</v>
      </c>
      <c r="BY24">
        <v>1993</v>
      </c>
      <c r="BZ24">
        <v>246.06299999999999</v>
      </c>
      <c r="CA24" t="s">
        <v>40</v>
      </c>
      <c r="CB24" s="17">
        <f>CB22-CB21</f>
        <v>1.2042223840492361E-2</v>
      </c>
      <c r="CC24">
        <v>1993</v>
      </c>
      <c r="CD24">
        <v>246.06299999999999</v>
      </c>
      <c r="CE24" t="s">
        <v>40</v>
      </c>
      <c r="CF24" s="17">
        <f>CF22-CF21</f>
        <v>1.2084455909812553E-2</v>
      </c>
      <c r="CG24">
        <v>1993</v>
      </c>
      <c r="CH24">
        <v>246.06299999999999</v>
      </c>
      <c r="CI24" t="s">
        <v>40</v>
      </c>
      <c r="CJ24" s="17">
        <f>CJ22-CJ21</f>
        <v>1.2039980865242716E-2</v>
      </c>
      <c r="CK24">
        <v>1993</v>
      </c>
      <c r="CL24">
        <v>246.06299999999999</v>
      </c>
      <c r="CM24" t="s">
        <v>40</v>
      </c>
      <c r="CN24" s="17">
        <f>CN22-CN21</f>
        <v>1.2054902100267662E-2</v>
      </c>
      <c r="CO24">
        <v>1993</v>
      </c>
      <c r="CP24">
        <v>246.06299999999999</v>
      </c>
      <c r="CQ24" t="s">
        <v>40</v>
      </c>
      <c r="CR24" s="17">
        <f>CR22-CR21</f>
        <v>1.1824162081777667E-2</v>
      </c>
      <c r="CS24">
        <v>1993</v>
      </c>
      <c r="CT24">
        <v>246.06299999999999</v>
      </c>
      <c r="CU24" t="s">
        <v>40</v>
      </c>
      <c r="CV24" s="17">
        <f>CV22-CV21</f>
        <v>1.2015015462247702E-2</v>
      </c>
      <c r="CW24">
        <v>1992</v>
      </c>
      <c r="CX24">
        <v>118.11</v>
      </c>
      <c r="CY24" t="s">
        <v>40</v>
      </c>
      <c r="CZ24" s="17">
        <f>CZ22-CZ21</f>
        <v>1.2131209324891756E-2</v>
      </c>
      <c r="DA24">
        <v>1992</v>
      </c>
      <c r="DB24">
        <v>118.11</v>
      </c>
      <c r="DC24" t="s">
        <v>40</v>
      </c>
      <c r="DD24" s="17">
        <f>DD22-DD21</f>
        <v>1.2167884681510532E-2</v>
      </c>
      <c r="DE24">
        <v>1992</v>
      </c>
      <c r="DF24">
        <v>118.11</v>
      </c>
      <c r="DG24" t="s">
        <v>40</v>
      </c>
      <c r="DH24" s="17">
        <f>DH22-DH21</f>
        <v>1.221943754414534E-2</v>
      </c>
      <c r="DI24">
        <v>1992</v>
      </c>
      <c r="DJ24">
        <v>118.11</v>
      </c>
      <c r="DK24" t="s">
        <v>40</v>
      </c>
      <c r="DL24" s="17">
        <f>DL22-DL21</f>
        <v>1.2272364794149726E-2</v>
      </c>
      <c r="DM24">
        <v>1992</v>
      </c>
      <c r="DN24">
        <v>118.11</v>
      </c>
      <c r="DO24" t="s">
        <v>40</v>
      </c>
      <c r="DP24" s="17">
        <f>DP22-DP21</f>
        <v>1.2286452591169172E-2</v>
      </c>
      <c r="DQ24">
        <v>1992</v>
      </c>
      <c r="DR24">
        <v>118.11</v>
      </c>
      <c r="DS24" t="s">
        <v>40</v>
      </c>
      <c r="DT24" s="17">
        <f>DT22-DT21</f>
        <v>1.2334007280433767E-2</v>
      </c>
      <c r="DU24">
        <v>1992</v>
      </c>
      <c r="DV24">
        <v>118.11</v>
      </c>
      <c r="DW24" t="s">
        <v>40</v>
      </c>
      <c r="DX24" s="17">
        <f>DX22-DX21</f>
        <v>1.2330636195403755E-2</v>
      </c>
      <c r="DY24">
        <v>1992</v>
      </c>
      <c r="DZ24">
        <v>118.11</v>
      </c>
      <c r="EA24" t="s">
        <v>40</v>
      </c>
      <c r="EB24" s="17">
        <f>EB22-EB21</f>
        <v>1.234763987714188E-2</v>
      </c>
      <c r="EC24">
        <v>1992</v>
      </c>
      <c r="ED24">
        <v>118.11</v>
      </c>
      <c r="EE24" t="s">
        <v>40</v>
      </c>
      <c r="EF24" s="17">
        <f>EF22-EF21</f>
        <v>1.2350638333084085E-2</v>
      </c>
      <c r="EG24">
        <v>1992</v>
      </c>
      <c r="EH24">
        <v>118.11</v>
      </c>
      <c r="EI24" t="s">
        <v>40</v>
      </c>
      <c r="EJ24" s="17">
        <f>EJ22-EJ21</f>
        <v>1.2254966533236544E-2</v>
      </c>
      <c r="EK24">
        <v>1992</v>
      </c>
      <c r="EL24">
        <v>118.11</v>
      </c>
      <c r="EM24" t="s">
        <v>40</v>
      </c>
      <c r="EN24" s="17">
        <f>EN22-EN21</f>
        <v>1.232268839420686E-2</v>
      </c>
      <c r="EO24">
        <v>1992</v>
      </c>
      <c r="EP24">
        <v>118.11</v>
      </c>
      <c r="EQ24" t="s">
        <v>40</v>
      </c>
      <c r="ER24" s="17">
        <f>ER22-ER21</f>
        <v>1.2284714546120179E-2</v>
      </c>
      <c r="ES24">
        <v>1992</v>
      </c>
      <c r="ET24">
        <v>118.11</v>
      </c>
      <c r="EU24" t="s">
        <v>40</v>
      </c>
      <c r="EV24" s="17">
        <f>EV22-EV21</f>
        <v>1.2300836202846221E-2</v>
      </c>
      <c r="EW24">
        <v>1992</v>
      </c>
      <c r="EX24">
        <v>118.11</v>
      </c>
      <c r="EY24" t="s">
        <v>40</v>
      </c>
      <c r="EZ24" s="17">
        <f>EZ22-EZ21</f>
        <v>1.2214140828808395E-2</v>
      </c>
      <c r="FA24">
        <v>1992</v>
      </c>
      <c r="FB24">
        <v>118.11</v>
      </c>
    </row>
    <row r="25" spans="2:158">
      <c r="B25">
        <v>0.27110164177152052</v>
      </c>
      <c r="C25" s="16">
        <v>0.89402670765181724</v>
      </c>
      <c r="D25">
        <v>295.27189421467625</v>
      </c>
      <c r="E25">
        <v>1993</v>
      </c>
      <c r="F25">
        <v>246.06299999999999</v>
      </c>
      <c r="G25" t="s">
        <v>41</v>
      </c>
      <c r="H25" s="17">
        <f>H21-H23</f>
        <v>1.2169427588624881E-2</v>
      </c>
      <c r="I25">
        <v>1994</v>
      </c>
      <c r="J25">
        <v>369.09500000000003</v>
      </c>
      <c r="K25" t="s">
        <v>41</v>
      </c>
      <c r="L25" s="17">
        <f>L21-L23</f>
        <v>1.2332778505333097E-2</v>
      </c>
      <c r="M25">
        <v>1994</v>
      </c>
      <c r="N25">
        <v>369.09500000000003</v>
      </c>
      <c r="O25" t="s">
        <v>41</v>
      </c>
      <c r="P25" s="17">
        <f>P21-P23</f>
        <v>1.2287632382508962E-2</v>
      </c>
      <c r="Q25">
        <v>1994</v>
      </c>
      <c r="R25">
        <v>369.09500000000003</v>
      </c>
      <c r="S25" t="s">
        <v>41</v>
      </c>
      <c r="T25" s="17">
        <f>T21-T23</f>
        <v>1.1932489904244281E-2</v>
      </c>
      <c r="U25">
        <v>1994</v>
      </c>
      <c r="V25">
        <v>369.09500000000003</v>
      </c>
      <c r="W25" t="s">
        <v>41</v>
      </c>
      <c r="X25" s="17">
        <f>X21-X23</f>
        <v>1.2095889227627221E-2</v>
      </c>
      <c r="Y25">
        <v>1994</v>
      </c>
      <c r="Z25">
        <v>369.09500000000003</v>
      </c>
      <c r="AA25" t="s">
        <v>41</v>
      </c>
      <c r="AB25" s="17">
        <f>AB21-AB23</f>
        <v>1.229076937418716E-2</v>
      </c>
      <c r="AC25">
        <v>1994</v>
      </c>
      <c r="AD25">
        <v>369.09500000000003</v>
      </c>
      <c r="AE25" t="s">
        <v>41</v>
      </c>
      <c r="AF25" s="17">
        <f>AF21-AF23</f>
        <v>1.24994149418588E-2</v>
      </c>
      <c r="AG25">
        <v>1994</v>
      </c>
      <c r="AH25">
        <v>369.09500000000003</v>
      </c>
      <c r="AI25" t="s">
        <v>41</v>
      </c>
      <c r="AJ25" s="17">
        <f>AJ21-AJ23</f>
        <v>1.2514953217907798E-2</v>
      </c>
      <c r="AK25">
        <v>1994</v>
      </c>
      <c r="AL25">
        <v>369.09500000000003</v>
      </c>
      <c r="AM25" t="s">
        <v>41</v>
      </c>
      <c r="AN25" s="17">
        <f>AN21-AN23</f>
        <v>1.2319643884470766E-2</v>
      </c>
      <c r="AO25">
        <v>1994</v>
      </c>
      <c r="AP25">
        <v>369.09500000000003</v>
      </c>
      <c r="AQ25" t="s">
        <v>41</v>
      </c>
      <c r="AR25" s="17">
        <f>AR21-AR23</f>
        <v>1.2523397873378694E-2</v>
      </c>
      <c r="AS25">
        <v>1994</v>
      </c>
      <c r="AT25">
        <v>369.09500000000003</v>
      </c>
      <c r="AU25" t="s">
        <v>41</v>
      </c>
      <c r="AV25" s="17">
        <f>AV21-AV23</f>
        <v>1.2457967576345541E-2</v>
      </c>
      <c r="AW25">
        <v>1994</v>
      </c>
      <c r="AX25">
        <v>369.09500000000003</v>
      </c>
      <c r="AY25" t="s">
        <v>41</v>
      </c>
      <c r="AZ25" s="17">
        <f>AZ21-AZ23</f>
        <v>1.2440356980919942E-2</v>
      </c>
      <c r="BA25">
        <v>1994</v>
      </c>
      <c r="BB25">
        <v>369.09500000000003</v>
      </c>
      <c r="BC25" t="s">
        <v>41</v>
      </c>
      <c r="BD25" s="17">
        <f>BD21-BD23</f>
        <v>1.2322259414795145E-2</v>
      </c>
      <c r="BE25">
        <v>1994</v>
      </c>
      <c r="BF25">
        <v>369.09500000000003</v>
      </c>
      <c r="BG25" t="s">
        <v>41</v>
      </c>
      <c r="BH25" s="17">
        <f>BH21-BH23</f>
        <v>1.2322464512780851E-2</v>
      </c>
      <c r="BI25">
        <v>1994</v>
      </c>
      <c r="BJ25">
        <v>369.09500000000003</v>
      </c>
      <c r="BK25" t="s">
        <v>41</v>
      </c>
      <c r="BL25" s="17">
        <f>BL21-BL23</f>
        <v>1.2354257910165534E-2</v>
      </c>
      <c r="BM25">
        <v>1994</v>
      </c>
      <c r="BN25">
        <v>369.09500000000003</v>
      </c>
      <c r="BO25" t="s">
        <v>41</v>
      </c>
      <c r="BP25" s="17">
        <f>BP21-BP23</f>
        <v>1.2349462616947526E-2</v>
      </c>
      <c r="BQ25">
        <v>1994</v>
      </c>
      <c r="BR25">
        <v>369.09500000000003</v>
      </c>
      <c r="BS25" t="s">
        <v>41</v>
      </c>
      <c r="BT25" s="17">
        <f>BT21-BT23</f>
        <v>1.2223018056360002E-2</v>
      </c>
      <c r="BU25">
        <v>1994</v>
      </c>
      <c r="BV25">
        <v>369.09500000000003</v>
      </c>
      <c r="BW25" t="s">
        <v>41</v>
      </c>
      <c r="BX25" s="17">
        <f>BX21-BX23</f>
        <v>1.2282488914447165E-2</v>
      </c>
      <c r="BY25">
        <v>1994</v>
      </c>
      <c r="BZ25">
        <v>369.09500000000003</v>
      </c>
      <c r="CA25" t="s">
        <v>41</v>
      </c>
      <c r="CB25" s="17">
        <f>CB21-CB23</f>
        <v>1.2189008403521773E-2</v>
      </c>
      <c r="CC25">
        <v>1994</v>
      </c>
      <c r="CD25">
        <v>369.09500000000003</v>
      </c>
      <c r="CE25" t="s">
        <v>41</v>
      </c>
      <c r="CF25" s="17">
        <f>CF21-CF23</f>
        <v>1.2232278156790344E-2</v>
      </c>
      <c r="CG25">
        <v>1994</v>
      </c>
      <c r="CH25">
        <v>369.09500000000003</v>
      </c>
      <c r="CI25" t="s">
        <v>41</v>
      </c>
      <c r="CJ25" s="17">
        <f>CJ21-CJ23</f>
        <v>1.2186710419599955E-2</v>
      </c>
      <c r="CK25">
        <v>1994</v>
      </c>
      <c r="CL25">
        <v>369.09500000000003</v>
      </c>
      <c r="CM25" t="s">
        <v>41</v>
      </c>
      <c r="CN25" s="17">
        <f>CN21-CN23</f>
        <v>1.2201997792139485E-2</v>
      </c>
      <c r="CO25">
        <v>1994</v>
      </c>
      <c r="CP25">
        <v>369.09500000000003</v>
      </c>
      <c r="CQ25" t="s">
        <v>41</v>
      </c>
      <c r="CR25" s="17">
        <f>CR21-CR23</f>
        <v>1.1965647505440991E-2</v>
      </c>
      <c r="CS25">
        <v>1994</v>
      </c>
      <c r="CT25">
        <v>369.09500000000003</v>
      </c>
      <c r="CU25" t="s">
        <v>41</v>
      </c>
      <c r="CV25" s="17">
        <f>CV21-CV23</f>
        <v>1.2161133447832706E-2</v>
      </c>
      <c r="CW25">
        <v>1994</v>
      </c>
      <c r="CX25">
        <v>369.09500000000003</v>
      </c>
      <c r="CY25" t="s">
        <v>41</v>
      </c>
      <c r="CZ25" s="17">
        <f>CZ21-CZ23</f>
        <v>1.228018466504599E-2</v>
      </c>
      <c r="DA25">
        <v>1993</v>
      </c>
      <c r="DB25">
        <v>246.06299999999999</v>
      </c>
      <c r="DC25" t="s">
        <v>41</v>
      </c>
      <c r="DD25" s="17">
        <f>DD21-DD23</f>
        <v>1.2317767730832929E-2</v>
      </c>
      <c r="DE25">
        <v>1993</v>
      </c>
      <c r="DF25">
        <v>246.06299999999999</v>
      </c>
      <c r="DG25" t="s">
        <v>41</v>
      </c>
      <c r="DH25" s="17">
        <f>DH21-DH23</f>
        <v>1.2370601237517431E-2</v>
      </c>
      <c r="DI25">
        <v>1993</v>
      </c>
      <c r="DJ25">
        <v>246.06299999999999</v>
      </c>
      <c r="DK25" t="s">
        <v>41</v>
      </c>
      <c r="DL25" s="17">
        <f>DL21-DL23</f>
        <v>1.2424849011309025E-2</v>
      </c>
      <c r="DM25">
        <v>1993</v>
      </c>
      <c r="DN25">
        <v>246.06299999999999</v>
      </c>
      <c r="DO25" t="s">
        <v>41</v>
      </c>
      <c r="DP25" s="17">
        <f>DP21-DP23</f>
        <v>1.2439289275670617E-2</v>
      </c>
      <c r="DQ25">
        <v>1993</v>
      </c>
      <c r="DR25">
        <v>246.06299999999999</v>
      </c>
      <c r="DS25" t="s">
        <v>41</v>
      </c>
      <c r="DT25" s="17">
        <f>DT21-DT23</f>
        <v>1.2488036794222279E-2</v>
      </c>
      <c r="DU25">
        <v>1993</v>
      </c>
      <c r="DV25">
        <v>246.06299999999999</v>
      </c>
      <c r="DW25" t="s">
        <v>41</v>
      </c>
      <c r="DX25" s="17">
        <f>DX21-DX23</f>
        <v>1.2484580996601158E-2</v>
      </c>
      <c r="DY25">
        <v>1993</v>
      </c>
      <c r="DZ25">
        <v>246.06299999999999</v>
      </c>
      <c r="EA25" t="s">
        <v>41</v>
      </c>
      <c r="EB25" s="17">
        <f>EB21-EB23</f>
        <v>1.2502012207479929E-2</v>
      </c>
      <c r="EC25">
        <v>1993</v>
      </c>
      <c r="ED25">
        <v>246.06299999999999</v>
      </c>
      <c r="EE25" t="s">
        <v>41</v>
      </c>
      <c r="EF25" s="17">
        <f>EF21-EF23</f>
        <v>1.2505086116839481E-2</v>
      </c>
      <c r="EG25">
        <v>1993</v>
      </c>
      <c r="EH25">
        <v>246.06299999999999</v>
      </c>
      <c r="EI25" t="s">
        <v>41</v>
      </c>
      <c r="EJ25" s="17">
        <f>EJ21-EJ23</f>
        <v>1.2407016025960393E-2</v>
      </c>
      <c r="EK25">
        <v>1993</v>
      </c>
      <c r="EL25">
        <v>246.06299999999999</v>
      </c>
      <c r="EM25" t="s">
        <v>41</v>
      </c>
      <c r="EN25" s="17">
        <f>EN21-EN23</f>
        <v>1.2476433567082945E-2</v>
      </c>
      <c r="EO25">
        <v>1993</v>
      </c>
      <c r="EP25">
        <v>246.06299999999999</v>
      </c>
      <c r="EQ25" t="s">
        <v>41</v>
      </c>
      <c r="ER25" s="17">
        <f>ER21-ER23</f>
        <v>1.2437507723609798E-2</v>
      </c>
      <c r="ES25">
        <v>1993</v>
      </c>
      <c r="ET25">
        <v>246.06299999999999</v>
      </c>
      <c r="EU25" t="s">
        <v>41</v>
      </c>
      <c r="EV25" s="17">
        <f>EV21-EV23</f>
        <v>1.2454033180804347E-2</v>
      </c>
      <c r="EW25">
        <v>1993</v>
      </c>
      <c r="EX25">
        <v>246.06299999999999</v>
      </c>
      <c r="EY25" t="s">
        <v>41</v>
      </c>
      <c r="EZ25" s="17">
        <f>EZ21-EZ23</f>
        <v>1.2365172690266824E-2</v>
      </c>
      <c r="FA25">
        <v>1993</v>
      </c>
      <c r="FB25">
        <v>246.06299999999999</v>
      </c>
    </row>
    <row r="26" spans="2:158">
      <c r="B26">
        <v>0.27108002265763637</v>
      </c>
      <c r="C26" s="16">
        <v>0.89343878496552342</v>
      </c>
      <c r="D26">
        <v>293.44970835473475</v>
      </c>
      <c r="E26">
        <v>1994</v>
      </c>
      <c r="F26">
        <v>369.09500000000003</v>
      </c>
      <c r="G26" t="s">
        <v>42</v>
      </c>
      <c r="H26" s="18">
        <f>AVERAGE(H24:H25)</f>
        <v>1.2096269504712043E-2</v>
      </c>
      <c r="I26">
        <v>1995</v>
      </c>
      <c r="J26">
        <v>615.15899999999999</v>
      </c>
      <c r="K26" t="s">
        <v>42</v>
      </c>
      <c r="L26" s="18">
        <f>AVERAGE(L24:L25)</f>
        <v>1.2257655329428241E-2</v>
      </c>
      <c r="M26">
        <v>1995</v>
      </c>
      <c r="N26">
        <v>615.15899999999999</v>
      </c>
      <c r="O26" t="s">
        <v>42</v>
      </c>
      <c r="P26" s="18">
        <f>AVERAGE(P24:P25)</f>
        <v>1.2213054881690388E-2</v>
      </c>
      <c r="Q26">
        <v>1995</v>
      </c>
      <c r="R26">
        <v>615.15899999999999</v>
      </c>
      <c r="S26" t="s">
        <v>42</v>
      </c>
      <c r="T26" s="18">
        <f>AVERAGE(T24:T25)</f>
        <v>1.1862136413979069E-2</v>
      </c>
      <c r="U26">
        <v>1995</v>
      </c>
      <c r="V26">
        <v>615.15899999999999</v>
      </c>
      <c r="W26" t="s">
        <v>42</v>
      </c>
      <c r="X26" s="18">
        <f>AVERAGE(X24:X25)</f>
        <v>1.202360740172273E-2</v>
      </c>
      <c r="Y26">
        <v>1995</v>
      </c>
      <c r="Z26">
        <v>615.15899999999999</v>
      </c>
      <c r="AA26" t="s">
        <v>42</v>
      </c>
      <c r="AB26" s="18">
        <f>AVERAGE(AB24:AB25)</f>
        <v>1.2216154020496389E-2</v>
      </c>
      <c r="AC26">
        <v>1995</v>
      </c>
      <c r="AD26">
        <v>615.15899999999999</v>
      </c>
      <c r="AE26" t="s">
        <v>42</v>
      </c>
      <c r="AF26" s="18">
        <f>AVERAGE(AF24:AF25)</f>
        <v>1.2422260646357958E-2</v>
      </c>
      <c r="AG26">
        <v>1995</v>
      </c>
      <c r="AH26">
        <v>615.15899999999999</v>
      </c>
      <c r="AI26" t="s">
        <v>42</v>
      </c>
      <c r="AJ26" s="18">
        <f>AVERAGE(AJ24:AJ25)</f>
        <v>1.2437608163598568E-2</v>
      </c>
      <c r="AK26">
        <v>1995</v>
      </c>
      <c r="AL26">
        <v>615.15899999999999</v>
      </c>
      <c r="AM26" t="s">
        <v>42</v>
      </c>
      <c r="AN26" s="18">
        <f>AVERAGE(AN24:AN25)</f>
        <v>1.2244679667619468E-2</v>
      </c>
      <c r="AO26">
        <v>1995</v>
      </c>
      <c r="AP26">
        <v>615.15899999999999</v>
      </c>
      <c r="AQ26" t="s">
        <v>42</v>
      </c>
      <c r="AR26" s="18">
        <f>AVERAGE(AR24:AR25)</f>
        <v>1.2445949048974614E-2</v>
      </c>
      <c r="AS26">
        <v>1995</v>
      </c>
      <c r="AT26">
        <v>615.15899999999999</v>
      </c>
      <c r="AU26" t="s">
        <v>42</v>
      </c>
      <c r="AV26" s="18">
        <f>AVERAGE(AV24:AV25)</f>
        <v>1.2381320979994281E-2</v>
      </c>
      <c r="AW26">
        <v>1995</v>
      </c>
      <c r="AX26">
        <v>615.15899999999999</v>
      </c>
      <c r="AY26" t="s">
        <v>42</v>
      </c>
      <c r="AZ26" s="18">
        <f>AVERAGE(AZ24:AZ25)</f>
        <v>1.2363925600069769E-2</v>
      </c>
      <c r="BA26">
        <v>1995</v>
      </c>
      <c r="BB26">
        <v>615.15899999999999</v>
      </c>
      <c r="BC26" t="s">
        <v>42</v>
      </c>
      <c r="BD26" s="18">
        <f>AVERAGE(BD24:BD25)</f>
        <v>1.2247263557285948E-2</v>
      </c>
      <c r="BE26">
        <v>1995</v>
      </c>
      <c r="BF26">
        <v>615.15899999999999</v>
      </c>
      <c r="BG26" t="s">
        <v>42</v>
      </c>
      <c r="BH26" s="18">
        <f>AVERAGE(BH24:BH25)</f>
        <v>1.2247466173876426E-2</v>
      </c>
      <c r="BI26">
        <v>1995</v>
      </c>
      <c r="BJ26">
        <v>615.15899999999999</v>
      </c>
      <c r="BK26" t="s">
        <v>42</v>
      </c>
      <c r="BL26" s="18">
        <f>AVERAGE(BL24:BL25)</f>
        <v>1.2278874425825231E-2</v>
      </c>
      <c r="BM26">
        <v>1995</v>
      </c>
      <c r="BN26">
        <v>615.15899999999999</v>
      </c>
      <c r="BO26" t="s">
        <v>42</v>
      </c>
      <c r="BP26" s="18">
        <f>AVERAGE(BP24:BP25)</f>
        <v>1.2274137285220144E-2</v>
      </c>
      <c r="BQ26">
        <v>1995</v>
      </c>
      <c r="BR26">
        <v>615.15899999999999</v>
      </c>
      <c r="BS26" t="s">
        <v>42</v>
      </c>
      <c r="BT26" s="18">
        <f>AVERAGE(BT24:BT25)</f>
        <v>1.2149218121374317E-2</v>
      </c>
      <c r="BU26">
        <v>1995</v>
      </c>
      <c r="BV26">
        <v>615.15899999999999</v>
      </c>
      <c r="BW26" t="s">
        <v>42</v>
      </c>
      <c r="BX26" s="18">
        <f>AVERAGE(BX24:BX25)</f>
        <v>1.2207973457349003E-2</v>
      </c>
      <c r="BY26">
        <v>1995</v>
      </c>
      <c r="BZ26">
        <v>615.15899999999999</v>
      </c>
      <c r="CA26" t="s">
        <v>42</v>
      </c>
      <c r="CB26" s="18">
        <f>AVERAGE(CB24:CB25)</f>
        <v>1.2115616122007067E-2</v>
      </c>
      <c r="CC26">
        <v>1995</v>
      </c>
      <c r="CD26">
        <v>615.15899999999999</v>
      </c>
      <c r="CE26" t="s">
        <v>42</v>
      </c>
      <c r="CF26" s="18">
        <f>AVERAGE(CF24:CF25)</f>
        <v>1.2158367033301448E-2</v>
      </c>
      <c r="CG26">
        <v>1995</v>
      </c>
      <c r="CH26">
        <v>615.15899999999999</v>
      </c>
      <c r="CI26" t="s">
        <v>42</v>
      </c>
      <c r="CJ26" s="18">
        <f>AVERAGE(CJ24:CJ25)</f>
        <v>1.2113345642421336E-2</v>
      </c>
      <c r="CK26">
        <v>1995</v>
      </c>
      <c r="CL26">
        <v>615.15899999999999</v>
      </c>
      <c r="CM26" t="s">
        <v>42</v>
      </c>
      <c r="CN26" s="18">
        <f>AVERAGE(CN24:CN25)</f>
        <v>1.2128449946203573E-2</v>
      </c>
      <c r="CO26">
        <v>1995</v>
      </c>
      <c r="CP26">
        <v>615.15899999999999</v>
      </c>
      <c r="CQ26" t="s">
        <v>42</v>
      </c>
      <c r="CR26" s="18">
        <f>AVERAGE(CR24:CR25)</f>
        <v>1.1894904793609329E-2</v>
      </c>
      <c r="CS26">
        <v>1995</v>
      </c>
      <c r="CT26">
        <v>615.15899999999999</v>
      </c>
      <c r="CU26" t="s">
        <v>42</v>
      </c>
      <c r="CV26" s="18">
        <f>AVERAGE(CV24:CV25)</f>
        <v>1.2088074455040204E-2</v>
      </c>
      <c r="CW26">
        <v>1995</v>
      </c>
      <c r="CX26">
        <v>615.15899999999999</v>
      </c>
      <c r="CY26" t="s">
        <v>42</v>
      </c>
      <c r="CZ26" s="18">
        <f>AVERAGE(CZ24:CZ25)</f>
        <v>1.2205696994968873E-2</v>
      </c>
      <c r="DA26">
        <v>1995</v>
      </c>
      <c r="DB26">
        <v>615.15899999999999</v>
      </c>
      <c r="DC26" t="s">
        <v>42</v>
      </c>
      <c r="DD26" s="18">
        <f>AVERAGE(DD24:DD25)</f>
        <v>1.2242826206171731E-2</v>
      </c>
      <c r="DE26">
        <v>1994</v>
      </c>
      <c r="DF26">
        <v>369.09500000000003</v>
      </c>
      <c r="DG26" t="s">
        <v>42</v>
      </c>
      <c r="DH26" s="18">
        <f>AVERAGE(DH24:DH25)</f>
        <v>1.2295019390831385E-2</v>
      </c>
      <c r="DI26">
        <v>1994</v>
      </c>
      <c r="DJ26">
        <v>369.09500000000003</v>
      </c>
      <c r="DK26" t="s">
        <v>42</v>
      </c>
      <c r="DL26" s="18">
        <f>AVERAGE(DL24:DL25)</f>
        <v>1.2348606902729375E-2</v>
      </c>
      <c r="DM26">
        <v>1994</v>
      </c>
      <c r="DN26">
        <v>369.09500000000003</v>
      </c>
      <c r="DO26" t="s">
        <v>42</v>
      </c>
      <c r="DP26" s="18">
        <f>AVERAGE(DP24:DP25)</f>
        <v>1.2362870933419895E-2</v>
      </c>
      <c r="DQ26">
        <v>1994</v>
      </c>
      <c r="DR26">
        <v>369.09500000000003</v>
      </c>
      <c r="DS26" t="s">
        <v>42</v>
      </c>
      <c r="DT26" s="18">
        <f>AVERAGE(DT24:DT25)</f>
        <v>1.2411022037328023E-2</v>
      </c>
      <c r="DU26">
        <v>1994</v>
      </c>
      <c r="DV26">
        <v>369.09500000000003</v>
      </c>
      <c r="DW26" t="s">
        <v>42</v>
      </c>
      <c r="DX26" s="18">
        <f>AVERAGE(DX24:DX25)</f>
        <v>1.2407608596002456E-2</v>
      </c>
      <c r="DY26">
        <v>1994</v>
      </c>
      <c r="DZ26">
        <v>369.09500000000003</v>
      </c>
      <c r="EA26" t="s">
        <v>42</v>
      </c>
      <c r="EB26" s="18">
        <f>AVERAGE(EB24:EB25)</f>
        <v>1.2424826042310905E-2</v>
      </c>
      <c r="EC26">
        <v>1994</v>
      </c>
      <c r="ED26">
        <v>369.09500000000003</v>
      </c>
      <c r="EE26" t="s">
        <v>42</v>
      </c>
      <c r="EF26" s="18">
        <f>AVERAGE(EF24:EF25)</f>
        <v>1.2427862224961783E-2</v>
      </c>
      <c r="EG26">
        <v>1994</v>
      </c>
      <c r="EH26">
        <v>369.09500000000003</v>
      </c>
      <c r="EI26" t="s">
        <v>42</v>
      </c>
      <c r="EJ26" s="18">
        <f>AVERAGE(EJ24:EJ25)</f>
        <v>1.2330991279598469E-2</v>
      </c>
      <c r="EK26">
        <v>1994</v>
      </c>
      <c r="EL26">
        <v>369.09500000000003</v>
      </c>
      <c r="EM26" t="s">
        <v>42</v>
      </c>
      <c r="EN26" s="18">
        <f>AVERAGE(EN24:EN25)</f>
        <v>1.2399560980644903E-2</v>
      </c>
      <c r="EO26">
        <v>1994</v>
      </c>
      <c r="EP26">
        <v>369.09500000000003</v>
      </c>
      <c r="EQ26" t="s">
        <v>42</v>
      </c>
      <c r="ER26" s="18">
        <f>AVERAGE(ER24:ER25)</f>
        <v>1.2361111134864988E-2</v>
      </c>
      <c r="ES26">
        <v>1994</v>
      </c>
      <c r="ET26">
        <v>369.09500000000003</v>
      </c>
      <c r="EU26" t="s">
        <v>42</v>
      </c>
      <c r="EV26" s="18">
        <f>AVERAGE(EV24:EV25)</f>
        <v>1.2377434691825284E-2</v>
      </c>
      <c r="EW26">
        <v>1994</v>
      </c>
      <c r="EX26">
        <v>369.09500000000003</v>
      </c>
      <c r="EY26" t="s">
        <v>42</v>
      </c>
      <c r="EZ26" s="18">
        <f>AVERAGE(EZ24:EZ25)</f>
        <v>1.2289656759537609E-2</v>
      </c>
      <c r="FA26">
        <v>1994</v>
      </c>
      <c r="FB26">
        <v>369.09500000000003</v>
      </c>
    </row>
    <row r="27" spans="2:158">
      <c r="B27">
        <v>0.27089730825510111</v>
      </c>
      <c r="C27" s="16">
        <v>0.89253186064261125</v>
      </c>
      <c r="D27">
        <v>290.6779191422155</v>
      </c>
      <c r="E27">
        <v>1995</v>
      </c>
      <c r="F27">
        <v>615.15899999999999</v>
      </c>
      <c r="I27">
        <v>1996</v>
      </c>
      <c r="J27">
        <v>1107.2860000000001</v>
      </c>
      <c r="M27">
        <v>1996</v>
      </c>
      <c r="N27">
        <v>1107.2860000000001</v>
      </c>
      <c r="Q27">
        <v>1996</v>
      </c>
      <c r="R27">
        <v>1107.2860000000001</v>
      </c>
      <c r="U27">
        <v>1996</v>
      </c>
      <c r="V27">
        <v>1107.2860000000001</v>
      </c>
      <c r="Y27">
        <v>1996</v>
      </c>
      <c r="Z27">
        <v>1107.2860000000001</v>
      </c>
      <c r="AC27">
        <v>1996</v>
      </c>
      <c r="AD27">
        <v>1107.2860000000001</v>
      </c>
      <c r="AG27">
        <v>1996</v>
      </c>
      <c r="AH27">
        <v>1107.2860000000001</v>
      </c>
      <c r="AK27">
        <v>1996</v>
      </c>
      <c r="AL27">
        <v>1107.2860000000001</v>
      </c>
      <c r="AO27">
        <v>1996</v>
      </c>
      <c r="AP27">
        <v>1107.2860000000001</v>
      </c>
      <c r="AS27">
        <v>1996</v>
      </c>
      <c r="AT27">
        <v>1107.2860000000001</v>
      </c>
      <c r="AW27">
        <v>1996</v>
      </c>
      <c r="AX27">
        <v>1107.2860000000001</v>
      </c>
      <c r="BA27">
        <v>1996</v>
      </c>
      <c r="BB27">
        <v>1107.2860000000001</v>
      </c>
      <c r="BE27">
        <v>1996</v>
      </c>
      <c r="BF27">
        <v>1107.2860000000001</v>
      </c>
      <c r="BI27">
        <v>1996</v>
      </c>
      <c r="BJ27">
        <v>1107.2860000000001</v>
      </c>
      <c r="BM27">
        <v>1996</v>
      </c>
      <c r="BN27">
        <v>1107.2860000000001</v>
      </c>
      <c r="BQ27">
        <v>1996</v>
      </c>
      <c r="BR27">
        <v>1107.2860000000001</v>
      </c>
      <c r="BU27">
        <v>1996</v>
      </c>
      <c r="BV27">
        <v>1107.2860000000001</v>
      </c>
      <c r="BY27">
        <v>1996</v>
      </c>
      <c r="BZ27">
        <v>1107.2860000000001</v>
      </c>
      <c r="CC27">
        <v>1996</v>
      </c>
      <c r="CD27">
        <v>1107.2860000000001</v>
      </c>
      <c r="CG27">
        <v>1996</v>
      </c>
      <c r="CH27">
        <v>1107.2860000000001</v>
      </c>
      <c r="CK27">
        <v>1996</v>
      </c>
      <c r="CL27">
        <v>1107.2860000000001</v>
      </c>
      <c r="CO27">
        <v>1996</v>
      </c>
      <c r="CP27">
        <v>1107.2860000000001</v>
      </c>
      <c r="CS27">
        <v>1996</v>
      </c>
      <c r="CT27">
        <v>1107.2860000000001</v>
      </c>
      <c r="CW27">
        <v>1996</v>
      </c>
      <c r="CX27">
        <v>1107.2860000000001</v>
      </c>
      <c r="DA27">
        <v>1996</v>
      </c>
      <c r="DB27">
        <v>1107.2860000000001</v>
      </c>
      <c r="DE27">
        <v>1996</v>
      </c>
      <c r="DF27">
        <v>1107.2860000000001</v>
      </c>
      <c r="DI27">
        <v>1995</v>
      </c>
      <c r="DJ27">
        <v>615.15899999999999</v>
      </c>
      <c r="DM27">
        <v>1995</v>
      </c>
      <c r="DN27">
        <v>615.15899999999999</v>
      </c>
      <c r="DQ27">
        <v>1995</v>
      </c>
      <c r="DR27">
        <v>615.15899999999999</v>
      </c>
      <c r="DU27">
        <v>1995</v>
      </c>
      <c r="DV27">
        <v>615.15899999999999</v>
      </c>
      <c r="DY27">
        <v>1995</v>
      </c>
      <c r="DZ27">
        <v>615.15899999999999</v>
      </c>
      <c r="EC27">
        <v>1995</v>
      </c>
      <c r="ED27">
        <v>615.15899999999999</v>
      </c>
      <c r="EG27">
        <v>1995</v>
      </c>
      <c r="EH27">
        <v>615.15899999999999</v>
      </c>
      <c r="EK27">
        <v>1995</v>
      </c>
      <c r="EL27">
        <v>615.15899999999999</v>
      </c>
      <c r="EO27">
        <v>1995</v>
      </c>
      <c r="EP27">
        <v>615.15899999999999</v>
      </c>
      <c r="ES27">
        <v>1995</v>
      </c>
      <c r="ET27">
        <v>615.15899999999999</v>
      </c>
      <c r="EW27">
        <v>1995</v>
      </c>
      <c r="EX27">
        <v>615.15899999999999</v>
      </c>
      <c r="FA27">
        <v>1995</v>
      </c>
      <c r="FB27">
        <v>615.15899999999999</v>
      </c>
    </row>
    <row r="28" spans="2:158">
      <c r="B28">
        <v>0.27055718215506502</v>
      </c>
      <c r="C28" s="16">
        <v>0.8915176964111472</v>
      </c>
      <c r="D28">
        <v>287.63326682893626</v>
      </c>
      <c r="E28">
        <v>1996</v>
      </c>
      <c r="F28">
        <v>1107.2860000000001</v>
      </c>
      <c r="I28">
        <v>1997</v>
      </c>
      <c r="J28">
        <v>1414.865</v>
      </c>
      <c r="M28">
        <v>1997</v>
      </c>
      <c r="N28">
        <v>1414.865</v>
      </c>
      <c r="Q28">
        <v>1997</v>
      </c>
      <c r="R28">
        <v>1414.865</v>
      </c>
      <c r="U28">
        <v>1997</v>
      </c>
      <c r="V28">
        <v>1414.865</v>
      </c>
      <c r="Y28">
        <v>1997</v>
      </c>
      <c r="Z28">
        <v>1414.865</v>
      </c>
      <c r="AC28">
        <v>1997</v>
      </c>
      <c r="AD28">
        <v>1414.865</v>
      </c>
      <c r="AG28">
        <v>1997</v>
      </c>
      <c r="AH28">
        <v>1414.865</v>
      </c>
      <c r="AK28">
        <v>1997</v>
      </c>
      <c r="AL28">
        <v>1414.865</v>
      </c>
      <c r="AO28">
        <v>1997</v>
      </c>
      <c r="AP28">
        <v>1414.865</v>
      </c>
      <c r="AS28">
        <v>1997</v>
      </c>
      <c r="AT28">
        <v>1414.865</v>
      </c>
      <c r="AW28">
        <v>1997</v>
      </c>
      <c r="AX28">
        <v>1414.865</v>
      </c>
      <c r="BA28">
        <v>1997</v>
      </c>
      <c r="BB28">
        <v>1414.865</v>
      </c>
      <c r="BE28">
        <v>1997</v>
      </c>
      <c r="BF28">
        <v>1414.865</v>
      </c>
      <c r="BI28">
        <v>1997</v>
      </c>
      <c r="BJ28">
        <v>1414.865</v>
      </c>
      <c r="BM28">
        <v>1997</v>
      </c>
      <c r="BN28">
        <v>1414.865</v>
      </c>
      <c r="BQ28">
        <v>1997</v>
      </c>
      <c r="BR28">
        <v>1414.865</v>
      </c>
      <c r="BU28">
        <v>1997</v>
      </c>
      <c r="BV28">
        <v>1414.865</v>
      </c>
      <c r="BY28">
        <v>1997</v>
      </c>
      <c r="BZ28">
        <v>1414.865</v>
      </c>
      <c r="CC28">
        <v>1997</v>
      </c>
      <c r="CD28">
        <v>1414.865</v>
      </c>
      <c r="CG28">
        <v>1997</v>
      </c>
      <c r="CH28">
        <v>1414.865</v>
      </c>
      <c r="CK28">
        <v>1997</v>
      </c>
      <c r="CL28">
        <v>1414.865</v>
      </c>
      <c r="CO28">
        <v>1997</v>
      </c>
      <c r="CP28">
        <v>1414.865</v>
      </c>
      <c r="CS28">
        <v>1997</v>
      </c>
      <c r="CT28">
        <v>1414.865</v>
      </c>
      <c r="CW28">
        <v>1997</v>
      </c>
      <c r="CX28">
        <v>1414.865</v>
      </c>
      <c r="DA28">
        <v>1997</v>
      </c>
      <c r="DB28">
        <v>1414.865</v>
      </c>
      <c r="DE28">
        <v>1997</v>
      </c>
      <c r="DF28">
        <v>1414.865</v>
      </c>
      <c r="DI28">
        <v>1997</v>
      </c>
      <c r="DJ28">
        <v>1414.865</v>
      </c>
      <c r="DM28">
        <v>1996</v>
      </c>
      <c r="DN28">
        <v>1107.2860000000001</v>
      </c>
      <c r="DQ28">
        <v>1996</v>
      </c>
      <c r="DR28">
        <v>1107.2860000000001</v>
      </c>
      <c r="DU28">
        <v>1996</v>
      </c>
      <c r="DV28">
        <v>1107.2860000000001</v>
      </c>
      <c r="DY28">
        <v>1996</v>
      </c>
      <c r="DZ28">
        <v>1107.2860000000001</v>
      </c>
      <c r="EC28">
        <v>1996</v>
      </c>
      <c r="ED28">
        <v>1107.2860000000001</v>
      </c>
      <c r="EG28">
        <v>1996</v>
      </c>
      <c r="EH28">
        <v>1107.2860000000001</v>
      </c>
      <c r="EK28">
        <v>1996</v>
      </c>
      <c r="EL28">
        <v>1107.2860000000001</v>
      </c>
      <c r="EO28">
        <v>1996</v>
      </c>
      <c r="EP28">
        <v>1107.2860000000001</v>
      </c>
      <c r="ES28">
        <v>1996</v>
      </c>
      <c r="ET28">
        <v>1107.2860000000001</v>
      </c>
      <c r="EW28">
        <v>1996</v>
      </c>
      <c r="EX28">
        <v>1107.2860000000001</v>
      </c>
      <c r="FA28">
        <v>1996</v>
      </c>
      <c r="FB28">
        <v>1107.2860000000001</v>
      </c>
    </row>
    <row r="29" spans="2:158">
      <c r="B29">
        <v>0.27065330453938391</v>
      </c>
      <c r="C29" s="16">
        <v>0.89134441103362316</v>
      </c>
      <c r="D29">
        <v>287.11872700658449</v>
      </c>
      <c r="E29">
        <v>1997</v>
      </c>
      <c r="F29">
        <v>1414.865</v>
      </c>
      <c r="I29">
        <v>1998</v>
      </c>
      <c r="J29">
        <v>4921.2700000000004</v>
      </c>
      <c r="M29">
        <v>1998</v>
      </c>
      <c r="N29">
        <v>4921.2700000000004</v>
      </c>
      <c r="Q29">
        <v>1998</v>
      </c>
      <c r="R29">
        <v>4921.2700000000004</v>
      </c>
      <c r="U29">
        <v>1998</v>
      </c>
      <c r="V29">
        <v>4921.2700000000004</v>
      </c>
      <c r="Y29">
        <v>1998</v>
      </c>
      <c r="Z29">
        <v>4921.2700000000004</v>
      </c>
      <c r="AC29">
        <v>1998</v>
      </c>
      <c r="AD29">
        <v>4921.2700000000004</v>
      </c>
      <c r="AG29">
        <v>1998</v>
      </c>
      <c r="AH29">
        <v>4921.2700000000004</v>
      </c>
      <c r="AK29">
        <v>1998</v>
      </c>
      <c r="AL29">
        <v>4921.2700000000004</v>
      </c>
      <c r="AO29">
        <v>1998</v>
      </c>
      <c r="AP29">
        <v>4921.2700000000004</v>
      </c>
      <c r="AS29">
        <v>1998</v>
      </c>
      <c r="AT29">
        <v>4921.2700000000004</v>
      </c>
      <c r="AW29">
        <v>1998</v>
      </c>
      <c r="AX29">
        <v>4921.2700000000004</v>
      </c>
      <c r="BA29">
        <v>1998</v>
      </c>
      <c r="BB29">
        <v>4921.2700000000004</v>
      </c>
      <c r="BE29">
        <v>1998</v>
      </c>
      <c r="BF29">
        <v>4921.2700000000004</v>
      </c>
      <c r="BI29">
        <v>1998</v>
      </c>
      <c r="BJ29">
        <v>4921.2700000000004</v>
      </c>
      <c r="BM29">
        <v>1998</v>
      </c>
      <c r="BN29">
        <v>4921.2700000000004</v>
      </c>
      <c r="BQ29">
        <v>1998</v>
      </c>
      <c r="BR29">
        <v>4921.2700000000004</v>
      </c>
      <c r="BU29">
        <v>1998</v>
      </c>
      <c r="BV29">
        <v>4921.2700000000004</v>
      </c>
      <c r="BY29">
        <v>1998</v>
      </c>
      <c r="BZ29">
        <v>4921.2700000000004</v>
      </c>
      <c r="CC29">
        <v>1998</v>
      </c>
      <c r="CD29">
        <v>4921.2700000000004</v>
      </c>
      <c r="CG29">
        <v>1998</v>
      </c>
      <c r="CH29">
        <v>4921.2700000000004</v>
      </c>
      <c r="CK29">
        <v>1998</v>
      </c>
      <c r="CL29">
        <v>4921.2700000000004</v>
      </c>
      <c r="CO29">
        <v>1998</v>
      </c>
      <c r="CP29">
        <v>4921.2700000000004</v>
      </c>
      <c r="CS29">
        <v>1998</v>
      </c>
      <c r="CT29">
        <v>4921.2700000000004</v>
      </c>
      <c r="CW29">
        <v>1998</v>
      </c>
      <c r="CX29">
        <v>4921.2700000000004</v>
      </c>
      <c r="DA29">
        <v>1998</v>
      </c>
      <c r="DB29">
        <v>4921.2700000000004</v>
      </c>
      <c r="DE29">
        <v>1998</v>
      </c>
      <c r="DF29">
        <v>4921.2700000000004</v>
      </c>
      <c r="DI29">
        <v>1998</v>
      </c>
      <c r="DJ29">
        <v>4921.2700000000004</v>
      </c>
      <c r="DM29">
        <v>1998</v>
      </c>
      <c r="DN29">
        <v>4921.2700000000004</v>
      </c>
      <c r="DQ29">
        <v>1997</v>
      </c>
      <c r="DR29">
        <v>1414.865</v>
      </c>
      <c r="DU29">
        <v>1997</v>
      </c>
      <c r="DV29">
        <v>1414.865</v>
      </c>
      <c r="DY29">
        <v>1997</v>
      </c>
      <c r="DZ29">
        <v>1414.865</v>
      </c>
      <c r="EC29">
        <v>1997</v>
      </c>
      <c r="ED29">
        <v>1414.865</v>
      </c>
      <c r="EG29">
        <v>1997</v>
      </c>
      <c r="EH29">
        <v>1414.865</v>
      </c>
      <c r="EK29">
        <v>1997</v>
      </c>
      <c r="EL29">
        <v>1414.865</v>
      </c>
      <c r="EO29">
        <v>1997</v>
      </c>
      <c r="EP29">
        <v>1414.865</v>
      </c>
      <c r="ES29">
        <v>1997</v>
      </c>
      <c r="ET29">
        <v>1414.865</v>
      </c>
      <c r="EW29">
        <v>1997</v>
      </c>
      <c r="EX29">
        <v>1414.865</v>
      </c>
      <c r="FA29">
        <v>1997</v>
      </c>
      <c r="FB29">
        <v>1414.865</v>
      </c>
    </row>
    <row r="30" spans="2:158">
      <c r="B30">
        <v>0.26916376529604924</v>
      </c>
      <c r="C30" s="16">
        <v>0.88980156021393508</v>
      </c>
      <c r="D30">
        <v>282.60885242974121</v>
      </c>
      <c r="E30">
        <v>1998</v>
      </c>
      <c r="F30">
        <v>4921.2700000000004</v>
      </c>
      <c r="I30">
        <v>1999</v>
      </c>
      <c r="J30">
        <v>9153.5619999999999</v>
      </c>
      <c r="M30">
        <v>1999</v>
      </c>
      <c r="N30">
        <v>9153.5619999999999</v>
      </c>
      <c r="Q30">
        <v>1999</v>
      </c>
      <c r="R30">
        <v>9153.5619999999999</v>
      </c>
      <c r="U30">
        <v>1999</v>
      </c>
      <c r="V30">
        <v>9153.5619999999999</v>
      </c>
      <c r="Y30">
        <v>1999</v>
      </c>
      <c r="Z30">
        <v>9153.5619999999999</v>
      </c>
      <c r="AC30">
        <v>1999</v>
      </c>
      <c r="AD30">
        <v>9153.5619999999999</v>
      </c>
      <c r="AG30">
        <v>1999</v>
      </c>
      <c r="AH30">
        <v>9153.5619999999999</v>
      </c>
      <c r="AK30">
        <v>1999</v>
      </c>
      <c r="AL30">
        <v>9153.5619999999999</v>
      </c>
      <c r="AO30">
        <v>1999</v>
      </c>
      <c r="AP30">
        <v>9153.5619999999999</v>
      </c>
      <c r="AS30">
        <v>1999</v>
      </c>
      <c r="AT30">
        <v>9153.5619999999999</v>
      </c>
      <c r="AW30">
        <v>1999</v>
      </c>
      <c r="AX30">
        <v>9153.5619999999999</v>
      </c>
      <c r="BA30">
        <v>1999</v>
      </c>
      <c r="BB30">
        <v>9153.5619999999999</v>
      </c>
      <c r="BE30">
        <v>1999</v>
      </c>
      <c r="BF30">
        <v>9153.5619999999999</v>
      </c>
      <c r="BI30">
        <v>1999</v>
      </c>
      <c r="BJ30">
        <v>9153.5619999999999</v>
      </c>
      <c r="BM30">
        <v>1999</v>
      </c>
      <c r="BN30">
        <v>9153.5619999999999</v>
      </c>
      <c r="BQ30">
        <v>1999</v>
      </c>
      <c r="BR30">
        <v>9153.5619999999999</v>
      </c>
      <c r="BU30">
        <v>1999</v>
      </c>
      <c r="BV30">
        <v>9153.5619999999999</v>
      </c>
      <c r="BY30">
        <v>1999</v>
      </c>
      <c r="BZ30">
        <v>9153.5619999999999</v>
      </c>
      <c r="CC30">
        <v>1999</v>
      </c>
      <c r="CD30">
        <v>9153.5619999999999</v>
      </c>
      <c r="CG30">
        <v>1999</v>
      </c>
      <c r="CH30">
        <v>9153.5619999999999</v>
      </c>
      <c r="CK30">
        <v>1999</v>
      </c>
      <c r="CL30">
        <v>9153.5619999999999</v>
      </c>
      <c r="CO30">
        <v>1999</v>
      </c>
      <c r="CP30">
        <v>9153.5619999999999</v>
      </c>
      <c r="CS30">
        <v>1999</v>
      </c>
      <c r="CT30">
        <v>9153.5619999999999</v>
      </c>
      <c r="CW30">
        <v>1999</v>
      </c>
      <c r="CX30">
        <v>9153.5619999999999</v>
      </c>
      <c r="DA30">
        <v>1999</v>
      </c>
      <c r="DB30">
        <v>9153.5619999999999</v>
      </c>
      <c r="DE30">
        <v>1999</v>
      </c>
      <c r="DF30">
        <v>9153.5619999999999</v>
      </c>
      <c r="DI30">
        <v>1999</v>
      </c>
      <c r="DJ30">
        <v>9153.5619999999999</v>
      </c>
      <c r="DM30">
        <v>1999</v>
      </c>
      <c r="DN30">
        <v>9153.5619999999999</v>
      </c>
      <c r="DQ30">
        <v>1999</v>
      </c>
      <c r="DR30">
        <v>9153.5619999999999</v>
      </c>
      <c r="DU30">
        <v>1998</v>
      </c>
      <c r="DV30">
        <v>4921.2700000000004</v>
      </c>
      <c r="DY30">
        <v>1998</v>
      </c>
      <c r="DZ30">
        <v>4921.2700000000004</v>
      </c>
      <c r="EC30">
        <v>1998</v>
      </c>
      <c r="ED30">
        <v>4921.2700000000004</v>
      </c>
      <c r="EG30">
        <v>1998</v>
      </c>
      <c r="EH30">
        <v>4921.2700000000004</v>
      </c>
      <c r="EK30">
        <v>1998</v>
      </c>
      <c r="EL30">
        <v>4921.2700000000004</v>
      </c>
      <c r="EO30">
        <v>1998</v>
      </c>
      <c r="EP30">
        <v>4921.2700000000004</v>
      </c>
      <c r="ES30">
        <v>1998</v>
      </c>
      <c r="ET30">
        <v>4921.2700000000004</v>
      </c>
      <c r="EW30">
        <v>1998</v>
      </c>
      <c r="EX30">
        <v>4921.2700000000004</v>
      </c>
      <c r="FA30">
        <v>1998</v>
      </c>
      <c r="FB30">
        <v>4921.2700000000004</v>
      </c>
    </row>
    <row r="31" spans="2:158">
      <c r="B31">
        <v>0.26851941832481979</v>
      </c>
      <c r="C31" s="16">
        <v>0.8895115010888085</v>
      </c>
      <c r="D31">
        <v>281.77505210865695</v>
      </c>
      <c r="E31">
        <v>1999</v>
      </c>
      <c r="F31">
        <v>9153.5619999999999</v>
      </c>
      <c r="I31">
        <v>1999</v>
      </c>
      <c r="J31">
        <v>7381.902</v>
      </c>
      <c r="M31">
        <v>1999</v>
      </c>
      <c r="N31">
        <v>7381.902</v>
      </c>
      <c r="Q31">
        <v>1999</v>
      </c>
      <c r="R31">
        <v>7381.902</v>
      </c>
      <c r="U31">
        <v>1999</v>
      </c>
      <c r="V31">
        <v>7381.902</v>
      </c>
      <c r="Y31">
        <v>1999</v>
      </c>
      <c r="Z31">
        <v>7381.902</v>
      </c>
      <c r="AC31">
        <v>1999</v>
      </c>
      <c r="AD31">
        <v>7381.902</v>
      </c>
      <c r="AG31">
        <v>1999</v>
      </c>
      <c r="AH31">
        <v>7381.902</v>
      </c>
      <c r="AK31">
        <v>1999</v>
      </c>
      <c r="AL31">
        <v>7381.902</v>
      </c>
      <c r="AO31">
        <v>1999</v>
      </c>
      <c r="AP31">
        <v>7381.902</v>
      </c>
      <c r="AS31">
        <v>1999</v>
      </c>
      <c r="AT31">
        <v>7381.902</v>
      </c>
      <c r="AW31">
        <v>1999</v>
      </c>
      <c r="AX31">
        <v>7381.902</v>
      </c>
      <c r="BA31">
        <v>1999</v>
      </c>
      <c r="BB31">
        <v>7381.902</v>
      </c>
      <c r="BE31">
        <v>1999</v>
      </c>
      <c r="BF31">
        <v>7381.902</v>
      </c>
      <c r="BI31">
        <v>1999</v>
      </c>
      <c r="BJ31">
        <v>7381.902</v>
      </c>
      <c r="BM31">
        <v>1999</v>
      </c>
      <c r="BN31">
        <v>7381.902</v>
      </c>
      <c r="BQ31">
        <v>1999</v>
      </c>
      <c r="BR31">
        <v>7381.902</v>
      </c>
      <c r="BU31">
        <v>1999</v>
      </c>
      <c r="BV31">
        <v>7381.902</v>
      </c>
      <c r="BY31">
        <v>1999</v>
      </c>
      <c r="BZ31">
        <v>7381.902</v>
      </c>
      <c r="CC31">
        <v>1999</v>
      </c>
      <c r="CD31">
        <v>7381.902</v>
      </c>
      <c r="CG31">
        <v>1999</v>
      </c>
      <c r="CH31">
        <v>7381.902</v>
      </c>
      <c r="CK31">
        <v>1999</v>
      </c>
      <c r="CL31">
        <v>7381.902</v>
      </c>
      <c r="CO31">
        <v>1999</v>
      </c>
      <c r="CP31">
        <v>7381.902</v>
      </c>
      <c r="CS31">
        <v>1999</v>
      </c>
      <c r="CT31">
        <v>7381.902</v>
      </c>
      <c r="CW31">
        <v>1999</v>
      </c>
      <c r="CX31">
        <v>7381.902</v>
      </c>
      <c r="DA31">
        <v>1999</v>
      </c>
      <c r="DB31">
        <v>7381.902</v>
      </c>
      <c r="DE31">
        <v>1999</v>
      </c>
      <c r="DF31">
        <v>7381.902</v>
      </c>
      <c r="DI31">
        <v>1999</v>
      </c>
      <c r="DJ31">
        <v>7381.902</v>
      </c>
      <c r="DM31">
        <v>1999</v>
      </c>
      <c r="DN31">
        <v>7381.902</v>
      </c>
      <c r="DQ31">
        <v>1999</v>
      </c>
      <c r="DR31">
        <v>7381.902</v>
      </c>
      <c r="DU31">
        <v>1999</v>
      </c>
      <c r="DV31">
        <v>7381.902</v>
      </c>
      <c r="DY31">
        <v>1999</v>
      </c>
      <c r="DZ31">
        <v>9153.5619999999999</v>
      </c>
      <c r="EC31">
        <v>1999</v>
      </c>
      <c r="ED31">
        <v>9153.5619999999999</v>
      </c>
      <c r="EG31">
        <v>1999</v>
      </c>
      <c r="EH31">
        <v>9153.5619999999999</v>
      </c>
      <c r="EK31">
        <v>1999</v>
      </c>
      <c r="EL31">
        <v>9153.5619999999999</v>
      </c>
      <c r="EO31">
        <v>1999</v>
      </c>
      <c r="EP31">
        <v>9153.5619999999999</v>
      </c>
      <c r="ES31">
        <v>1999</v>
      </c>
      <c r="ET31">
        <v>9153.5619999999999</v>
      </c>
      <c r="EW31">
        <v>1999</v>
      </c>
      <c r="EX31">
        <v>9153.5619999999999</v>
      </c>
      <c r="FA31">
        <v>1999</v>
      </c>
      <c r="FB31">
        <v>9153.5619999999999</v>
      </c>
    </row>
    <row r="32" spans="2:158">
      <c r="B32">
        <v>0.26888569975528809</v>
      </c>
      <c r="C32" s="16">
        <v>0.88943488155683137</v>
      </c>
      <c r="D32">
        <v>281.55553300013236</v>
      </c>
      <c r="E32">
        <v>1999</v>
      </c>
      <c r="F32">
        <v>7381.902</v>
      </c>
      <c r="I32">
        <v>2000</v>
      </c>
      <c r="J32">
        <v>12303.174000000001</v>
      </c>
      <c r="M32">
        <v>2000</v>
      </c>
      <c r="N32">
        <v>12303.174000000001</v>
      </c>
      <c r="Q32">
        <v>2000</v>
      </c>
      <c r="R32">
        <v>12303.174000000001</v>
      </c>
      <c r="U32">
        <v>2000</v>
      </c>
      <c r="V32">
        <v>12303.174000000001</v>
      </c>
      <c r="Y32">
        <v>2000</v>
      </c>
      <c r="Z32">
        <v>12303.174000000001</v>
      </c>
      <c r="AC32">
        <v>2000</v>
      </c>
      <c r="AD32">
        <v>12303.174000000001</v>
      </c>
      <c r="AG32">
        <v>2000</v>
      </c>
      <c r="AH32">
        <v>12303.174000000001</v>
      </c>
      <c r="AK32">
        <v>2000</v>
      </c>
      <c r="AL32">
        <v>12303.174000000001</v>
      </c>
      <c r="AO32">
        <v>2000</v>
      </c>
      <c r="AP32">
        <v>12303.174000000001</v>
      </c>
      <c r="AS32">
        <v>2000</v>
      </c>
      <c r="AT32">
        <v>12303.174000000001</v>
      </c>
      <c r="AW32">
        <v>2000</v>
      </c>
      <c r="AX32">
        <v>12303.174000000001</v>
      </c>
      <c r="BA32">
        <v>2000</v>
      </c>
      <c r="BB32">
        <v>12303.174000000001</v>
      </c>
      <c r="BE32">
        <v>2000</v>
      </c>
      <c r="BF32">
        <v>12303.174000000001</v>
      </c>
      <c r="BI32">
        <v>2000</v>
      </c>
      <c r="BJ32">
        <v>12303.174000000001</v>
      </c>
      <c r="BM32">
        <v>2000</v>
      </c>
      <c r="BN32">
        <v>12303.174000000001</v>
      </c>
      <c r="BQ32">
        <v>2000</v>
      </c>
      <c r="BR32">
        <v>12303.174000000001</v>
      </c>
      <c r="BU32">
        <v>2000</v>
      </c>
      <c r="BV32">
        <v>12303.174000000001</v>
      </c>
      <c r="BY32">
        <v>2000</v>
      </c>
      <c r="BZ32">
        <v>12303.174000000001</v>
      </c>
      <c r="CC32">
        <v>2000</v>
      </c>
      <c r="CD32">
        <v>12303.174000000001</v>
      </c>
      <c r="CG32">
        <v>2000</v>
      </c>
      <c r="CH32">
        <v>12303.174000000001</v>
      </c>
      <c r="CK32">
        <v>2000</v>
      </c>
      <c r="CL32">
        <v>12303.174000000001</v>
      </c>
      <c r="CO32">
        <v>2000</v>
      </c>
      <c r="CP32">
        <v>12303.174000000001</v>
      </c>
      <c r="CS32">
        <v>2000</v>
      </c>
      <c r="CT32">
        <v>12303.174000000001</v>
      </c>
      <c r="CW32">
        <v>2000</v>
      </c>
      <c r="CX32">
        <v>12303.174000000001</v>
      </c>
      <c r="DA32">
        <v>2000</v>
      </c>
      <c r="DB32">
        <v>12303.174000000001</v>
      </c>
      <c r="DE32">
        <v>2000</v>
      </c>
      <c r="DF32">
        <v>12303.174000000001</v>
      </c>
      <c r="DI32">
        <v>2000</v>
      </c>
      <c r="DJ32">
        <v>12303.174000000001</v>
      </c>
      <c r="DM32">
        <v>2000</v>
      </c>
      <c r="DN32">
        <v>12303.174000000001</v>
      </c>
      <c r="DQ32">
        <v>2000</v>
      </c>
      <c r="DR32">
        <v>12303.174000000001</v>
      </c>
      <c r="DU32">
        <v>2000</v>
      </c>
      <c r="DV32">
        <v>12303.174000000001</v>
      </c>
      <c r="DY32">
        <v>2000</v>
      </c>
      <c r="DZ32">
        <v>12303.174000000001</v>
      </c>
      <c r="EC32">
        <v>1999</v>
      </c>
      <c r="ED32">
        <v>7381.902</v>
      </c>
      <c r="EG32">
        <v>1999</v>
      </c>
      <c r="EH32">
        <v>7381.902</v>
      </c>
      <c r="EK32">
        <v>1999</v>
      </c>
      <c r="EL32">
        <v>7381.902</v>
      </c>
      <c r="EO32">
        <v>1999</v>
      </c>
      <c r="EP32">
        <v>7381.902</v>
      </c>
      <c r="ES32">
        <v>1999</v>
      </c>
      <c r="ET32">
        <v>7381.902</v>
      </c>
      <c r="EW32">
        <v>1999</v>
      </c>
      <c r="EX32">
        <v>7381.902</v>
      </c>
      <c r="FA32">
        <v>1999</v>
      </c>
      <c r="FB32">
        <v>7381.902</v>
      </c>
    </row>
    <row r="33" spans="1:158">
      <c r="B33">
        <v>0.26838466513857867</v>
      </c>
      <c r="C33" s="16">
        <v>0.88911814601028727</v>
      </c>
      <c r="D33">
        <v>280.65128775035799</v>
      </c>
      <c r="E33">
        <v>2000</v>
      </c>
      <c r="F33">
        <v>12303.174000000001</v>
      </c>
      <c r="I33">
        <v>2001</v>
      </c>
      <c r="J33">
        <v>34448.885999999999</v>
      </c>
      <c r="M33">
        <v>2001</v>
      </c>
      <c r="N33">
        <v>34448.885999999999</v>
      </c>
      <c r="Q33">
        <v>2001</v>
      </c>
      <c r="R33">
        <v>34448.885999999999</v>
      </c>
      <c r="U33">
        <v>2001</v>
      </c>
      <c r="V33">
        <v>34448.885999999999</v>
      </c>
      <c r="Y33">
        <v>2001</v>
      </c>
      <c r="Z33">
        <v>34448.885999999999</v>
      </c>
      <c r="AC33">
        <v>2001</v>
      </c>
      <c r="AD33">
        <v>34448.885999999999</v>
      </c>
      <c r="AG33">
        <v>2001</v>
      </c>
      <c r="AH33">
        <v>34448.885999999999</v>
      </c>
      <c r="AK33">
        <v>2001</v>
      </c>
      <c r="AL33">
        <v>34448.885999999999</v>
      </c>
      <c r="AO33">
        <v>2001</v>
      </c>
      <c r="AP33">
        <v>34448.885999999999</v>
      </c>
      <c r="AS33">
        <v>2001</v>
      </c>
      <c r="AT33">
        <v>34448.885999999999</v>
      </c>
      <c r="AW33">
        <v>2001</v>
      </c>
      <c r="AX33">
        <v>34448.885999999999</v>
      </c>
      <c r="BA33">
        <v>2001</v>
      </c>
      <c r="BB33">
        <v>34448.885999999999</v>
      </c>
      <c r="BE33">
        <v>2001</v>
      </c>
      <c r="BF33">
        <v>34448.885999999999</v>
      </c>
      <c r="BI33">
        <v>2001</v>
      </c>
      <c r="BJ33">
        <v>34448.885999999999</v>
      </c>
      <c r="BM33">
        <v>2001</v>
      </c>
      <c r="BN33">
        <v>34448.885999999999</v>
      </c>
      <c r="BQ33">
        <v>2001</v>
      </c>
      <c r="BR33">
        <v>34448.885999999999</v>
      </c>
      <c r="BU33">
        <v>2001</v>
      </c>
      <c r="BV33">
        <v>34448.885999999999</v>
      </c>
      <c r="BY33">
        <v>2001</v>
      </c>
      <c r="BZ33">
        <v>34448.885999999999</v>
      </c>
      <c r="CC33">
        <v>2001</v>
      </c>
      <c r="CD33">
        <v>34448.885999999999</v>
      </c>
      <c r="CG33">
        <v>2001</v>
      </c>
      <c r="CH33">
        <v>34448.885999999999</v>
      </c>
      <c r="CK33">
        <v>2001</v>
      </c>
      <c r="CL33">
        <v>34448.885999999999</v>
      </c>
      <c r="CO33">
        <v>2001</v>
      </c>
      <c r="CP33">
        <v>34448.885999999999</v>
      </c>
      <c r="CS33">
        <v>2001</v>
      </c>
      <c r="CT33">
        <v>34448.885999999999</v>
      </c>
      <c r="CW33">
        <v>2001</v>
      </c>
      <c r="CX33">
        <v>34448.885999999999</v>
      </c>
      <c r="DA33">
        <v>2001</v>
      </c>
      <c r="DB33">
        <v>34448.885999999999</v>
      </c>
      <c r="DE33">
        <v>2001</v>
      </c>
      <c r="DF33">
        <v>34448.885999999999</v>
      </c>
      <c r="DI33">
        <v>2001</v>
      </c>
      <c r="DJ33">
        <v>34448.885999999999</v>
      </c>
      <c r="DM33">
        <v>2001</v>
      </c>
      <c r="DN33">
        <v>34448.885999999999</v>
      </c>
      <c r="DQ33">
        <v>2001</v>
      </c>
      <c r="DR33">
        <v>34448.885999999999</v>
      </c>
      <c r="DU33">
        <v>2001</v>
      </c>
      <c r="DV33">
        <v>34448.885999999999</v>
      </c>
      <c r="DY33">
        <v>2001</v>
      </c>
      <c r="DZ33">
        <v>34448.885999999999</v>
      </c>
      <c r="EC33">
        <v>2001</v>
      </c>
      <c r="ED33">
        <v>34448.885999999999</v>
      </c>
      <c r="EG33">
        <v>2000</v>
      </c>
      <c r="EH33">
        <v>12303.174000000001</v>
      </c>
      <c r="EK33">
        <v>2000</v>
      </c>
      <c r="EL33">
        <v>12303.174000000001</v>
      </c>
      <c r="EO33">
        <v>2000</v>
      </c>
      <c r="EP33">
        <v>12303.174000000001</v>
      </c>
      <c r="ES33">
        <v>2000</v>
      </c>
      <c r="ET33">
        <v>12303.174000000001</v>
      </c>
      <c r="EW33">
        <v>2000</v>
      </c>
      <c r="EX33">
        <v>12303.174000000001</v>
      </c>
      <c r="FA33">
        <v>2000</v>
      </c>
      <c r="FB33">
        <v>12303.174000000001</v>
      </c>
    </row>
    <row r="34" spans="1:158">
      <c r="B34">
        <v>0.26682449646537271</v>
      </c>
      <c r="C34" s="16">
        <v>0.889817049810398</v>
      </c>
      <c r="D34">
        <v>282.65350210511025</v>
      </c>
      <c r="E34">
        <v>2001</v>
      </c>
      <c r="F34">
        <v>34448.885999999999</v>
      </c>
      <c r="I34">
        <v>2002</v>
      </c>
      <c r="J34">
        <v>36614.245999999999</v>
      </c>
      <c r="M34">
        <v>2002</v>
      </c>
      <c r="N34">
        <v>36614.245999999999</v>
      </c>
      <c r="Q34">
        <v>2002</v>
      </c>
      <c r="R34">
        <v>36614.245999999999</v>
      </c>
      <c r="U34">
        <v>2002</v>
      </c>
      <c r="V34">
        <v>36614.245999999999</v>
      </c>
      <c r="Y34">
        <v>2002</v>
      </c>
      <c r="Z34">
        <v>36614.245999999999</v>
      </c>
      <c r="AC34">
        <v>2002</v>
      </c>
      <c r="AD34">
        <v>36614.245999999999</v>
      </c>
      <c r="AG34">
        <v>2002</v>
      </c>
      <c r="AH34">
        <v>36614.245999999999</v>
      </c>
      <c r="AK34">
        <v>2002</v>
      </c>
      <c r="AL34">
        <v>36614.245999999999</v>
      </c>
      <c r="AO34">
        <v>2002</v>
      </c>
      <c r="AP34">
        <v>36614.245999999999</v>
      </c>
      <c r="AS34">
        <v>2002</v>
      </c>
      <c r="AT34">
        <v>36614.245999999999</v>
      </c>
      <c r="AW34">
        <v>2002</v>
      </c>
      <c r="AX34">
        <v>36614.245999999999</v>
      </c>
      <c r="BA34">
        <v>2002</v>
      </c>
      <c r="BB34">
        <v>36614.245999999999</v>
      </c>
      <c r="BE34">
        <v>2002</v>
      </c>
      <c r="BF34">
        <v>36614.245999999999</v>
      </c>
      <c r="BI34">
        <v>2002</v>
      </c>
      <c r="BJ34">
        <v>36614.245999999999</v>
      </c>
      <c r="BM34">
        <v>2002</v>
      </c>
      <c r="BN34">
        <v>36614.245999999999</v>
      </c>
      <c r="BQ34">
        <v>2002</v>
      </c>
      <c r="BR34">
        <v>36614.245999999999</v>
      </c>
      <c r="BU34">
        <v>2002</v>
      </c>
      <c r="BV34">
        <v>36614.245999999999</v>
      </c>
      <c r="BY34">
        <v>2002</v>
      </c>
      <c r="BZ34">
        <v>36614.245999999999</v>
      </c>
      <c r="CC34">
        <v>2002</v>
      </c>
      <c r="CD34">
        <v>36614.245999999999</v>
      </c>
      <c r="CG34">
        <v>2002</v>
      </c>
      <c r="CH34">
        <v>36614.245999999999</v>
      </c>
      <c r="CK34">
        <v>2002</v>
      </c>
      <c r="CL34">
        <v>36614.245999999999</v>
      </c>
      <c r="CO34">
        <v>2002</v>
      </c>
      <c r="CP34">
        <v>36614.245999999999</v>
      </c>
      <c r="CS34">
        <v>2002</v>
      </c>
      <c r="CT34">
        <v>36614.245999999999</v>
      </c>
      <c r="CW34">
        <v>2002</v>
      </c>
      <c r="CX34">
        <v>36614.245999999999</v>
      </c>
      <c r="DA34">
        <v>2002</v>
      </c>
      <c r="DB34">
        <v>36614.245999999999</v>
      </c>
      <c r="DE34">
        <v>2002</v>
      </c>
      <c r="DF34">
        <v>36614.245999999999</v>
      </c>
      <c r="DI34">
        <v>2002</v>
      </c>
      <c r="DJ34">
        <v>36614.245999999999</v>
      </c>
      <c r="DM34">
        <v>2002</v>
      </c>
      <c r="DN34">
        <v>36614.245999999999</v>
      </c>
      <c r="DQ34">
        <v>2002</v>
      </c>
      <c r="DR34">
        <v>36614.245999999999</v>
      </c>
      <c r="DU34">
        <v>2002</v>
      </c>
      <c r="DV34">
        <v>36614.245999999999</v>
      </c>
      <c r="DY34">
        <v>2002</v>
      </c>
      <c r="DZ34">
        <v>36614.245999999999</v>
      </c>
      <c r="EC34">
        <v>2002</v>
      </c>
      <c r="ED34">
        <v>36614.245999999999</v>
      </c>
      <c r="EG34">
        <v>2002</v>
      </c>
      <c r="EH34">
        <v>36614.245999999999</v>
      </c>
      <c r="EK34">
        <v>2001</v>
      </c>
      <c r="EL34">
        <v>34448.885999999999</v>
      </c>
      <c r="EO34">
        <v>2001</v>
      </c>
      <c r="EP34">
        <v>34448.885999999999</v>
      </c>
      <c r="ES34">
        <v>2001</v>
      </c>
      <c r="ET34">
        <v>34448.885999999999</v>
      </c>
      <c r="EW34">
        <v>2001</v>
      </c>
      <c r="EX34">
        <v>34448.885999999999</v>
      </c>
      <c r="FA34">
        <v>2001</v>
      </c>
      <c r="FB34">
        <v>34448.885999999999</v>
      </c>
    </row>
    <row r="35" spans="1:158">
      <c r="B35">
        <v>0.26707106161169264</v>
      </c>
      <c r="C35" s="16">
        <v>0.88885893440621389</v>
      </c>
      <c r="D35">
        <v>279.91510192931634</v>
      </c>
      <c r="E35">
        <v>2002</v>
      </c>
      <c r="F35">
        <v>36614.245999999999</v>
      </c>
      <c r="I35">
        <v>2002</v>
      </c>
      <c r="J35">
        <v>44291.43</v>
      </c>
      <c r="M35">
        <v>2002</v>
      </c>
      <c r="N35">
        <v>44291.43</v>
      </c>
      <c r="Q35">
        <v>2002</v>
      </c>
      <c r="R35">
        <v>44291.43</v>
      </c>
      <c r="U35">
        <v>2002</v>
      </c>
      <c r="V35">
        <v>44291.43</v>
      </c>
      <c r="Y35">
        <v>2002</v>
      </c>
      <c r="Z35">
        <v>44291.43</v>
      </c>
      <c r="AC35">
        <v>2002</v>
      </c>
      <c r="AD35">
        <v>44291.43</v>
      </c>
      <c r="AG35">
        <v>2002</v>
      </c>
      <c r="AH35">
        <v>44291.43</v>
      </c>
      <c r="AK35">
        <v>2002</v>
      </c>
      <c r="AL35">
        <v>44291.43</v>
      </c>
      <c r="AO35">
        <v>2002</v>
      </c>
      <c r="AP35">
        <v>44291.43</v>
      </c>
      <c r="AS35">
        <v>2002</v>
      </c>
      <c r="AT35">
        <v>44291.43</v>
      </c>
      <c r="AW35">
        <v>2002</v>
      </c>
      <c r="AX35">
        <v>44291.43</v>
      </c>
      <c r="BA35">
        <v>2002</v>
      </c>
      <c r="BB35">
        <v>44291.43</v>
      </c>
      <c r="BE35">
        <v>2002</v>
      </c>
      <c r="BF35">
        <v>44291.43</v>
      </c>
      <c r="BI35">
        <v>2002</v>
      </c>
      <c r="BJ35">
        <v>44291.43</v>
      </c>
      <c r="BM35">
        <v>2002</v>
      </c>
      <c r="BN35">
        <v>44291.43</v>
      </c>
      <c r="BQ35">
        <v>2002</v>
      </c>
      <c r="BR35">
        <v>44291.43</v>
      </c>
      <c r="BU35">
        <v>2002</v>
      </c>
      <c r="BV35">
        <v>44291.43</v>
      </c>
      <c r="BY35">
        <v>2002</v>
      </c>
      <c r="BZ35">
        <v>44291.43</v>
      </c>
      <c r="CC35">
        <v>2002</v>
      </c>
      <c r="CD35">
        <v>44291.43</v>
      </c>
      <c r="CG35">
        <v>2002</v>
      </c>
      <c r="CH35">
        <v>44291.43</v>
      </c>
      <c r="CK35">
        <v>2002</v>
      </c>
      <c r="CL35">
        <v>44291.43</v>
      </c>
      <c r="CO35">
        <v>2002</v>
      </c>
      <c r="CP35">
        <v>44291.43</v>
      </c>
      <c r="CS35">
        <v>2002</v>
      </c>
      <c r="CT35">
        <v>44291.43</v>
      </c>
      <c r="CW35">
        <v>2002</v>
      </c>
      <c r="CX35">
        <v>44291.43</v>
      </c>
      <c r="DA35">
        <v>2002</v>
      </c>
      <c r="DB35">
        <v>44291.43</v>
      </c>
      <c r="DE35">
        <v>2002</v>
      </c>
      <c r="DF35">
        <v>44291.43</v>
      </c>
      <c r="DI35">
        <v>2002</v>
      </c>
      <c r="DJ35">
        <v>44291.43</v>
      </c>
      <c r="DM35">
        <v>2002</v>
      </c>
      <c r="DN35">
        <v>44291.43</v>
      </c>
      <c r="DQ35">
        <v>2002</v>
      </c>
      <c r="DR35">
        <v>44291.43</v>
      </c>
      <c r="DU35">
        <v>2002</v>
      </c>
      <c r="DV35">
        <v>44291.43</v>
      </c>
      <c r="DY35">
        <v>2002</v>
      </c>
      <c r="DZ35">
        <v>44291.43</v>
      </c>
      <c r="EC35">
        <v>2002</v>
      </c>
      <c r="ED35">
        <v>44291.43</v>
      </c>
      <c r="EG35">
        <v>2002</v>
      </c>
      <c r="EH35">
        <v>44291.43</v>
      </c>
      <c r="EK35">
        <v>2002</v>
      </c>
      <c r="EL35">
        <v>44291.43</v>
      </c>
      <c r="EO35">
        <v>2002</v>
      </c>
      <c r="EP35">
        <v>36614.245999999999</v>
      </c>
      <c r="ES35">
        <v>2002</v>
      </c>
      <c r="ET35">
        <v>36614.245999999999</v>
      </c>
      <c r="EW35">
        <v>2002</v>
      </c>
      <c r="EX35">
        <v>36614.245999999999</v>
      </c>
      <c r="FA35">
        <v>2002</v>
      </c>
      <c r="FB35">
        <v>36614.245999999999</v>
      </c>
    </row>
    <row r="36" spans="1:158">
      <c r="B36">
        <v>0.266680884686888</v>
      </c>
      <c r="C36" s="16">
        <v>0.88926008601440187</v>
      </c>
      <c r="D36">
        <v>281.05587127827999</v>
      </c>
      <c r="E36">
        <v>2002</v>
      </c>
      <c r="F36">
        <v>44291.43</v>
      </c>
      <c r="I36">
        <v>2003</v>
      </c>
      <c r="J36">
        <v>61023.743999999999</v>
      </c>
      <c r="M36">
        <v>2003</v>
      </c>
      <c r="N36">
        <v>61023.743999999999</v>
      </c>
      <c r="Q36">
        <v>2003</v>
      </c>
      <c r="R36">
        <v>61023.743999999999</v>
      </c>
      <c r="U36">
        <v>2003</v>
      </c>
      <c r="V36">
        <v>61023.743999999999</v>
      </c>
      <c r="Y36">
        <v>2003</v>
      </c>
      <c r="Z36">
        <v>61023.743999999999</v>
      </c>
      <c r="AC36">
        <v>2003</v>
      </c>
      <c r="AD36">
        <v>61023.743999999999</v>
      </c>
      <c r="AG36">
        <v>2003</v>
      </c>
      <c r="AH36">
        <v>61023.743999999999</v>
      </c>
      <c r="AK36">
        <v>2003</v>
      </c>
      <c r="AL36">
        <v>61023.743999999999</v>
      </c>
      <c r="AO36">
        <v>2003</v>
      </c>
      <c r="AP36">
        <v>61023.743999999999</v>
      </c>
      <c r="AS36">
        <v>2003</v>
      </c>
      <c r="AT36">
        <v>61023.743999999999</v>
      </c>
      <c r="AW36">
        <v>2003</v>
      </c>
      <c r="AX36">
        <v>61023.743999999999</v>
      </c>
      <c r="BA36">
        <v>2003</v>
      </c>
      <c r="BB36">
        <v>61023.743999999999</v>
      </c>
      <c r="BE36">
        <v>2003</v>
      </c>
      <c r="BF36">
        <v>61023.743999999999</v>
      </c>
      <c r="BI36">
        <v>2003</v>
      </c>
      <c r="BJ36">
        <v>61023.743999999999</v>
      </c>
      <c r="BM36">
        <v>2003</v>
      </c>
      <c r="BN36">
        <v>61023.743999999999</v>
      </c>
      <c r="BQ36">
        <v>2003</v>
      </c>
      <c r="BR36">
        <v>61023.743999999999</v>
      </c>
      <c r="BU36">
        <v>2003</v>
      </c>
      <c r="BV36">
        <v>61023.743999999999</v>
      </c>
      <c r="BY36">
        <v>2003</v>
      </c>
      <c r="BZ36">
        <v>61023.743999999999</v>
      </c>
      <c r="CC36">
        <v>2003</v>
      </c>
      <c r="CD36">
        <v>61023.743999999999</v>
      </c>
      <c r="CG36">
        <v>2003</v>
      </c>
      <c r="CH36">
        <v>61023.743999999999</v>
      </c>
      <c r="CK36">
        <v>2003</v>
      </c>
      <c r="CL36">
        <v>61023.743999999999</v>
      </c>
      <c r="CO36">
        <v>2003</v>
      </c>
      <c r="CP36">
        <v>61023.743999999999</v>
      </c>
      <c r="CS36">
        <v>2003</v>
      </c>
      <c r="CT36">
        <v>61023.743999999999</v>
      </c>
      <c r="CW36">
        <v>2003</v>
      </c>
      <c r="CX36">
        <v>61023.743999999999</v>
      </c>
      <c r="DA36">
        <v>2003</v>
      </c>
      <c r="DB36">
        <v>61023.743999999999</v>
      </c>
      <c r="DE36">
        <v>2003</v>
      </c>
      <c r="DF36">
        <v>61023.743999999999</v>
      </c>
      <c r="DI36">
        <v>2003</v>
      </c>
      <c r="DJ36">
        <v>61023.743999999999</v>
      </c>
      <c r="DM36">
        <v>2003</v>
      </c>
      <c r="DN36">
        <v>61023.743999999999</v>
      </c>
      <c r="DQ36">
        <v>2003</v>
      </c>
      <c r="DR36">
        <v>61023.743999999999</v>
      </c>
      <c r="DU36">
        <v>2003</v>
      </c>
      <c r="DV36">
        <v>61023.743999999999</v>
      </c>
      <c r="DY36">
        <v>2003</v>
      </c>
      <c r="DZ36">
        <v>61023.743999999999</v>
      </c>
      <c r="EC36">
        <v>2003</v>
      </c>
      <c r="ED36">
        <v>61023.743999999999</v>
      </c>
      <c r="EG36">
        <v>2003</v>
      </c>
      <c r="EH36">
        <v>61023.743999999999</v>
      </c>
      <c r="EK36">
        <v>2003</v>
      </c>
      <c r="EL36">
        <v>61023.743999999999</v>
      </c>
      <c r="EO36">
        <v>2003</v>
      </c>
      <c r="EP36">
        <v>61023.743999999999</v>
      </c>
      <c r="ES36">
        <v>2002</v>
      </c>
      <c r="ET36">
        <v>44291.43</v>
      </c>
      <c r="EW36">
        <v>2002</v>
      </c>
      <c r="EX36">
        <v>44291.43</v>
      </c>
      <c r="FA36">
        <v>2002</v>
      </c>
      <c r="FB36">
        <v>44291.43</v>
      </c>
    </row>
    <row r="37" spans="1:158">
      <c r="B37">
        <v>0.26638952110631664</v>
      </c>
      <c r="C37" s="16">
        <v>0.888841590753504</v>
      </c>
      <c r="D37">
        <v>279.86596684185025</v>
      </c>
      <c r="E37">
        <v>2003</v>
      </c>
      <c r="F37">
        <v>61023.743999999999</v>
      </c>
      <c r="I37">
        <v>2003</v>
      </c>
      <c r="J37">
        <v>86122.2</v>
      </c>
      <c r="M37">
        <v>2003</v>
      </c>
      <c r="N37">
        <v>86122.2</v>
      </c>
      <c r="Q37">
        <v>2003</v>
      </c>
      <c r="R37">
        <v>86122.2</v>
      </c>
      <c r="U37">
        <v>2003</v>
      </c>
      <c r="V37">
        <v>86122.2</v>
      </c>
      <c r="Y37">
        <v>2003</v>
      </c>
      <c r="Z37">
        <v>86122.2</v>
      </c>
      <c r="AC37">
        <v>2003</v>
      </c>
      <c r="AD37">
        <v>86122.2</v>
      </c>
      <c r="AG37">
        <v>2003</v>
      </c>
      <c r="AH37">
        <v>86122.2</v>
      </c>
      <c r="AK37">
        <v>2003</v>
      </c>
      <c r="AL37">
        <v>86122.2</v>
      </c>
      <c r="AO37">
        <v>2003</v>
      </c>
      <c r="AP37">
        <v>86122.2</v>
      </c>
      <c r="AS37">
        <v>2003</v>
      </c>
      <c r="AT37">
        <v>86122.2</v>
      </c>
      <c r="AW37">
        <v>2003</v>
      </c>
      <c r="AX37">
        <v>86122.2</v>
      </c>
      <c r="BA37">
        <v>2003</v>
      </c>
      <c r="BB37">
        <v>86122.2</v>
      </c>
      <c r="BE37">
        <v>2003</v>
      </c>
      <c r="BF37">
        <v>86122.2</v>
      </c>
      <c r="BI37">
        <v>2003</v>
      </c>
      <c r="BJ37">
        <v>86122.2</v>
      </c>
      <c r="BM37">
        <v>2003</v>
      </c>
      <c r="BN37">
        <v>86122.2</v>
      </c>
      <c r="BQ37">
        <v>2003</v>
      </c>
      <c r="BR37">
        <v>86122.2</v>
      </c>
      <c r="BU37">
        <v>2003</v>
      </c>
      <c r="BV37">
        <v>86122.2</v>
      </c>
      <c r="BY37">
        <v>2003</v>
      </c>
      <c r="BZ37">
        <v>86122.2</v>
      </c>
      <c r="CC37">
        <v>2003</v>
      </c>
      <c r="CD37">
        <v>86122.2</v>
      </c>
      <c r="CG37">
        <v>2003</v>
      </c>
      <c r="CH37">
        <v>86122.2</v>
      </c>
      <c r="CK37">
        <v>2003</v>
      </c>
      <c r="CL37">
        <v>86122.2</v>
      </c>
      <c r="CO37">
        <v>2003</v>
      </c>
      <c r="CP37">
        <v>86122.2</v>
      </c>
      <c r="CS37">
        <v>2003</v>
      </c>
      <c r="CT37">
        <v>86122.2</v>
      </c>
      <c r="CW37">
        <v>2003</v>
      </c>
      <c r="CX37">
        <v>86122.2</v>
      </c>
      <c r="DA37">
        <v>2003</v>
      </c>
      <c r="DB37">
        <v>86122.2</v>
      </c>
      <c r="DE37">
        <v>2003</v>
      </c>
      <c r="DF37">
        <v>86122.2</v>
      </c>
      <c r="DI37">
        <v>2003</v>
      </c>
      <c r="DJ37">
        <v>86122.2</v>
      </c>
      <c r="DM37">
        <v>2003</v>
      </c>
      <c r="DN37">
        <v>86122.2</v>
      </c>
      <c r="DQ37">
        <v>2003</v>
      </c>
      <c r="DR37">
        <v>86122.2</v>
      </c>
      <c r="DU37">
        <v>2003</v>
      </c>
      <c r="DV37">
        <v>86122.2</v>
      </c>
      <c r="DY37">
        <v>2003</v>
      </c>
      <c r="DZ37">
        <v>86122.2</v>
      </c>
      <c r="EC37">
        <v>2003</v>
      </c>
      <c r="ED37">
        <v>86122.2</v>
      </c>
      <c r="EG37">
        <v>2003</v>
      </c>
      <c r="EH37">
        <v>86122.2</v>
      </c>
      <c r="EK37">
        <v>2003</v>
      </c>
      <c r="EL37">
        <v>86122.2</v>
      </c>
      <c r="EO37">
        <v>2003</v>
      </c>
      <c r="EP37">
        <v>86122.2</v>
      </c>
      <c r="ES37">
        <v>2003</v>
      </c>
      <c r="ET37">
        <v>86122.2</v>
      </c>
      <c r="EW37">
        <v>2003</v>
      </c>
      <c r="EX37">
        <v>61023.743999999999</v>
      </c>
      <c r="FA37">
        <v>2003</v>
      </c>
      <c r="FB37">
        <v>61023.743999999999</v>
      </c>
    </row>
    <row r="38" spans="1:158">
      <c r="B38">
        <v>0.26564259676261232</v>
      </c>
      <c r="C38" s="16">
        <v>0.88983664385543615</v>
      </c>
      <c r="D38">
        <v>282.71000108303383</v>
      </c>
      <c r="E38">
        <v>2003</v>
      </c>
      <c r="F38">
        <v>86122.2</v>
      </c>
      <c r="I38">
        <v>2004</v>
      </c>
      <c r="J38">
        <v>93001.627999999997</v>
      </c>
      <c r="M38">
        <v>2004</v>
      </c>
      <c r="N38">
        <v>93001.627999999997</v>
      </c>
      <c r="Q38">
        <v>2004</v>
      </c>
      <c r="R38">
        <v>93001.627999999997</v>
      </c>
      <c r="U38">
        <v>2004</v>
      </c>
      <c r="V38">
        <v>93001.627999999997</v>
      </c>
      <c r="Y38">
        <v>2004</v>
      </c>
      <c r="Z38">
        <v>93001.627999999997</v>
      </c>
      <c r="AC38">
        <v>2004</v>
      </c>
      <c r="AD38">
        <v>93001.627999999997</v>
      </c>
      <c r="AG38">
        <v>2004</v>
      </c>
      <c r="AH38">
        <v>93001.627999999997</v>
      </c>
      <c r="AK38">
        <v>2004</v>
      </c>
      <c r="AL38">
        <v>93001.627999999997</v>
      </c>
      <c r="AO38">
        <v>2004</v>
      </c>
      <c r="AP38">
        <v>93001.627999999997</v>
      </c>
      <c r="AS38">
        <v>2004</v>
      </c>
      <c r="AT38">
        <v>93001.627999999997</v>
      </c>
      <c r="AW38">
        <v>2004</v>
      </c>
      <c r="AX38">
        <v>93001.627999999997</v>
      </c>
      <c r="BA38">
        <v>2004</v>
      </c>
      <c r="BB38">
        <v>93001.627999999997</v>
      </c>
      <c r="BE38">
        <v>2004</v>
      </c>
      <c r="BF38">
        <v>93001.627999999997</v>
      </c>
      <c r="BI38">
        <v>2004</v>
      </c>
      <c r="BJ38">
        <v>93001.627999999997</v>
      </c>
      <c r="BM38">
        <v>2004</v>
      </c>
      <c r="BN38">
        <v>93001.627999999997</v>
      </c>
      <c r="BQ38">
        <v>2004</v>
      </c>
      <c r="BR38">
        <v>93001.627999999997</v>
      </c>
      <c r="BU38">
        <v>2004</v>
      </c>
      <c r="BV38">
        <v>93001.627999999997</v>
      </c>
      <c r="BY38">
        <v>2004</v>
      </c>
      <c r="BZ38">
        <v>93001.627999999997</v>
      </c>
      <c r="CC38">
        <v>2004</v>
      </c>
      <c r="CD38">
        <v>93001.627999999997</v>
      </c>
      <c r="CG38">
        <v>2004</v>
      </c>
      <c r="CH38">
        <v>93001.627999999997</v>
      </c>
      <c r="CK38">
        <v>2004</v>
      </c>
      <c r="CL38">
        <v>93001.627999999997</v>
      </c>
      <c r="CO38">
        <v>2004</v>
      </c>
      <c r="CP38">
        <v>93001.627999999997</v>
      </c>
      <c r="CS38">
        <v>2004</v>
      </c>
      <c r="CT38">
        <v>93001.627999999997</v>
      </c>
      <c r="CW38">
        <v>2004</v>
      </c>
      <c r="CX38">
        <v>93001.627999999997</v>
      </c>
      <c r="DA38">
        <v>2004</v>
      </c>
      <c r="DB38">
        <v>93001.627999999997</v>
      </c>
      <c r="DE38">
        <v>2004</v>
      </c>
      <c r="DF38">
        <v>93001.627999999997</v>
      </c>
      <c r="DI38">
        <v>2004</v>
      </c>
      <c r="DJ38">
        <v>93001.627999999997</v>
      </c>
      <c r="DM38">
        <v>2004</v>
      </c>
      <c r="DN38">
        <v>93001.627999999997</v>
      </c>
      <c r="DQ38">
        <v>2004</v>
      </c>
      <c r="DR38">
        <v>93001.627999999997</v>
      </c>
      <c r="DU38">
        <v>2004</v>
      </c>
      <c r="DV38">
        <v>93001.627999999997</v>
      </c>
      <c r="DY38">
        <v>2004</v>
      </c>
      <c r="DZ38">
        <v>93001.627999999997</v>
      </c>
      <c r="EC38">
        <v>2004</v>
      </c>
      <c r="ED38">
        <v>93001.627999999997</v>
      </c>
      <c r="EG38">
        <v>2004</v>
      </c>
      <c r="EH38">
        <v>93001.627999999997</v>
      </c>
      <c r="EK38">
        <v>2004</v>
      </c>
      <c r="EL38">
        <v>93001.627999999997</v>
      </c>
      <c r="EO38">
        <v>2004</v>
      </c>
      <c r="EP38">
        <v>93001.627999999997</v>
      </c>
      <c r="ES38">
        <v>2004</v>
      </c>
      <c r="ET38">
        <v>93001.627999999997</v>
      </c>
      <c r="EW38">
        <v>2004</v>
      </c>
      <c r="EX38">
        <v>93001.627999999997</v>
      </c>
      <c r="FA38">
        <v>2003</v>
      </c>
      <c r="FB38">
        <v>86122.2</v>
      </c>
    </row>
    <row r="39" spans="1:158">
      <c r="B39">
        <v>0.26585288280551539</v>
      </c>
      <c r="C39" s="16">
        <v>0.88866293629184501</v>
      </c>
      <c r="D39">
        <v>279.3607244012162</v>
      </c>
      <c r="E39">
        <v>2004</v>
      </c>
      <c r="F39">
        <v>93001.627999999997</v>
      </c>
    </row>
    <row r="40" spans="1:158">
      <c r="A40" t="s">
        <v>43</v>
      </c>
      <c r="B40" s="6">
        <f>AVERAGE(B2:B39)</f>
        <v>0.26983868830025326</v>
      </c>
      <c r="C40" s="6">
        <f>AVERAGE(C2:C39)</f>
        <v>0.89242816165659355</v>
      </c>
      <c r="D40" s="6">
        <f>AVERAGE(D2:D39)</f>
        <v>290.6334064735596</v>
      </c>
      <c r="E40" s="6">
        <f>AVERAGE(E2:E39)</f>
        <v>1983.2368421052631</v>
      </c>
      <c r="F40" s="6">
        <f>AVERAGE(F2:F39)</f>
        <v>10354.150742105263</v>
      </c>
    </row>
    <row r="41" spans="1:158">
      <c r="A41" t="s">
        <v>44</v>
      </c>
      <c r="B41" s="6">
        <f>STDEV(B2:B39)</f>
        <v>3.5490780479292806E-3</v>
      </c>
      <c r="C41" s="6">
        <f>STDEV(C2:C39)</f>
        <v>3.1097239528623411E-3</v>
      </c>
      <c r="D41" s="6">
        <f>STDEV(D2:D39)</f>
        <v>9.5773859413056872</v>
      </c>
      <c r="E41" s="6">
        <f>STDEV(E2:E39)</f>
        <v>16.243808318159207</v>
      </c>
      <c r="F41" s="6">
        <f>STDEV(F2:F39)</f>
        <v>23551.595602490146</v>
      </c>
    </row>
    <row r="42" spans="1:158">
      <c r="A42" t="s">
        <v>45</v>
      </c>
      <c r="B42" s="6">
        <f>MIN(B2:B39)</f>
        <v>0.25901530142946483</v>
      </c>
      <c r="C42" s="6">
        <f>MIN(C2:C39)</f>
        <v>0.88825387030009451</v>
      </c>
      <c r="D42" s="6">
        <f>MIN(D2:D39)</f>
        <v>278.20995272044399</v>
      </c>
      <c r="E42" s="6">
        <f>MIN(E2:E39)</f>
        <v>1952</v>
      </c>
      <c r="F42" s="6">
        <f>MIN(F2:F39)</f>
        <v>1.1999999999999999E-3</v>
      </c>
    </row>
    <row r="43" spans="1:158">
      <c r="A43" t="s">
        <v>46</v>
      </c>
      <c r="B43" s="6">
        <f>MAX(B2:B39)</f>
        <v>0.27922219420093913</v>
      </c>
      <c r="C43" s="6">
        <f>MAX(C2:C39)</f>
        <v>0.89988241599338348</v>
      </c>
      <c r="D43" s="6">
        <f>MAX(D2:D39)</f>
        <v>314.58893931846126</v>
      </c>
      <c r="E43" s="6">
        <f>MAX(E2:E39)</f>
        <v>2004</v>
      </c>
      <c r="F43" s="6">
        <f>MAX(F2:F39)</f>
        <v>93001.627999999997</v>
      </c>
    </row>
    <row r="44" spans="1:158">
      <c r="A44" t="s">
        <v>47</v>
      </c>
      <c r="B44" s="6">
        <f>ABS(B43-B42)</f>
        <v>2.0206892771474305E-2</v>
      </c>
      <c r="C44" s="6">
        <f>ABS(C43-C42)</f>
        <v>1.1628545693288972E-2</v>
      </c>
      <c r="D44" s="6">
        <f>ABS(D43-D42)</f>
        <v>36.378986598017264</v>
      </c>
      <c r="E44" s="6">
        <f>ABS(E43-E42)</f>
        <v>52</v>
      </c>
      <c r="F44" s="6">
        <f>ABS(F43-F42)</f>
        <v>93001.626799999998</v>
      </c>
    </row>
    <row r="45" spans="1:158">
      <c r="A45" t="s">
        <v>48</v>
      </c>
      <c r="B45" s="6">
        <f>COUNT(B2:B39)</f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baseColWidth="10" defaultColWidth="8.83203125" defaultRowHeight="14" x14ac:dyDescent="0"/>
  <sheetData>
    <row r="1" spans="1:2">
      <c r="A1" t="s">
        <v>6</v>
      </c>
      <c r="B1" t="s">
        <v>9</v>
      </c>
    </row>
    <row r="2" spans="1:2">
      <c r="A2">
        <v>1952</v>
      </c>
      <c r="B2">
        <v>0.17199999999999999</v>
      </c>
    </row>
    <row r="3" spans="1:2">
      <c r="A3">
        <v>1955</v>
      </c>
      <c r="B3">
        <v>0.34300000000000003</v>
      </c>
    </row>
    <row r="4" spans="1:2">
      <c r="A4">
        <v>1956</v>
      </c>
      <c r="B4">
        <v>1.1999999999999999E-3</v>
      </c>
    </row>
    <row r="5" spans="1:2">
      <c r="A5">
        <v>1958</v>
      </c>
      <c r="B5">
        <v>0.95399999999999996</v>
      </c>
    </row>
    <row r="6" spans="1:2">
      <c r="A6">
        <v>1962</v>
      </c>
      <c r="B6">
        <v>1.373</v>
      </c>
    </row>
    <row r="7" spans="1:2">
      <c r="A7">
        <v>1963</v>
      </c>
      <c r="B7">
        <v>6.0999999999999999E-2</v>
      </c>
    </row>
    <row r="8" spans="1:2">
      <c r="A8">
        <v>1965</v>
      </c>
      <c r="B8">
        <v>0.159</v>
      </c>
    </row>
    <row r="9" spans="1:2">
      <c r="A9">
        <v>1966</v>
      </c>
      <c r="B9">
        <v>2.746</v>
      </c>
    </row>
    <row r="10" spans="1:2">
      <c r="A10">
        <v>1966</v>
      </c>
      <c r="B10">
        <v>0.28100000000000003</v>
      </c>
    </row>
    <row r="11" spans="1:2">
      <c r="A11">
        <v>1970</v>
      </c>
      <c r="B11">
        <v>1.111</v>
      </c>
    </row>
    <row r="12" spans="1:2">
      <c r="A12">
        <v>1971</v>
      </c>
      <c r="B12">
        <v>2.746</v>
      </c>
    </row>
    <row r="13" spans="1:2">
      <c r="A13">
        <v>1973</v>
      </c>
      <c r="B13">
        <v>10.727</v>
      </c>
    </row>
    <row r="14" spans="1:2">
      <c r="A14">
        <v>1974</v>
      </c>
      <c r="B14">
        <v>1.627</v>
      </c>
    </row>
    <row r="15" spans="1:2">
      <c r="A15">
        <v>1975</v>
      </c>
      <c r="B15">
        <v>12.497999999999999</v>
      </c>
    </row>
    <row r="16" spans="1:2">
      <c r="A16">
        <v>1975</v>
      </c>
      <c r="B16">
        <v>2.8479999999999999</v>
      </c>
    </row>
    <row r="17" spans="1:2">
      <c r="A17">
        <v>1980</v>
      </c>
      <c r="B17">
        <v>6.5090000000000003</v>
      </c>
    </row>
    <row r="18" spans="1:2">
      <c r="A18">
        <v>1983</v>
      </c>
      <c r="B18">
        <v>22.146000000000001</v>
      </c>
    </row>
    <row r="19" spans="1:2">
      <c r="A19">
        <v>1985</v>
      </c>
      <c r="B19">
        <v>22.782</v>
      </c>
    </row>
    <row r="20" spans="1:2">
      <c r="A20">
        <v>1986</v>
      </c>
      <c r="B20">
        <v>36.613999999999997</v>
      </c>
    </row>
    <row r="21" spans="1:2">
      <c r="A21">
        <v>1988</v>
      </c>
      <c r="B21">
        <v>49.213000000000001</v>
      </c>
    </row>
    <row r="22" spans="1:2">
      <c r="A22">
        <v>1990</v>
      </c>
      <c r="B22">
        <v>86.122</v>
      </c>
    </row>
    <row r="23" spans="1:2">
      <c r="A23">
        <v>1992</v>
      </c>
      <c r="B23">
        <v>64.075000000000003</v>
      </c>
    </row>
    <row r="24" spans="1:2">
      <c r="A24">
        <v>1992</v>
      </c>
      <c r="B24">
        <v>118.11</v>
      </c>
    </row>
    <row r="25" spans="1:2">
      <c r="A25">
        <v>1993</v>
      </c>
      <c r="B25">
        <v>246.06299999999999</v>
      </c>
    </row>
    <row r="26" spans="1:2">
      <c r="A26">
        <v>1994</v>
      </c>
      <c r="B26">
        <v>369.09500000000003</v>
      </c>
    </row>
    <row r="27" spans="1:2">
      <c r="A27">
        <v>1995</v>
      </c>
      <c r="B27">
        <v>615.15899999999999</v>
      </c>
    </row>
    <row r="28" spans="1:2">
      <c r="A28">
        <v>1996</v>
      </c>
      <c r="B28">
        <v>1107.2860000000001</v>
      </c>
    </row>
    <row r="29" spans="1:2">
      <c r="A29">
        <v>1997</v>
      </c>
      <c r="B29">
        <v>1414.865</v>
      </c>
    </row>
    <row r="30" spans="1:2">
      <c r="A30">
        <v>1998</v>
      </c>
      <c r="B30">
        <v>4921.2700000000004</v>
      </c>
    </row>
    <row r="31" spans="1:2">
      <c r="A31">
        <v>1999</v>
      </c>
      <c r="B31">
        <v>9153.5619999999999</v>
      </c>
    </row>
    <row r="32" spans="1:2">
      <c r="A32">
        <v>1999</v>
      </c>
      <c r="B32">
        <v>7381.902</v>
      </c>
    </row>
    <row r="33" spans="1:2">
      <c r="A33">
        <v>2000</v>
      </c>
      <c r="B33">
        <v>12303.174000000001</v>
      </c>
    </row>
    <row r="34" spans="1:2">
      <c r="A34">
        <v>2001</v>
      </c>
      <c r="B34">
        <v>34448.885999999999</v>
      </c>
    </row>
    <row r="35" spans="1:2">
      <c r="A35">
        <v>2002</v>
      </c>
      <c r="B35">
        <v>36614.245999999999</v>
      </c>
    </row>
    <row r="36" spans="1:2">
      <c r="A36">
        <v>2002</v>
      </c>
      <c r="B36">
        <v>44291.43</v>
      </c>
    </row>
    <row r="37" spans="1:2">
      <c r="A37">
        <v>2003</v>
      </c>
      <c r="B37">
        <v>61023.743999999999</v>
      </c>
    </row>
    <row r="38" spans="1:2">
      <c r="A38">
        <v>2003</v>
      </c>
      <c r="B38">
        <v>86122.2</v>
      </c>
    </row>
    <row r="39" spans="1:2">
      <c r="A39">
        <v>2004</v>
      </c>
      <c r="B39">
        <v>93001.627999999997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I14" sqref="I14"/>
    </sheetView>
  </sheetViews>
  <sheetFormatPr baseColWidth="10" defaultColWidth="8.83203125" defaultRowHeight="14" x14ac:dyDescent="0"/>
  <cols>
    <col min="2" max="3" width="8.83203125" style="2"/>
    <col min="6" max="6" width="14.5" customWidth="1"/>
  </cols>
  <sheetData>
    <row r="1" spans="1:13" ht="20" customHeight="1"/>
    <row r="2" spans="1:13" ht="20" customHeight="1"/>
    <row r="3" spans="1:13" ht="30.75" customHeight="1"/>
    <row r="4" spans="1:13" ht="20" customHeight="1"/>
    <row r="5" spans="1:13" ht="20" customHeight="1">
      <c r="F5" s="6" t="s">
        <v>8</v>
      </c>
    </row>
    <row r="6" spans="1:13" ht="18" customHeight="1">
      <c r="A6" s="11" t="s">
        <v>0</v>
      </c>
      <c r="B6" s="3" t="s">
        <v>1</v>
      </c>
      <c r="C6" s="3" t="s">
        <v>2</v>
      </c>
      <c r="E6" s="7"/>
      <c r="F6" s="8" t="s">
        <v>3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</row>
    <row r="7" spans="1:13">
      <c r="A7" s="11"/>
      <c r="B7" s="3" t="s">
        <v>4</v>
      </c>
      <c r="C7" s="3" t="s">
        <v>4</v>
      </c>
      <c r="E7" s="8" t="s">
        <v>6</v>
      </c>
      <c r="F7" s="8" t="s">
        <v>7</v>
      </c>
      <c r="H7">
        <v>1</v>
      </c>
      <c r="I7" s="10" t="s">
        <v>16</v>
      </c>
      <c r="J7" t="s">
        <v>17</v>
      </c>
      <c r="K7" t="s">
        <v>19</v>
      </c>
      <c r="L7" t="s">
        <v>18</v>
      </c>
      <c r="M7" t="s">
        <v>20</v>
      </c>
    </row>
    <row r="8" spans="1:13">
      <c r="A8" s="1">
        <v>1952</v>
      </c>
      <c r="B8" s="4">
        <v>0.17199999999999999</v>
      </c>
      <c r="C8" s="4"/>
      <c r="E8" s="7">
        <f>A8</f>
        <v>1952</v>
      </c>
      <c r="F8" s="7">
        <f>B8</f>
        <v>0.17199999999999999</v>
      </c>
    </row>
    <row r="9" spans="1:13">
      <c r="A9" s="1">
        <v>1955</v>
      </c>
      <c r="B9" s="4">
        <v>0.34300000000000003</v>
      </c>
      <c r="C9" s="4"/>
      <c r="E9" s="7">
        <f>A9</f>
        <v>1955</v>
      </c>
      <c r="F9" s="7">
        <f>B9</f>
        <v>0.34300000000000003</v>
      </c>
    </row>
    <row r="10" spans="1:13">
      <c r="A10" s="1">
        <v>1956</v>
      </c>
      <c r="B10" s="4"/>
      <c r="C10" s="5">
        <v>1.1999999999999999E-3</v>
      </c>
      <c r="E10" s="7">
        <f t="shared" ref="E10:E18" si="0">A10</f>
        <v>1956</v>
      </c>
      <c r="F10" s="9">
        <f>C10</f>
        <v>1.1999999999999999E-3</v>
      </c>
    </row>
    <row r="11" spans="1:13">
      <c r="A11" s="1">
        <v>1958</v>
      </c>
      <c r="B11" s="4">
        <v>0.95399999999999996</v>
      </c>
      <c r="C11" s="4"/>
      <c r="E11" s="7">
        <f t="shared" si="0"/>
        <v>1958</v>
      </c>
      <c r="F11" s="7">
        <f>B11</f>
        <v>0.95399999999999996</v>
      </c>
    </row>
    <row r="12" spans="1:13">
      <c r="A12" s="1">
        <v>1960</v>
      </c>
      <c r="B12" s="4"/>
      <c r="C12" s="4"/>
      <c r="E12" s="7">
        <f t="shared" si="0"/>
        <v>1960</v>
      </c>
      <c r="F12" s="7"/>
    </row>
    <row r="13" spans="1:13">
      <c r="A13" s="1">
        <v>1961</v>
      </c>
      <c r="B13" s="4"/>
      <c r="C13" s="4"/>
      <c r="E13" s="7">
        <f t="shared" si="0"/>
        <v>1961</v>
      </c>
      <c r="F13" s="7"/>
    </row>
    <row r="14" spans="1:13">
      <c r="A14" s="1">
        <v>1962</v>
      </c>
      <c r="B14" s="4">
        <v>1.373</v>
      </c>
      <c r="C14" s="4"/>
      <c r="E14" s="7">
        <f t="shared" si="0"/>
        <v>1962</v>
      </c>
      <c r="F14" s="7">
        <f>B14</f>
        <v>1.373</v>
      </c>
    </row>
    <row r="15" spans="1:13">
      <c r="A15" s="1">
        <v>1963</v>
      </c>
      <c r="B15" s="4"/>
      <c r="C15" s="4">
        <v>6.0999999999999999E-2</v>
      </c>
      <c r="E15" s="7">
        <f t="shared" si="0"/>
        <v>1963</v>
      </c>
      <c r="F15" s="7">
        <f>C15</f>
        <v>6.0999999999999999E-2</v>
      </c>
    </row>
    <row r="16" spans="1:13">
      <c r="A16" s="1">
        <v>1964</v>
      </c>
      <c r="B16" s="4"/>
      <c r="C16" s="4"/>
      <c r="E16" s="7">
        <f t="shared" si="0"/>
        <v>1964</v>
      </c>
      <c r="F16" s="7"/>
    </row>
    <row r="17" spans="1:6">
      <c r="A17" s="1">
        <v>1965</v>
      </c>
      <c r="B17" s="4"/>
      <c r="C17" s="4">
        <v>0.159</v>
      </c>
      <c r="E17" s="7">
        <f t="shared" si="0"/>
        <v>1965</v>
      </c>
      <c r="F17" s="7">
        <f t="shared" ref="F17" si="1">C17</f>
        <v>0.159</v>
      </c>
    </row>
    <row r="18" spans="1:6">
      <c r="A18" s="1">
        <v>1966</v>
      </c>
      <c r="B18" s="4">
        <v>2.746</v>
      </c>
      <c r="C18" s="4">
        <v>0.28100000000000003</v>
      </c>
      <c r="E18" s="7">
        <f t="shared" si="0"/>
        <v>1966</v>
      </c>
      <c r="F18" s="7">
        <f>B18</f>
        <v>2.746</v>
      </c>
    </row>
    <row r="19" spans="1:6">
      <c r="A19" s="1">
        <v>1968</v>
      </c>
      <c r="B19" s="4"/>
      <c r="C19" s="4"/>
      <c r="E19" s="7">
        <v>1966</v>
      </c>
      <c r="F19" s="7">
        <v>0.28100000000000003</v>
      </c>
    </row>
    <row r="20" spans="1:6">
      <c r="A20" s="1">
        <v>1970</v>
      </c>
      <c r="B20" s="4"/>
      <c r="C20" s="4">
        <v>1.111</v>
      </c>
      <c r="E20" s="7">
        <f>A20</f>
        <v>1970</v>
      </c>
      <c r="F20" s="7">
        <f>C20</f>
        <v>1.111</v>
      </c>
    </row>
    <row r="21" spans="1:6">
      <c r="A21" s="1">
        <v>1971</v>
      </c>
      <c r="B21" s="4">
        <v>2.746</v>
      </c>
      <c r="C21" s="4"/>
      <c r="E21" s="7">
        <f>A21</f>
        <v>1971</v>
      </c>
      <c r="F21" s="7">
        <f>B21</f>
        <v>2.746</v>
      </c>
    </row>
    <row r="22" spans="1:6">
      <c r="A22" s="1">
        <v>1973</v>
      </c>
      <c r="B22" s="4">
        <v>10.727</v>
      </c>
      <c r="C22" s="4"/>
      <c r="E22" s="7">
        <f>A22</f>
        <v>1973</v>
      </c>
      <c r="F22" s="7">
        <f>B22</f>
        <v>10.727</v>
      </c>
    </row>
    <row r="23" spans="1:6">
      <c r="A23" s="1">
        <v>1974</v>
      </c>
      <c r="B23" s="4"/>
      <c r="C23" s="4">
        <v>1.627</v>
      </c>
      <c r="E23" s="7">
        <f>A23</f>
        <v>1974</v>
      </c>
      <c r="F23" s="7">
        <f>C23</f>
        <v>1.627</v>
      </c>
    </row>
    <row r="24" spans="1:6">
      <c r="A24" s="1">
        <v>1975</v>
      </c>
      <c r="B24" s="4">
        <v>12.497999999999999</v>
      </c>
      <c r="C24" s="4">
        <v>2.8479999999999999</v>
      </c>
      <c r="E24" s="7">
        <f>A24</f>
        <v>1975</v>
      </c>
      <c r="F24" s="7">
        <f>B24</f>
        <v>12.497999999999999</v>
      </c>
    </row>
    <row r="25" spans="1:6">
      <c r="A25" s="1">
        <v>1979</v>
      </c>
      <c r="B25" s="4"/>
      <c r="C25" s="4"/>
      <c r="E25" s="7">
        <v>1975</v>
      </c>
      <c r="F25" s="7">
        <v>2.8479999999999999</v>
      </c>
    </row>
    <row r="26" spans="1:6">
      <c r="A26" s="1">
        <v>1980</v>
      </c>
      <c r="B26" s="4"/>
      <c r="C26" s="4">
        <v>6.5090000000000003</v>
      </c>
      <c r="E26" s="7">
        <f t="shared" ref="E26:E34" si="2">A26</f>
        <v>1980</v>
      </c>
      <c r="F26" s="7">
        <f>C26</f>
        <v>6.5090000000000003</v>
      </c>
    </row>
    <row r="27" spans="1:6">
      <c r="A27" s="1">
        <v>1981</v>
      </c>
      <c r="B27" s="4"/>
      <c r="C27" s="4"/>
      <c r="E27" s="7">
        <f t="shared" si="2"/>
        <v>1981</v>
      </c>
      <c r="F27" s="7"/>
    </row>
    <row r="28" spans="1:6">
      <c r="A28" s="1">
        <v>1983</v>
      </c>
      <c r="B28" s="4"/>
      <c r="C28" s="4">
        <v>22.146000000000001</v>
      </c>
      <c r="E28" s="7">
        <f t="shared" si="2"/>
        <v>1983</v>
      </c>
      <c r="F28" s="7">
        <f>C28</f>
        <v>22.146000000000001</v>
      </c>
    </row>
    <row r="29" spans="1:6">
      <c r="A29" s="1">
        <v>1984</v>
      </c>
      <c r="B29" s="4"/>
      <c r="C29" s="4"/>
      <c r="E29" s="7">
        <f t="shared" si="2"/>
        <v>1984</v>
      </c>
      <c r="F29" s="7"/>
    </row>
    <row r="30" spans="1:6">
      <c r="A30" s="1">
        <v>1985</v>
      </c>
      <c r="B30" s="4"/>
      <c r="C30" s="4">
        <v>22.782</v>
      </c>
      <c r="E30" s="7">
        <f t="shared" si="2"/>
        <v>1985</v>
      </c>
      <c r="F30" s="7">
        <f t="shared" ref="F30" si="3">C30</f>
        <v>22.782</v>
      </c>
    </row>
    <row r="31" spans="1:6">
      <c r="A31" s="1">
        <v>1986</v>
      </c>
      <c r="B31" s="4">
        <v>36.613999999999997</v>
      </c>
      <c r="C31" s="4"/>
      <c r="E31" s="7">
        <f t="shared" si="2"/>
        <v>1986</v>
      </c>
      <c r="F31" s="7">
        <f>B31</f>
        <v>36.613999999999997</v>
      </c>
    </row>
    <row r="32" spans="1:6">
      <c r="A32" s="1">
        <v>1987</v>
      </c>
      <c r="B32" s="4"/>
      <c r="C32" s="4"/>
      <c r="E32" s="7">
        <f t="shared" si="2"/>
        <v>1987</v>
      </c>
      <c r="F32" s="7"/>
    </row>
    <row r="33" spans="1:6">
      <c r="A33" s="1">
        <v>1988</v>
      </c>
      <c r="B33" s="4"/>
      <c r="C33" s="4">
        <v>49.213000000000001</v>
      </c>
      <c r="E33" s="7">
        <f t="shared" si="2"/>
        <v>1988</v>
      </c>
      <c r="F33" s="7">
        <f>C33</f>
        <v>49.213000000000001</v>
      </c>
    </row>
    <row r="34" spans="1:6">
      <c r="A34" s="1">
        <v>1990</v>
      </c>
      <c r="B34" s="4"/>
      <c r="C34" s="4">
        <v>86.122</v>
      </c>
      <c r="E34" s="7">
        <f t="shared" si="2"/>
        <v>1990</v>
      </c>
      <c r="F34" s="7">
        <f>C34</f>
        <v>86.122</v>
      </c>
    </row>
    <row r="35" spans="1:6">
      <c r="A35" s="1">
        <v>1991</v>
      </c>
      <c r="B35" s="4"/>
      <c r="C35" s="4"/>
      <c r="E35" s="7">
        <v>1992</v>
      </c>
      <c r="F35" s="7">
        <f>B36</f>
        <v>64.075000000000003</v>
      </c>
    </row>
    <row r="36" spans="1:6">
      <c r="A36" s="1">
        <v>1992</v>
      </c>
      <c r="B36" s="4">
        <v>64.075000000000003</v>
      </c>
      <c r="C36" s="4">
        <v>118.11</v>
      </c>
      <c r="E36" s="7">
        <f t="shared" ref="E36:E43" si="4">A36</f>
        <v>1992</v>
      </c>
      <c r="F36" s="7">
        <f>C36</f>
        <v>118.11</v>
      </c>
    </row>
    <row r="37" spans="1:6">
      <c r="A37" s="1">
        <v>1993</v>
      </c>
      <c r="B37" s="4"/>
      <c r="C37" s="4">
        <v>246.06299999999999</v>
      </c>
      <c r="E37" s="7">
        <f t="shared" si="4"/>
        <v>1993</v>
      </c>
      <c r="F37" s="7">
        <f t="shared" ref="F37:F42" si="5">C37</f>
        <v>246.06299999999999</v>
      </c>
    </row>
    <row r="38" spans="1:6">
      <c r="A38" s="1">
        <v>1994</v>
      </c>
      <c r="B38" s="4"/>
      <c r="C38" s="4">
        <v>369.09500000000003</v>
      </c>
      <c r="E38" s="7">
        <f t="shared" si="4"/>
        <v>1994</v>
      </c>
      <c r="F38" s="7">
        <f t="shared" si="5"/>
        <v>369.09500000000003</v>
      </c>
    </row>
    <row r="39" spans="1:6">
      <c r="A39" s="1">
        <v>1995</v>
      </c>
      <c r="B39" s="4"/>
      <c r="C39" s="4">
        <v>615.15899999999999</v>
      </c>
      <c r="E39" s="7">
        <f t="shared" si="4"/>
        <v>1995</v>
      </c>
      <c r="F39" s="7">
        <f t="shared" si="5"/>
        <v>615.15899999999999</v>
      </c>
    </row>
    <row r="40" spans="1:6">
      <c r="A40" s="1">
        <v>1996</v>
      </c>
      <c r="B40" s="4"/>
      <c r="C40" s="4">
        <v>1107.2860000000001</v>
      </c>
      <c r="E40" s="7">
        <f t="shared" si="4"/>
        <v>1996</v>
      </c>
      <c r="F40" s="7">
        <f t="shared" si="5"/>
        <v>1107.2860000000001</v>
      </c>
    </row>
    <row r="41" spans="1:6">
      <c r="A41" s="1">
        <v>1997</v>
      </c>
      <c r="B41" s="4"/>
      <c r="C41" s="4">
        <v>1414.865</v>
      </c>
      <c r="E41" s="7">
        <f t="shared" si="4"/>
        <v>1997</v>
      </c>
      <c r="F41" s="7">
        <f t="shared" si="5"/>
        <v>1414.865</v>
      </c>
    </row>
    <row r="42" spans="1:6">
      <c r="A42" s="1">
        <v>1998</v>
      </c>
      <c r="B42" s="4"/>
      <c r="C42" s="4">
        <v>4921.2700000000004</v>
      </c>
      <c r="E42" s="7">
        <f t="shared" si="4"/>
        <v>1998</v>
      </c>
      <c r="F42" s="7">
        <f t="shared" si="5"/>
        <v>4921.2700000000004</v>
      </c>
    </row>
    <row r="43" spans="1:6">
      <c r="A43" s="1">
        <v>1999</v>
      </c>
      <c r="B43" s="4">
        <v>9153.5619999999999</v>
      </c>
      <c r="C43" s="4">
        <v>7381.902</v>
      </c>
      <c r="E43" s="7">
        <f t="shared" si="4"/>
        <v>1999</v>
      </c>
      <c r="F43" s="7">
        <f>B43</f>
        <v>9153.5619999999999</v>
      </c>
    </row>
    <row r="44" spans="1:6">
      <c r="A44" s="1">
        <v>1999</v>
      </c>
      <c r="B44" s="4"/>
      <c r="C44" s="4"/>
      <c r="E44" s="7">
        <v>1999</v>
      </c>
      <c r="F44" s="7">
        <f>C43</f>
        <v>7381.902</v>
      </c>
    </row>
    <row r="45" spans="1:6">
      <c r="A45" s="1">
        <v>2000</v>
      </c>
      <c r="B45" s="4"/>
      <c r="C45" s="4">
        <v>12303.174000000001</v>
      </c>
      <c r="E45" s="7">
        <f t="shared" ref="E45:E52" si="6">A45</f>
        <v>2000</v>
      </c>
      <c r="F45" s="7">
        <f>C45</f>
        <v>12303.174000000001</v>
      </c>
    </row>
    <row r="46" spans="1:6">
      <c r="A46" s="1">
        <v>2001</v>
      </c>
      <c r="B46" s="4"/>
      <c r="C46" s="4">
        <v>34448.885999999999</v>
      </c>
      <c r="E46" s="7">
        <f t="shared" si="6"/>
        <v>2001</v>
      </c>
      <c r="F46" s="7">
        <f>C46</f>
        <v>34448.885999999999</v>
      </c>
    </row>
    <row r="47" spans="1:6">
      <c r="A47" s="1">
        <v>2002</v>
      </c>
      <c r="B47" s="4"/>
      <c r="C47" s="4"/>
      <c r="E47" s="7">
        <f t="shared" si="6"/>
        <v>2002</v>
      </c>
      <c r="F47" s="7">
        <f>B48</f>
        <v>36614.245999999999</v>
      </c>
    </row>
    <row r="48" spans="1:6">
      <c r="A48" s="1">
        <v>2002</v>
      </c>
      <c r="B48" s="4">
        <v>36614.245999999999</v>
      </c>
      <c r="C48" s="4">
        <v>44291.43</v>
      </c>
      <c r="E48" s="7">
        <f t="shared" si="6"/>
        <v>2002</v>
      </c>
      <c r="F48" s="7">
        <f>C48</f>
        <v>44291.43</v>
      </c>
    </row>
    <row r="49" spans="1:6">
      <c r="A49" s="1">
        <v>2003</v>
      </c>
      <c r="B49" s="4"/>
      <c r="C49" s="4"/>
      <c r="E49" s="7">
        <f t="shared" si="6"/>
        <v>2003</v>
      </c>
      <c r="F49" s="7">
        <f>B50</f>
        <v>61023.743999999999</v>
      </c>
    </row>
    <row r="50" spans="1:6">
      <c r="A50" s="1">
        <v>2003</v>
      </c>
      <c r="B50" s="4">
        <v>61023.743999999999</v>
      </c>
      <c r="C50" s="4">
        <v>86122.2</v>
      </c>
      <c r="E50" s="7">
        <f t="shared" si="6"/>
        <v>2003</v>
      </c>
      <c r="F50" s="7">
        <f>C50</f>
        <v>86122.2</v>
      </c>
    </row>
    <row r="51" spans="1:6">
      <c r="A51" s="1">
        <v>2004</v>
      </c>
      <c r="B51" s="4"/>
      <c r="C51" s="4"/>
      <c r="E51" s="7">
        <f t="shared" si="6"/>
        <v>2004</v>
      </c>
      <c r="F51" s="7">
        <f>B52</f>
        <v>93001.627999999997</v>
      </c>
    </row>
    <row r="52" spans="1:6">
      <c r="A52" s="1">
        <v>2004</v>
      </c>
      <c r="B52" s="4">
        <v>93001.627999999997</v>
      </c>
      <c r="C52" s="4" t="s">
        <v>5</v>
      </c>
      <c r="E52" s="7">
        <f t="shared" si="6"/>
        <v>2004</v>
      </c>
      <c r="F52" s="7"/>
    </row>
  </sheetData>
  <mergeCells count="1">
    <mergeCell ref="A6:A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2013-10-28T13:24:06Z</dcterms:created>
  <dcterms:modified xsi:type="dcterms:W3CDTF">2013-11-05T13:06:46Z</dcterms:modified>
</cp:coreProperties>
</file>