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360" yWindow="100" windowWidth="20740" windowHeight="10180" tabRatio="573"/>
  </bookViews>
  <sheets>
    <sheet name="PRM_Summary" sheetId="14" r:id="rId1"/>
    <sheet name="PRM70ND" sheetId="10" r:id="rId2"/>
    <sheet name="PRMallND" sheetId="11" r:id="rId3"/>
    <sheet name="PRM70all" sheetId="12" r:id="rId4"/>
    <sheet name="PRMallall" sheetId="13" r:id="rId5"/>
    <sheet name="rawdata" sheetId="9" r:id="rId6"/>
    <sheet name="sourcedata" sheetId="6" r:id="rId7"/>
    <sheet name="PV_non_dom_orig" sheetId="5" r:id="rId8"/>
    <sheet name="Sheet1" sheetId="1" r:id="rId9"/>
    <sheet name="Sheet2" sheetId="2" r:id="rId10"/>
    <sheet name="Sheet3" sheetId="3" r:id="rId11"/>
    <sheet name="Sheet6" sheetId="8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4" l="1"/>
  <c r="E12" i="14"/>
  <c r="E11" i="14"/>
  <c r="E10" i="14"/>
  <c r="E9" i="14"/>
  <c r="E8" i="14"/>
  <c r="E7" i="14"/>
  <c r="E6" i="14"/>
  <c r="E5" i="14"/>
  <c r="E4" i="14"/>
  <c r="E3" i="14"/>
  <c r="E2" i="14"/>
  <c r="D13" i="14"/>
  <c r="D12" i="14"/>
  <c r="D11" i="14"/>
  <c r="D10" i="14"/>
  <c r="D9" i="14"/>
  <c r="D8" i="14"/>
  <c r="D7" i="14"/>
  <c r="D6" i="14"/>
  <c r="D5" i="14"/>
  <c r="D4" i="14"/>
  <c r="D3" i="14"/>
  <c r="D2" i="14"/>
  <c r="C13" i="14"/>
  <c r="C12" i="14"/>
  <c r="C11" i="14"/>
  <c r="C10" i="14"/>
  <c r="C9" i="14"/>
  <c r="C8" i="14"/>
  <c r="C7" i="14"/>
  <c r="C6" i="14"/>
  <c r="C5" i="14"/>
  <c r="C4" i="14"/>
  <c r="C3" i="14"/>
  <c r="C2" i="14"/>
  <c r="B13" i="14"/>
  <c r="B12" i="14"/>
  <c r="B11" i="14"/>
  <c r="B10" i="14"/>
  <c r="B9" i="14"/>
  <c r="B8" i="14"/>
  <c r="B7" i="14"/>
  <c r="B6" i="14"/>
  <c r="B5" i="14"/>
  <c r="B4" i="14"/>
  <c r="B3" i="14"/>
  <c r="B2" i="14"/>
  <c r="B41" i="13"/>
  <c r="F39" i="13"/>
  <c r="F38" i="13"/>
  <c r="F40" i="13"/>
  <c r="F37" i="13"/>
  <c r="F36" i="13"/>
  <c r="E39" i="13"/>
  <c r="E38" i="13"/>
  <c r="E40" i="13"/>
  <c r="E37" i="13"/>
  <c r="E36" i="13"/>
  <c r="D39" i="13"/>
  <c r="D38" i="13"/>
  <c r="D40" i="13"/>
  <c r="D37" i="13"/>
  <c r="D36" i="13"/>
  <c r="C39" i="13"/>
  <c r="C38" i="13"/>
  <c r="C40" i="13"/>
  <c r="C37" i="13"/>
  <c r="C36" i="13"/>
  <c r="B40" i="13"/>
  <c r="B39" i="13"/>
  <c r="B38" i="13"/>
  <c r="B37" i="13"/>
  <c r="B36" i="13"/>
  <c r="EJ26" i="13"/>
  <c r="EJ25" i="13"/>
  <c r="EJ24" i="13"/>
  <c r="EJ23" i="13"/>
  <c r="EJ22" i="13"/>
  <c r="EJ21" i="13"/>
  <c r="EJ20" i="13"/>
  <c r="EJ19" i="13"/>
  <c r="EJ18" i="13"/>
  <c r="EJ17" i="13"/>
  <c r="EJ16" i="13"/>
  <c r="EJ15" i="13"/>
  <c r="EJ14" i="13"/>
  <c r="EJ13" i="13"/>
  <c r="EJ12" i="13"/>
  <c r="EJ11" i="13"/>
  <c r="EJ10" i="13"/>
  <c r="EJ9" i="13"/>
  <c r="EJ8" i="13"/>
  <c r="EJ7" i="13"/>
  <c r="EN1" i="13"/>
  <c r="EM1" i="13"/>
  <c r="EM2" i="13" a="1"/>
  <c r="EM2" i="13"/>
  <c r="EN2" i="13"/>
  <c r="EM3" i="13"/>
  <c r="EN3" i="13"/>
  <c r="EM4" i="13"/>
  <c r="EN4" i="13"/>
  <c r="EM5" i="13"/>
  <c r="EN5" i="13"/>
  <c r="EM6" i="13"/>
  <c r="EN6" i="13"/>
  <c r="EE2" i="13" a="1"/>
  <c r="EE2" i="13"/>
  <c r="EF5" i="13"/>
  <c r="EF17" i="13"/>
  <c r="EE3" i="13"/>
  <c r="EF18" i="13"/>
  <c r="EF19" i="13"/>
  <c r="EF22" i="13"/>
  <c r="EF21" i="13"/>
  <c r="EF24" i="13"/>
  <c r="EF20" i="13"/>
  <c r="EF23" i="13"/>
  <c r="EF25" i="13"/>
  <c r="EF26" i="13"/>
  <c r="EF7" i="13"/>
  <c r="EF8" i="13"/>
  <c r="EF9" i="13"/>
  <c r="EF12" i="13"/>
  <c r="EF11" i="13"/>
  <c r="EF14" i="13"/>
  <c r="EF10" i="13"/>
  <c r="EF13" i="13"/>
  <c r="EF15" i="13"/>
  <c r="EF16" i="13"/>
  <c r="EI2" i="13" a="1"/>
  <c r="EI4" i="13"/>
  <c r="EJ1" i="13"/>
  <c r="EI2" i="13"/>
  <c r="EI1" i="13"/>
  <c r="EJ2" i="13"/>
  <c r="EI3" i="13"/>
  <c r="EJ3" i="13"/>
  <c r="EJ4" i="13"/>
  <c r="EI5" i="13"/>
  <c r="EJ5" i="13"/>
  <c r="EI6" i="13"/>
  <c r="EJ6" i="13"/>
  <c r="EA2" i="13" a="1"/>
  <c r="EA2" i="13"/>
  <c r="EB5" i="13"/>
  <c r="EB17" i="13"/>
  <c r="EA3" i="13"/>
  <c r="EB18" i="13"/>
  <c r="EB19" i="13"/>
  <c r="EB22" i="13"/>
  <c r="EB21" i="13"/>
  <c r="EB24" i="13"/>
  <c r="EB20" i="13"/>
  <c r="EB23" i="13"/>
  <c r="EB25" i="13"/>
  <c r="EB26" i="13"/>
  <c r="EB7" i="13"/>
  <c r="EB8" i="13"/>
  <c r="EB9" i="13"/>
  <c r="EB12" i="13"/>
  <c r="EB11" i="13"/>
  <c r="EB14" i="13"/>
  <c r="EB10" i="13"/>
  <c r="EB13" i="13"/>
  <c r="EB15" i="13"/>
  <c r="EB16" i="13"/>
  <c r="EE4" i="13"/>
  <c r="EF1" i="13"/>
  <c r="EE1" i="13"/>
  <c r="EF2" i="13"/>
  <c r="EF3" i="13"/>
  <c r="EF4" i="13"/>
  <c r="EE5" i="13"/>
  <c r="EE6" i="13"/>
  <c r="EF6" i="13"/>
  <c r="DW2" i="13" a="1"/>
  <c r="DW2" i="13"/>
  <c r="DX5" i="13"/>
  <c r="DX17" i="13"/>
  <c r="DW3" i="13"/>
  <c r="DX18" i="13"/>
  <c r="DX19" i="13"/>
  <c r="DX22" i="13"/>
  <c r="DX21" i="13"/>
  <c r="DX24" i="13"/>
  <c r="DX20" i="13"/>
  <c r="DX23" i="13"/>
  <c r="DX25" i="13"/>
  <c r="DX26" i="13"/>
  <c r="DX7" i="13"/>
  <c r="DX8" i="13"/>
  <c r="DX9" i="13"/>
  <c r="DX12" i="13"/>
  <c r="DX11" i="13"/>
  <c r="DX14" i="13"/>
  <c r="DX10" i="13"/>
  <c r="DX13" i="13"/>
  <c r="DX15" i="13"/>
  <c r="DX16" i="13"/>
  <c r="EA4" i="13"/>
  <c r="EB1" i="13"/>
  <c r="EA1" i="13"/>
  <c r="EB2" i="13"/>
  <c r="EB3" i="13"/>
  <c r="EB4" i="13"/>
  <c r="EA5" i="13"/>
  <c r="EA6" i="13"/>
  <c r="EB6" i="13"/>
  <c r="DS2" i="13" a="1"/>
  <c r="DS2" i="13"/>
  <c r="DT5" i="13"/>
  <c r="DT17" i="13"/>
  <c r="DS3" i="13"/>
  <c r="DT18" i="13"/>
  <c r="DT19" i="13"/>
  <c r="DT22" i="13"/>
  <c r="DT21" i="13"/>
  <c r="DT24" i="13"/>
  <c r="DT20" i="13"/>
  <c r="DT23" i="13"/>
  <c r="DT25" i="13"/>
  <c r="DT26" i="13"/>
  <c r="DT7" i="13"/>
  <c r="DT8" i="13"/>
  <c r="DT9" i="13"/>
  <c r="DT12" i="13"/>
  <c r="DT11" i="13"/>
  <c r="DT14" i="13"/>
  <c r="DT10" i="13"/>
  <c r="DT13" i="13"/>
  <c r="DT15" i="13"/>
  <c r="DT16" i="13"/>
  <c r="DW4" i="13"/>
  <c r="DX1" i="13"/>
  <c r="DW1" i="13"/>
  <c r="DX2" i="13"/>
  <c r="DX3" i="13"/>
  <c r="DX4" i="13"/>
  <c r="DW5" i="13"/>
  <c r="DW6" i="13"/>
  <c r="DX6" i="13"/>
  <c r="DO2" i="13" a="1"/>
  <c r="DO2" i="13"/>
  <c r="DP5" i="13"/>
  <c r="DP17" i="13"/>
  <c r="DO3" i="13"/>
  <c r="DP18" i="13"/>
  <c r="DP19" i="13"/>
  <c r="DP22" i="13"/>
  <c r="DP21" i="13"/>
  <c r="DP24" i="13"/>
  <c r="DP20" i="13"/>
  <c r="DP23" i="13"/>
  <c r="DP25" i="13"/>
  <c r="DP26" i="13"/>
  <c r="DP7" i="13"/>
  <c r="DP8" i="13"/>
  <c r="DP9" i="13"/>
  <c r="DP12" i="13"/>
  <c r="DP11" i="13"/>
  <c r="DP14" i="13"/>
  <c r="DP10" i="13"/>
  <c r="DP13" i="13"/>
  <c r="DP15" i="13"/>
  <c r="DP16" i="13"/>
  <c r="DS4" i="13"/>
  <c r="DT1" i="13"/>
  <c r="DS1" i="13"/>
  <c r="DT2" i="13"/>
  <c r="DT3" i="13"/>
  <c r="DT4" i="13"/>
  <c r="DS5" i="13"/>
  <c r="DS6" i="13"/>
  <c r="DT6" i="13"/>
  <c r="DK2" i="13" a="1"/>
  <c r="DK2" i="13"/>
  <c r="DL5" i="13"/>
  <c r="DL17" i="13"/>
  <c r="DK3" i="13"/>
  <c r="DL18" i="13"/>
  <c r="DL19" i="13"/>
  <c r="DL22" i="13"/>
  <c r="DL21" i="13"/>
  <c r="DL24" i="13"/>
  <c r="DL20" i="13"/>
  <c r="DL23" i="13"/>
  <c r="DL25" i="13"/>
  <c r="DL26" i="13"/>
  <c r="DL7" i="13"/>
  <c r="DL8" i="13"/>
  <c r="DL9" i="13"/>
  <c r="DL12" i="13"/>
  <c r="DL11" i="13"/>
  <c r="DL14" i="13"/>
  <c r="DL10" i="13"/>
  <c r="DL13" i="13"/>
  <c r="DL15" i="13"/>
  <c r="DL16" i="13"/>
  <c r="DO4" i="13"/>
  <c r="DP1" i="13"/>
  <c r="DO1" i="13"/>
  <c r="DP2" i="13"/>
  <c r="DP3" i="13"/>
  <c r="DP4" i="13"/>
  <c r="DO5" i="13"/>
  <c r="DO6" i="13"/>
  <c r="DP6" i="13"/>
  <c r="DG2" i="13" a="1"/>
  <c r="DG2" i="13"/>
  <c r="DH5" i="13"/>
  <c r="DH17" i="13"/>
  <c r="DG3" i="13"/>
  <c r="DH18" i="13"/>
  <c r="DH19" i="13"/>
  <c r="DH22" i="13"/>
  <c r="DH21" i="13"/>
  <c r="DH24" i="13"/>
  <c r="DH20" i="13"/>
  <c r="DH23" i="13"/>
  <c r="DH25" i="13"/>
  <c r="DH26" i="13"/>
  <c r="DH7" i="13"/>
  <c r="DH8" i="13"/>
  <c r="DH9" i="13"/>
  <c r="DH12" i="13"/>
  <c r="DH11" i="13"/>
  <c r="DH14" i="13"/>
  <c r="DH10" i="13"/>
  <c r="DH13" i="13"/>
  <c r="DH15" i="13"/>
  <c r="DH16" i="13"/>
  <c r="DK4" i="13"/>
  <c r="DL1" i="13"/>
  <c r="DK1" i="13"/>
  <c r="DL2" i="13"/>
  <c r="DL3" i="13"/>
  <c r="DL4" i="13"/>
  <c r="DK5" i="13"/>
  <c r="DK6" i="13"/>
  <c r="DL6" i="13"/>
  <c r="DC2" i="13" a="1"/>
  <c r="DC2" i="13"/>
  <c r="DD5" i="13"/>
  <c r="DD17" i="13"/>
  <c r="DC3" i="13"/>
  <c r="DD18" i="13"/>
  <c r="DD19" i="13"/>
  <c r="DD22" i="13"/>
  <c r="DD21" i="13"/>
  <c r="DD24" i="13"/>
  <c r="DD20" i="13"/>
  <c r="DD23" i="13"/>
  <c r="DD25" i="13"/>
  <c r="DD26" i="13"/>
  <c r="DD7" i="13"/>
  <c r="DD8" i="13"/>
  <c r="DD9" i="13"/>
  <c r="DD12" i="13"/>
  <c r="DD11" i="13"/>
  <c r="DD14" i="13"/>
  <c r="DD10" i="13"/>
  <c r="DD13" i="13"/>
  <c r="DD15" i="13"/>
  <c r="DD16" i="13"/>
  <c r="DG4" i="13"/>
  <c r="DH1" i="13"/>
  <c r="DG1" i="13"/>
  <c r="DH2" i="13"/>
  <c r="DH3" i="13"/>
  <c r="DH4" i="13"/>
  <c r="DG5" i="13"/>
  <c r="DG6" i="13"/>
  <c r="DH6" i="13"/>
  <c r="CY2" i="13" a="1"/>
  <c r="CY2" i="13"/>
  <c r="CZ5" i="13"/>
  <c r="CZ17" i="13"/>
  <c r="CY3" i="13"/>
  <c r="CZ18" i="13"/>
  <c r="CZ19" i="13"/>
  <c r="CZ22" i="13"/>
  <c r="CZ21" i="13"/>
  <c r="CZ24" i="13"/>
  <c r="CZ20" i="13"/>
  <c r="CZ23" i="13"/>
  <c r="CZ25" i="13"/>
  <c r="CZ26" i="13"/>
  <c r="CZ7" i="13"/>
  <c r="CZ8" i="13"/>
  <c r="CZ9" i="13"/>
  <c r="CZ12" i="13"/>
  <c r="CZ11" i="13"/>
  <c r="CZ14" i="13"/>
  <c r="CZ10" i="13"/>
  <c r="CZ13" i="13"/>
  <c r="CZ15" i="13"/>
  <c r="CZ16" i="13"/>
  <c r="DC4" i="13"/>
  <c r="DD1" i="13"/>
  <c r="DC1" i="13"/>
  <c r="DD2" i="13"/>
  <c r="DD3" i="13"/>
  <c r="DD4" i="13"/>
  <c r="DC5" i="13"/>
  <c r="DC6" i="13"/>
  <c r="DD6" i="13"/>
  <c r="CU2" i="13" a="1"/>
  <c r="CU2" i="13"/>
  <c r="CV5" i="13"/>
  <c r="CV17" i="13"/>
  <c r="CU3" i="13"/>
  <c r="CV18" i="13"/>
  <c r="CV19" i="13"/>
  <c r="CV22" i="13"/>
  <c r="CV21" i="13"/>
  <c r="CV24" i="13"/>
  <c r="CV20" i="13"/>
  <c r="CV23" i="13"/>
  <c r="CV25" i="13"/>
  <c r="CV26" i="13"/>
  <c r="CV7" i="13"/>
  <c r="CV8" i="13"/>
  <c r="CV9" i="13"/>
  <c r="CV12" i="13"/>
  <c r="CV11" i="13"/>
  <c r="CV14" i="13"/>
  <c r="CV10" i="13"/>
  <c r="CV13" i="13"/>
  <c r="CV15" i="13"/>
  <c r="CV16" i="13"/>
  <c r="CY4" i="13"/>
  <c r="CZ1" i="13"/>
  <c r="CY1" i="13"/>
  <c r="CZ2" i="13"/>
  <c r="CZ3" i="13"/>
  <c r="CZ4" i="13"/>
  <c r="CY5" i="13"/>
  <c r="CY6" i="13"/>
  <c r="CZ6" i="13"/>
  <c r="CQ2" i="13" a="1"/>
  <c r="CQ2" i="13"/>
  <c r="CR5" i="13"/>
  <c r="CR17" i="13"/>
  <c r="CQ3" i="13"/>
  <c r="CR18" i="13"/>
  <c r="CR19" i="13"/>
  <c r="CR22" i="13"/>
  <c r="CR21" i="13"/>
  <c r="CR24" i="13"/>
  <c r="CR20" i="13"/>
  <c r="CR23" i="13"/>
  <c r="CR25" i="13"/>
  <c r="CR26" i="13"/>
  <c r="CR7" i="13"/>
  <c r="CR8" i="13"/>
  <c r="CR9" i="13"/>
  <c r="CR12" i="13"/>
  <c r="CR11" i="13"/>
  <c r="CR14" i="13"/>
  <c r="CR10" i="13"/>
  <c r="CR13" i="13"/>
  <c r="CR15" i="13"/>
  <c r="CR16" i="13"/>
  <c r="CU4" i="13"/>
  <c r="CV1" i="13"/>
  <c r="CU1" i="13"/>
  <c r="CV2" i="13"/>
  <c r="CV3" i="13"/>
  <c r="CV4" i="13"/>
  <c r="CU5" i="13"/>
  <c r="CU6" i="13"/>
  <c r="CV6" i="13"/>
  <c r="CM2" i="13" a="1"/>
  <c r="CM2" i="13"/>
  <c r="CN5" i="13"/>
  <c r="CN17" i="13"/>
  <c r="CM3" i="13"/>
  <c r="CN18" i="13"/>
  <c r="CN19" i="13"/>
  <c r="CN22" i="13"/>
  <c r="CN21" i="13"/>
  <c r="CN24" i="13"/>
  <c r="CN20" i="13"/>
  <c r="CN23" i="13"/>
  <c r="CN25" i="13"/>
  <c r="CN26" i="13"/>
  <c r="CN7" i="13"/>
  <c r="CN8" i="13"/>
  <c r="CN9" i="13"/>
  <c r="CN12" i="13"/>
  <c r="CN11" i="13"/>
  <c r="CN14" i="13"/>
  <c r="CN10" i="13"/>
  <c r="CN13" i="13"/>
  <c r="CN15" i="13"/>
  <c r="CN16" i="13"/>
  <c r="CQ4" i="13"/>
  <c r="CR1" i="13"/>
  <c r="CQ1" i="13"/>
  <c r="CR2" i="13"/>
  <c r="CR3" i="13"/>
  <c r="CR4" i="13"/>
  <c r="CQ5" i="13"/>
  <c r="CQ6" i="13"/>
  <c r="CR6" i="13"/>
  <c r="CI2" i="13" a="1"/>
  <c r="CI2" i="13"/>
  <c r="CJ5" i="13"/>
  <c r="CJ17" i="13"/>
  <c r="CI3" i="13"/>
  <c r="CJ18" i="13"/>
  <c r="CJ19" i="13"/>
  <c r="CJ22" i="13"/>
  <c r="CJ21" i="13"/>
  <c r="CJ24" i="13"/>
  <c r="CJ20" i="13"/>
  <c r="CJ23" i="13"/>
  <c r="CJ25" i="13"/>
  <c r="CJ26" i="13"/>
  <c r="CJ7" i="13"/>
  <c r="CJ8" i="13"/>
  <c r="CJ9" i="13"/>
  <c r="CJ12" i="13"/>
  <c r="CJ11" i="13"/>
  <c r="CJ14" i="13"/>
  <c r="CJ10" i="13"/>
  <c r="CJ13" i="13"/>
  <c r="CJ15" i="13"/>
  <c r="CJ16" i="13"/>
  <c r="CM4" i="13"/>
  <c r="CN1" i="13"/>
  <c r="CM1" i="13"/>
  <c r="CN2" i="13"/>
  <c r="CN3" i="13"/>
  <c r="CN4" i="13"/>
  <c r="CM5" i="13"/>
  <c r="CM6" i="13"/>
  <c r="CN6" i="13"/>
  <c r="CE2" i="13" a="1"/>
  <c r="CE2" i="13"/>
  <c r="CF5" i="13"/>
  <c r="CF17" i="13"/>
  <c r="CE3" i="13"/>
  <c r="CF18" i="13"/>
  <c r="CF19" i="13"/>
  <c r="CF22" i="13"/>
  <c r="CF21" i="13"/>
  <c r="CF24" i="13"/>
  <c r="CF20" i="13"/>
  <c r="CF23" i="13"/>
  <c r="CF25" i="13"/>
  <c r="CF26" i="13"/>
  <c r="CF7" i="13"/>
  <c r="CF8" i="13"/>
  <c r="CF9" i="13"/>
  <c r="CF12" i="13"/>
  <c r="CF11" i="13"/>
  <c r="CF14" i="13"/>
  <c r="CF10" i="13"/>
  <c r="CF13" i="13"/>
  <c r="CF15" i="13"/>
  <c r="CF16" i="13"/>
  <c r="CI4" i="13"/>
  <c r="CJ1" i="13"/>
  <c r="CI1" i="13"/>
  <c r="CJ2" i="13"/>
  <c r="CJ3" i="13"/>
  <c r="CJ4" i="13"/>
  <c r="CI5" i="13"/>
  <c r="CI6" i="13"/>
  <c r="CJ6" i="13"/>
  <c r="CA2" i="13" a="1"/>
  <c r="CA2" i="13"/>
  <c r="CB5" i="13"/>
  <c r="CB17" i="13"/>
  <c r="CA3" i="13"/>
  <c r="CB18" i="13"/>
  <c r="CB19" i="13"/>
  <c r="CB22" i="13"/>
  <c r="CB21" i="13"/>
  <c r="CB24" i="13"/>
  <c r="CB20" i="13"/>
  <c r="CB23" i="13"/>
  <c r="CB25" i="13"/>
  <c r="CB26" i="13"/>
  <c r="CB7" i="13"/>
  <c r="CB8" i="13"/>
  <c r="CB9" i="13"/>
  <c r="CB12" i="13"/>
  <c r="CB11" i="13"/>
  <c r="CB14" i="13"/>
  <c r="CB10" i="13"/>
  <c r="CB13" i="13"/>
  <c r="CB15" i="13"/>
  <c r="CB16" i="13"/>
  <c r="CE4" i="13"/>
  <c r="CF1" i="13"/>
  <c r="CE1" i="13"/>
  <c r="CF2" i="13"/>
  <c r="CF3" i="13"/>
  <c r="CF4" i="13"/>
  <c r="CE5" i="13"/>
  <c r="CE6" i="13"/>
  <c r="CF6" i="13"/>
  <c r="BW2" i="13" a="1"/>
  <c r="BW2" i="13"/>
  <c r="BX5" i="13"/>
  <c r="BX17" i="13"/>
  <c r="BW3" i="13"/>
  <c r="BX18" i="13"/>
  <c r="BX19" i="13"/>
  <c r="BX22" i="13"/>
  <c r="BX21" i="13"/>
  <c r="BX24" i="13"/>
  <c r="BX20" i="13"/>
  <c r="BX23" i="13"/>
  <c r="BX25" i="13"/>
  <c r="BX26" i="13"/>
  <c r="BX7" i="13"/>
  <c r="BX8" i="13"/>
  <c r="BX9" i="13"/>
  <c r="BX12" i="13"/>
  <c r="BX11" i="13"/>
  <c r="BX14" i="13"/>
  <c r="BX10" i="13"/>
  <c r="BX13" i="13"/>
  <c r="BX15" i="13"/>
  <c r="BX16" i="13"/>
  <c r="CA4" i="13"/>
  <c r="CB1" i="13"/>
  <c r="CA1" i="13"/>
  <c r="CB2" i="13"/>
  <c r="CB3" i="13"/>
  <c r="CB4" i="13"/>
  <c r="CA5" i="13"/>
  <c r="CA6" i="13"/>
  <c r="CB6" i="13"/>
  <c r="BS2" i="13" a="1"/>
  <c r="BS2" i="13"/>
  <c r="BT5" i="13"/>
  <c r="BT17" i="13"/>
  <c r="BS3" i="13"/>
  <c r="BT18" i="13"/>
  <c r="BT19" i="13"/>
  <c r="BT22" i="13"/>
  <c r="BT21" i="13"/>
  <c r="BT24" i="13"/>
  <c r="BT20" i="13"/>
  <c r="BT23" i="13"/>
  <c r="BT25" i="13"/>
  <c r="BT26" i="13"/>
  <c r="BT7" i="13"/>
  <c r="BT8" i="13"/>
  <c r="BT9" i="13"/>
  <c r="BT12" i="13"/>
  <c r="BT11" i="13"/>
  <c r="BT14" i="13"/>
  <c r="BT10" i="13"/>
  <c r="BT13" i="13"/>
  <c r="BT15" i="13"/>
  <c r="BT16" i="13"/>
  <c r="BW4" i="13"/>
  <c r="BX1" i="13"/>
  <c r="BW1" i="13"/>
  <c r="BX2" i="13"/>
  <c r="BX3" i="13"/>
  <c r="BX4" i="13"/>
  <c r="BW5" i="13"/>
  <c r="BW6" i="13"/>
  <c r="BX6" i="13"/>
  <c r="BO2" i="13" a="1"/>
  <c r="BO2" i="13"/>
  <c r="BP5" i="13"/>
  <c r="BP17" i="13"/>
  <c r="BO3" i="13"/>
  <c r="BP18" i="13"/>
  <c r="BP19" i="13"/>
  <c r="BP22" i="13"/>
  <c r="BP21" i="13"/>
  <c r="BP24" i="13"/>
  <c r="BP20" i="13"/>
  <c r="BP23" i="13"/>
  <c r="BP25" i="13"/>
  <c r="BP26" i="13"/>
  <c r="BP7" i="13"/>
  <c r="BP8" i="13"/>
  <c r="BP9" i="13"/>
  <c r="BP12" i="13"/>
  <c r="BP11" i="13"/>
  <c r="BP14" i="13"/>
  <c r="BP10" i="13"/>
  <c r="BP13" i="13"/>
  <c r="BP15" i="13"/>
  <c r="BP16" i="13"/>
  <c r="BS4" i="13"/>
  <c r="BT1" i="13"/>
  <c r="BS1" i="13"/>
  <c r="BT2" i="13"/>
  <c r="BT3" i="13"/>
  <c r="BT4" i="13"/>
  <c r="BS5" i="13"/>
  <c r="BS6" i="13"/>
  <c r="BT6" i="13"/>
  <c r="BK2" i="13" a="1"/>
  <c r="BK2" i="13"/>
  <c r="BL5" i="13"/>
  <c r="BL17" i="13"/>
  <c r="BK3" i="13"/>
  <c r="BL18" i="13"/>
  <c r="BL19" i="13"/>
  <c r="BL22" i="13"/>
  <c r="BL21" i="13"/>
  <c r="BL24" i="13"/>
  <c r="BL20" i="13"/>
  <c r="BL23" i="13"/>
  <c r="BL25" i="13"/>
  <c r="BL26" i="13"/>
  <c r="BL7" i="13"/>
  <c r="BL8" i="13"/>
  <c r="BL9" i="13"/>
  <c r="BL12" i="13"/>
  <c r="BL11" i="13"/>
  <c r="BL14" i="13"/>
  <c r="BL10" i="13"/>
  <c r="BL13" i="13"/>
  <c r="BL15" i="13"/>
  <c r="BL16" i="13"/>
  <c r="BO4" i="13"/>
  <c r="BP1" i="13"/>
  <c r="BO1" i="13"/>
  <c r="BP2" i="13"/>
  <c r="BP3" i="13"/>
  <c r="BP4" i="13"/>
  <c r="BO5" i="13"/>
  <c r="BO6" i="13"/>
  <c r="BP6" i="13"/>
  <c r="BG2" i="13" a="1"/>
  <c r="BG2" i="13"/>
  <c r="BH5" i="13"/>
  <c r="BH17" i="13"/>
  <c r="BG3" i="13"/>
  <c r="BH18" i="13"/>
  <c r="BH19" i="13"/>
  <c r="BH22" i="13"/>
  <c r="BH21" i="13"/>
  <c r="BH24" i="13"/>
  <c r="BH20" i="13"/>
  <c r="BH23" i="13"/>
  <c r="BH25" i="13"/>
  <c r="BH26" i="13"/>
  <c r="BH7" i="13"/>
  <c r="BH8" i="13"/>
  <c r="BH9" i="13"/>
  <c r="BH12" i="13"/>
  <c r="BH11" i="13"/>
  <c r="BH14" i="13"/>
  <c r="BH10" i="13"/>
  <c r="BH13" i="13"/>
  <c r="BH15" i="13"/>
  <c r="BH16" i="13"/>
  <c r="BK4" i="13"/>
  <c r="BL1" i="13"/>
  <c r="BK1" i="13"/>
  <c r="BL2" i="13"/>
  <c r="BL3" i="13"/>
  <c r="BL4" i="13"/>
  <c r="BK5" i="13"/>
  <c r="BK6" i="13"/>
  <c r="BL6" i="13"/>
  <c r="BC2" i="13" a="1"/>
  <c r="BC2" i="13"/>
  <c r="BD5" i="13"/>
  <c r="BD17" i="13"/>
  <c r="BC3" i="13"/>
  <c r="BD18" i="13"/>
  <c r="BD19" i="13"/>
  <c r="BD22" i="13"/>
  <c r="BD21" i="13"/>
  <c r="BD24" i="13"/>
  <c r="BD20" i="13"/>
  <c r="BD23" i="13"/>
  <c r="BD25" i="13"/>
  <c r="BD26" i="13"/>
  <c r="BD7" i="13"/>
  <c r="BD8" i="13"/>
  <c r="BD9" i="13"/>
  <c r="BD12" i="13"/>
  <c r="BD11" i="13"/>
  <c r="BD14" i="13"/>
  <c r="BD10" i="13"/>
  <c r="BD13" i="13"/>
  <c r="BD15" i="13"/>
  <c r="BD16" i="13"/>
  <c r="BG4" i="13"/>
  <c r="BH1" i="13"/>
  <c r="BG1" i="13"/>
  <c r="BH2" i="13"/>
  <c r="BH3" i="13"/>
  <c r="BH4" i="13"/>
  <c r="BG5" i="13"/>
  <c r="BG6" i="13"/>
  <c r="BH6" i="13"/>
  <c r="AY2" i="13" a="1"/>
  <c r="AY2" i="13"/>
  <c r="AZ5" i="13"/>
  <c r="AZ17" i="13"/>
  <c r="AY3" i="13"/>
  <c r="AZ18" i="13"/>
  <c r="AZ19" i="13"/>
  <c r="AZ22" i="13"/>
  <c r="AZ21" i="13"/>
  <c r="AZ24" i="13"/>
  <c r="AZ20" i="13"/>
  <c r="AZ23" i="13"/>
  <c r="AZ25" i="13"/>
  <c r="AZ26" i="13"/>
  <c r="AZ7" i="13"/>
  <c r="AZ8" i="13"/>
  <c r="AZ9" i="13"/>
  <c r="AZ12" i="13"/>
  <c r="AZ11" i="13"/>
  <c r="AZ14" i="13"/>
  <c r="AZ10" i="13"/>
  <c r="AZ13" i="13"/>
  <c r="AZ15" i="13"/>
  <c r="AZ16" i="13"/>
  <c r="BC4" i="13"/>
  <c r="BD1" i="13"/>
  <c r="BC1" i="13"/>
  <c r="BD2" i="13"/>
  <c r="BD3" i="13"/>
  <c r="BD4" i="13"/>
  <c r="BC5" i="13"/>
  <c r="BC6" i="13"/>
  <c r="BD6" i="13"/>
  <c r="AU2" i="13" a="1"/>
  <c r="AU2" i="13"/>
  <c r="AV5" i="13"/>
  <c r="AV17" i="13"/>
  <c r="AU3" i="13"/>
  <c r="AV18" i="13"/>
  <c r="AV19" i="13"/>
  <c r="AV22" i="13"/>
  <c r="AV21" i="13"/>
  <c r="AV24" i="13"/>
  <c r="AV20" i="13"/>
  <c r="AV23" i="13"/>
  <c r="AV25" i="13"/>
  <c r="AV26" i="13"/>
  <c r="AV7" i="13"/>
  <c r="AV8" i="13"/>
  <c r="AV9" i="13"/>
  <c r="AV12" i="13"/>
  <c r="AV11" i="13"/>
  <c r="AV14" i="13"/>
  <c r="AV10" i="13"/>
  <c r="AV13" i="13"/>
  <c r="AV15" i="13"/>
  <c r="AV16" i="13"/>
  <c r="AY4" i="13"/>
  <c r="AZ1" i="13"/>
  <c r="AY1" i="13"/>
  <c r="AZ2" i="13"/>
  <c r="AZ3" i="13"/>
  <c r="AZ4" i="13"/>
  <c r="AY5" i="13"/>
  <c r="AY6" i="13"/>
  <c r="AZ6" i="13"/>
  <c r="AQ2" i="13" a="1"/>
  <c r="AQ2" i="13"/>
  <c r="AR5" i="13"/>
  <c r="AR17" i="13"/>
  <c r="AQ3" i="13"/>
  <c r="AR18" i="13"/>
  <c r="AR19" i="13"/>
  <c r="AR22" i="13"/>
  <c r="AR21" i="13"/>
  <c r="AR24" i="13"/>
  <c r="AR20" i="13"/>
  <c r="AR23" i="13"/>
  <c r="AR25" i="13"/>
  <c r="AR26" i="13"/>
  <c r="AR7" i="13"/>
  <c r="AR8" i="13"/>
  <c r="AR9" i="13"/>
  <c r="AR12" i="13"/>
  <c r="AR11" i="13"/>
  <c r="AR14" i="13"/>
  <c r="AR10" i="13"/>
  <c r="AR13" i="13"/>
  <c r="AR15" i="13"/>
  <c r="AR16" i="13"/>
  <c r="AU4" i="13"/>
  <c r="AV1" i="13"/>
  <c r="AU1" i="13"/>
  <c r="AV2" i="13"/>
  <c r="AV3" i="13"/>
  <c r="AV4" i="13"/>
  <c r="AU5" i="13"/>
  <c r="AU6" i="13"/>
  <c r="AV6" i="13"/>
  <c r="AM2" i="13" a="1"/>
  <c r="AM2" i="13"/>
  <c r="AN5" i="13"/>
  <c r="AN17" i="13"/>
  <c r="AM3" i="13"/>
  <c r="AN18" i="13"/>
  <c r="AN19" i="13"/>
  <c r="AN22" i="13"/>
  <c r="AN21" i="13"/>
  <c r="AN24" i="13"/>
  <c r="AN20" i="13"/>
  <c r="AN23" i="13"/>
  <c r="AN25" i="13"/>
  <c r="AN26" i="13"/>
  <c r="AN7" i="13"/>
  <c r="AN8" i="13"/>
  <c r="AN9" i="13"/>
  <c r="AN12" i="13"/>
  <c r="AN11" i="13"/>
  <c r="AN14" i="13"/>
  <c r="AN10" i="13"/>
  <c r="AN13" i="13"/>
  <c r="AN15" i="13"/>
  <c r="AN16" i="13"/>
  <c r="AQ4" i="13"/>
  <c r="AR1" i="13"/>
  <c r="AQ1" i="13"/>
  <c r="AR2" i="13"/>
  <c r="AR3" i="13"/>
  <c r="AR4" i="13"/>
  <c r="AQ5" i="13"/>
  <c r="AQ6" i="13"/>
  <c r="AR6" i="13"/>
  <c r="AI2" i="13" a="1"/>
  <c r="AI2" i="13"/>
  <c r="AJ5" i="13"/>
  <c r="AJ17" i="13"/>
  <c r="AI3" i="13"/>
  <c r="AJ18" i="13"/>
  <c r="AJ19" i="13"/>
  <c r="AJ22" i="13"/>
  <c r="AJ21" i="13"/>
  <c r="AJ24" i="13"/>
  <c r="AJ20" i="13"/>
  <c r="AJ23" i="13"/>
  <c r="AJ25" i="13"/>
  <c r="AJ26" i="13"/>
  <c r="AJ7" i="13"/>
  <c r="AJ8" i="13"/>
  <c r="AJ9" i="13"/>
  <c r="AJ12" i="13"/>
  <c r="AJ11" i="13"/>
  <c r="AJ14" i="13"/>
  <c r="AJ10" i="13"/>
  <c r="AJ13" i="13"/>
  <c r="AJ15" i="13"/>
  <c r="AJ16" i="13"/>
  <c r="AM4" i="13"/>
  <c r="AN1" i="13"/>
  <c r="AM1" i="13"/>
  <c r="AN2" i="13"/>
  <c r="AN3" i="13"/>
  <c r="AN4" i="13"/>
  <c r="AM5" i="13"/>
  <c r="AM6" i="13"/>
  <c r="AN6" i="13"/>
  <c r="AE2" i="13" a="1"/>
  <c r="AE2" i="13"/>
  <c r="AF5" i="13"/>
  <c r="AF17" i="13"/>
  <c r="AE3" i="13"/>
  <c r="AF18" i="13"/>
  <c r="AF19" i="13"/>
  <c r="AF22" i="13"/>
  <c r="AF21" i="13"/>
  <c r="AF24" i="13"/>
  <c r="AF20" i="13"/>
  <c r="AF23" i="13"/>
  <c r="AF25" i="13"/>
  <c r="AF26" i="13"/>
  <c r="AF7" i="13"/>
  <c r="AF8" i="13"/>
  <c r="AF9" i="13"/>
  <c r="AF12" i="13"/>
  <c r="AF11" i="13"/>
  <c r="AF14" i="13"/>
  <c r="AF10" i="13"/>
  <c r="AF13" i="13"/>
  <c r="AF15" i="13"/>
  <c r="AF16" i="13"/>
  <c r="AI4" i="13"/>
  <c r="AJ1" i="13"/>
  <c r="AI1" i="13"/>
  <c r="AJ2" i="13"/>
  <c r="AJ3" i="13"/>
  <c r="AJ4" i="13"/>
  <c r="AI5" i="13"/>
  <c r="AI6" i="13"/>
  <c r="AJ6" i="13"/>
  <c r="AA2" i="13" a="1"/>
  <c r="AA2" i="13"/>
  <c r="AB5" i="13"/>
  <c r="AB17" i="13"/>
  <c r="AA3" i="13"/>
  <c r="AB18" i="13"/>
  <c r="AB19" i="13"/>
  <c r="AB22" i="13"/>
  <c r="AB21" i="13"/>
  <c r="AB24" i="13"/>
  <c r="AB20" i="13"/>
  <c r="AB23" i="13"/>
  <c r="AB25" i="13"/>
  <c r="AB26" i="13"/>
  <c r="AB7" i="13"/>
  <c r="AB8" i="13"/>
  <c r="AB9" i="13"/>
  <c r="AB12" i="13"/>
  <c r="AB11" i="13"/>
  <c r="AB14" i="13"/>
  <c r="AB10" i="13"/>
  <c r="AB13" i="13"/>
  <c r="AB15" i="13"/>
  <c r="AB16" i="13"/>
  <c r="AE4" i="13"/>
  <c r="AF1" i="13"/>
  <c r="AE1" i="13"/>
  <c r="AF2" i="13"/>
  <c r="AF3" i="13"/>
  <c r="AF4" i="13"/>
  <c r="AE5" i="13"/>
  <c r="AE6" i="13"/>
  <c r="AF6" i="13"/>
  <c r="W2" i="13" a="1"/>
  <c r="W2" i="13"/>
  <c r="X5" i="13"/>
  <c r="X17" i="13"/>
  <c r="W3" i="13"/>
  <c r="X18" i="13"/>
  <c r="X19" i="13"/>
  <c r="X22" i="13"/>
  <c r="X21" i="13"/>
  <c r="X24" i="13"/>
  <c r="X20" i="13"/>
  <c r="X23" i="13"/>
  <c r="X25" i="13"/>
  <c r="X26" i="13"/>
  <c r="X7" i="13"/>
  <c r="X8" i="13"/>
  <c r="X9" i="13"/>
  <c r="X12" i="13"/>
  <c r="X11" i="13"/>
  <c r="X14" i="13"/>
  <c r="X10" i="13"/>
  <c r="X13" i="13"/>
  <c r="X15" i="13"/>
  <c r="X16" i="13"/>
  <c r="AA4" i="13"/>
  <c r="AB1" i="13"/>
  <c r="AA1" i="13"/>
  <c r="AB2" i="13"/>
  <c r="AB3" i="13"/>
  <c r="AB4" i="13"/>
  <c r="AA5" i="13"/>
  <c r="AA6" i="13"/>
  <c r="AB6" i="13"/>
  <c r="S2" i="13" a="1"/>
  <c r="S2" i="13"/>
  <c r="T5" i="13"/>
  <c r="T17" i="13"/>
  <c r="S3" i="13"/>
  <c r="T18" i="13"/>
  <c r="T19" i="13"/>
  <c r="T22" i="13"/>
  <c r="T21" i="13"/>
  <c r="T24" i="13"/>
  <c r="T20" i="13"/>
  <c r="T23" i="13"/>
  <c r="T25" i="13"/>
  <c r="T26" i="13"/>
  <c r="T7" i="13"/>
  <c r="T8" i="13"/>
  <c r="T9" i="13"/>
  <c r="T12" i="13"/>
  <c r="T11" i="13"/>
  <c r="T14" i="13"/>
  <c r="T10" i="13"/>
  <c r="T13" i="13"/>
  <c r="T15" i="13"/>
  <c r="T16" i="13"/>
  <c r="W4" i="13"/>
  <c r="X1" i="13"/>
  <c r="W1" i="13"/>
  <c r="X2" i="13"/>
  <c r="X3" i="13"/>
  <c r="X4" i="13"/>
  <c r="W5" i="13"/>
  <c r="W6" i="13"/>
  <c r="X6" i="13"/>
  <c r="O2" i="13" a="1"/>
  <c r="O2" i="13"/>
  <c r="P5" i="13"/>
  <c r="P17" i="13"/>
  <c r="O3" i="13"/>
  <c r="P18" i="13"/>
  <c r="P19" i="13"/>
  <c r="P22" i="13"/>
  <c r="P21" i="13"/>
  <c r="P24" i="13"/>
  <c r="P20" i="13"/>
  <c r="P23" i="13"/>
  <c r="P25" i="13"/>
  <c r="P26" i="13"/>
  <c r="P7" i="13"/>
  <c r="P8" i="13"/>
  <c r="P9" i="13"/>
  <c r="P12" i="13"/>
  <c r="P11" i="13"/>
  <c r="P14" i="13"/>
  <c r="P10" i="13"/>
  <c r="P13" i="13"/>
  <c r="P15" i="13"/>
  <c r="P16" i="13"/>
  <c r="S4" i="13"/>
  <c r="T1" i="13"/>
  <c r="S1" i="13"/>
  <c r="T2" i="13"/>
  <c r="T3" i="13"/>
  <c r="T4" i="13"/>
  <c r="S5" i="13"/>
  <c r="S6" i="13"/>
  <c r="T6" i="13"/>
  <c r="K2" i="13" a="1"/>
  <c r="K2" i="13"/>
  <c r="L5" i="13"/>
  <c r="L17" i="13"/>
  <c r="K3" i="13"/>
  <c r="L18" i="13"/>
  <c r="L19" i="13"/>
  <c r="L22" i="13"/>
  <c r="L21" i="13"/>
  <c r="L24" i="13"/>
  <c r="L20" i="13"/>
  <c r="L23" i="13"/>
  <c r="L25" i="13"/>
  <c r="L26" i="13"/>
  <c r="L7" i="13"/>
  <c r="L8" i="13"/>
  <c r="L9" i="13"/>
  <c r="L12" i="13"/>
  <c r="L11" i="13"/>
  <c r="L14" i="13"/>
  <c r="L10" i="13"/>
  <c r="L13" i="13"/>
  <c r="L15" i="13"/>
  <c r="L16" i="13"/>
  <c r="O4" i="13"/>
  <c r="P1" i="13"/>
  <c r="O1" i="13"/>
  <c r="P2" i="13"/>
  <c r="P3" i="13"/>
  <c r="P4" i="13"/>
  <c r="O5" i="13"/>
  <c r="O6" i="13"/>
  <c r="P6" i="13"/>
  <c r="G2" i="13" a="1"/>
  <c r="G2" i="13"/>
  <c r="H5" i="13"/>
  <c r="H17" i="13"/>
  <c r="G3" i="13"/>
  <c r="H18" i="13"/>
  <c r="H19" i="13"/>
  <c r="H22" i="13"/>
  <c r="H21" i="13"/>
  <c r="H24" i="13"/>
  <c r="H20" i="13"/>
  <c r="H23" i="13"/>
  <c r="H25" i="13"/>
  <c r="H26" i="13"/>
  <c r="H7" i="13"/>
  <c r="H8" i="13"/>
  <c r="H9" i="13"/>
  <c r="H12" i="13"/>
  <c r="H11" i="13"/>
  <c r="H14" i="13"/>
  <c r="H10" i="13"/>
  <c r="H13" i="13"/>
  <c r="H15" i="13"/>
  <c r="H16" i="13"/>
  <c r="K4" i="13"/>
  <c r="L1" i="13"/>
  <c r="K1" i="13"/>
  <c r="L2" i="13"/>
  <c r="L3" i="13"/>
  <c r="L4" i="13"/>
  <c r="K5" i="13"/>
  <c r="K6" i="13"/>
  <c r="L6" i="13"/>
  <c r="G4" i="13"/>
  <c r="H1" i="13"/>
  <c r="G1" i="13"/>
  <c r="H2" i="13"/>
  <c r="H3" i="13"/>
  <c r="H4" i="13"/>
  <c r="G5" i="13"/>
  <c r="G6" i="13"/>
  <c r="H6" i="13"/>
  <c r="B41" i="12"/>
  <c r="F39" i="12"/>
  <c r="F38" i="12"/>
  <c r="F40" i="12"/>
  <c r="F37" i="12"/>
  <c r="F36" i="12"/>
  <c r="E39" i="12"/>
  <c r="E38" i="12"/>
  <c r="E40" i="12"/>
  <c r="E37" i="12"/>
  <c r="E36" i="12"/>
  <c r="D39" i="12"/>
  <c r="D38" i="12"/>
  <c r="D40" i="12"/>
  <c r="D37" i="12"/>
  <c r="D36" i="12"/>
  <c r="C39" i="12"/>
  <c r="C38" i="12"/>
  <c r="C40" i="12"/>
  <c r="C37" i="12"/>
  <c r="C36" i="12"/>
  <c r="B40" i="12"/>
  <c r="B39" i="12"/>
  <c r="B38" i="12"/>
  <c r="B37" i="12"/>
  <c r="B36" i="12"/>
  <c r="EJ26" i="12"/>
  <c r="EJ25" i="12"/>
  <c r="EJ24" i="12"/>
  <c r="EJ23" i="12"/>
  <c r="EJ22" i="12"/>
  <c r="EJ21" i="12"/>
  <c r="EJ20" i="12"/>
  <c r="EJ19" i="12"/>
  <c r="EJ18" i="12"/>
  <c r="EJ17" i="12"/>
  <c r="EJ16" i="12"/>
  <c r="EJ15" i="12"/>
  <c r="EJ14" i="12"/>
  <c r="EJ13" i="12"/>
  <c r="EJ12" i="12"/>
  <c r="EJ11" i="12"/>
  <c r="EJ10" i="12"/>
  <c r="EJ9" i="12"/>
  <c r="EJ8" i="12"/>
  <c r="EJ7" i="12"/>
  <c r="EN1" i="12"/>
  <c r="EM1" i="12"/>
  <c r="EM2" i="12" a="1"/>
  <c r="EM2" i="12"/>
  <c r="EN2" i="12"/>
  <c r="EM3" i="12"/>
  <c r="EN3" i="12"/>
  <c r="EM4" i="12"/>
  <c r="EN4" i="12"/>
  <c r="EM5" i="12"/>
  <c r="EN5" i="12"/>
  <c r="EM6" i="12"/>
  <c r="EN6" i="12"/>
  <c r="EE2" i="12" a="1"/>
  <c r="EE2" i="12"/>
  <c r="EF5" i="12"/>
  <c r="EF17" i="12"/>
  <c r="EE3" i="12"/>
  <c r="EF18" i="12"/>
  <c r="EF19" i="12"/>
  <c r="EF22" i="12"/>
  <c r="EF21" i="12"/>
  <c r="EF24" i="12"/>
  <c r="EF20" i="12"/>
  <c r="EF23" i="12"/>
  <c r="EF25" i="12"/>
  <c r="EF26" i="12"/>
  <c r="EF7" i="12"/>
  <c r="EF8" i="12"/>
  <c r="EF9" i="12"/>
  <c r="EF12" i="12"/>
  <c r="EF11" i="12"/>
  <c r="EF14" i="12"/>
  <c r="EF10" i="12"/>
  <c r="EF13" i="12"/>
  <c r="EF15" i="12"/>
  <c r="EF16" i="12"/>
  <c r="EI2" i="12" a="1"/>
  <c r="EI4" i="12"/>
  <c r="EJ1" i="12"/>
  <c r="EI2" i="12"/>
  <c r="EI1" i="12"/>
  <c r="EJ2" i="12"/>
  <c r="EI3" i="12"/>
  <c r="EJ3" i="12"/>
  <c r="EJ4" i="12"/>
  <c r="EI5" i="12"/>
  <c r="EJ5" i="12"/>
  <c r="EI6" i="12"/>
  <c r="EJ6" i="12"/>
  <c r="EA2" i="12" a="1"/>
  <c r="EA2" i="12"/>
  <c r="EB5" i="12"/>
  <c r="EB17" i="12"/>
  <c r="EA3" i="12"/>
  <c r="EB18" i="12"/>
  <c r="EB19" i="12"/>
  <c r="EB22" i="12"/>
  <c r="EB21" i="12"/>
  <c r="EB24" i="12"/>
  <c r="EB20" i="12"/>
  <c r="EB23" i="12"/>
  <c r="EB25" i="12"/>
  <c r="EB26" i="12"/>
  <c r="EB7" i="12"/>
  <c r="EB8" i="12"/>
  <c r="EB9" i="12"/>
  <c r="EB12" i="12"/>
  <c r="EB11" i="12"/>
  <c r="EB14" i="12"/>
  <c r="EB10" i="12"/>
  <c r="EB13" i="12"/>
  <c r="EB15" i="12"/>
  <c r="EB16" i="12"/>
  <c r="EE4" i="12"/>
  <c r="EF1" i="12"/>
  <c r="EE1" i="12"/>
  <c r="EF2" i="12"/>
  <c r="EF3" i="12"/>
  <c r="EF4" i="12"/>
  <c r="EE5" i="12"/>
  <c r="EE6" i="12"/>
  <c r="EF6" i="12"/>
  <c r="DW2" i="12" a="1"/>
  <c r="DW2" i="12"/>
  <c r="DX5" i="12"/>
  <c r="DX17" i="12"/>
  <c r="DW3" i="12"/>
  <c r="DX18" i="12"/>
  <c r="DX19" i="12"/>
  <c r="DX22" i="12"/>
  <c r="DX21" i="12"/>
  <c r="DX24" i="12"/>
  <c r="DX20" i="12"/>
  <c r="DX23" i="12"/>
  <c r="DX25" i="12"/>
  <c r="DX26" i="12"/>
  <c r="DX7" i="12"/>
  <c r="DX8" i="12"/>
  <c r="DX9" i="12"/>
  <c r="DX12" i="12"/>
  <c r="DX11" i="12"/>
  <c r="DX14" i="12"/>
  <c r="DX10" i="12"/>
  <c r="DX13" i="12"/>
  <c r="DX15" i="12"/>
  <c r="DX16" i="12"/>
  <c r="EA4" i="12"/>
  <c r="EB1" i="12"/>
  <c r="EA1" i="12"/>
  <c r="EB2" i="12"/>
  <c r="EB3" i="12"/>
  <c r="EB4" i="12"/>
  <c r="EA5" i="12"/>
  <c r="EA6" i="12"/>
  <c r="EB6" i="12"/>
  <c r="DS2" i="12" a="1"/>
  <c r="DS2" i="12"/>
  <c r="DT5" i="12"/>
  <c r="DT17" i="12"/>
  <c r="DS3" i="12"/>
  <c r="DT18" i="12"/>
  <c r="DT19" i="12"/>
  <c r="DT22" i="12"/>
  <c r="DT21" i="12"/>
  <c r="DT24" i="12"/>
  <c r="DT20" i="12"/>
  <c r="DT23" i="12"/>
  <c r="DT25" i="12"/>
  <c r="DT26" i="12"/>
  <c r="DT7" i="12"/>
  <c r="DT8" i="12"/>
  <c r="DT9" i="12"/>
  <c r="DT12" i="12"/>
  <c r="DT11" i="12"/>
  <c r="DT14" i="12"/>
  <c r="DT10" i="12"/>
  <c r="DT13" i="12"/>
  <c r="DT15" i="12"/>
  <c r="DT16" i="12"/>
  <c r="DW4" i="12"/>
  <c r="DX1" i="12"/>
  <c r="DW1" i="12"/>
  <c r="DX2" i="12"/>
  <c r="DX3" i="12"/>
  <c r="DX4" i="12"/>
  <c r="DW5" i="12"/>
  <c r="DW6" i="12"/>
  <c r="DX6" i="12"/>
  <c r="DO2" i="12" a="1"/>
  <c r="DO2" i="12"/>
  <c r="DP5" i="12"/>
  <c r="DP17" i="12"/>
  <c r="DO3" i="12"/>
  <c r="DP18" i="12"/>
  <c r="DP19" i="12"/>
  <c r="DP22" i="12"/>
  <c r="DP21" i="12"/>
  <c r="DP24" i="12"/>
  <c r="DP20" i="12"/>
  <c r="DP23" i="12"/>
  <c r="DP25" i="12"/>
  <c r="DP26" i="12"/>
  <c r="DP7" i="12"/>
  <c r="DP8" i="12"/>
  <c r="DP9" i="12"/>
  <c r="DP12" i="12"/>
  <c r="DP11" i="12"/>
  <c r="DP14" i="12"/>
  <c r="DP10" i="12"/>
  <c r="DP13" i="12"/>
  <c r="DP15" i="12"/>
  <c r="DP16" i="12"/>
  <c r="DS4" i="12"/>
  <c r="DT1" i="12"/>
  <c r="DS1" i="12"/>
  <c r="DT2" i="12"/>
  <c r="DT3" i="12"/>
  <c r="DT4" i="12"/>
  <c r="DS5" i="12"/>
  <c r="DS6" i="12"/>
  <c r="DT6" i="12"/>
  <c r="DK2" i="12" a="1"/>
  <c r="DK2" i="12"/>
  <c r="DL5" i="12"/>
  <c r="DL17" i="12"/>
  <c r="DK3" i="12"/>
  <c r="DL18" i="12"/>
  <c r="DL19" i="12"/>
  <c r="DL22" i="12"/>
  <c r="DL21" i="12"/>
  <c r="DL24" i="12"/>
  <c r="DL20" i="12"/>
  <c r="DL23" i="12"/>
  <c r="DL25" i="12"/>
  <c r="DL26" i="12"/>
  <c r="DL7" i="12"/>
  <c r="DL8" i="12"/>
  <c r="DL9" i="12"/>
  <c r="DL12" i="12"/>
  <c r="DL11" i="12"/>
  <c r="DL14" i="12"/>
  <c r="DL10" i="12"/>
  <c r="DL13" i="12"/>
  <c r="DL15" i="12"/>
  <c r="DL16" i="12"/>
  <c r="DO4" i="12"/>
  <c r="DP1" i="12"/>
  <c r="DO1" i="12"/>
  <c r="DP2" i="12"/>
  <c r="DP3" i="12"/>
  <c r="DP4" i="12"/>
  <c r="DO5" i="12"/>
  <c r="DO6" i="12"/>
  <c r="DP6" i="12"/>
  <c r="DG2" i="12" a="1"/>
  <c r="DG2" i="12"/>
  <c r="DH5" i="12"/>
  <c r="DH17" i="12"/>
  <c r="DG3" i="12"/>
  <c r="DH18" i="12"/>
  <c r="DH19" i="12"/>
  <c r="DH22" i="12"/>
  <c r="DH21" i="12"/>
  <c r="DH24" i="12"/>
  <c r="DH20" i="12"/>
  <c r="DH23" i="12"/>
  <c r="DH25" i="12"/>
  <c r="DH26" i="12"/>
  <c r="DH7" i="12"/>
  <c r="DH8" i="12"/>
  <c r="DH9" i="12"/>
  <c r="DH12" i="12"/>
  <c r="DH11" i="12"/>
  <c r="DH14" i="12"/>
  <c r="DH10" i="12"/>
  <c r="DH13" i="12"/>
  <c r="DH15" i="12"/>
  <c r="DH16" i="12"/>
  <c r="DK4" i="12"/>
  <c r="DL1" i="12"/>
  <c r="DK1" i="12"/>
  <c r="DL2" i="12"/>
  <c r="DL3" i="12"/>
  <c r="DL4" i="12"/>
  <c r="DK5" i="12"/>
  <c r="DK6" i="12"/>
  <c r="DL6" i="12"/>
  <c r="DC2" i="12" a="1"/>
  <c r="DC2" i="12"/>
  <c r="DD5" i="12"/>
  <c r="DD17" i="12"/>
  <c r="DC3" i="12"/>
  <c r="DD18" i="12"/>
  <c r="DD19" i="12"/>
  <c r="DD22" i="12"/>
  <c r="DD21" i="12"/>
  <c r="DD24" i="12"/>
  <c r="DD20" i="12"/>
  <c r="DD23" i="12"/>
  <c r="DD25" i="12"/>
  <c r="DD26" i="12"/>
  <c r="DD7" i="12"/>
  <c r="DD8" i="12"/>
  <c r="DD9" i="12"/>
  <c r="DD12" i="12"/>
  <c r="DD11" i="12"/>
  <c r="DD14" i="12"/>
  <c r="DD10" i="12"/>
  <c r="DD13" i="12"/>
  <c r="DD15" i="12"/>
  <c r="DD16" i="12"/>
  <c r="DG4" i="12"/>
  <c r="DH1" i="12"/>
  <c r="DG1" i="12"/>
  <c r="DH2" i="12"/>
  <c r="DH3" i="12"/>
  <c r="DH4" i="12"/>
  <c r="DG5" i="12"/>
  <c r="DG6" i="12"/>
  <c r="DH6" i="12"/>
  <c r="CY2" i="12" a="1"/>
  <c r="CY2" i="12"/>
  <c r="CZ5" i="12"/>
  <c r="CZ17" i="12"/>
  <c r="CY3" i="12"/>
  <c r="CZ18" i="12"/>
  <c r="CZ19" i="12"/>
  <c r="CZ22" i="12"/>
  <c r="CZ21" i="12"/>
  <c r="CZ24" i="12"/>
  <c r="CZ20" i="12"/>
  <c r="CZ23" i="12"/>
  <c r="CZ25" i="12"/>
  <c r="CZ26" i="12"/>
  <c r="CZ7" i="12"/>
  <c r="CZ8" i="12"/>
  <c r="CZ9" i="12"/>
  <c r="CZ12" i="12"/>
  <c r="CZ11" i="12"/>
  <c r="CZ14" i="12"/>
  <c r="CZ10" i="12"/>
  <c r="CZ13" i="12"/>
  <c r="CZ15" i="12"/>
  <c r="CZ16" i="12"/>
  <c r="DC4" i="12"/>
  <c r="DD1" i="12"/>
  <c r="DC1" i="12"/>
  <c r="DD2" i="12"/>
  <c r="DD3" i="12"/>
  <c r="DD4" i="12"/>
  <c r="DC5" i="12"/>
  <c r="DC6" i="12"/>
  <c r="DD6" i="12"/>
  <c r="CU2" i="12" a="1"/>
  <c r="CU2" i="12"/>
  <c r="CV5" i="12"/>
  <c r="CV17" i="12"/>
  <c r="CU3" i="12"/>
  <c r="CV18" i="12"/>
  <c r="CV19" i="12"/>
  <c r="CV22" i="12"/>
  <c r="CV21" i="12"/>
  <c r="CV24" i="12"/>
  <c r="CV20" i="12"/>
  <c r="CV23" i="12"/>
  <c r="CV25" i="12"/>
  <c r="CV26" i="12"/>
  <c r="CV7" i="12"/>
  <c r="CV8" i="12"/>
  <c r="CV9" i="12"/>
  <c r="CV12" i="12"/>
  <c r="CV11" i="12"/>
  <c r="CV14" i="12"/>
  <c r="CV10" i="12"/>
  <c r="CV13" i="12"/>
  <c r="CV15" i="12"/>
  <c r="CV16" i="12"/>
  <c r="CY4" i="12"/>
  <c r="CZ1" i="12"/>
  <c r="CY1" i="12"/>
  <c r="CZ2" i="12"/>
  <c r="CZ3" i="12"/>
  <c r="CZ4" i="12"/>
  <c r="CY5" i="12"/>
  <c r="CY6" i="12"/>
  <c r="CZ6" i="12"/>
  <c r="CQ2" i="12" a="1"/>
  <c r="CQ2" i="12"/>
  <c r="CR5" i="12"/>
  <c r="CR17" i="12"/>
  <c r="CQ3" i="12"/>
  <c r="CR18" i="12"/>
  <c r="CR19" i="12"/>
  <c r="CR22" i="12"/>
  <c r="CR21" i="12"/>
  <c r="CR24" i="12"/>
  <c r="CR20" i="12"/>
  <c r="CR23" i="12"/>
  <c r="CR25" i="12"/>
  <c r="CR26" i="12"/>
  <c r="CR7" i="12"/>
  <c r="CR8" i="12"/>
  <c r="CR9" i="12"/>
  <c r="CR12" i="12"/>
  <c r="CR11" i="12"/>
  <c r="CR14" i="12"/>
  <c r="CR10" i="12"/>
  <c r="CR13" i="12"/>
  <c r="CR15" i="12"/>
  <c r="CR16" i="12"/>
  <c r="CU4" i="12"/>
  <c r="CV1" i="12"/>
  <c r="CU1" i="12"/>
  <c r="CV2" i="12"/>
  <c r="CV3" i="12"/>
  <c r="CV4" i="12"/>
  <c r="CU5" i="12"/>
  <c r="CU6" i="12"/>
  <c r="CV6" i="12"/>
  <c r="CM2" i="12" a="1"/>
  <c r="CM2" i="12"/>
  <c r="CN5" i="12"/>
  <c r="CN17" i="12"/>
  <c r="CM3" i="12"/>
  <c r="CN18" i="12"/>
  <c r="CN19" i="12"/>
  <c r="CN22" i="12"/>
  <c r="CN21" i="12"/>
  <c r="CN24" i="12"/>
  <c r="CN20" i="12"/>
  <c r="CN23" i="12"/>
  <c r="CN25" i="12"/>
  <c r="CN26" i="12"/>
  <c r="CN7" i="12"/>
  <c r="CN8" i="12"/>
  <c r="CN9" i="12"/>
  <c r="CN12" i="12"/>
  <c r="CN11" i="12"/>
  <c r="CN14" i="12"/>
  <c r="CN10" i="12"/>
  <c r="CN13" i="12"/>
  <c r="CN15" i="12"/>
  <c r="CN16" i="12"/>
  <c r="CQ4" i="12"/>
  <c r="CR1" i="12"/>
  <c r="CQ1" i="12"/>
  <c r="CR2" i="12"/>
  <c r="CR3" i="12"/>
  <c r="CR4" i="12"/>
  <c r="CQ5" i="12"/>
  <c r="CQ6" i="12"/>
  <c r="CR6" i="12"/>
  <c r="CI2" i="12" a="1"/>
  <c r="CI2" i="12"/>
  <c r="CJ5" i="12"/>
  <c r="CJ17" i="12"/>
  <c r="CI3" i="12"/>
  <c r="CJ18" i="12"/>
  <c r="CJ19" i="12"/>
  <c r="CJ22" i="12"/>
  <c r="CJ21" i="12"/>
  <c r="CJ24" i="12"/>
  <c r="CJ20" i="12"/>
  <c r="CJ23" i="12"/>
  <c r="CJ25" i="12"/>
  <c r="CJ26" i="12"/>
  <c r="CJ7" i="12"/>
  <c r="CJ8" i="12"/>
  <c r="CJ9" i="12"/>
  <c r="CJ12" i="12"/>
  <c r="CJ11" i="12"/>
  <c r="CJ14" i="12"/>
  <c r="CJ10" i="12"/>
  <c r="CJ13" i="12"/>
  <c r="CJ15" i="12"/>
  <c r="CJ16" i="12"/>
  <c r="CM4" i="12"/>
  <c r="CN1" i="12"/>
  <c r="CM1" i="12"/>
  <c r="CN2" i="12"/>
  <c r="CN3" i="12"/>
  <c r="CN4" i="12"/>
  <c r="CM5" i="12"/>
  <c r="CM6" i="12"/>
  <c r="CN6" i="12"/>
  <c r="CE2" i="12" a="1"/>
  <c r="CE2" i="12"/>
  <c r="CF5" i="12"/>
  <c r="CF17" i="12"/>
  <c r="CE3" i="12"/>
  <c r="CF18" i="12"/>
  <c r="CF19" i="12"/>
  <c r="CF22" i="12"/>
  <c r="CF21" i="12"/>
  <c r="CF24" i="12"/>
  <c r="CF20" i="12"/>
  <c r="CF23" i="12"/>
  <c r="CF25" i="12"/>
  <c r="CF26" i="12"/>
  <c r="CF7" i="12"/>
  <c r="CF8" i="12"/>
  <c r="CF9" i="12"/>
  <c r="CF12" i="12"/>
  <c r="CF11" i="12"/>
  <c r="CF14" i="12"/>
  <c r="CF10" i="12"/>
  <c r="CF13" i="12"/>
  <c r="CF15" i="12"/>
  <c r="CF16" i="12"/>
  <c r="CI4" i="12"/>
  <c r="CJ1" i="12"/>
  <c r="CI1" i="12"/>
  <c r="CJ2" i="12"/>
  <c r="CJ3" i="12"/>
  <c r="CJ4" i="12"/>
  <c r="CI5" i="12"/>
  <c r="CI6" i="12"/>
  <c r="CJ6" i="12"/>
  <c r="CA2" i="12" a="1"/>
  <c r="CA2" i="12"/>
  <c r="CB5" i="12"/>
  <c r="CB17" i="12"/>
  <c r="CA3" i="12"/>
  <c r="CB18" i="12"/>
  <c r="CB19" i="12"/>
  <c r="CB22" i="12"/>
  <c r="CB21" i="12"/>
  <c r="CB24" i="12"/>
  <c r="CB20" i="12"/>
  <c r="CB23" i="12"/>
  <c r="CB25" i="12"/>
  <c r="CB26" i="12"/>
  <c r="CB7" i="12"/>
  <c r="CB8" i="12"/>
  <c r="CB9" i="12"/>
  <c r="CB12" i="12"/>
  <c r="CB11" i="12"/>
  <c r="CB14" i="12"/>
  <c r="CB10" i="12"/>
  <c r="CB13" i="12"/>
  <c r="CB15" i="12"/>
  <c r="CB16" i="12"/>
  <c r="CE4" i="12"/>
  <c r="CF1" i="12"/>
  <c r="CE1" i="12"/>
  <c r="CF2" i="12"/>
  <c r="CF3" i="12"/>
  <c r="CF4" i="12"/>
  <c r="CE5" i="12"/>
  <c r="CE6" i="12"/>
  <c r="CF6" i="12"/>
  <c r="BW2" i="12" a="1"/>
  <c r="BW2" i="12"/>
  <c r="BX5" i="12"/>
  <c r="BX17" i="12"/>
  <c r="BW3" i="12"/>
  <c r="BX18" i="12"/>
  <c r="BX19" i="12"/>
  <c r="BX22" i="12"/>
  <c r="BX21" i="12"/>
  <c r="BX24" i="12"/>
  <c r="BX20" i="12"/>
  <c r="BX23" i="12"/>
  <c r="BX25" i="12"/>
  <c r="BX26" i="12"/>
  <c r="BX7" i="12"/>
  <c r="BX8" i="12"/>
  <c r="BX9" i="12"/>
  <c r="BX12" i="12"/>
  <c r="BX11" i="12"/>
  <c r="BX14" i="12"/>
  <c r="BX10" i="12"/>
  <c r="BX13" i="12"/>
  <c r="BX15" i="12"/>
  <c r="BX16" i="12"/>
  <c r="CA4" i="12"/>
  <c r="CB1" i="12"/>
  <c r="CA1" i="12"/>
  <c r="CB2" i="12"/>
  <c r="CB3" i="12"/>
  <c r="CB4" i="12"/>
  <c r="CA5" i="12"/>
  <c r="CA6" i="12"/>
  <c r="CB6" i="12"/>
  <c r="BS2" i="12" a="1"/>
  <c r="BS2" i="12"/>
  <c r="BT5" i="12"/>
  <c r="BT17" i="12"/>
  <c r="BS3" i="12"/>
  <c r="BT18" i="12"/>
  <c r="BT19" i="12"/>
  <c r="BT22" i="12"/>
  <c r="BT21" i="12"/>
  <c r="BT24" i="12"/>
  <c r="BT20" i="12"/>
  <c r="BT23" i="12"/>
  <c r="BT25" i="12"/>
  <c r="BT26" i="12"/>
  <c r="BT7" i="12"/>
  <c r="BT8" i="12"/>
  <c r="BT9" i="12"/>
  <c r="BT12" i="12"/>
  <c r="BT11" i="12"/>
  <c r="BT14" i="12"/>
  <c r="BT10" i="12"/>
  <c r="BT13" i="12"/>
  <c r="BT15" i="12"/>
  <c r="BT16" i="12"/>
  <c r="BW4" i="12"/>
  <c r="BX1" i="12"/>
  <c r="BW1" i="12"/>
  <c r="BX2" i="12"/>
  <c r="BX3" i="12"/>
  <c r="BX4" i="12"/>
  <c r="BW5" i="12"/>
  <c r="BW6" i="12"/>
  <c r="BX6" i="12"/>
  <c r="BO2" i="12" a="1"/>
  <c r="BO2" i="12"/>
  <c r="BP5" i="12"/>
  <c r="BP17" i="12"/>
  <c r="BO3" i="12"/>
  <c r="BP18" i="12"/>
  <c r="BP19" i="12"/>
  <c r="BP22" i="12"/>
  <c r="BP21" i="12"/>
  <c r="BP24" i="12"/>
  <c r="BP20" i="12"/>
  <c r="BP23" i="12"/>
  <c r="BP25" i="12"/>
  <c r="BP26" i="12"/>
  <c r="BP7" i="12"/>
  <c r="BP8" i="12"/>
  <c r="BP9" i="12"/>
  <c r="BP12" i="12"/>
  <c r="BP11" i="12"/>
  <c r="BP14" i="12"/>
  <c r="BP10" i="12"/>
  <c r="BP13" i="12"/>
  <c r="BP15" i="12"/>
  <c r="BP16" i="12"/>
  <c r="BS4" i="12"/>
  <c r="BT1" i="12"/>
  <c r="BS1" i="12"/>
  <c r="BT2" i="12"/>
  <c r="BT3" i="12"/>
  <c r="BT4" i="12"/>
  <c r="BS5" i="12"/>
  <c r="BS6" i="12"/>
  <c r="BT6" i="12"/>
  <c r="BK2" i="12" a="1"/>
  <c r="BK2" i="12"/>
  <c r="BL5" i="12"/>
  <c r="BL17" i="12"/>
  <c r="BK3" i="12"/>
  <c r="BL18" i="12"/>
  <c r="BL19" i="12"/>
  <c r="BL22" i="12"/>
  <c r="BL21" i="12"/>
  <c r="BL24" i="12"/>
  <c r="BL20" i="12"/>
  <c r="BL23" i="12"/>
  <c r="BL25" i="12"/>
  <c r="BL26" i="12"/>
  <c r="BL7" i="12"/>
  <c r="BL8" i="12"/>
  <c r="BL9" i="12"/>
  <c r="BL12" i="12"/>
  <c r="BL11" i="12"/>
  <c r="BL14" i="12"/>
  <c r="BL10" i="12"/>
  <c r="BL13" i="12"/>
  <c r="BL15" i="12"/>
  <c r="BL16" i="12"/>
  <c r="BO4" i="12"/>
  <c r="BP1" i="12"/>
  <c r="BO1" i="12"/>
  <c r="BP2" i="12"/>
  <c r="BP3" i="12"/>
  <c r="BP4" i="12"/>
  <c r="BO5" i="12"/>
  <c r="BO6" i="12"/>
  <c r="BP6" i="12"/>
  <c r="BG2" i="12" a="1"/>
  <c r="BG2" i="12"/>
  <c r="BH5" i="12"/>
  <c r="BH17" i="12"/>
  <c r="BG3" i="12"/>
  <c r="BH18" i="12"/>
  <c r="BH19" i="12"/>
  <c r="BH22" i="12"/>
  <c r="BH21" i="12"/>
  <c r="BH24" i="12"/>
  <c r="BH20" i="12"/>
  <c r="BH23" i="12"/>
  <c r="BH25" i="12"/>
  <c r="BH26" i="12"/>
  <c r="BH7" i="12"/>
  <c r="BH8" i="12"/>
  <c r="BH9" i="12"/>
  <c r="BH12" i="12"/>
  <c r="BH11" i="12"/>
  <c r="BH14" i="12"/>
  <c r="BH10" i="12"/>
  <c r="BH13" i="12"/>
  <c r="BH15" i="12"/>
  <c r="BH16" i="12"/>
  <c r="BK4" i="12"/>
  <c r="BL1" i="12"/>
  <c r="BK1" i="12"/>
  <c r="BL2" i="12"/>
  <c r="BL3" i="12"/>
  <c r="BL4" i="12"/>
  <c r="BK5" i="12"/>
  <c r="BK6" i="12"/>
  <c r="BL6" i="12"/>
  <c r="BC2" i="12" a="1"/>
  <c r="BC2" i="12"/>
  <c r="BD5" i="12"/>
  <c r="BD17" i="12"/>
  <c r="BC3" i="12"/>
  <c r="BD18" i="12"/>
  <c r="BD19" i="12"/>
  <c r="BD22" i="12"/>
  <c r="BD21" i="12"/>
  <c r="BD24" i="12"/>
  <c r="BD20" i="12"/>
  <c r="BD23" i="12"/>
  <c r="BD25" i="12"/>
  <c r="BD26" i="12"/>
  <c r="BD7" i="12"/>
  <c r="BD8" i="12"/>
  <c r="BD9" i="12"/>
  <c r="BD12" i="12"/>
  <c r="BD11" i="12"/>
  <c r="BD14" i="12"/>
  <c r="BD10" i="12"/>
  <c r="BD13" i="12"/>
  <c r="BD15" i="12"/>
  <c r="BD16" i="12"/>
  <c r="BG4" i="12"/>
  <c r="BH1" i="12"/>
  <c r="BG1" i="12"/>
  <c r="BH2" i="12"/>
  <c r="BH3" i="12"/>
  <c r="BH4" i="12"/>
  <c r="BG5" i="12"/>
  <c r="BG6" i="12"/>
  <c r="BH6" i="12"/>
  <c r="AY2" i="12" a="1"/>
  <c r="AY2" i="12"/>
  <c r="AZ5" i="12"/>
  <c r="AZ17" i="12"/>
  <c r="AY3" i="12"/>
  <c r="AZ18" i="12"/>
  <c r="AZ19" i="12"/>
  <c r="AZ22" i="12"/>
  <c r="AZ21" i="12"/>
  <c r="AZ24" i="12"/>
  <c r="AZ20" i="12"/>
  <c r="AZ23" i="12"/>
  <c r="AZ25" i="12"/>
  <c r="AZ26" i="12"/>
  <c r="AZ7" i="12"/>
  <c r="AZ8" i="12"/>
  <c r="AZ9" i="12"/>
  <c r="AZ12" i="12"/>
  <c r="AZ11" i="12"/>
  <c r="AZ14" i="12"/>
  <c r="AZ10" i="12"/>
  <c r="AZ13" i="12"/>
  <c r="AZ15" i="12"/>
  <c r="AZ16" i="12"/>
  <c r="BC4" i="12"/>
  <c r="BD1" i="12"/>
  <c r="BC1" i="12"/>
  <c r="BD2" i="12"/>
  <c r="BD3" i="12"/>
  <c r="BD4" i="12"/>
  <c r="BC5" i="12"/>
  <c r="BC6" i="12"/>
  <c r="BD6" i="12"/>
  <c r="AU2" i="12" a="1"/>
  <c r="AU2" i="12"/>
  <c r="AV5" i="12"/>
  <c r="AV17" i="12"/>
  <c r="AU3" i="12"/>
  <c r="AV18" i="12"/>
  <c r="AV19" i="12"/>
  <c r="AV22" i="12"/>
  <c r="AV21" i="12"/>
  <c r="AV24" i="12"/>
  <c r="AV20" i="12"/>
  <c r="AV23" i="12"/>
  <c r="AV25" i="12"/>
  <c r="AV26" i="12"/>
  <c r="AV7" i="12"/>
  <c r="AV8" i="12"/>
  <c r="AV9" i="12"/>
  <c r="AV12" i="12"/>
  <c r="AV11" i="12"/>
  <c r="AV14" i="12"/>
  <c r="AV10" i="12"/>
  <c r="AV13" i="12"/>
  <c r="AV15" i="12"/>
  <c r="AV16" i="12"/>
  <c r="AY4" i="12"/>
  <c r="AZ1" i="12"/>
  <c r="AY1" i="12"/>
  <c r="AZ2" i="12"/>
  <c r="AZ3" i="12"/>
  <c r="AZ4" i="12"/>
  <c r="AY5" i="12"/>
  <c r="AY6" i="12"/>
  <c r="AZ6" i="12"/>
  <c r="AQ2" i="12" a="1"/>
  <c r="AQ2" i="12"/>
  <c r="AR5" i="12"/>
  <c r="AR17" i="12"/>
  <c r="AQ3" i="12"/>
  <c r="AR18" i="12"/>
  <c r="AR19" i="12"/>
  <c r="AR22" i="12"/>
  <c r="AR21" i="12"/>
  <c r="AR24" i="12"/>
  <c r="AR20" i="12"/>
  <c r="AR23" i="12"/>
  <c r="AR25" i="12"/>
  <c r="AR26" i="12"/>
  <c r="AR7" i="12"/>
  <c r="AR8" i="12"/>
  <c r="AR9" i="12"/>
  <c r="AR12" i="12"/>
  <c r="AR11" i="12"/>
  <c r="AR14" i="12"/>
  <c r="AR10" i="12"/>
  <c r="AR13" i="12"/>
  <c r="AR15" i="12"/>
  <c r="AR16" i="12"/>
  <c r="AU4" i="12"/>
  <c r="AV1" i="12"/>
  <c r="AU1" i="12"/>
  <c r="AV2" i="12"/>
  <c r="AV3" i="12"/>
  <c r="AV4" i="12"/>
  <c r="AU5" i="12"/>
  <c r="AU6" i="12"/>
  <c r="AV6" i="12"/>
  <c r="AM2" i="12" a="1"/>
  <c r="AM2" i="12"/>
  <c r="AN5" i="12"/>
  <c r="AN17" i="12"/>
  <c r="AM3" i="12"/>
  <c r="AN18" i="12"/>
  <c r="AN19" i="12"/>
  <c r="AN22" i="12"/>
  <c r="AN21" i="12"/>
  <c r="AN24" i="12"/>
  <c r="AN20" i="12"/>
  <c r="AN23" i="12"/>
  <c r="AN25" i="12"/>
  <c r="AN26" i="12"/>
  <c r="AN7" i="12"/>
  <c r="AN8" i="12"/>
  <c r="AN9" i="12"/>
  <c r="AN12" i="12"/>
  <c r="AN11" i="12"/>
  <c r="AN14" i="12"/>
  <c r="AN10" i="12"/>
  <c r="AN13" i="12"/>
  <c r="AN15" i="12"/>
  <c r="AN16" i="12"/>
  <c r="AQ4" i="12"/>
  <c r="AR1" i="12"/>
  <c r="AQ1" i="12"/>
  <c r="AR2" i="12"/>
  <c r="AR3" i="12"/>
  <c r="AR4" i="12"/>
  <c r="AQ5" i="12"/>
  <c r="AQ6" i="12"/>
  <c r="AR6" i="12"/>
  <c r="AI2" i="12" a="1"/>
  <c r="AI2" i="12"/>
  <c r="AJ5" i="12"/>
  <c r="AJ17" i="12"/>
  <c r="AI3" i="12"/>
  <c r="AJ18" i="12"/>
  <c r="AJ19" i="12"/>
  <c r="AJ22" i="12"/>
  <c r="AJ21" i="12"/>
  <c r="AJ24" i="12"/>
  <c r="AJ20" i="12"/>
  <c r="AJ23" i="12"/>
  <c r="AJ25" i="12"/>
  <c r="AJ26" i="12"/>
  <c r="AJ7" i="12"/>
  <c r="AJ8" i="12"/>
  <c r="AJ9" i="12"/>
  <c r="AJ12" i="12"/>
  <c r="AJ11" i="12"/>
  <c r="AJ14" i="12"/>
  <c r="AJ10" i="12"/>
  <c r="AJ13" i="12"/>
  <c r="AJ15" i="12"/>
  <c r="AJ16" i="12"/>
  <c r="AM4" i="12"/>
  <c r="AN1" i="12"/>
  <c r="AM1" i="12"/>
  <c r="AN2" i="12"/>
  <c r="AN3" i="12"/>
  <c r="AN4" i="12"/>
  <c r="AM5" i="12"/>
  <c r="AM6" i="12"/>
  <c r="AN6" i="12"/>
  <c r="AE2" i="12" a="1"/>
  <c r="AE2" i="12"/>
  <c r="AF5" i="12"/>
  <c r="AF17" i="12"/>
  <c r="AE3" i="12"/>
  <c r="AF18" i="12"/>
  <c r="AF19" i="12"/>
  <c r="AF22" i="12"/>
  <c r="AF21" i="12"/>
  <c r="AF24" i="12"/>
  <c r="AF20" i="12"/>
  <c r="AF23" i="12"/>
  <c r="AF25" i="12"/>
  <c r="AF26" i="12"/>
  <c r="AF7" i="12"/>
  <c r="AF8" i="12"/>
  <c r="AF9" i="12"/>
  <c r="AF12" i="12"/>
  <c r="AF11" i="12"/>
  <c r="AF14" i="12"/>
  <c r="AF10" i="12"/>
  <c r="AF13" i="12"/>
  <c r="AF15" i="12"/>
  <c r="AF16" i="12"/>
  <c r="AI4" i="12"/>
  <c r="AJ1" i="12"/>
  <c r="AI1" i="12"/>
  <c r="AJ2" i="12"/>
  <c r="AJ3" i="12"/>
  <c r="AJ4" i="12"/>
  <c r="AI5" i="12"/>
  <c r="AI6" i="12"/>
  <c r="AJ6" i="12"/>
  <c r="AA2" i="12" a="1"/>
  <c r="AA2" i="12"/>
  <c r="AB5" i="12"/>
  <c r="AB17" i="12"/>
  <c r="AA3" i="12"/>
  <c r="AB18" i="12"/>
  <c r="AB19" i="12"/>
  <c r="AB22" i="12"/>
  <c r="AB21" i="12"/>
  <c r="AB24" i="12"/>
  <c r="AB20" i="12"/>
  <c r="AB23" i="12"/>
  <c r="AB25" i="12"/>
  <c r="AB26" i="12"/>
  <c r="AB7" i="12"/>
  <c r="AB8" i="12"/>
  <c r="AB9" i="12"/>
  <c r="AB12" i="12"/>
  <c r="AB11" i="12"/>
  <c r="AB14" i="12"/>
  <c r="AB10" i="12"/>
  <c r="AB13" i="12"/>
  <c r="AB15" i="12"/>
  <c r="AB16" i="12"/>
  <c r="AE4" i="12"/>
  <c r="AF1" i="12"/>
  <c r="AE1" i="12"/>
  <c r="AF2" i="12"/>
  <c r="AF3" i="12"/>
  <c r="AF4" i="12"/>
  <c r="AE5" i="12"/>
  <c r="AE6" i="12"/>
  <c r="AF6" i="12"/>
  <c r="W2" i="12" a="1"/>
  <c r="W2" i="12"/>
  <c r="X5" i="12"/>
  <c r="X17" i="12"/>
  <c r="W3" i="12"/>
  <c r="X18" i="12"/>
  <c r="X19" i="12"/>
  <c r="X22" i="12"/>
  <c r="X21" i="12"/>
  <c r="X24" i="12"/>
  <c r="X20" i="12"/>
  <c r="X23" i="12"/>
  <c r="X25" i="12"/>
  <c r="X26" i="12"/>
  <c r="X7" i="12"/>
  <c r="X8" i="12"/>
  <c r="X9" i="12"/>
  <c r="X12" i="12"/>
  <c r="X11" i="12"/>
  <c r="X14" i="12"/>
  <c r="X10" i="12"/>
  <c r="X13" i="12"/>
  <c r="X15" i="12"/>
  <c r="X16" i="12"/>
  <c r="AA4" i="12"/>
  <c r="AB1" i="12"/>
  <c r="AA1" i="12"/>
  <c r="AB2" i="12"/>
  <c r="AB3" i="12"/>
  <c r="AB4" i="12"/>
  <c r="AA5" i="12"/>
  <c r="AA6" i="12"/>
  <c r="AB6" i="12"/>
  <c r="S2" i="12" a="1"/>
  <c r="S2" i="12"/>
  <c r="T5" i="12"/>
  <c r="T17" i="12"/>
  <c r="S3" i="12"/>
  <c r="T18" i="12"/>
  <c r="T19" i="12"/>
  <c r="T22" i="12"/>
  <c r="T21" i="12"/>
  <c r="T24" i="12"/>
  <c r="T20" i="12"/>
  <c r="T23" i="12"/>
  <c r="T25" i="12"/>
  <c r="T26" i="12"/>
  <c r="T7" i="12"/>
  <c r="T8" i="12"/>
  <c r="T9" i="12"/>
  <c r="T12" i="12"/>
  <c r="T11" i="12"/>
  <c r="T14" i="12"/>
  <c r="T10" i="12"/>
  <c r="T13" i="12"/>
  <c r="T15" i="12"/>
  <c r="T16" i="12"/>
  <c r="W4" i="12"/>
  <c r="X1" i="12"/>
  <c r="W1" i="12"/>
  <c r="X2" i="12"/>
  <c r="X3" i="12"/>
  <c r="X4" i="12"/>
  <c r="W5" i="12"/>
  <c r="W6" i="12"/>
  <c r="X6" i="12"/>
  <c r="O2" i="12" a="1"/>
  <c r="O2" i="12"/>
  <c r="P5" i="12"/>
  <c r="P17" i="12"/>
  <c r="O3" i="12"/>
  <c r="P18" i="12"/>
  <c r="P19" i="12"/>
  <c r="P22" i="12"/>
  <c r="P21" i="12"/>
  <c r="P24" i="12"/>
  <c r="P20" i="12"/>
  <c r="P23" i="12"/>
  <c r="P25" i="12"/>
  <c r="P26" i="12"/>
  <c r="P7" i="12"/>
  <c r="P8" i="12"/>
  <c r="P9" i="12"/>
  <c r="P12" i="12"/>
  <c r="P11" i="12"/>
  <c r="P14" i="12"/>
  <c r="P10" i="12"/>
  <c r="P13" i="12"/>
  <c r="P15" i="12"/>
  <c r="P16" i="12"/>
  <c r="S4" i="12"/>
  <c r="T1" i="12"/>
  <c r="S1" i="12"/>
  <c r="T2" i="12"/>
  <c r="T3" i="12"/>
  <c r="T4" i="12"/>
  <c r="S5" i="12"/>
  <c r="S6" i="12"/>
  <c r="T6" i="12"/>
  <c r="K2" i="12" a="1"/>
  <c r="K2" i="12"/>
  <c r="L5" i="12"/>
  <c r="L17" i="12"/>
  <c r="K3" i="12"/>
  <c r="L18" i="12"/>
  <c r="L19" i="12"/>
  <c r="L22" i="12"/>
  <c r="L21" i="12"/>
  <c r="L24" i="12"/>
  <c r="L20" i="12"/>
  <c r="L23" i="12"/>
  <c r="L25" i="12"/>
  <c r="L26" i="12"/>
  <c r="L7" i="12"/>
  <c r="L8" i="12"/>
  <c r="L9" i="12"/>
  <c r="L12" i="12"/>
  <c r="L11" i="12"/>
  <c r="L14" i="12"/>
  <c r="L10" i="12"/>
  <c r="L13" i="12"/>
  <c r="L15" i="12"/>
  <c r="L16" i="12"/>
  <c r="O4" i="12"/>
  <c r="P1" i="12"/>
  <c r="O1" i="12"/>
  <c r="P2" i="12"/>
  <c r="P3" i="12"/>
  <c r="P4" i="12"/>
  <c r="O5" i="12"/>
  <c r="O6" i="12"/>
  <c r="P6" i="12"/>
  <c r="G2" i="12" a="1"/>
  <c r="G2" i="12"/>
  <c r="H5" i="12"/>
  <c r="H17" i="12"/>
  <c r="G3" i="12"/>
  <c r="H18" i="12"/>
  <c r="H19" i="12"/>
  <c r="H22" i="12"/>
  <c r="H21" i="12"/>
  <c r="H24" i="12"/>
  <c r="H20" i="12"/>
  <c r="H23" i="12"/>
  <c r="H25" i="12"/>
  <c r="H26" i="12"/>
  <c r="H7" i="12"/>
  <c r="H8" i="12"/>
  <c r="H9" i="12"/>
  <c r="H12" i="12"/>
  <c r="H11" i="12"/>
  <c r="H14" i="12"/>
  <c r="H10" i="12"/>
  <c r="H13" i="12"/>
  <c r="H15" i="12"/>
  <c r="H16" i="12"/>
  <c r="K4" i="12"/>
  <c r="L1" i="12"/>
  <c r="K1" i="12"/>
  <c r="L2" i="12"/>
  <c r="L3" i="12"/>
  <c r="L4" i="12"/>
  <c r="K5" i="12"/>
  <c r="K6" i="12"/>
  <c r="L6" i="12"/>
  <c r="G4" i="12"/>
  <c r="H1" i="12"/>
  <c r="G1" i="12"/>
  <c r="H2" i="12"/>
  <c r="H3" i="12"/>
  <c r="H4" i="12"/>
  <c r="G5" i="12"/>
  <c r="G6" i="12"/>
  <c r="H6" i="12"/>
  <c r="B41" i="11"/>
  <c r="F39" i="11"/>
  <c r="F38" i="11"/>
  <c r="F40" i="11"/>
  <c r="F37" i="11"/>
  <c r="F36" i="11"/>
  <c r="E39" i="11"/>
  <c r="E38" i="11"/>
  <c r="E40" i="11"/>
  <c r="E37" i="11"/>
  <c r="E36" i="11"/>
  <c r="D39" i="11"/>
  <c r="D38" i="11"/>
  <c r="D40" i="11"/>
  <c r="D37" i="11"/>
  <c r="D36" i="11"/>
  <c r="C39" i="11"/>
  <c r="C38" i="11"/>
  <c r="C40" i="11"/>
  <c r="C37" i="11"/>
  <c r="C36" i="11"/>
  <c r="B40" i="11"/>
  <c r="B39" i="11"/>
  <c r="B38" i="11"/>
  <c r="B37" i="11"/>
  <c r="B36" i="11"/>
  <c r="EJ26" i="11"/>
  <c r="EJ25" i="11"/>
  <c r="EJ24" i="11"/>
  <c r="EJ23" i="11"/>
  <c r="EJ22" i="11"/>
  <c r="EJ21" i="11"/>
  <c r="EJ20" i="11"/>
  <c r="EJ19" i="11"/>
  <c r="EJ18" i="11"/>
  <c r="EJ17" i="11"/>
  <c r="EJ16" i="11"/>
  <c r="EJ15" i="11"/>
  <c r="EJ14" i="11"/>
  <c r="EJ13" i="11"/>
  <c r="EJ12" i="11"/>
  <c r="EJ11" i="11"/>
  <c r="EJ10" i="11"/>
  <c r="EJ9" i="11"/>
  <c r="EJ8" i="11"/>
  <c r="EJ7" i="11"/>
  <c r="EN1" i="11"/>
  <c r="EM1" i="11"/>
  <c r="EM2" i="11" a="1"/>
  <c r="EM2" i="11"/>
  <c r="EN2" i="11"/>
  <c r="EM3" i="11"/>
  <c r="EN3" i="11"/>
  <c r="EM4" i="11"/>
  <c r="EN4" i="11"/>
  <c r="EM5" i="11"/>
  <c r="EN5" i="11"/>
  <c r="EM6" i="11"/>
  <c r="EN6" i="11"/>
  <c r="EE2" i="11" a="1"/>
  <c r="EE2" i="11"/>
  <c r="EF5" i="11"/>
  <c r="EF17" i="11"/>
  <c r="EE3" i="11"/>
  <c r="EF18" i="11"/>
  <c r="EF19" i="11"/>
  <c r="EF22" i="11"/>
  <c r="EF21" i="11"/>
  <c r="EF24" i="11"/>
  <c r="EF20" i="11"/>
  <c r="EF23" i="11"/>
  <c r="EF25" i="11"/>
  <c r="EF26" i="11"/>
  <c r="EF7" i="11"/>
  <c r="EF8" i="11"/>
  <c r="EF9" i="11"/>
  <c r="EF12" i="11"/>
  <c r="EF11" i="11"/>
  <c r="EF14" i="11"/>
  <c r="EF10" i="11"/>
  <c r="EF13" i="11"/>
  <c r="EF15" i="11"/>
  <c r="EF16" i="11"/>
  <c r="EI2" i="11" a="1"/>
  <c r="EI4" i="11"/>
  <c r="EJ1" i="11"/>
  <c r="EI2" i="11"/>
  <c r="EI1" i="11"/>
  <c r="EJ2" i="11"/>
  <c r="EI3" i="11"/>
  <c r="EJ3" i="11"/>
  <c r="EJ4" i="11"/>
  <c r="EI5" i="11"/>
  <c r="EJ5" i="11"/>
  <c r="EI6" i="11"/>
  <c r="EJ6" i="11"/>
  <c r="EA2" i="11" a="1"/>
  <c r="EA2" i="11"/>
  <c r="EB5" i="11"/>
  <c r="EB17" i="11"/>
  <c r="EA3" i="11"/>
  <c r="EB18" i="11"/>
  <c r="EB19" i="11"/>
  <c r="EB22" i="11"/>
  <c r="EB21" i="11"/>
  <c r="EB24" i="11"/>
  <c r="EB20" i="11"/>
  <c r="EB23" i="11"/>
  <c r="EB25" i="11"/>
  <c r="EB26" i="11"/>
  <c r="EB7" i="11"/>
  <c r="EB8" i="11"/>
  <c r="EB9" i="11"/>
  <c r="EB12" i="11"/>
  <c r="EB11" i="11"/>
  <c r="EB14" i="11"/>
  <c r="EB10" i="11"/>
  <c r="EB13" i="11"/>
  <c r="EB15" i="11"/>
  <c r="EB16" i="11"/>
  <c r="EE4" i="11"/>
  <c r="EF1" i="11"/>
  <c r="EE1" i="11"/>
  <c r="EF2" i="11"/>
  <c r="EF3" i="11"/>
  <c r="EF4" i="11"/>
  <c r="EE5" i="11"/>
  <c r="EE6" i="11"/>
  <c r="EF6" i="11"/>
  <c r="DW2" i="11" a="1"/>
  <c r="DW2" i="11"/>
  <c r="DX5" i="11"/>
  <c r="DX17" i="11"/>
  <c r="DW3" i="11"/>
  <c r="DX18" i="11"/>
  <c r="DX19" i="11"/>
  <c r="DX22" i="11"/>
  <c r="DX21" i="11"/>
  <c r="DX24" i="11"/>
  <c r="DX20" i="11"/>
  <c r="DX23" i="11"/>
  <c r="DX25" i="11"/>
  <c r="DX26" i="11"/>
  <c r="DX7" i="11"/>
  <c r="DX8" i="11"/>
  <c r="DX9" i="11"/>
  <c r="DX12" i="11"/>
  <c r="DX11" i="11"/>
  <c r="DX14" i="11"/>
  <c r="DX10" i="11"/>
  <c r="DX13" i="11"/>
  <c r="DX15" i="11"/>
  <c r="DX16" i="11"/>
  <c r="EA4" i="11"/>
  <c r="EB1" i="11"/>
  <c r="EA1" i="11"/>
  <c r="EB2" i="11"/>
  <c r="EB3" i="11"/>
  <c r="EB4" i="11"/>
  <c r="EA5" i="11"/>
  <c r="EA6" i="11"/>
  <c r="EB6" i="11"/>
  <c r="DS2" i="11" a="1"/>
  <c r="DS2" i="11"/>
  <c r="DT5" i="11"/>
  <c r="DT17" i="11"/>
  <c r="DS3" i="11"/>
  <c r="DT18" i="11"/>
  <c r="DT19" i="11"/>
  <c r="DT22" i="11"/>
  <c r="DT21" i="11"/>
  <c r="DT24" i="11"/>
  <c r="DT20" i="11"/>
  <c r="DT23" i="11"/>
  <c r="DT25" i="11"/>
  <c r="DT26" i="11"/>
  <c r="DT7" i="11"/>
  <c r="DT8" i="11"/>
  <c r="DT9" i="11"/>
  <c r="DT12" i="11"/>
  <c r="DT11" i="11"/>
  <c r="DT14" i="11"/>
  <c r="DT10" i="11"/>
  <c r="DT13" i="11"/>
  <c r="DT15" i="11"/>
  <c r="DT16" i="11"/>
  <c r="DW4" i="11"/>
  <c r="DX1" i="11"/>
  <c r="DW1" i="11"/>
  <c r="DX2" i="11"/>
  <c r="DX3" i="11"/>
  <c r="DX4" i="11"/>
  <c r="DW5" i="11"/>
  <c r="DW6" i="11"/>
  <c r="DX6" i="11"/>
  <c r="DO2" i="11" a="1"/>
  <c r="DO2" i="11"/>
  <c r="DP5" i="11"/>
  <c r="DP17" i="11"/>
  <c r="DO3" i="11"/>
  <c r="DP18" i="11"/>
  <c r="DP19" i="11"/>
  <c r="DP22" i="11"/>
  <c r="DP21" i="11"/>
  <c r="DP24" i="11"/>
  <c r="DP20" i="11"/>
  <c r="DP23" i="11"/>
  <c r="DP25" i="11"/>
  <c r="DP26" i="11"/>
  <c r="DP7" i="11"/>
  <c r="DP8" i="11"/>
  <c r="DP9" i="11"/>
  <c r="DP12" i="11"/>
  <c r="DP11" i="11"/>
  <c r="DP14" i="11"/>
  <c r="DP10" i="11"/>
  <c r="DP13" i="11"/>
  <c r="DP15" i="11"/>
  <c r="DP16" i="11"/>
  <c r="DS4" i="11"/>
  <c r="DT1" i="11"/>
  <c r="DS1" i="11"/>
  <c r="DT2" i="11"/>
  <c r="DT3" i="11"/>
  <c r="DT4" i="11"/>
  <c r="DS5" i="11"/>
  <c r="DS6" i="11"/>
  <c r="DT6" i="11"/>
  <c r="DK2" i="11" a="1"/>
  <c r="DK2" i="11"/>
  <c r="DL5" i="11"/>
  <c r="DL17" i="11"/>
  <c r="DK3" i="11"/>
  <c r="DL18" i="11"/>
  <c r="DL19" i="11"/>
  <c r="DL22" i="11"/>
  <c r="DL21" i="11"/>
  <c r="DL24" i="11"/>
  <c r="DL20" i="11"/>
  <c r="DL23" i="11"/>
  <c r="DL25" i="11"/>
  <c r="DL26" i="11"/>
  <c r="DL7" i="11"/>
  <c r="DL8" i="11"/>
  <c r="DL9" i="11"/>
  <c r="DL12" i="11"/>
  <c r="DL11" i="11"/>
  <c r="DL14" i="11"/>
  <c r="DL10" i="11"/>
  <c r="DL13" i="11"/>
  <c r="DL15" i="11"/>
  <c r="DL16" i="11"/>
  <c r="DO4" i="11"/>
  <c r="DP1" i="11"/>
  <c r="DO1" i="11"/>
  <c r="DP2" i="11"/>
  <c r="DP3" i="11"/>
  <c r="DP4" i="11"/>
  <c r="DO5" i="11"/>
  <c r="DO6" i="11"/>
  <c r="DP6" i="11"/>
  <c r="DG2" i="11" a="1"/>
  <c r="DG2" i="11"/>
  <c r="DH5" i="11"/>
  <c r="DH17" i="11"/>
  <c r="DG3" i="11"/>
  <c r="DH18" i="11"/>
  <c r="DH19" i="11"/>
  <c r="DH22" i="11"/>
  <c r="DH21" i="11"/>
  <c r="DH24" i="11"/>
  <c r="DH20" i="11"/>
  <c r="DH23" i="11"/>
  <c r="DH25" i="11"/>
  <c r="DH26" i="11"/>
  <c r="DH7" i="11"/>
  <c r="DH8" i="11"/>
  <c r="DH9" i="11"/>
  <c r="DH12" i="11"/>
  <c r="DH11" i="11"/>
  <c r="DH14" i="11"/>
  <c r="DH10" i="11"/>
  <c r="DH13" i="11"/>
  <c r="DH15" i="11"/>
  <c r="DH16" i="11"/>
  <c r="DK4" i="11"/>
  <c r="DL1" i="11"/>
  <c r="DK1" i="11"/>
  <c r="DL2" i="11"/>
  <c r="DL3" i="11"/>
  <c r="DL4" i="11"/>
  <c r="DK5" i="11"/>
  <c r="DK6" i="11"/>
  <c r="DL6" i="11"/>
  <c r="DC2" i="11" a="1"/>
  <c r="DC2" i="11"/>
  <c r="DD5" i="11"/>
  <c r="DD17" i="11"/>
  <c r="DC3" i="11"/>
  <c r="DD18" i="11"/>
  <c r="DD19" i="11"/>
  <c r="DD22" i="11"/>
  <c r="DD21" i="11"/>
  <c r="DD24" i="11"/>
  <c r="DD20" i="11"/>
  <c r="DD23" i="11"/>
  <c r="DD25" i="11"/>
  <c r="DD26" i="11"/>
  <c r="DD7" i="11"/>
  <c r="DD8" i="11"/>
  <c r="DD9" i="11"/>
  <c r="DD12" i="11"/>
  <c r="DD11" i="11"/>
  <c r="DD14" i="11"/>
  <c r="DD10" i="11"/>
  <c r="DD13" i="11"/>
  <c r="DD15" i="11"/>
  <c r="DD16" i="11"/>
  <c r="DG4" i="11"/>
  <c r="DH1" i="11"/>
  <c r="DG1" i="11"/>
  <c r="DH2" i="11"/>
  <c r="DH3" i="11"/>
  <c r="DH4" i="11"/>
  <c r="DG5" i="11"/>
  <c r="DG6" i="11"/>
  <c r="DH6" i="11"/>
  <c r="CY2" i="11" a="1"/>
  <c r="CY2" i="11"/>
  <c r="CZ5" i="11"/>
  <c r="CZ17" i="11"/>
  <c r="CY3" i="11"/>
  <c r="CZ18" i="11"/>
  <c r="CZ19" i="11"/>
  <c r="CZ22" i="11"/>
  <c r="CZ21" i="11"/>
  <c r="CZ24" i="11"/>
  <c r="CZ20" i="11"/>
  <c r="CZ23" i="11"/>
  <c r="CZ25" i="11"/>
  <c r="CZ26" i="11"/>
  <c r="CZ7" i="11"/>
  <c r="CZ8" i="11"/>
  <c r="CZ9" i="11"/>
  <c r="CZ12" i="11"/>
  <c r="CZ11" i="11"/>
  <c r="CZ14" i="11"/>
  <c r="CZ10" i="11"/>
  <c r="CZ13" i="11"/>
  <c r="CZ15" i="11"/>
  <c r="CZ16" i="11"/>
  <c r="DC4" i="11"/>
  <c r="DD1" i="11"/>
  <c r="DC1" i="11"/>
  <c r="DD2" i="11"/>
  <c r="DD3" i="11"/>
  <c r="DD4" i="11"/>
  <c r="DC5" i="11"/>
  <c r="DC6" i="11"/>
  <c r="DD6" i="11"/>
  <c r="CU2" i="11" a="1"/>
  <c r="CU2" i="11"/>
  <c r="CV5" i="11"/>
  <c r="CV17" i="11"/>
  <c r="CU3" i="11"/>
  <c r="CV18" i="11"/>
  <c r="CV19" i="11"/>
  <c r="CV22" i="11"/>
  <c r="CV21" i="11"/>
  <c r="CV24" i="11"/>
  <c r="CV20" i="11"/>
  <c r="CV23" i="11"/>
  <c r="CV25" i="11"/>
  <c r="CV26" i="11"/>
  <c r="CV7" i="11"/>
  <c r="CV8" i="11"/>
  <c r="CV9" i="11"/>
  <c r="CV12" i="11"/>
  <c r="CV11" i="11"/>
  <c r="CV14" i="11"/>
  <c r="CV10" i="11"/>
  <c r="CV13" i="11"/>
  <c r="CV15" i="11"/>
  <c r="CV16" i="11"/>
  <c r="CY4" i="11"/>
  <c r="CZ1" i="11"/>
  <c r="CY1" i="11"/>
  <c r="CZ2" i="11"/>
  <c r="CZ3" i="11"/>
  <c r="CZ4" i="11"/>
  <c r="CY5" i="11"/>
  <c r="CY6" i="11"/>
  <c r="CZ6" i="11"/>
  <c r="CQ2" i="11" a="1"/>
  <c r="CQ2" i="11"/>
  <c r="CR5" i="11"/>
  <c r="CR17" i="11"/>
  <c r="CQ3" i="11"/>
  <c r="CR18" i="11"/>
  <c r="CR19" i="11"/>
  <c r="CR22" i="11"/>
  <c r="CR21" i="11"/>
  <c r="CR24" i="11"/>
  <c r="CR20" i="11"/>
  <c r="CR23" i="11"/>
  <c r="CR25" i="11"/>
  <c r="CR26" i="11"/>
  <c r="CR7" i="11"/>
  <c r="CR8" i="11"/>
  <c r="CR9" i="11"/>
  <c r="CR12" i="11"/>
  <c r="CR11" i="11"/>
  <c r="CR14" i="11"/>
  <c r="CR10" i="11"/>
  <c r="CR13" i="11"/>
  <c r="CR15" i="11"/>
  <c r="CR16" i="11"/>
  <c r="CU4" i="11"/>
  <c r="CV1" i="11"/>
  <c r="CU1" i="11"/>
  <c r="CV2" i="11"/>
  <c r="CV3" i="11"/>
  <c r="CV4" i="11"/>
  <c r="CU5" i="11"/>
  <c r="CU6" i="11"/>
  <c r="CV6" i="11"/>
  <c r="CM2" i="11" a="1"/>
  <c r="CM2" i="11"/>
  <c r="CN5" i="11"/>
  <c r="CN17" i="11"/>
  <c r="CM3" i="11"/>
  <c r="CN18" i="11"/>
  <c r="CN19" i="11"/>
  <c r="CN22" i="11"/>
  <c r="CN21" i="11"/>
  <c r="CN24" i="11"/>
  <c r="CN20" i="11"/>
  <c r="CN23" i="11"/>
  <c r="CN25" i="11"/>
  <c r="CN26" i="11"/>
  <c r="CN7" i="11"/>
  <c r="CN8" i="11"/>
  <c r="CN9" i="11"/>
  <c r="CN12" i="11"/>
  <c r="CN11" i="11"/>
  <c r="CN14" i="11"/>
  <c r="CN10" i="11"/>
  <c r="CN13" i="11"/>
  <c r="CN15" i="11"/>
  <c r="CN16" i="11"/>
  <c r="CQ4" i="11"/>
  <c r="CR1" i="11"/>
  <c r="CQ1" i="11"/>
  <c r="CR2" i="11"/>
  <c r="CR3" i="11"/>
  <c r="CR4" i="11"/>
  <c r="CQ5" i="11"/>
  <c r="CQ6" i="11"/>
  <c r="CR6" i="11"/>
  <c r="CI2" i="11" a="1"/>
  <c r="CI2" i="11"/>
  <c r="CJ5" i="11"/>
  <c r="CJ17" i="11"/>
  <c r="CI3" i="11"/>
  <c r="CJ18" i="11"/>
  <c r="CJ19" i="11"/>
  <c r="CJ22" i="11"/>
  <c r="CJ21" i="11"/>
  <c r="CJ24" i="11"/>
  <c r="CJ20" i="11"/>
  <c r="CJ23" i="11"/>
  <c r="CJ25" i="11"/>
  <c r="CJ26" i="11"/>
  <c r="CJ7" i="11"/>
  <c r="CJ8" i="11"/>
  <c r="CJ9" i="11"/>
  <c r="CJ12" i="11"/>
  <c r="CJ11" i="11"/>
  <c r="CJ14" i="11"/>
  <c r="CJ10" i="11"/>
  <c r="CJ13" i="11"/>
  <c r="CJ15" i="11"/>
  <c r="CJ16" i="11"/>
  <c r="CM4" i="11"/>
  <c r="CN1" i="11"/>
  <c r="CM1" i="11"/>
  <c r="CN2" i="11"/>
  <c r="CN3" i="11"/>
  <c r="CN4" i="11"/>
  <c r="CM5" i="11"/>
  <c r="CM6" i="11"/>
  <c r="CN6" i="11"/>
  <c r="CE2" i="11" a="1"/>
  <c r="CE2" i="11"/>
  <c r="CF5" i="11"/>
  <c r="CF17" i="11"/>
  <c r="CE3" i="11"/>
  <c r="CF18" i="11"/>
  <c r="CF19" i="11"/>
  <c r="CF22" i="11"/>
  <c r="CF21" i="11"/>
  <c r="CF24" i="11"/>
  <c r="CF20" i="11"/>
  <c r="CF23" i="11"/>
  <c r="CF25" i="11"/>
  <c r="CF26" i="11"/>
  <c r="CF7" i="11"/>
  <c r="CF8" i="11"/>
  <c r="CF9" i="11"/>
  <c r="CF12" i="11"/>
  <c r="CF11" i="11"/>
  <c r="CF14" i="11"/>
  <c r="CF10" i="11"/>
  <c r="CF13" i="11"/>
  <c r="CF15" i="11"/>
  <c r="CF16" i="11"/>
  <c r="CI4" i="11"/>
  <c r="CJ1" i="11"/>
  <c r="CI1" i="11"/>
  <c r="CJ2" i="11"/>
  <c r="CJ3" i="11"/>
  <c r="CJ4" i="11"/>
  <c r="CI5" i="11"/>
  <c r="CI6" i="11"/>
  <c r="CJ6" i="11"/>
  <c r="CA2" i="11" a="1"/>
  <c r="CA2" i="11"/>
  <c r="CB5" i="11"/>
  <c r="CB17" i="11"/>
  <c r="CA3" i="11"/>
  <c r="CB18" i="11"/>
  <c r="CB19" i="11"/>
  <c r="CB22" i="11"/>
  <c r="CB21" i="11"/>
  <c r="CB24" i="11"/>
  <c r="CB20" i="11"/>
  <c r="CB23" i="11"/>
  <c r="CB25" i="11"/>
  <c r="CB26" i="11"/>
  <c r="CB7" i="11"/>
  <c r="CB8" i="11"/>
  <c r="CB9" i="11"/>
  <c r="CB12" i="11"/>
  <c r="CB11" i="11"/>
  <c r="CB14" i="11"/>
  <c r="CB10" i="11"/>
  <c r="CB13" i="11"/>
  <c r="CB15" i="11"/>
  <c r="CB16" i="11"/>
  <c r="CE4" i="11"/>
  <c r="CF1" i="11"/>
  <c r="CE1" i="11"/>
  <c r="CF2" i="11"/>
  <c r="CF3" i="11"/>
  <c r="CF4" i="11"/>
  <c r="CE5" i="11"/>
  <c r="CE6" i="11"/>
  <c r="CF6" i="11"/>
  <c r="BW2" i="11" a="1"/>
  <c r="BW2" i="11"/>
  <c r="BX5" i="11"/>
  <c r="BX17" i="11"/>
  <c r="BW3" i="11"/>
  <c r="BX18" i="11"/>
  <c r="BX19" i="11"/>
  <c r="BX22" i="11"/>
  <c r="BX21" i="11"/>
  <c r="BX24" i="11"/>
  <c r="BX20" i="11"/>
  <c r="BX23" i="11"/>
  <c r="BX25" i="11"/>
  <c r="BX26" i="11"/>
  <c r="BX7" i="11"/>
  <c r="BX8" i="11"/>
  <c r="BX9" i="11"/>
  <c r="BX12" i="11"/>
  <c r="BX11" i="11"/>
  <c r="BX14" i="11"/>
  <c r="BX10" i="11"/>
  <c r="BX13" i="11"/>
  <c r="BX15" i="11"/>
  <c r="BX16" i="11"/>
  <c r="CA4" i="11"/>
  <c r="CB1" i="11"/>
  <c r="CA1" i="11"/>
  <c r="CB2" i="11"/>
  <c r="CB3" i="11"/>
  <c r="CB4" i="11"/>
  <c r="CA5" i="11"/>
  <c r="CA6" i="11"/>
  <c r="CB6" i="11"/>
  <c r="BS2" i="11" a="1"/>
  <c r="BS2" i="11"/>
  <c r="BT5" i="11"/>
  <c r="BT17" i="11"/>
  <c r="BS3" i="11"/>
  <c r="BT18" i="11"/>
  <c r="BT19" i="11"/>
  <c r="BT22" i="11"/>
  <c r="BT21" i="11"/>
  <c r="BT24" i="11"/>
  <c r="BT20" i="11"/>
  <c r="BT23" i="11"/>
  <c r="BT25" i="11"/>
  <c r="BT26" i="11"/>
  <c r="BT7" i="11"/>
  <c r="BT8" i="11"/>
  <c r="BT9" i="11"/>
  <c r="BT12" i="11"/>
  <c r="BT11" i="11"/>
  <c r="BT14" i="11"/>
  <c r="BT10" i="11"/>
  <c r="BT13" i="11"/>
  <c r="BT15" i="11"/>
  <c r="BT16" i="11"/>
  <c r="BW4" i="11"/>
  <c r="BX1" i="11"/>
  <c r="BW1" i="11"/>
  <c r="BX2" i="11"/>
  <c r="BX3" i="11"/>
  <c r="BX4" i="11"/>
  <c r="BW5" i="11"/>
  <c r="BW6" i="11"/>
  <c r="BX6" i="11"/>
  <c r="BO2" i="11" a="1"/>
  <c r="BO2" i="11"/>
  <c r="BP5" i="11"/>
  <c r="BP17" i="11"/>
  <c r="BO3" i="11"/>
  <c r="BP18" i="11"/>
  <c r="BP19" i="11"/>
  <c r="BP22" i="11"/>
  <c r="BP21" i="11"/>
  <c r="BP24" i="11"/>
  <c r="BP20" i="11"/>
  <c r="BP23" i="11"/>
  <c r="BP25" i="11"/>
  <c r="BP26" i="11"/>
  <c r="BP7" i="11"/>
  <c r="BP8" i="11"/>
  <c r="BP9" i="11"/>
  <c r="BP12" i="11"/>
  <c r="BP11" i="11"/>
  <c r="BP14" i="11"/>
  <c r="BP10" i="11"/>
  <c r="BP13" i="11"/>
  <c r="BP15" i="11"/>
  <c r="BP16" i="11"/>
  <c r="BS4" i="11"/>
  <c r="BT1" i="11"/>
  <c r="BS1" i="11"/>
  <c r="BT2" i="11"/>
  <c r="BT3" i="11"/>
  <c r="BT4" i="11"/>
  <c r="BS5" i="11"/>
  <c r="BS6" i="11"/>
  <c r="BT6" i="11"/>
  <c r="BK2" i="11" a="1"/>
  <c r="BK2" i="11"/>
  <c r="BL5" i="11"/>
  <c r="BL17" i="11"/>
  <c r="BK3" i="11"/>
  <c r="BL18" i="11"/>
  <c r="BL19" i="11"/>
  <c r="BL22" i="11"/>
  <c r="BL21" i="11"/>
  <c r="BL24" i="11"/>
  <c r="BL20" i="11"/>
  <c r="BL23" i="11"/>
  <c r="BL25" i="11"/>
  <c r="BL26" i="11"/>
  <c r="BL7" i="11"/>
  <c r="BL8" i="11"/>
  <c r="BL9" i="11"/>
  <c r="BL12" i="11"/>
  <c r="BL11" i="11"/>
  <c r="BL14" i="11"/>
  <c r="BL10" i="11"/>
  <c r="BL13" i="11"/>
  <c r="BL15" i="11"/>
  <c r="BL16" i="11"/>
  <c r="BO4" i="11"/>
  <c r="BP1" i="11"/>
  <c r="BO1" i="11"/>
  <c r="BP2" i="11"/>
  <c r="BP3" i="11"/>
  <c r="BP4" i="11"/>
  <c r="BO5" i="11"/>
  <c r="BO6" i="11"/>
  <c r="BP6" i="11"/>
  <c r="BG2" i="11" a="1"/>
  <c r="BG2" i="11"/>
  <c r="BH5" i="11"/>
  <c r="BH17" i="11"/>
  <c r="BG3" i="11"/>
  <c r="BH18" i="11"/>
  <c r="BH19" i="11"/>
  <c r="BH22" i="11"/>
  <c r="BH21" i="11"/>
  <c r="BH24" i="11"/>
  <c r="BH20" i="11"/>
  <c r="BH23" i="11"/>
  <c r="BH25" i="11"/>
  <c r="BH26" i="11"/>
  <c r="BH7" i="11"/>
  <c r="BH8" i="11"/>
  <c r="BH9" i="11"/>
  <c r="BH12" i="11"/>
  <c r="BH11" i="11"/>
  <c r="BH14" i="11"/>
  <c r="BH10" i="11"/>
  <c r="BH13" i="11"/>
  <c r="BH15" i="11"/>
  <c r="BH16" i="11"/>
  <c r="BK4" i="11"/>
  <c r="BL1" i="11"/>
  <c r="BK1" i="11"/>
  <c r="BL2" i="11"/>
  <c r="BL3" i="11"/>
  <c r="BL4" i="11"/>
  <c r="BK5" i="11"/>
  <c r="BK6" i="11"/>
  <c r="BL6" i="11"/>
  <c r="BC2" i="11" a="1"/>
  <c r="BC2" i="11"/>
  <c r="BD5" i="11"/>
  <c r="BD17" i="11"/>
  <c r="BC3" i="11"/>
  <c r="BD18" i="11"/>
  <c r="BD19" i="11"/>
  <c r="BD22" i="11"/>
  <c r="BD21" i="11"/>
  <c r="BD24" i="11"/>
  <c r="BD20" i="11"/>
  <c r="BD23" i="11"/>
  <c r="BD25" i="11"/>
  <c r="BD26" i="11"/>
  <c r="BD7" i="11"/>
  <c r="BD8" i="11"/>
  <c r="BD9" i="11"/>
  <c r="BD12" i="11"/>
  <c r="BD11" i="11"/>
  <c r="BD14" i="11"/>
  <c r="BD10" i="11"/>
  <c r="BD13" i="11"/>
  <c r="BD15" i="11"/>
  <c r="BD16" i="11"/>
  <c r="BG4" i="11"/>
  <c r="BH1" i="11"/>
  <c r="BG1" i="11"/>
  <c r="BH2" i="11"/>
  <c r="BH3" i="11"/>
  <c r="BH4" i="11"/>
  <c r="BG5" i="11"/>
  <c r="BG6" i="11"/>
  <c r="BH6" i="11"/>
  <c r="AY2" i="11" a="1"/>
  <c r="AY2" i="11"/>
  <c r="AZ5" i="11"/>
  <c r="AZ17" i="11"/>
  <c r="AY3" i="11"/>
  <c r="AZ18" i="11"/>
  <c r="AZ19" i="11"/>
  <c r="AZ22" i="11"/>
  <c r="AZ21" i="11"/>
  <c r="AZ24" i="11"/>
  <c r="AZ20" i="11"/>
  <c r="AZ23" i="11"/>
  <c r="AZ25" i="11"/>
  <c r="AZ26" i="11"/>
  <c r="AZ7" i="11"/>
  <c r="AZ8" i="11"/>
  <c r="AZ9" i="11"/>
  <c r="AZ12" i="11"/>
  <c r="AZ11" i="11"/>
  <c r="AZ14" i="11"/>
  <c r="AZ10" i="11"/>
  <c r="AZ13" i="11"/>
  <c r="AZ15" i="11"/>
  <c r="AZ16" i="11"/>
  <c r="BC4" i="11"/>
  <c r="BD1" i="11"/>
  <c r="BC1" i="11"/>
  <c r="BD2" i="11"/>
  <c r="BD3" i="11"/>
  <c r="BD4" i="11"/>
  <c r="BC5" i="11"/>
  <c r="BC6" i="11"/>
  <c r="BD6" i="11"/>
  <c r="AU2" i="11" a="1"/>
  <c r="AU2" i="11"/>
  <c r="AV5" i="11"/>
  <c r="AV17" i="11"/>
  <c r="AU3" i="11"/>
  <c r="AV18" i="11"/>
  <c r="AV19" i="11"/>
  <c r="AV22" i="11"/>
  <c r="AV21" i="11"/>
  <c r="AV24" i="11"/>
  <c r="AV20" i="11"/>
  <c r="AV23" i="11"/>
  <c r="AV25" i="11"/>
  <c r="AV26" i="11"/>
  <c r="AV7" i="11"/>
  <c r="AV8" i="11"/>
  <c r="AV9" i="11"/>
  <c r="AV12" i="11"/>
  <c r="AV11" i="11"/>
  <c r="AV14" i="11"/>
  <c r="AV10" i="11"/>
  <c r="AV13" i="11"/>
  <c r="AV15" i="11"/>
  <c r="AV16" i="11"/>
  <c r="AY4" i="11"/>
  <c r="AZ1" i="11"/>
  <c r="AY1" i="11"/>
  <c r="AZ2" i="11"/>
  <c r="AZ3" i="11"/>
  <c r="AZ4" i="11"/>
  <c r="AY5" i="11"/>
  <c r="AY6" i="11"/>
  <c r="AZ6" i="11"/>
  <c r="AQ2" i="11" a="1"/>
  <c r="AQ2" i="11"/>
  <c r="AR5" i="11"/>
  <c r="AR17" i="11"/>
  <c r="AQ3" i="11"/>
  <c r="AR18" i="11"/>
  <c r="AR19" i="11"/>
  <c r="AR22" i="11"/>
  <c r="AR21" i="11"/>
  <c r="AR24" i="11"/>
  <c r="AR20" i="11"/>
  <c r="AR23" i="11"/>
  <c r="AR25" i="11"/>
  <c r="AR26" i="11"/>
  <c r="AR7" i="11"/>
  <c r="AR8" i="11"/>
  <c r="AR9" i="11"/>
  <c r="AR12" i="11"/>
  <c r="AR11" i="11"/>
  <c r="AR14" i="11"/>
  <c r="AR10" i="11"/>
  <c r="AR13" i="11"/>
  <c r="AR15" i="11"/>
  <c r="AR16" i="11"/>
  <c r="AU4" i="11"/>
  <c r="AV1" i="11"/>
  <c r="AU1" i="11"/>
  <c r="AV2" i="11"/>
  <c r="AV3" i="11"/>
  <c r="AV4" i="11"/>
  <c r="AU5" i="11"/>
  <c r="AU6" i="11"/>
  <c r="AV6" i="11"/>
  <c r="AM2" i="11" a="1"/>
  <c r="AM2" i="11"/>
  <c r="AN5" i="11"/>
  <c r="AN17" i="11"/>
  <c r="AM3" i="11"/>
  <c r="AN18" i="11"/>
  <c r="AN19" i="11"/>
  <c r="AN22" i="11"/>
  <c r="AN21" i="11"/>
  <c r="AN24" i="11"/>
  <c r="AN20" i="11"/>
  <c r="AN23" i="11"/>
  <c r="AN25" i="11"/>
  <c r="AN26" i="11"/>
  <c r="AN7" i="11"/>
  <c r="AN8" i="11"/>
  <c r="AN9" i="11"/>
  <c r="AN12" i="11"/>
  <c r="AN11" i="11"/>
  <c r="AN14" i="11"/>
  <c r="AN10" i="11"/>
  <c r="AN13" i="11"/>
  <c r="AN15" i="11"/>
  <c r="AN16" i="11"/>
  <c r="AQ4" i="11"/>
  <c r="AR1" i="11"/>
  <c r="AQ1" i="11"/>
  <c r="AR2" i="11"/>
  <c r="AR3" i="11"/>
  <c r="AR4" i="11"/>
  <c r="AQ5" i="11"/>
  <c r="AQ6" i="11"/>
  <c r="AR6" i="11"/>
  <c r="AI2" i="11" a="1"/>
  <c r="AI2" i="11"/>
  <c r="AJ5" i="11"/>
  <c r="AJ17" i="11"/>
  <c r="AI3" i="11"/>
  <c r="AJ18" i="11"/>
  <c r="AJ19" i="11"/>
  <c r="AJ22" i="11"/>
  <c r="AJ21" i="11"/>
  <c r="AJ24" i="11"/>
  <c r="AJ20" i="11"/>
  <c r="AJ23" i="11"/>
  <c r="AJ25" i="11"/>
  <c r="AJ26" i="11"/>
  <c r="AJ7" i="11"/>
  <c r="AJ8" i="11"/>
  <c r="AJ9" i="11"/>
  <c r="AJ12" i="11"/>
  <c r="AJ11" i="11"/>
  <c r="AJ14" i="11"/>
  <c r="AJ10" i="11"/>
  <c r="AJ13" i="11"/>
  <c r="AJ15" i="11"/>
  <c r="AJ16" i="11"/>
  <c r="AM4" i="11"/>
  <c r="AN1" i="11"/>
  <c r="AM1" i="11"/>
  <c r="AN2" i="11"/>
  <c r="AN3" i="11"/>
  <c r="AN4" i="11"/>
  <c r="AM5" i="11"/>
  <c r="AM6" i="11"/>
  <c r="AN6" i="11"/>
  <c r="AE2" i="11" a="1"/>
  <c r="AE2" i="11"/>
  <c r="AF5" i="11"/>
  <c r="AF17" i="11"/>
  <c r="AE3" i="11"/>
  <c r="AF18" i="11"/>
  <c r="AF19" i="11"/>
  <c r="AF22" i="11"/>
  <c r="AF21" i="11"/>
  <c r="AF24" i="11"/>
  <c r="AF20" i="11"/>
  <c r="AF23" i="11"/>
  <c r="AF25" i="11"/>
  <c r="AF26" i="11"/>
  <c r="AF7" i="11"/>
  <c r="AF8" i="11"/>
  <c r="AF9" i="11"/>
  <c r="AF12" i="11"/>
  <c r="AF11" i="11"/>
  <c r="AF14" i="11"/>
  <c r="AF10" i="11"/>
  <c r="AF13" i="11"/>
  <c r="AF15" i="11"/>
  <c r="AF16" i="11"/>
  <c r="AI4" i="11"/>
  <c r="AJ1" i="11"/>
  <c r="AI1" i="11"/>
  <c r="AJ2" i="11"/>
  <c r="AJ3" i="11"/>
  <c r="AJ4" i="11"/>
  <c r="AI5" i="11"/>
  <c r="AI6" i="11"/>
  <c r="AJ6" i="11"/>
  <c r="AA2" i="11" a="1"/>
  <c r="AA2" i="11"/>
  <c r="AB5" i="11"/>
  <c r="AB17" i="11"/>
  <c r="AA3" i="11"/>
  <c r="AB18" i="11"/>
  <c r="AB19" i="11"/>
  <c r="AB22" i="11"/>
  <c r="AB21" i="11"/>
  <c r="AB24" i="11"/>
  <c r="AB20" i="11"/>
  <c r="AB23" i="11"/>
  <c r="AB25" i="11"/>
  <c r="AB26" i="11"/>
  <c r="AB7" i="11"/>
  <c r="AB8" i="11"/>
  <c r="AB9" i="11"/>
  <c r="AB12" i="11"/>
  <c r="AB11" i="11"/>
  <c r="AB14" i="11"/>
  <c r="AB10" i="11"/>
  <c r="AB13" i="11"/>
  <c r="AB15" i="11"/>
  <c r="AB16" i="11"/>
  <c r="AE4" i="11"/>
  <c r="AF1" i="11"/>
  <c r="AE1" i="11"/>
  <c r="AF2" i="11"/>
  <c r="AF3" i="11"/>
  <c r="AF4" i="11"/>
  <c r="AE5" i="11"/>
  <c r="AE6" i="11"/>
  <c r="AF6" i="11"/>
  <c r="W2" i="11" a="1"/>
  <c r="W2" i="11"/>
  <c r="X5" i="11"/>
  <c r="X17" i="11"/>
  <c r="W3" i="11"/>
  <c r="X18" i="11"/>
  <c r="X19" i="11"/>
  <c r="X22" i="11"/>
  <c r="X21" i="11"/>
  <c r="X24" i="11"/>
  <c r="X20" i="11"/>
  <c r="X23" i="11"/>
  <c r="X25" i="11"/>
  <c r="X26" i="11"/>
  <c r="X7" i="11"/>
  <c r="X8" i="11"/>
  <c r="X9" i="11"/>
  <c r="X12" i="11"/>
  <c r="X11" i="11"/>
  <c r="X14" i="11"/>
  <c r="X10" i="11"/>
  <c r="X13" i="11"/>
  <c r="X15" i="11"/>
  <c r="X16" i="11"/>
  <c r="AA4" i="11"/>
  <c r="AB1" i="11"/>
  <c r="AA1" i="11"/>
  <c r="AB2" i="11"/>
  <c r="AB3" i="11"/>
  <c r="AB4" i="11"/>
  <c r="AA5" i="11"/>
  <c r="AA6" i="11"/>
  <c r="AB6" i="11"/>
  <c r="S2" i="11" a="1"/>
  <c r="S2" i="11"/>
  <c r="T5" i="11"/>
  <c r="T17" i="11"/>
  <c r="S3" i="11"/>
  <c r="T18" i="11"/>
  <c r="T19" i="11"/>
  <c r="T22" i="11"/>
  <c r="T21" i="11"/>
  <c r="T24" i="11"/>
  <c r="T20" i="11"/>
  <c r="T23" i="11"/>
  <c r="T25" i="11"/>
  <c r="T26" i="11"/>
  <c r="T7" i="11"/>
  <c r="T8" i="11"/>
  <c r="T9" i="11"/>
  <c r="T12" i="11"/>
  <c r="T11" i="11"/>
  <c r="T14" i="11"/>
  <c r="T10" i="11"/>
  <c r="T13" i="11"/>
  <c r="T15" i="11"/>
  <c r="T16" i="11"/>
  <c r="W4" i="11"/>
  <c r="X1" i="11"/>
  <c r="W1" i="11"/>
  <c r="X2" i="11"/>
  <c r="X3" i="11"/>
  <c r="X4" i="11"/>
  <c r="W5" i="11"/>
  <c r="W6" i="11"/>
  <c r="X6" i="11"/>
  <c r="O2" i="11" a="1"/>
  <c r="O2" i="11"/>
  <c r="P5" i="11"/>
  <c r="P17" i="11"/>
  <c r="O3" i="11"/>
  <c r="P18" i="11"/>
  <c r="P19" i="11"/>
  <c r="P22" i="11"/>
  <c r="P21" i="11"/>
  <c r="P24" i="11"/>
  <c r="P20" i="11"/>
  <c r="P23" i="11"/>
  <c r="P25" i="11"/>
  <c r="P26" i="11"/>
  <c r="P7" i="11"/>
  <c r="P8" i="11"/>
  <c r="P9" i="11"/>
  <c r="P12" i="11"/>
  <c r="P11" i="11"/>
  <c r="P14" i="11"/>
  <c r="P10" i="11"/>
  <c r="P13" i="11"/>
  <c r="P15" i="11"/>
  <c r="P16" i="11"/>
  <c r="S4" i="11"/>
  <c r="T1" i="11"/>
  <c r="S1" i="11"/>
  <c r="T2" i="11"/>
  <c r="T3" i="11"/>
  <c r="T4" i="11"/>
  <c r="S5" i="11"/>
  <c r="S6" i="11"/>
  <c r="T6" i="11"/>
  <c r="K2" i="11" a="1"/>
  <c r="K2" i="11"/>
  <c r="L5" i="11"/>
  <c r="L17" i="11"/>
  <c r="K3" i="11"/>
  <c r="L18" i="11"/>
  <c r="L19" i="11"/>
  <c r="L22" i="11"/>
  <c r="L21" i="11"/>
  <c r="L24" i="11"/>
  <c r="L20" i="11"/>
  <c r="L23" i="11"/>
  <c r="L25" i="11"/>
  <c r="L26" i="11"/>
  <c r="L7" i="11"/>
  <c r="L8" i="11"/>
  <c r="L9" i="11"/>
  <c r="L12" i="11"/>
  <c r="L11" i="11"/>
  <c r="L14" i="11"/>
  <c r="L10" i="11"/>
  <c r="L13" i="11"/>
  <c r="L15" i="11"/>
  <c r="L16" i="11"/>
  <c r="O4" i="11"/>
  <c r="P1" i="11"/>
  <c r="O1" i="11"/>
  <c r="P2" i="11"/>
  <c r="P3" i="11"/>
  <c r="P4" i="11"/>
  <c r="O5" i="11"/>
  <c r="O6" i="11"/>
  <c r="P6" i="11"/>
  <c r="G2" i="11" a="1"/>
  <c r="G2" i="11"/>
  <c r="H5" i="11"/>
  <c r="H17" i="11"/>
  <c r="G3" i="11"/>
  <c r="H18" i="11"/>
  <c r="H19" i="11"/>
  <c r="H22" i="11"/>
  <c r="H21" i="11"/>
  <c r="H24" i="11"/>
  <c r="H20" i="11"/>
  <c r="H23" i="11"/>
  <c r="H25" i="11"/>
  <c r="H26" i="11"/>
  <c r="H7" i="11"/>
  <c r="H8" i="11"/>
  <c r="H9" i="11"/>
  <c r="H12" i="11"/>
  <c r="H11" i="11"/>
  <c r="H14" i="11"/>
  <c r="H10" i="11"/>
  <c r="H13" i="11"/>
  <c r="H15" i="11"/>
  <c r="H16" i="11"/>
  <c r="K4" i="11"/>
  <c r="L1" i="11"/>
  <c r="K1" i="11"/>
  <c r="L2" i="11"/>
  <c r="L3" i="11"/>
  <c r="L4" i="11"/>
  <c r="K5" i="11"/>
  <c r="K6" i="11"/>
  <c r="L6" i="11"/>
  <c r="G4" i="11"/>
  <c r="H1" i="11"/>
  <c r="G1" i="11"/>
  <c r="H2" i="11"/>
  <c r="H3" i="11"/>
  <c r="H4" i="11"/>
  <c r="G5" i="11"/>
  <c r="G6" i="11"/>
  <c r="H6" i="11"/>
  <c r="B41" i="10"/>
  <c r="F39" i="10"/>
  <c r="F38" i="10"/>
  <c r="F40" i="10"/>
  <c r="F37" i="10"/>
  <c r="F36" i="10"/>
  <c r="E39" i="10"/>
  <c r="E38" i="10"/>
  <c r="E40" i="10"/>
  <c r="E37" i="10"/>
  <c r="E36" i="10"/>
  <c r="D39" i="10"/>
  <c r="D38" i="10"/>
  <c r="D40" i="10"/>
  <c r="D37" i="10"/>
  <c r="D36" i="10"/>
  <c r="C39" i="10"/>
  <c r="C38" i="10"/>
  <c r="C40" i="10"/>
  <c r="C37" i="10"/>
  <c r="C36" i="10"/>
  <c r="B40" i="10"/>
  <c r="B39" i="10"/>
  <c r="B38" i="10"/>
  <c r="B37" i="10"/>
  <c r="B36" i="10"/>
  <c r="EJ26" i="10"/>
  <c r="EJ25" i="10"/>
  <c r="EJ24" i="10"/>
  <c r="EJ23" i="10"/>
  <c r="EJ22" i="10"/>
  <c r="EJ21" i="10"/>
  <c r="EJ20" i="10"/>
  <c r="EJ19" i="10"/>
  <c r="EJ18" i="10"/>
  <c r="EJ17" i="10"/>
  <c r="EJ16" i="10"/>
  <c r="EJ15" i="10"/>
  <c r="EJ14" i="10"/>
  <c r="EJ13" i="10"/>
  <c r="EJ12" i="10"/>
  <c r="EJ11" i="10"/>
  <c r="EJ10" i="10"/>
  <c r="EJ9" i="10"/>
  <c r="EJ8" i="10"/>
  <c r="EJ7" i="10"/>
  <c r="EN1" i="10"/>
  <c r="EM1" i="10"/>
  <c r="EM2" i="10" a="1"/>
  <c r="EM2" i="10"/>
  <c r="EN2" i="10"/>
  <c r="EM3" i="10"/>
  <c r="EN3" i="10"/>
  <c r="EM4" i="10"/>
  <c r="EN4" i="10"/>
  <c r="EM5" i="10"/>
  <c r="EN5" i="10"/>
  <c r="EM6" i="10"/>
  <c r="EN6" i="10"/>
  <c r="EE2" i="10" a="1"/>
  <c r="EE2" i="10"/>
  <c r="EF5" i="10"/>
  <c r="EF17" i="10"/>
  <c r="EE3" i="10"/>
  <c r="EF18" i="10"/>
  <c r="EF19" i="10"/>
  <c r="EF22" i="10"/>
  <c r="EF21" i="10"/>
  <c r="EF24" i="10"/>
  <c r="EF20" i="10"/>
  <c r="EF23" i="10"/>
  <c r="EF25" i="10"/>
  <c r="EF26" i="10"/>
  <c r="EF7" i="10"/>
  <c r="EF8" i="10"/>
  <c r="EF9" i="10"/>
  <c r="EF12" i="10"/>
  <c r="EF11" i="10"/>
  <c r="EF14" i="10"/>
  <c r="EF10" i="10"/>
  <c r="EF13" i="10"/>
  <c r="EF15" i="10"/>
  <c r="EF16" i="10"/>
  <c r="EI2" i="10" a="1"/>
  <c r="EI4" i="10"/>
  <c r="EJ1" i="10"/>
  <c r="EI2" i="10"/>
  <c r="EI1" i="10"/>
  <c r="EJ2" i="10"/>
  <c r="EI3" i="10"/>
  <c r="EJ3" i="10"/>
  <c r="EJ4" i="10"/>
  <c r="EI5" i="10"/>
  <c r="EJ5" i="10"/>
  <c r="EI6" i="10"/>
  <c r="EJ6" i="10"/>
  <c r="EA2" i="10" a="1"/>
  <c r="EA2" i="10"/>
  <c r="EB5" i="10"/>
  <c r="EB17" i="10"/>
  <c r="EA3" i="10"/>
  <c r="EB18" i="10"/>
  <c r="EB19" i="10"/>
  <c r="EB22" i="10"/>
  <c r="EB21" i="10"/>
  <c r="EB24" i="10"/>
  <c r="EB20" i="10"/>
  <c r="EB23" i="10"/>
  <c r="EB25" i="10"/>
  <c r="EB26" i="10"/>
  <c r="EB7" i="10"/>
  <c r="EB8" i="10"/>
  <c r="EB9" i="10"/>
  <c r="EB12" i="10"/>
  <c r="EB11" i="10"/>
  <c r="EB14" i="10"/>
  <c r="EB10" i="10"/>
  <c r="EB13" i="10"/>
  <c r="EB15" i="10"/>
  <c r="EB16" i="10"/>
  <c r="EE4" i="10"/>
  <c r="EF1" i="10"/>
  <c r="EE1" i="10"/>
  <c r="EF2" i="10"/>
  <c r="EF3" i="10"/>
  <c r="EF4" i="10"/>
  <c r="EE5" i="10"/>
  <c r="EE6" i="10"/>
  <c r="EF6" i="10"/>
  <c r="DW2" i="10" a="1"/>
  <c r="DW2" i="10"/>
  <c r="DX5" i="10"/>
  <c r="DX17" i="10"/>
  <c r="DW3" i="10"/>
  <c r="DX18" i="10"/>
  <c r="DX19" i="10"/>
  <c r="DX22" i="10"/>
  <c r="DX21" i="10"/>
  <c r="DX24" i="10"/>
  <c r="DX20" i="10"/>
  <c r="DX23" i="10"/>
  <c r="DX25" i="10"/>
  <c r="DX26" i="10"/>
  <c r="DX7" i="10"/>
  <c r="DX8" i="10"/>
  <c r="DX9" i="10"/>
  <c r="DX12" i="10"/>
  <c r="DX11" i="10"/>
  <c r="DX14" i="10"/>
  <c r="DX10" i="10"/>
  <c r="DX13" i="10"/>
  <c r="DX15" i="10"/>
  <c r="DX16" i="10"/>
  <c r="EA4" i="10"/>
  <c r="EB1" i="10"/>
  <c r="EA1" i="10"/>
  <c r="EB2" i="10"/>
  <c r="EB3" i="10"/>
  <c r="EB4" i="10"/>
  <c r="EA5" i="10"/>
  <c r="EA6" i="10"/>
  <c r="EB6" i="10"/>
  <c r="DS2" i="10" a="1"/>
  <c r="DS2" i="10"/>
  <c r="DT5" i="10"/>
  <c r="DT17" i="10"/>
  <c r="DS3" i="10"/>
  <c r="DT18" i="10"/>
  <c r="DT19" i="10"/>
  <c r="DT22" i="10"/>
  <c r="DT21" i="10"/>
  <c r="DT24" i="10"/>
  <c r="DT20" i="10"/>
  <c r="DT23" i="10"/>
  <c r="DT25" i="10"/>
  <c r="DT26" i="10"/>
  <c r="DT7" i="10"/>
  <c r="DT8" i="10"/>
  <c r="DT9" i="10"/>
  <c r="DT12" i="10"/>
  <c r="DT11" i="10"/>
  <c r="DT14" i="10"/>
  <c r="DT10" i="10"/>
  <c r="DT13" i="10"/>
  <c r="DT15" i="10"/>
  <c r="DT16" i="10"/>
  <c r="DW4" i="10"/>
  <c r="DX1" i="10"/>
  <c r="DW1" i="10"/>
  <c r="DX2" i="10"/>
  <c r="DX3" i="10"/>
  <c r="DX4" i="10"/>
  <c r="DW5" i="10"/>
  <c r="DW6" i="10"/>
  <c r="DX6" i="10"/>
  <c r="DO2" i="10" a="1"/>
  <c r="DO2" i="10"/>
  <c r="DP5" i="10"/>
  <c r="DP17" i="10"/>
  <c r="DO3" i="10"/>
  <c r="DP18" i="10"/>
  <c r="DP19" i="10"/>
  <c r="DP22" i="10"/>
  <c r="DP21" i="10"/>
  <c r="DP24" i="10"/>
  <c r="DP20" i="10"/>
  <c r="DP23" i="10"/>
  <c r="DP25" i="10"/>
  <c r="DP26" i="10"/>
  <c r="DP7" i="10"/>
  <c r="DP8" i="10"/>
  <c r="DP9" i="10"/>
  <c r="DP12" i="10"/>
  <c r="DP11" i="10"/>
  <c r="DP14" i="10"/>
  <c r="DP10" i="10"/>
  <c r="DP13" i="10"/>
  <c r="DP15" i="10"/>
  <c r="DP16" i="10"/>
  <c r="DS4" i="10"/>
  <c r="DT1" i="10"/>
  <c r="DS1" i="10"/>
  <c r="DT2" i="10"/>
  <c r="DT3" i="10"/>
  <c r="DT4" i="10"/>
  <c r="DS5" i="10"/>
  <c r="DS6" i="10"/>
  <c r="DT6" i="10"/>
  <c r="DK2" i="10" a="1"/>
  <c r="DK2" i="10"/>
  <c r="DL5" i="10"/>
  <c r="DL17" i="10"/>
  <c r="DK3" i="10"/>
  <c r="DL18" i="10"/>
  <c r="DL19" i="10"/>
  <c r="DL22" i="10"/>
  <c r="DL21" i="10"/>
  <c r="DL24" i="10"/>
  <c r="DL20" i="10"/>
  <c r="DL23" i="10"/>
  <c r="DL25" i="10"/>
  <c r="DL26" i="10"/>
  <c r="DL7" i="10"/>
  <c r="DL8" i="10"/>
  <c r="DL9" i="10"/>
  <c r="DL12" i="10"/>
  <c r="DL11" i="10"/>
  <c r="DL14" i="10"/>
  <c r="DL10" i="10"/>
  <c r="DL13" i="10"/>
  <c r="DL15" i="10"/>
  <c r="DL16" i="10"/>
  <c r="DO4" i="10"/>
  <c r="DP1" i="10"/>
  <c r="DO1" i="10"/>
  <c r="DP2" i="10"/>
  <c r="DP3" i="10"/>
  <c r="DP4" i="10"/>
  <c r="DO5" i="10"/>
  <c r="DO6" i="10"/>
  <c r="DP6" i="10"/>
  <c r="DG2" i="10" a="1"/>
  <c r="DG2" i="10"/>
  <c r="DH5" i="10"/>
  <c r="DH17" i="10"/>
  <c r="DG3" i="10"/>
  <c r="DH18" i="10"/>
  <c r="DH19" i="10"/>
  <c r="DH22" i="10"/>
  <c r="DH21" i="10"/>
  <c r="DH24" i="10"/>
  <c r="DH20" i="10"/>
  <c r="DH23" i="10"/>
  <c r="DH25" i="10"/>
  <c r="DH26" i="10"/>
  <c r="DH7" i="10"/>
  <c r="DH8" i="10"/>
  <c r="DH9" i="10"/>
  <c r="DH12" i="10"/>
  <c r="DH11" i="10"/>
  <c r="DH14" i="10"/>
  <c r="DH10" i="10"/>
  <c r="DH13" i="10"/>
  <c r="DH15" i="10"/>
  <c r="DH16" i="10"/>
  <c r="DK4" i="10"/>
  <c r="DL1" i="10"/>
  <c r="DK1" i="10"/>
  <c r="DL2" i="10"/>
  <c r="DL3" i="10"/>
  <c r="DL4" i="10"/>
  <c r="DK5" i="10"/>
  <c r="DK6" i="10"/>
  <c r="DL6" i="10"/>
  <c r="DC2" i="10" a="1"/>
  <c r="DC2" i="10"/>
  <c r="DD5" i="10"/>
  <c r="DD17" i="10"/>
  <c r="DC3" i="10"/>
  <c r="DD18" i="10"/>
  <c r="DD19" i="10"/>
  <c r="DD22" i="10"/>
  <c r="DD21" i="10"/>
  <c r="DD24" i="10"/>
  <c r="DD20" i="10"/>
  <c r="DD23" i="10"/>
  <c r="DD25" i="10"/>
  <c r="DD26" i="10"/>
  <c r="DD7" i="10"/>
  <c r="DD8" i="10"/>
  <c r="DD9" i="10"/>
  <c r="DD12" i="10"/>
  <c r="DD11" i="10"/>
  <c r="DD14" i="10"/>
  <c r="DD10" i="10"/>
  <c r="DD13" i="10"/>
  <c r="DD15" i="10"/>
  <c r="DD16" i="10"/>
  <c r="DG4" i="10"/>
  <c r="DH1" i="10"/>
  <c r="DG1" i="10"/>
  <c r="DH2" i="10"/>
  <c r="DH3" i="10"/>
  <c r="DH4" i="10"/>
  <c r="DG5" i="10"/>
  <c r="DG6" i="10"/>
  <c r="DH6" i="10"/>
  <c r="CY2" i="10" a="1"/>
  <c r="CY2" i="10"/>
  <c r="CZ5" i="10"/>
  <c r="CZ17" i="10"/>
  <c r="CY3" i="10"/>
  <c r="CZ18" i="10"/>
  <c r="CZ19" i="10"/>
  <c r="CZ22" i="10"/>
  <c r="CZ21" i="10"/>
  <c r="CZ24" i="10"/>
  <c r="CZ20" i="10"/>
  <c r="CZ23" i="10"/>
  <c r="CZ25" i="10"/>
  <c r="CZ26" i="10"/>
  <c r="CZ7" i="10"/>
  <c r="CZ8" i="10"/>
  <c r="CZ9" i="10"/>
  <c r="CZ12" i="10"/>
  <c r="CZ11" i="10"/>
  <c r="CZ14" i="10"/>
  <c r="CZ10" i="10"/>
  <c r="CZ13" i="10"/>
  <c r="CZ15" i="10"/>
  <c r="CZ16" i="10"/>
  <c r="DC4" i="10"/>
  <c r="DD1" i="10"/>
  <c r="DC1" i="10"/>
  <c r="DD2" i="10"/>
  <c r="DD3" i="10"/>
  <c r="DD4" i="10"/>
  <c r="DC5" i="10"/>
  <c r="DC6" i="10"/>
  <c r="DD6" i="10"/>
  <c r="CU2" i="10" a="1"/>
  <c r="CU2" i="10"/>
  <c r="CV5" i="10"/>
  <c r="CV17" i="10"/>
  <c r="CU3" i="10"/>
  <c r="CV18" i="10"/>
  <c r="CV19" i="10"/>
  <c r="CV22" i="10"/>
  <c r="CV21" i="10"/>
  <c r="CV24" i="10"/>
  <c r="CV20" i="10"/>
  <c r="CV23" i="10"/>
  <c r="CV25" i="10"/>
  <c r="CV26" i="10"/>
  <c r="CV7" i="10"/>
  <c r="CV8" i="10"/>
  <c r="CV9" i="10"/>
  <c r="CV12" i="10"/>
  <c r="CV11" i="10"/>
  <c r="CV14" i="10"/>
  <c r="CV10" i="10"/>
  <c r="CV13" i="10"/>
  <c r="CV15" i="10"/>
  <c r="CV16" i="10"/>
  <c r="CY4" i="10"/>
  <c r="CZ1" i="10"/>
  <c r="CY1" i="10"/>
  <c r="CZ2" i="10"/>
  <c r="CZ3" i="10"/>
  <c r="CZ4" i="10"/>
  <c r="CY5" i="10"/>
  <c r="CY6" i="10"/>
  <c r="CZ6" i="10"/>
  <c r="CQ2" i="10" a="1"/>
  <c r="CQ2" i="10"/>
  <c r="CR5" i="10"/>
  <c r="CR17" i="10"/>
  <c r="CQ3" i="10"/>
  <c r="CR18" i="10"/>
  <c r="CR19" i="10"/>
  <c r="CR22" i="10"/>
  <c r="CR21" i="10"/>
  <c r="CR24" i="10"/>
  <c r="CR20" i="10"/>
  <c r="CR23" i="10"/>
  <c r="CR25" i="10"/>
  <c r="CR26" i="10"/>
  <c r="CR7" i="10"/>
  <c r="CR8" i="10"/>
  <c r="CR9" i="10"/>
  <c r="CR12" i="10"/>
  <c r="CR11" i="10"/>
  <c r="CR14" i="10"/>
  <c r="CR10" i="10"/>
  <c r="CR13" i="10"/>
  <c r="CR15" i="10"/>
  <c r="CR16" i="10"/>
  <c r="CU4" i="10"/>
  <c r="CV1" i="10"/>
  <c r="CU1" i="10"/>
  <c r="CV2" i="10"/>
  <c r="CV3" i="10"/>
  <c r="CV4" i="10"/>
  <c r="CU5" i="10"/>
  <c r="CU6" i="10"/>
  <c r="CV6" i="10"/>
  <c r="CM2" i="10" a="1"/>
  <c r="CM2" i="10"/>
  <c r="CN5" i="10"/>
  <c r="CN17" i="10"/>
  <c r="CM3" i="10"/>
  <c r="CN18" i="10"/>
  <c r="CN19" i="10"/>
  <c r="CN22" i="10"/>
  <c r="CN21" i="10"/>
  <c r="CN24" i="10"/>
  <c r="CN20" i="10"/>
  <c r="CN23" i="10"/>
  <c r="CN25" i="10"/>
  <c r="CN26" i="10"/>
  <c r="CN7" i="10"/>
  <c r="CN8" i="10"/>
  <c r="CN9" i="10"/>
  <c r="CN12" i="10"/>
  <c r="CN11" i="10"/>
  <c r="CN14" i="10"/>
  <c r="CN10" i="10"/>
  <c r="CN13" i="10"/>
  <c r="CN15" i="10"/>
  <c r="CN16" i="10"/>
  <c r="CQ4" i="10"/>
  <c r="CR1" i="10"/>
  <c r="CQ1" i="10"/>
  <c r="CR2" i="10"/>
  <c r="CR3" i="10"/>
  <c r="CR4" i="10"/>
  <c r="CQ5" i="10"/>
  <c r="CQ6" i="10"/>
  <c r="CR6" i="10"/>
  <c r="CI2" i="10" a="1"/>
  <c r="CI2" i="10"/>
  <c r="CJ5" i="10"/>
  <c r="CJ17" i="10"/>
  <c r="CI3" i="10"/>
  <c r="CJ18" i="10"/>
  <c r="CJ19" i="10"/>
  <c r="CJ22" i="10"/>
  <c r="CJ21" i="10"/>
  <c r="CJ24" i="10"/>
  <c r="CJ20" i="10"/>
  <c r="CJ23" i="10"/>
  <c r="CJ25" i="10"/>
  <c r="CJ26" i="10"/>
  <c r="CJ7" i="10"/>
  <c r="CJ8" i="10"/>
  <c r="CJ9" i="10"/>
  <c r="CJ12" i="10"/>
  <c r="CJ11" i="10"/>
  <c r="CJ14" i="10"/>
  <c r="CJ10" i="10"/>
  <c r="CJ13" i="10"/>
  <c r="CJ15" i="10"/>
  <c r="CJ16" i="10"/>
  <c r="CM4" i="10"/>
  <c r="CN1" i="10"/>
  <c r="CM1" i="10"/>
  <c r="CN2" i="10"/>
  <c r="CN3" i="10"/>
  <c r="CN4" i="10"/>
  <c r="CM5" i="10"/>
  <c r="CM6" i="10"/>
  <c r="CN6" i="10"/>
  <c r="CE2" i="10" a="1"/>
  <c r="CE2" i="10"/>
  <c r="CF5" i="10"/>
  <c r="CF17" i="10"/>
  <c r="CE3" i="10"/>
  <c r="CF18" i="10"/>
  <c r="CF19" i="10"/>
  <c r="CF22" i="10"/>
  <c r="CF21" i="10"/>
  <c r="CF24" i="10"/>
  <c r="CF20" i="10"/>
  <c r="CF23" i="10"/>
  <c r="CF25" i="10"/>
  <c r="CF26" i="10"/>
  <c r="CF7" i="10"/>
  <c r="CF8" i="10"/>
  <c r="CF9" i="10"/>
  <c r="CF12" i="10"/>
  <c r="CF11" i="10"/>
  <c r="CF14" i="10"/>
  <c r="CF10" i="10"/>
  <c r="CF13" i="10"/>
  <c r="CF15" i="10"/>
  <c r="CF16" i="10"/>
  <c r="CI4" i="10"/>
  <c r="CJ1" i="10"/>
  <c r="CI1" i="10"/>
  <c r="CJ2" i="10"/>
  <c r="CJ3" i="10"/>
  <c r="CJ4" i="10"/>
  <c r="CI5" i="10"/>
  <c r="CI6" i="10"/>
  <c r="CJ6" i="10"/>
  <c r="CA2" i="10" a="1"/>
  <c r="CA2" i="10"/>
  <c r="CB5" i="10"/>
  <c r="CB17" i="10"/>
  <c r="CA3" i="10"/>
  <c r="CB18" i="10"/>
  <c r="CB19" i="10"/>
  <c r="CB22" i="10"/>
  <c r="CB21" i="10"/>
  <c r="CB24" i="10"/>
  <c r="CB20" i="10"/>
  <c r="CB23" i="10"/>
  <c r="CB25" i="10"/>
  <c r="CB26" i="10"/>
  <c r="CB7" i="10"/>
  <c r="CB8" i="10"/>
  <c r="CB9" i="10"/>
  <c r="CB12" i="10"/>
  <c r="CB11" i="10"/>
  <c r="CB14" i="10"/>
  <c r="CB10" i="10"/>
  <c r="CB13" i="10"/>
  <c r="CB15" i="10"/>
  <c r="CB16" i="10"/>
  <c r="CE4" i="10"/>
  <c r="CF1" i="10"/>
  <c r="CE1" i="10"/>
  <c r="CF2" i="10"/>
  <c r="CF3" i="10"/>
  <c r="CF4" i="10"/>
  <c r="CE5" i="10"/>
  <c r="CE6" i="10"/>
  <c r="CF6" i="10"/>
  <c r="BW2" i="10" a="1"/>
  <c r="BW2" i="10"/>
  <c r="BX5" i="10"/>
  <c r="BX17" i="10"/>
  <c r="BW3" i="10"/>
  <c r="BX18" i="10"/>
  <c r="BX19" i="10"/>
  <c r="BX22" i="10"/>
  <c r="BX21" i="10"/>
  <c r="BX24" i="10"/>
  <c r="BX20" i="10"/>
  <c r="BX23" i="10"/>
  <c r="BX25" i="10"/>
  <c r="BX26" i="10"/>
  <c r="BX7" i="10"/>
  <c r="BX8" i="10"/>
  <c r="BX9" i="10"/>
  <c r="BX12" i="10"/>
  <c r="BX11" i="10"/>
  <c r="BX14" i="10"/>
  <c r="BX10" i="10"/>
  <c r="BX13" i="10"/>
  <c r="BX15" i="10"/>
  <c r="BX16" i="10"/>
  <c r="CA4" i="10"/>
  <c r="CB1" i="10"/>
  <c r="CA1" i="10"/>
  <c r="CB2" i="10"/>
  <c r="CB3" i="10"/>
  <c r="CB4" i="10"/>
  <c r="CA5" i="10"/>
  <c r="CA6" i="10"/>
  <c r="CB6" i="10"/>
  <c r="BS2" i="10" a="1"/>
  <c r="BS2" i="10"/>
  <c r="BT5" i="10"/>
  <c r="BT17" i="10"/>
  <c r="BS3" i="10"/>
  <c r="BT18" i="10"/>
  <c r="BT19" i="10"/>
  <c r="BT22" i="10"/>
  <c r="BT21" i="10"/>
  <c r="BT24" i="10"/>
  <c r="BT20" i="10"/>
  <c r="BT23" i="10"/>
  <c r="BT25" i="10"/>
  <c r="BT26" i="10"/>
  <c r="BT7" i="10"/>
  <c r="BT8" i="10"/>
  <c r="BT9" i="10"/>
  <c r="BT12" i="10"/>
  <c r="BT11" i="10"/>
  <c r="BT14" i="10"/>
  <c r="BT10" i="10"/>
  <c r="BT13" i="10"/>
  <c r="BT15" i="10"/>
  <c r="BT16" i="10"/>
  <c r="BW4" i="10"/>
  <c r="BX1" i="10"/>
  <c r="BW1" i="10"/>
  <c r="BX2" i="10"/>
  <c r="BX3" i="10"/>
  <c r="BX4" i="10"/>
  <c r="BW5" i="10"/>
  <c r="BW6" i="10"/>
  <c r="BX6" i="10"/>
  <c r="BO2" i="10" a="1"/>
  <c r="BO2" i="10"/>
  <c r="BP5" i="10"/>
  <c r="BP17" i="10"/>
  <c r="BO3" i="10"/>
  <c r="BP18" i="10"/>
  <c r="BP19" i="10"/>
  <c r="BP22" i="10"/>
  <c r="BP21" i="10"/>
  <c r="BP24" i="10"/>
  <c r="BP20" i="10"/>
  <c r="BP23" i="10"/>
  <c r="BP25" i="10"/>
  <c r="BP26" i="10"/>
  <c r="BP7" i="10"/>
  <c r="BP8" i="10"/>
  <c r="BP9" i="10"/>
  <c r="BP12" i="10"/>
  <c r="BP11" i="10"/>
  <c r="BP14" i="10"/>
  <c r="BP10" i="10"/>
  <c r="BP13" i="10"/>
  <c r="BP15" i="10"/>
  <c r="BP16" i="10"/>
  <c r="BS4" i="10"/>
  <c r="BT1" i="10"/>
  <c r="BS1" i="10"/>
  <c r="BT2" i="10"/>
  <c r="BT3" i="10"/>
  <c r="BT4" i="10"/>
  <c r="BS5" i="10"/>
  <c r="BS6" i="10"/>
  <c r="BT6" i="10"/>
  <c r="BK2" i="10" a="1"/>
  <c r="BK2" i="10"/>
  <c r="BL5" i="10"/>
  <c r="BL17" i="10"/>
  <c r="BK3" i="10"/>
  <c r="BL18" i="10"/>
  <c r="BL19" i="10"/>
  <c r="BL22" i="10"/>
  <c r="BL21" i="10"/>
  <c r="BL24" i="10"/>
  <c r="BL20" i="10"/>
  <c r="BL23" i="10"/>
  <c r="BL25" i="10"/>
  <c r="BL26" i="10"/>
  <c r="BL7" i="10"/>
  <c r="BL8" i="10"/>
  <c r="BL9" i="10"/>
  <c r="BL12" i="10"/>
  <c r="BL11" i="10"/>
  <c r="BL14" i="10"/>
  <c r="BL10" i="10"/>
  <c r="BL13" i="10"/>
  <c r="BL15" i="10"/>
  <c r="BL16" i="10"/>
  <c r="BO4" i="10"/>
  <c r="BP1" i="10"/>
  <c r="BO1" i="10"/>
  <c r="BP2" i="10"/>
  <c r="BP3" i="10"/>
  <c r="BP4" i="10"/>
  <c r="BO5" i="10"/>
  <c r="BO6" i="10"/>
  <c r="BP6" i="10"/>
  <c r="BG2" i="10" a="1"/>
  <c r="BG2" i="10"/>
  <c r="BH5" i="10"/>
  <c r="BH17" i="10"/>
  <c r="BG3" i="10"/>
  <c r="BH18" i="10"/>
  <c r="BH19" i="10"/>
  <c r="BH22" i="10"/>
  <c r="BH21" i="10"/>
  <c r="BH24" i="10"/>
  <c r="BH20" i="10"/>
  <c r="BH23" i="10"/>
  <c r="BH25" i="10"/>
  <c r="BH26" i="10"/>
  <c r="BH7" i="10"/>
  <c r="BH8" i="10"/>
  <c r="BH9" i="10"/>
  <c r="BH12" i="10"/>
  <c r="BH11" i="10"/>
  <c r="BH14" i="10"/>
  <c r="BH10" i="10"/>
  <c r="BH13" i="10"/>
  <c r="BH15" i="10"/>
  <c r="BH16" i="10"/>
  <c r="BK4" i="10"/>
  <c r="BL1" i="10"/>
  <c r="BK1" i="10"/>
  <c r="BL2" i="10"/>
  <c r="BL3" i="10"/>
  <c r="BL4" i="10"/>
  <c r="BK5" i="10"/>
  <c r="BK6" i="10"/>
  <c r="BL6" i="10"/>
  <c r="BC2" i="10" a="1"/>
  <c r="BC2" i="10"/>
  <c r="BD5" i="10"/>
  <c r="BD17" i="10"/>
  <c r="BC3" i="10"/>
  <c r="BD18" i="10"/>
  <c r="BD19" i="10"/>
  <c r="BD22" i="10"/>
  <c r="BD21" i="10"/>
  <c r="BD24" i="10"/>
  <c r="BD20" i="10"/>
  <c r="BD23" i="10"/>
  <c r="BD25" i="10"/>
  <c r="BD26" i="10"/>
  <c r="BD7" i="10"/>
  <c r="BD8" i="10"/>
  <c r="BD9" i="10"/>
  <c r="BD12" i="10"/>
  <c r="BD11" i="10"/>
  <c r="BD14" i="10"/>
  <c r="BD10" i="10"/>
  <c r="BD13" i="10"/>
  <c r="BD15" i="10"/>
  <c r="BD16" i="10"/>
  <c r="BG4" i="10"/>
  <c r="BH1" i="10"/>
  <c r="BG1" i="10"/>
  <c r="BH2" i="10"/>
  <c r="BH3" i="10"/>
  <c r="BH4" i="10"/>
  <c r="BG5" i="10"/>
  <c r="BG6" i="10"/>
  <c r="BH6" i="10"/>
  <c r="AY2" i="10" a="1"/>
  <c r="AY2" i="10"/>
  <c r="AZ5" i="10"/>
  <c r="AZ17" i="10"/>
  <c r="AY3" i="10"/>
  <c r="AZ18" i="10"/>
  <c r="AZ19" i="10"/>
  <c r="AZ22" i="10"/>
  <c r="AZ21" i="10"/>
  <c r="AZ24" i="10"/>
  <c r="AZ20" i="10"/>
  <c r="AZ23" i="10"/>
  <c r="AZ25" i="10"/>
  <c r="AZ26" i="10"/>
  <c r="AZ7" i="10"/>
  <c r="AZ8" i="10"/>
  <c r="AZ9" i="10"/>
  <c r="AZ12" i="10"/>
  <c r="AZ11" i="10"/>
  <c r="AZ14" i="10"/>
  <c r="AZ10" i="10"/>
  <c r="AZ13" i="10"/>
  <c r="AZ15" i="10"/>
  <c r="AZ16" i="10"/>
  <c r="BC4" i="10"/>
  <c r="BD1" i="10"/>
  <c r="BC1" i="10"/>
  <c r="BD2" i="10"/>
  <c r="BD3" i="10"/>
  <c r="BD4" i="10"/>
  <c r="BC5" i="10"/>
  <c r="BC6" i="10"/>
  <c r="BD6" i="10"/>
  <c r="AU2" i="10" a="1"/>
  <c r="AU2" i="10"/>
  <c r="AV5" i="10"/>
  <c r="AV17" i="10"/>
  <c r="AU3" i="10"/>
  <c r="AV18" i="10"/>
  <c r="AV19" i="10"/>
  <c r="AV22" i="10"/>
  <c r="AV21" i="10"/>
  <c r="AV24" i="10"/>
  <c r="AV20" i="10"/>
  <c r="AV23" i="10"/>
  <c r="AV25" i="10"/>
  <c r="AV26" i="10"/>
  <c r="AV7" i="10"/>
  <c r="AV8" i="10"/>
  <c r="AV9" i="10"/>
  <c r="AV12" i="10"/>
  <c r="AV11" i="10"/>
  <c r="AV14" i="10"/>
  <c r="AV10" i="10"/>
  <c r="AV13" i="10"/>
  <c r="AV15" i="10"/>
  <c r="AV16" i="10"/>
  <c r="AY4" i="10"/>
  <c r="AZ1" i="10"/>
  <c r="AY1" i="10"/>
  <c r="AZ2" i="10"/>
  <c r="AZ3" i="10"/>
  <c r="AZ4" i="10"/>
  <c r="AY5" i="10"/>
  <c r="AY6" i="10"/>
  <c r="AZ6" i="10"/>
  <c r="AQ2" i="10" a="1"/>
  <c r="AQ2" i="10"/>
  <c r="AR5" i="10"/>
  <c r="AR17" i="10"/>
  <c r="AQ3" i="10"/>
  <c r="AR18" i="10"/>
  <c r="AR19" i="10"/>
  <c r="AR22" i="10"/>
  <c r="AR21" i="10"/>
  <c r="AR24" i="10"/>
  <c r="AR20" i="10"/>
  <c r="AR23" i="10"/>
  <c r="AR25" i="10"/>
  <c r="AR26" i="10"/>
  <c r="AR7" i="10"/>
  <c r="AR8" i="10"/>
  <c r="AR9" i="10"/>
  <c r="AR12" i="10"/>
  <c r="AR11" i="10"/>
  <c r="AR14" i="10"/>
  <c r="AR10" i="10"/>
  <c r="AR13" i="10"/>
  <c r="AR15" i="10"/>
  <c r="AR16" i="10"/>
  <c r="AU4" i="10"/>
  <c r="AV1" i="10"/>
  <c r="AU1" i="10"/>
  <c r="AV2" i="10"/>
  <c r="AV3" i="10"/>
  <c r="AV4" i="10"/>
  <c r="AU5" i="10"/>
  <c r="AU6" i="10"/>
  <c r="AV6" i="10"/>
  <c r="AM2" i="10" a="1"/>
  <c r="AM2" i="10"/>
  <c r="AN5" i="10"/>
  <c r="AN17" i="10"/>
  <c r="AM3" i="10"/>
  <c r="AN18" i="10"/>
  <c r="AN19" i="10"/>
  <c r="AN22" i="10"/>
  <c r="AN21" i="10"/>
  <c r="AN24" i="10"/>
  <c r="AN20" i="10"/>
  <c r="AN23" i="10"/>
  <c r="AN25" i="10"/>
  <c r="AN26" i="10"/>
  <c r="AN7" i="10"/>
  <c r="AN8" i="10"/>
  <c r="AN9" i="10"/>
  <c r="AN12" i="10"/>
  <c r="AN11" i="10"/>
  <c r="AN14" i="10"/>
  <c r="AN10" i="10"/>
  <c r="AN13" i="10"/>
  <c r="AN15" i="10"/>
  <c r="AN16" i="10"/>
  <c r="AQ4" i="10"/>
  <c r="AR1" i="10"/>
  <c r="AQ1" i="10"/>
  <c r="AR2" i="10"/>
  <c r="AR3" i="10"/>
  <c r="AR4" i="10"/>
  <c r="AQ5" i="10"/>
  <c r="AQ6" i="10"/>
  <c r="AR6" i="10"/>
  <c r="AI2" i="10" a="1"/>
  <c r="AI2" i="10"/>
  <c r="AJ5" i="10"/>
  <c r="AJ17" i="10"/>
  <c r="AI3" i="10"/>
  <c r="AJ18" i="10"/>
  <c r="AJ19" i="10"/>
  <c r="AJ22" i="10"/>
  <c r="AJ21" i="10"/>
  <c r="AJ24" i="10"/>
  <c r="AJ20" i="10"/>
  <c r="AJ23" i="10"/>
  <c r="AJ25" i="10"/>
  <c r="AJ26" i="10"/>
  <c r="AJ7" i="10"/>
  <c r="AJ8" i="10"/>
  <c r="AJ9" i="10"/>
  <c r="AJ12" i="10"/>
  <c r="AJ11" i="10"/>
  <c r="AJ14" i="10"/>
  <c r="AJ10" i="10"/>
  <c r="AJ13" i="10"/>
  <c r="AJ15" i="10"/>
  <c r="AJ16" i="10"/>
  <c r="AM4" i="10"/>
  <c r="AN1" i="10"/>
  <c r="AM1" i="10"/>
  <c r="AN2" i="10"/>
  <c r="AN3" i="10"/>
  <c r="AN4" i="10"/>
  <c r="AM5" i="10"/>
  <c r="AM6" i="10"/>
  <c r="AN6" i="10"/>
  <c r="AE2" i="10" a="1"/>
  <c r="AE2" i="10"/>
  <c r="AF5" i="10"/>
  <c r="AF17" i="10"/>
  <c r="AE3" i="10"/>
  <c r="AF18" i="10"/>
  <c r="AF19" i="10"/>
  <c r="AF22" i="10"/>
  <c r="AF21" i="10"/>
  <c r="AF24" i="10"/>
  <c r="AF20" i="10"/>
  <c r="AF23" i="10"/>
  <c r="AF25" i="10"/>
  <c r="AF26" i="10"/>
  <c r="AF7" i="10"/>
  <c r="AF8" i="10"/>
  <c r="AF9" i="10"/>
  <c r="AF12" i="10"/>
  <c r="AF11" i="10"/>
  <c r="AF14" i="10"/>
  <c r="AF10" i="10"/>
  <c r="AF13" i="10"/>
  <c r="AF15" i="10"/>
  <c r="AF16" i="10"/>
  <c r="AI4" i="10"/>
  <c r="AJ1" i="10"/>
  <c r="AI1" i="10"/>
  <c r="AJ2" i="10"/>
  <c r="AJ3" i="10"/>
  <c r="AJ4" i="10"/>
  <c r="AI5" i="10"/>
  <c r="AI6" i="10"/>
  <c r="AJ6" i="10"/>
  <c r="AA2" i="10" a="1"/>
  <c r="AA2" i="10"/>
  <c r="AB5" i="10"/>
  <c r="AB17" i="10"/>
  <c r="AA3" i="10"/>
  <c r="AB18" i="10"/>
  <c r="AB19" i="10"/>
  <c r="AB22" i="10"/>
  <c r="AB21" i="10"/>
  <c r="AB24" i="10"/>
  <c r="AB20" i="10"/>
  <c r="AB23" i="10"/>
  <c r="AB25" i="10"/>
  <c r="AB26" i="10"/>
  <c r="AB7" i="10"/>
  <c r="AB8" i="10"/>
  <c r="AB9" i="10"/>
  <c r="AB12" i="10"/>
  <c r="AB11" i="10"/>
  <c r="AB14" i="10"/>
  <c r="AB10" i="10"/>
  <c r="AB13" i="10"/>
  <c r="AB15" i="10"/>
  <c r="AB16" i="10"/>
  <c r="AE4" i="10"/>
  <c r="AF1" i="10"/>
  <c r="AE1" i="10"/>
  <c r="AF2" i="10"/>
  <c r="AF3" i="10"/>
  <c r="AF4" i="10"/>
  <c r="AE5" i="10"/>
  <c r="AE6" i="10"/>
  <c r="AF6" i="10"/>
  <c r="W2" i="10" a="1"/>
  <c r="W2" i="10"/>
  <c r="X5" i="10"/>
  <c r="X17" i="10"/>
  <c r="W3" i="10"/>
  <c r="X18" i="10"/>
  <c r="X19" i="10"/>
  <c r="X22" i="10"/>
  <c r="X21" i="10"/>
  <c r="X24" i="10"/>
  <c r="X20" i="10"/>
  <c r="X23" i="10"/>
  <c r="X25" i="10"/>
  <c r="X26" i="10"/>
  <c r="X7" i="10"/>
  <c r="X8" i="10"/>
  <c r="X9" i="10"/>
  <c r="X12" i="10"/>
  <c r="X11" i="10"/>
  <c r="X14" i="10"/>
  <c r="X10" i="10"/>
  <c r="X13" i="10"/>
  <c r="X15" i="10"/>
  <c r="X16" i="10"/>
  <c r="AA4" i="10"/>
  <c r="AB1" i="10"/>
  <c r="AA1" i="10"/>
  <c r="AB2" i="10"/>
  <c r="AB3" i="10"/>
  <c r="AB4" i="10"/>
  <c r="AA5" i="10"/>
  <c r="AA6" i="10"/>
  <c r="AB6" i="10"/>
  <c r="S2" i="10" a="1"/>
  <c r="S2" i="10"/>
  <c r="T5" i="10"/>
  <c r="T17" i="10"/>
  <c r="S3" i="10"/>
  <c r="T18" i="10"/>
  <c r="T19" i="10"/>
  <c r="T22" i="10"/>
  <c r="T21" i="10"/>
  <c r="T24" i="10"/>
  <c r="T20" i="10"/>
  <c r="T23" i="10"/>
  <c r="T25" i="10"/>
  <c r="T26" i="10"/>
  <c r="T7" i="10"/>
  <c r="T8" i="10"/>
  <c r="T9" i="10"/>
  <c r="T12" i="10"/>
  <c r="T11" i="10"/>
  <c r="T14" i="10"/>
  <c r="T10" i="10"/>
  <c r="T13" i="10"/>
  <c r="T15" i="10"/>
  <c r="T16" i="10"/>
  <c r="W4" i="10"/>
  <c r="X1" i="10"/>
  <c r="W1" i="10"/>
  <c r="X2" i="10"/>
  <c r="X3" i="10"/>
  <c r="X4" i="10"/>
  <c r="W5" i="10"/>
  <c r="W6" i="10"/>
  <c r="X6" i="10"/>
  <c r="O2" i="10" a="1"/>
  <c r="O2" i="10"/>
  <c r="P5" i="10"/>
  <c r="P17" i="10"/>
  <c r="O3" i="10"/>
  <c r="P18" i="10"/>
  <c r="P19" i="10"/>
  <c r="P22" i="10"/>
  <c r="P21" i="10"/>
  <c r="P24" i="10"/>
  <c r="P20" i="10"/>
  <c r="P23" i="10"/>
  <c r="P25" i="10"/>
  <c r="P26" i="10"/>
  <c r="P7" i="10"/>
  <c r="P8" i="10"/>
  <c r="P9" i="10"/>
  <c r="P12" i="10"/>
  <c r="P11" i="10"/>
  <c r="P14" i="10"/>
  <c r="P10" i="10"/>
  <c r="P13" i="10"/>
  <c r="P15" i="10"/>
  <c r="P16" i="10"/>
  <c r="S4" i="10"/>
  <c r="T1" i="10"/>
  <c r="S1" i="10"/>
  <c r="T2" i="10"/>
  <c r="T3" i="10"/>
  <c r="T4" i="10"/>
  <c r="S5" i="10"/>
  <c r="S6" i="10"/>
  <c r="T6" i="10"/>
  <c r="K2" i="10" a="1"/>
  <c r="K2" i="10"/>
  <c r="L5" i="10"/>
  <c r="L17" i="10"/>
  <c r="K3" i="10"/>
  <c r="L18" i="10"/>
  <c r="L19" i="10"/>
  <c r="L22" i="10"/>
  <c r="L21" i="10"/>
  <c r="L24" i="10"/>
  <c r="L20" i="10"/>
  <c r="L23" i="10"/>
  <c r="L25" i="10"/>
  <c r="L26" i="10"/>
  <c r="L7" i="10"/>
  <c r="L8" i="10"/>
  <c r="L9" i="10"/>
  <c r="L12" i="10"/>
  <c r="L11" i="10"/>
  <c r="L14" i="10"/>
  <c r="L10" i="10"/>
  <c r="L13" i="10"/>
  <c r="L15" i="10"/>
  <c r="L16" i="10"/>
  <c r="O4" i="10"/>
  <c r="P1" i="10"/>
  <c r="O1" i="10"/>
  <c r="P2" i="10"/>
  <c r="P3" i="10"/>
  <c r="P4" i="10"/>
  <c r="O5" i="10"/>
  <c r="O6" i="10"/>
  <c r="P6" i="10"/>
  <c r="G2" i="10" a="1"/>
  <c r="G2" i="10"/>
  <c r="H5" i="10"/>
  <c r="H17" i="10"/>
  <c r="G3" i="10"/>
  <c r="H18" i="10"/>
  <c r="H19" i="10"/>
  <c r="H22" i="10"/>
  <c r="H21" i="10"/>
  <c r="H24" i="10"/>
  <c r="H20" i="10"/>
  <c r="H23" i="10"/>
  <c r="H25" i="10"/>
  <c r="H26" i="10"/>
  <c r="H7" i="10"/>
  <c r="H8" i="10"/>
  <c r="H9" i="10"/>
  <c r="H12" i="10"/>
  <c r="H11" i="10"/>
  <c r="H14" i="10"/>
  <c r="H10" i="10"/>
  <c r="H13" i="10"/>
  <c r="H15" i="10"/>
  <c r="H16" i="10"/>
  <c r="K4" i="10"/>
  <c r="L1" i="10"/>
  <c r="K1" i="10"/>
  <c r="L2" i="10"/>
  <c r="L3" i="10"/>
  <c r="L4" i="10"/>
  <c r="K5" i="10"/>
  <c r="K6" i="10"/>
  <c r="L6" i="10"/>
  <c r="G4" i="10"/>
  <c r="H1" i="10"/>
  <c r="G1" i="10"/>
  <c r="H2" i="10"/>
  <c r="H3" i="10"/>
  <c r="H4" i="10"/>
  <c r="G5" i="10"/>
  <c r="G6" i="10"/>
  <c r="H6" i="10"/>
  <c r="I41" i="6"/>
  <c r="H41" i="6"/>
  <c r="G41" i="6"/>
  <c r="F41" i="6"/>
  <c r="I40" i="6"/>
  <c r="H40" i="6"/>
  <c r="G40" i="6"/>
  <c r="F40" i="6"/>
  <c r="I39" i="6"/>
  <c r="H39" i="6"/>
  <c r="G39" i="6"/>
  <c r="F39" i="6"/>
  <c r="I38" i="6"/>
  <c r="H38" i="6"/>
  <c r="G38" i="6"/>
  <c r="F38" i="6"/>
  <c r="I37" i="6"/>
  <c r="H37" i="6"/>
  <c r="G37" i="6"/>
  <c r="F37" i="6"/>
  <c r="I36" i="6"/>
  <c r="H36" i="6"/>
  <c r="G36" i="6"/>
  <c r="F36" i="6"/>
  <c r="I35" i="6"/>
  <c r="H35" i="6"/>
  <c r="G35" i="6"/>
  <c r="F35" i="6"/>
  <c r="I34" i="6"/>
  <c r="H34" i="6"/>
  <c r="G34" i="6"/>
  <c r="F34" i="6"/>
  <c r="I33" i="6"/>
  <c r="H33" i="6"/>
  <c r="G33" i="6"/>
  <c r="F33" i="6"/>
  <c r="I32" i="6"/>
  <c r="H32" i="6"/>
  <c r="G32" i="6"/>
  <c r="F32" i="6"/>
  <c r="I31" i="6"/>
  <c r="H31" i="6"/>
  <c r="G31" i="6"/>
  <c r="F31" i="6"/>
  <c r="I30" i="6"/>
  <c r="H30" i="6"/>
  <c r="G30" i="6"/>
  <c r="F30" i="6"/>
  <c r="I29" i="6"/>
  <c r="H29" i="6"/>
  <c r="G29" i="6"/>
  <c r="F29" i="6"/>
  <c r="I28" i="6"/>
  <c r="H28" i="6"/>
  <c r="G28" i="6"/>
  <c r="F28" i="6"/>
  <c r="I27" i="6"/>
  <c r="H27" i="6"/>
  <c r="G27" i="6"/>
  <c r="F27" i="6"/>
  <c r="I26" i="6"/>
  <c r="H26" i="6"/>
  <c r="G26" i="6"/>
  <c r="F26" i="6"/>
  <c r="I25" i="6"/>
  <c r="H25" i="6"/>
  <c r="G25" i="6"/>
  <c r="F25" i="6"/>
  <c r="I24" i="6"/>
  <c r="H24" i="6"/>
  <c r="G24" i="6"/>
  <c r="F24" i="6"/>
  <c r="I23" i="6"/>
  <c r="H23" i="6"/>
  <c r="G23" i="6"/>
  <c r="F23" i="6"/>
  <c r="I22" i="6"/>
  <c r="H22" i="6"/>
  <c r="F22" i="6"/>
  <c r="I21" i="6"/>
  <c r="H21" i="6"/>
  <c r="G21" i="6"/>
  <c r="F21" i="6"/>
  <c r="I20" i="6"/>
  <c r="H20" i="6"/>
  <c r="G20" i="6"/>
  <c r="F20" i="6"/>
  <c r="I19" i="6"/>
  <c r="H19" i="6"/>
  <c r="G19" i="6"/>
  <c r="F19" i="6"/>
  <c r="I18" i="6"/>
  <c r="H18" i="6"/>
  <c r="G18" i="6"/>
  <c r="F18" i="6"/>
  <c r="I17" i="6"/>
  <c r="H17" i="6"/>
  <c r="G17" i="6"/>
  <c r="F17" i="6"/>
  <c r="I16" i="6"/>
  <c r="H16" i="6"/>
  <c r="G16" i="6"/>
  <c r="F16" i="6"/>
  <c r="I15" i="6"/>
  <c r="H15" i="6"/>
  <c r="G15" i="6"/>
  <c r="F15" i="6"/>
  <c r="I14" i="6"/>
  <c r="H14" i="6"/>
  <c r="G14" i="6"/>
  <c r="F14" i="6"/>
  <c r="I13" i="6"/>
  <c r="H13" i="6"/>
  <c r="G13" i="6"/>
  <c r="F13" i="6"/>
  <c r="I12" i="6"/>
  <c r="H12" i="6"/>
  <c r="G12" i="6"/>
  <c r="F12" i="6"/>
  <c r="I11" i="6"/>
  <c r="H11" i="6"/>
  <c r="G11" i="6"/>
  <c r="F11" i="6"/>
  <c r="I10" i="6"/>
  <c r="H10" i="6"/>
  <c r="G10" i="6"/>
  <c r="F10" i="6"/>
  <c r="I9" i="6"/>
  <c r="H9" i="6"/>
  <c r="G9" i="6"/>
  <c r="F9" i="6"/>
  <c r="I8" i="6"/>
  <c r="H8" i="6"/>
  <c r="G8" i="6"/>
  <c r="F8" i="6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8" i="5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S6" i="1"/>
  <c r="T6" i="1"/>
  <c r="U6" i="1"/>
  <c r="R6" i="1"/>
  <c r="V6" i="1"/>
  <c r="B6" i="1"/>
  <c r="C6" i="1"/>
  <c r="D6" i="1"/>
  <c r="E6" i="1"/>
  <c r="F6" i="1"/>
  <c r="K7" i="1"/>
  <c r="L7" i="1"/>
  <c r="M7" i="1"/>
  <c r="N7" i="1"/>
  <c r="S7" i="1"/>
  <c r="T7" i="1"/>
  <c r="U7" i="1"/>
  <c r="R7" i="1"/>
  <c r="V7" i="1"/>
  <c r="B7" i="1"/>
  <c r="C7" i="1"/>
  <c r="D7" i="1"/>
  <c r="E7" i="1"/>
  <c r="F7" i="1"/>
  <c r="K8" i="1"/>
  <c r="L8" i="1"/>
  <c r="M8" i="1"/>
  <c r="N8" i="1"/>
  <c r="K9" i="1"/>
  <c r="L9" i="1"/>
  <c r="M9" i="1"/>
  <c r="N9" i="1"/>
  <c r="S9" i="1"/>
  <c r="T9" i="1"/>
  <c r="U9" i="1"/>
  <c r="R9" i="1"/>
  <c r="V9" i="1"/>
  <c r="B9" i="1"/>
  <c r="C9" i="1"/>
  <c r="D9" i="1"/>
  <c r="E9" i="1"/>
  <c r="F9" i="1"/>
  <c r="K10" i="1"/>
  <c r="L10" i="1"/>
  <c r="M10" i="1"/>
  <c r="N10" i="1"/>
  <c r="K11" i="1"/>
  <c r="L11" i="1"/>
  <c r="M11" i="1"/>
  <c r="N11" i="1"/>
  <c r="K12" i="1"/>
  <c r="L12" i="1"/>
  <c r="M12" i="1"/>
  <c r="N12" i="1"/>
  <c r="S12" i="1"/>
  <c r="T12" i="1"/>
  <c r="U12" i="1"/>
  <c r="R12" i="1"/>
  <c r="V12" i="1"/>
  <c r="B12" i="1"/>
  <c r="C12" i="1"/>
  <c r="D12" i="1"/>
  <c r="E12" i="1"/>
  <c r="F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S16" i="1"/>
  <c r="T16" i="1"/>
  <c r="U16" i="1"/>
  <c r="R16" i="1"/>
  <c r="V16" i="1"/>
  <c r="B16" i="1"/>
  <c r="C16" i="1"/>
  <c r="D16" i="1"/>
  <c r="E16" i="1"/>
  <c r="F16" i="1"/>
  <c r="K17" i="1"/>
  <c r="L17" i="1"/>
  <c r="M17" i="1"/>
  <c r="N17" i="1"/>
  <c r="K18" i="1"/>
  <c r="L18" i="1"/>
  <c r="M18" i="1"/>
  <c r="N18" i="1"/>
  <c r="S18" i="1"/>
  <c r="T18" i="1"/>
  <c r="U18" i="1"/>
  <c r="R18" i="1"/>
  <c r="V18" i="1"/>
  <c r="B18" i="1"/>
  <c r="C18" i="1"/>
  <c r="D18" i="1"/>
  <c r="E18" i="1"/>
  <c r="F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S22" i="1"/>
  <c r="T22" i="1"/>
  <c r="U22" i="1"/>
  <c r="R22" i="1"/>
  <c r="V22" i="1"/>
  <c r="B22" i="1"/>
  <c r="C22" i="1"/>
  <c r="D22" i="1"/>
  <c r="E22" i="1"/>
  <c r="F22" i="1"/>
  <c r="K23" i="1"/>
  <c r="L23" i="1"/>
  <c r="M23" i="1"/>
  <c r="N23" i="1"/>
  <c r="S23" i="1"/>
  <c r="T23" i="1"/>
  <c r="U23" i="1"/>
  <c r="R23" i="1"/>
  <c r="V23" i="1"/>
  <c r="B23" i="1"/>
  <c r="C23" i="1"/>
  <c r="D23" i="1"/>
  <c r="E23" i="1"/>
  <c r="F23" i="1"/>
  <c r="K24" i="1"/>
  <c r="L24" i="1"/>
  <c r="M24" i="1"/>
  <c r="N24" i="1"/>
  <c r="K25" i="1"/>
  <c r="L25" i="1"/>
  <c r="M25" i="1"/>
  <c r="N25" i="1"/>
  <c r="S25" i="1"/>
  <c r="T25" i="1"/>
  <c r="U25" i="1"/>
  <c r="R25" i="1"/>
  <c r="V25" i="1"/>
  <c r="B25" i="1"/>
  <c r="C25" i="1"/>
  <c r="D25" i="1"/>
  <c r="E25" i="1"/>
  <c r="F25" i="1"/>
  <c r="K26" i="1"/>
  <c r="L26" i="1"/>
  <c r="M26" i="1"/>
  <c r="N26" i="1"/>
  <c r="K27" i="1"/>
  <c r="L27" i="1"/>
  <c r="M27" i="1"/>
  <c r="N27" i="1"/>
  <c r="K28" i="1"/>
  <c r="L28" i="1"/>
  <c r="M28" i="1"/>
  <c r="N28" i="1"/>
  <c r="S28" i="1"/>
  <c r="T28" i="1"/>
  <c r="U28" i="1"/>
  <c r="R28" i="1"/>
  <c r="V28" i="1"/>
  <c r="B28" i="1"/>
  <c r="C28" i="1"/>
  <c r="D28" i="1"/>
  <c r="E28" i="1"/>
  <c r="F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S13" i="1"/>
  <c r="T13" i="1"/>
  <c r="U13" i="1"/>
  <c r="R13" i="1"/>
  <c r="V13" i="1"/>
  <c r="B13" i="1"/>
  <c r="R3" i="1"/>
  <c r="S3" i="1"/>
  <c r="T3" i="1"/>
  <c r="U3" i="1"/>
  <c r="V3" i="1"/>
  <c r="B3" i="1"/>
  <c r="R4" i="1"/>
  <c r="S4" i="1"/>
  <c r="T4" i="1"/>
  <c r="U4" i="1"/>
  <c r="V4" i="1"/>
  <c r="B4" i="1"/>
  <c r="R5" i="1"/>
  <c r="S5" i="1"/>
  <c r="T5" i="1"/>
  <c r="U5" i="1"/>
  <c r="V5" i="1"/>
  <c r="B5" i="1"/>
  <c r="R8" i="1"/>
  <c r="S8" i="1"/>
  <c r="T8" i="1"/>
  <c r="U8" i="1"/>
  <c r="V8" i="1"/>
  <c r="B8" i="1"/>
  <c r="R10" i="1"/>
  <c r="S10" i="1"/>
  <c r="T10" i="1"/>
  <c r="U10" i="1"/>
  <c r="V10" i="1"/>
  <c r="B10" i="1"/>
  <c r="R11" i="1"/>
  <c r="S11" i="1"/>
  <c r="T11" i="1"/>
  <c r="U11" i="1"/>
  <c r="V11" i="1"/>
  <c r="B11" i="1"/>
  <c r="R14" i="1"/>
  <c r="S14" i="1"/>
  <c r="T14" i="1"/>
  <c r="U14" i="1"/>
  <c r="V14" i="1"/>
  <c r="B14" i="1"/>
  <c r="R15" i="1"/>
  <c r="S15" i="1"/>
  <c r="T15" i="1"/>
  <c r="U15" i="1"/>
  <c r="V15" i="1"/>
  <c r="B15" i="1"/>
  <c r="R17" i="1"/>
  <c r="S17" i="1"/>
  <c r="T17" i="1"/>
  <c r="U17" i="1"/>
  <c r="V17" i="1"/>
  <c r="B17" i="1"/>
  <c r="R19" i="1"/>
  <c r="S19" i="1"/>
  <c r="T19" i="1"/>
  <c r="U19" i="1"/>
  <c r="V19" i="1"/>
  <c r="B19" i="1"/>
  <c r="R20" i="1"/>
  <c r="S20" i="1"/>
  <c r="T20" i="1"/>
  <c r="U20" i="1"/>
  <c r="V20" i="1"/>
  <c r="B20" i="1"/>
  <c r="R21" i="1"/>
  <c r="S21" i="1"/>
  <c r="T21" i="1"/>
  <c r="U21" i="1"/>
  <c r="V21" i="1"/>
  <c r="B21" i="1"/>
  <c r="R24" i="1"/>
  <c r="S24" i="1"/>
  <c r="T24" i="1"/>
  <c r="U24" i="1"/>
  <c r="V24" i="1"/>
  <c r="B24" i="1"/>
  <c r="R26" i="1"/>
  <c r="S26" i="1"/>
  <c r="T26" i="1"/>
  <c r="U26" i="1"/>
  <c r="V26" i="1"/>
  <c r="B26" i="1"/>
  <c r="R27" i="1"/>
  <c r="S27" i="1"/>
  <c r="T27" i="1"/>
  <c r="U27" i="1"/>
  <c r="V27" i="1"/>
  <c r="B27" i="1"/>
  <c r="R29" i="1"/>
  <c r="S29" i="1"/>
  <c r="T29" i="1"/>
  <c r="U29" i="1"/>
  <c r="V29" i="1"/>
  <c r="B29" i="1"/>
  <c r="R30" i="1"/>
  <c r="S30" i="1"/>
  <c r="T30" i="1"/>
  <c r="U30" i="1"/>
  <c r="V30" i="1"/>
  <c r="B30" i="1"/>
  <c r="R31" i="1"/>
  <c r="S31" i="1"/>
  <c r="T31" i="1"/>
  <c r="U31" i="1"/>
  <c r="V31" i="1"/>
  <c r="B31" i="1"/>
  <c r="R32" i="1"/>
  <c r="S32" i="1"/>
  <c r="T32" i="1"/>
  <c r="U32" i="1"/>
  <c r="V32" i="1"/>
  <c r="B32" i="1"/>
  <c r="R33" i="1"/>
  <c r="S33" i="1"/>
  <c r="T33" i="1"/>
  <c r="U33" i="1"/>
  <c r="V33" i="1"/>
  <c r="B33" i="1"/>
  <c r="R34" i="1"/>
  <c r="S34" i="1"/>
  <c r="T34" i="1"/>
  <c r="U34" i="1"/>
  <c r="V34" i="1"/>
  <c r="B34" i="1"/>
  <c r="R35" i="1"/>
  <c r="S35" i="1"/>
  <c r="T35" i="1"/>
  <c r="U35" i="1"/>
  <c r="V35" i="1"/>
  <c r="B35" i="1"/>
  <c r="S2" i="1"/>
  <c r="T2" i="1"/>
  <c r="U2" i="1"/>
  <c r="R2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K2" i="1"/>
  <c r="L2" i="1"/>
  <c r="M2" i="1"/>
  <c r="N2" i="1"/>
  <c r="C34" i="1"/>
  <c r="D34" i="1"/>
  <c r="E34" i="1"/>
  <c r="F34" i="1"/>
  <c r="C21" i="1"/>
  <c r="D21" i="1"/>
  <c r="E21" i="1"/>
  <c r="F21" i="1"/>
  <c r="C5" i="1"/>
  <c r="D5" i="1"/>
  <c r="E5" i="1"/>
  <c r="F5" i="1"/>
  <c r="C11" i="1"/>
  <c r="D11" i="1"/>
  <c r="E11" i="1"/>
  <c r="F11" i="1"/>
  <c r="C31" i="1"/>
  <c r="D31" i="1"/>
  <c r="E31" i="1"/>
  <c r="F31" i="1"/>
  <c r="C29" i="1"/>
  <c r="D29" i="1"/>
  <c r="E29" i="1"/>
  <c r="F29" i="1"/>
  <c r="C26" i="1"/>
  <c r="D26" i="1"/>
  <c r="E26" i="1"/>
  <c r="F26" i="1"/>
  <c r="C20" i="1"/>
  <c r="D20" i="1"/>
  <c r="E20" i="1"/>
  <c r="F20" i="1"/>
  <c r="C15" i="1"/>
  <c r="D15" i="1"/>
  <c r="E15" i="1"/>
  <c r="F15" i="1"/>
  <c r="C13" i="1"/>
  <c r="D13" i="1"/>
  <c r="E13" i="1"/>
  <c r="F13" i="1"/>
  <c r="C10" i="1"/>
  <c r="D10" i="1"/>
  <c r="E10" i="1"/>
  <c r="F10" i="1"/>
  <c r="C4" i="1"/>
  <c r="D4" i="1"/>
  <c r="E4" i="1"/>
  <c r="F4" i="1"/>
  <c r="C32" i="1"/>
  <c r="D32" i="1"/>
  <c r="E32" i="1"/>
  <c r="F32" i="1"/>
  <c r="C27" i="1"/>
  <c r="D27" i="1"/>
  <c r="E27" i="1"/>
  <c r="F27" i="1"/>
  <c r="C35" i="1"/>
  <c r="D35" i="1"/>
  <c r="E35" i="1"/>
  <c r="F35" i="1"/>
  <c r="C33" i="1"/>
  <c r="D33" i="1"/>
  <c r="E33" i="1"/>
  <c r="F33" i="1"/>
  <c r="C30" i="1"/>
  <c r="D30" i="1"/>
  <c r="E30" i="1"/>
  <c r="F30" i="1"/>
  <c r="C24" i="1"/>
  <c r="D24" i="1"/>
  <c r="E24" i="1"/>
  <c r="F24" i="1"/>
  <c r="C19" i="1"/>
  <c r="D19" i="1"/>
  <c r="E19" i="1"/>
  <c r="F19" i="1"/>
  <c r="C17" i="1"/>
  <c r="D17" i="1"/>
  <c r="E17" i="1"/>
  <c r="F17" i="1"/>
  <c r="C14" i="1"/>
  <c r="D14" i="1"/>
  <c r="E14" i="1"/>
  <c r="F14" i="1"/>
  <c r="C8" i="1"/>
  <c r="D8" i="1"/>
  <c r="E8" i="1"/>
  <c r="F8" i="1"/>
  <c r="C3" i="1"/>
  <c r="D3" i="1"/>
  <c r="E3" i="1"/>
  <c r="F3" i="1"/>
  <c r="V2" i="1"/>
  <c r="B2" i="1"/>
  <c r="C2" i="1"/>
  <c r="D2" i="1"/>
  <c r="E2" i="1"/>
  <c r="F2" i="1"/>
</calcChain>
</file>

<file path=xl/comments1.xml><?xml version="1.0" encoding="utf-8"?>
<comments xmlns="http://schemas.openxmlformats.org/spreadsheetml/2006/main">
  <authors>
    <author>Chris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Assuming that the module cost is roughly half of the installed cost - look at the 'Tracking the Sun IV' report by Berkely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http://www.solar-estimate.org/?page=solar-calculations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Solar Manuf Warranty 80per for 25 years.pdf (in new cost stuff folder)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From PNG in the 10.11.11 check in folder</t>
        </r>
      </text>
    </comment>
  </commentList>
</comments>
</file>

<file path=xl/sharedStrings.xml><?xml version="1.0" encoding="utf-8"?>
<sst xmlns="http://schemas.openxmlformats.org/spreadsheetml/2006/main" count="3108" uniqueCount="74">
  <si>
    <t>Price/kWp</t>
  </si>
  <si>
    <t>Year</t>
  </si>
  <si>
    <t>kWp</t>
  </si>
  <si>
    <t>hours per day</t>
  </si>
  <si>
    <t>Days per year</t>
  </si>
  <si>
    <t>Years active</t>
  </si>
  <si>
    <t>Theoretical</t>
  </si>
  <si>
    <t>Shade</t>
  </si>
  <si>
    <t>Transmission</t>
  </si>
  <si>
    <t>Inefficiencies - manufacturers guarantee solar performance at 80% over 25 years</t>
  </si>
  <si>
    <t>Pixels</t>
  </si>
  <si>
    <t>kwhr/1996$</t>
  </si>
  <si>
    <t>1996$/kwhr</t>
  </si>
  <si>
    <t>module kwhr/2011$</t>
  </si>
  <si>
    <t>Installed kWhr/$</t>
  </si>
  <si>
    <t>PV solar</t>
  </si>
  <si>
    <t>Data given by Chris Benson (emailed on 11/22/011)</t>
  </si>
  <si>
    <t>Copied from: origina_data_sh</t>
  </si>
  <si>
    <t>non-dominated</t>
  </si>
  <si>
    <t>_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</si>
  <si>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</si>
  <si>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</si>
  <si>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</si>
  <si>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</si>
  <si>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</si>
  <si>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</si>
  <si>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</si>
  <si>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</si>
  <si>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</si>
  <si>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1. Data given by Chris Benson (emailed on 11/22/011)
2. Copied from: origina_data_sh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</si>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</sst>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3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2" borderId="2" applyNumberFormat="0" applyAlignment="0" applyProtection="0"/>
    <xf numFmtId="0" fontId="6" fillId="3" borderId="3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0" fillId="0" borderId="0" xfId="0" applyNumberFormat="1"/>
    <xf numFmtId="14" fontId="0" fillId="0" borderId="0" xfId="0" applyNumberForma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2" xfId="3"/>
    <xf numFmtId="0" fontId="6" fillId="3" borderId="3" xfId="4"/>
    <xf numFmtId="164" fontId="5" fillId="2" borderId="2" xfId="3" applyNumberFormat="1"/>
    <xf numFmtId="2" fontId="6" fillId="3" borderId="3" xfId="4" applyNumberFormat="1"/>
    <xf numFmtId="10" fontId="0" fillId="0" borderId="0" xfId="0" applyNumberFormat="1"/>
    <xf numFmtId="164" fontId="0" fillId="0" borderId="0" xfId="2" applyNumberFormat="1" applyFont="1"/>
    <xf numFmtId="164" fontId="4" fillId="0" borderId="0" xfId="2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131">
    <cellStyle name="Calculation" xfId="3" builtinId="22"/>
    <cellStyle name="Check Cell" xfId="4" builtinId="23"/>
    <cellStyle name="Comma" xfId="1" builtin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766404199475"/>
          <c:y val="0.0745487022455526"/>
          <c:w val="0.647373359580053"/>
          <c:h val="0.89719889180519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sourcedata!$F$8:$F$41</c:f>
              <c:numCache>
                <c:formatCode>General</c:formatCode>
                <c:ptCount val="34"/>
                <c:pt idx="0">
                  <c:v>1977.0</c:v>
                </c:pt>
                <c:pt idx="1">
                  <c:v>1978.0</c:v>
                </c:pt>
                <c:pt idx="2">
                  <c:v>1979.0</c:v>
                </c:pt>
                <c:pt idx="3">
                  <c:v>1980.0</c:v>
                </c:pt>
                <c:pt idx="4">
                  <c:v>1981.0</c:v>
                </c:pt>
                <c:pt idx="5">
                  <c:v>1982.0</c:v>
                </c:pt>
                <c:pt idx="6">
                  <c:v>1983.0</c:v>
                </c:pt>
                <c:pt idx="7">
                  <c:v>1984.0</c:v>
                </c:pt>
                <c:pt idx="8">
                  <c:v>1985.0</c:v>
                </c:pt>
                <c:pt idx="9">
                  <c:v>1986.0</c:v>
                </c:pt>
                <c:pt idx="10">
                  <c:v>1987.0</c:v>
                </c:pt>
                <c:pt idx="11">
                  <c:v>1988.0</c:v>
                </c:pt>
                <c:pt idx="12">
                  <c:v>1989.0</c:v>
                </c:pt>
                <c:pt idx="13">
                  <c:v>1990.0</c:v>
                </c:pt>
                <c:pt idx="14">
                  <c:v>1991.0</c:v>
                </c:pt>
                <c:pt idx="15">
                  <c:v>1992.0</c:v>
                </c:pt>
                <c:pt idx="16">
                  <c:v>1993.0</c:v>
                </c:pt>
                <c:pt idx="17">
                  <c:v>1994.0</c:v>
                </c:pt>
                <c:pt idx="18">
                  <c:v>1995.0</c:v>
                </c:pt>
                <c:pt idx="19">
                  <c:v>1996.0</c:v>
                </c:pt>
                <c:pt idx="20">
                  <c:v>1997.0</c:v>
                </c:pt>
                <c:pt idx="21">
                  <c:v>1998.0</c:v>
                </c:pt>
                <c:pt idx="22">
                  <c:v>1999.0</c:v>
                </c:pt>
                <c:pt idx="23">
                  <c:v>2000.0</c:v>
                </c:pt>
                <c:pt idx="24">
                  <c:v>2001.0</c:v>
                </c:pt>
                <c:pt idx="25">
                  <c:v>2002.0</c:v>
                </c:pt>
                <c:pt idx="26">
                  <c:v>2003.0</c:v>
                </c:pt>
                <c:pt idx="27">
                  <c:v>2004.0</c:v>
                </c:pt>
                <c:pt idx="28">
                  <c:v>2005.0</c:v>
                </c:pt>
                <c:pt idx="29">
                  <c:v>2006.0</c:v>
                </c:pt>
                <c:pt idx="30">
                  <c:v>2007.0</c:v>
                </c:pt>
                <c:pt idx="31">
                  <c:v>2008.0</c:v>
                </c:pt>
                <c:pt idx="32">
                  <c:v>2009.0</c:v>
                </c:pt>
                <c:pt idx="33">
                  <c:v>2010.0</c:v>
                </c:pt>
              </c:numCache>
            </c:numRef>
          </c:xVal>
          <c:yVal>
            <c:numRef>
              <c:f>sourcedata!$G$8:$G$41</c:f>
              <c:numCache>
                <c:formatCode>0.00E+00</c:formatCode>
                <c:ptCount val="34"/>
                <c:pt idx="0">
                  <c:v>0.206265858208955</c:v>
                </c:pt>
                <c:pt idx="1">
                  <c:v>0.236233158196634</c:v>
                </c:pt>
                <c:pt idx="2">
                  <c:v>0.276389340266493</c:v>
                </c:pt>
                <c:pt idx="3">
                  <c:v>0.32515986532858</c:v>
                </c:pt>
                <c:pt idx="4">
                  <c:v>0.383864487331189</c:v>
                </c:pt>
                <c:pt idx="5">
                  <c:v>0.438696787799969</c:v>
                </c:pt>
                <c:pt idx="6">
                  <c:v>0.490027520985571</c:v>
                </c:pt>
                <c:pt idx="7">
                  <c:v>0.515619528813617</c:v>
                </c:pt>
                <c:pt idx="8">
                  <c:v>0.554957054495354</c:v>
                </c:pt>
                <c:pt idx="9">
                  <c:v>0.628102633908231</c:v>
                </c:pt>
                <c:pt idx="10">
                  <c:v>0.808075160195619</c:v>
                </c:pt>
                <c:pt idx="11">
                  <c:v>0.85295756401396</c:v>
                </c:pt>
                <c:pt idx="12">
                  <c:v>0.939982301974432</c:v>
                </c:pt>
                <c:pt idx="13">
                  <c:v>1.062889780410683</c:v>
                </c:pt>
                <c:pt idx="15">
                  <c:v>1.454444396938732</c:v>
                </c:pt>
                <c:pt idx="16">
                  <c:v>1.727131136272745</c:v>
                </c:pt>
                <c:pt idx="17">
                  <c:v>2.002445857066967</c:v>
                </c:pt>
                <c:pt idx="18">
                  <c:v>2.228500603493246</c:v>
                </c:pt>
                <c:pt idx="19">
                  <c:v>2.558616865531474</c:v>
                </c:pt>
                <c:pt idx="20">
                  <c:v>2.878408002166125</c:v>
                </c:pt>
                <c:pt idx="21">
                  <c:v>3.070263500275622</c:v>
                </c:pt>
                <c:pt idx="22">
                  <c:v>3.36975929180451</c:v>
                </c:pt>
                <c:pt idx="23">
                  <c:v>3.542523191249183</c:v>
                </c:pt>
                <c:pt idx="24">
                  <c:v>3.733964270178406</c:v>
                </c:pt>
                <c:pt idx="25">
                  <c:v>4.063380928753882</c:v>
                </c:pt>
                <c:pt idx="26">
                  <c:v>4.317288287556544</c:v>
                </c:pt>
                <c:pt idx="27">
                  <c:v>4.456499963520376</c:v>
                </c:pt>
                <c:pt idx="28">
                  <c:v>4.763785261365418</c:v>
                </c:pt>
                <c:pt idx="29">
                  <c:v>5.116594308637194</c:v>
                </c:pt>
                <c:pt idx="30">
                  <c:v>5.313320004998125</c:v>
                </c:pt>
                <c:pt idx="31">
                  <c:v>5.756024748743195</c:v>
                </c:pt>
                <c:pt idx="32">
                  <c:v>6.27922126603904</c:v>
                </c:pt>
                <c:pt idx="33">
                  <c:v>6.907057088950807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845912"/>
        <c:axId val="1955848936"/>
      </c:scatterChart>
      <c:valAx>
        <c:axId val="19558459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55848936"/>
        <c:crosses val="autoZero"/>
        <c:crossBetween val="midCat"/>
      </c:valAx>
      <c:valAx>
        <c:axId val="1955848936"/>
        <c:scaling>
          <c:logBase val="10.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955845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PV_non_dom_orig!$F$8:$F$41</c:f>
              <c:numCache>
                <c:formatCode>General</c:formatCode>
                <c:ptCount val="34"/>
                <c:pt idx="0">
                  <c:v>1977.0</c:v>
                </c:pt>
                <c:pt idx="1">
                  <c:v>1978.0</c:v>
                </c:pt>
                <c:pt idx="2">
                  <c:v>1979.0</c:v>
                </c:pt>
                <c:pt idx="3">
                  <c:v>1980.0</c:v>
                </c:pt>
                <c:pt idx="4">
                  <c:v>1981.0</c:v>
                </c:pt>
                <c:pt idx="5">
                  <c:v>1982.0</c:v>
                </c:pt>
                <c:pt idx="6">
                  <c:v>1983.0</c:v>
                </c:pt>
                <c:pt idx="7">
                  <c:v>1984.0</c:v>
                </c:pt>
                <c:pt idx="8">
                  <c:v>1985.0</c:v>
                </c:pt>
                <c:pt idx="9">
                  <c:v>1986.0</c:v>
                </c:pt>
                <c:pt idx="10">
                  <c:v>1987.0</c:v>
                </c:pt>
                <c:pt idx="11">
                  <c:v>1988.0</c:v>
                </c:pt>
                <c:pt idx="12">
                  <c:v>1989.0</c:v>
                </c:pt>
                <c:pt idx="13">
                  <c:v>1990.0</c:v>
                </c:pt>
                <c:pt idx="14">
                  <c:v>1991.0</c:v>
                </c:pt>
                <c:pt idx="15">
                  <c:v>1992.0</c:v>
                </c:pt>
                <c:pt idx="16">
                  <c:v>1993.0</c:v>
                </c:pt>
                <c:pt idx="17">
                  <c:v>1994.0</c:v>
                </c:pt>
                <c:pt idx="18">
                  <c:v>1995.0</c:v>
                </c:pt>
                <c:pt idx="19">
                  <c:v>1996.0</c:v>
                </c:pt>
                <c:pt idx="20">
                  <c:v>1997.0</c:v>
                </c:pt>
                <c:pt idx="21">
                  <c:v>1998.0</c:v>
                </c:pt>
                <c:pt idx="22">
                  <c:v>1999.0</c:v>
                </c:pt>
                <c:pt idx="23">
                  <c:v>2000.0</c:v>
                </c:pt>
                <c:pt idx="24">
                  <c:v>2001.0</c:v>
                </c:pt>
                <c:pt idx="25">
                  <c:v>2002.0</c:v>
                </c:pt>
                <c:pt idx="26">
                  <c:v>2003.0</c:v>
                </c:pt>
                <c:pt idx="27">
                  <c:v>2004.0</c:v>
                </c:pt>
                <c:pt idx="28">
                  <c:v>2005.0</c:v>
                </c:pt>
                <c:pt idx="29">
                  <c:v>2006.0</c:v>
                </c:pt>
                <c:pt idx="30">
                  <c:v>2007.0</c:v>
                </c:pt>
                <c:pt idx="31">
                  <c:v>2008.0</c:v>
                </c:pt>
                <c:pt idx="32">
                  <c:v>2009.0</c:v>
                </c:pt>
                <c:pt idx="33">
                  <c:v>2010.0</c:v>
                </c:pt>
              </c:numCache>
            </c:numRef>
          </c:xVal>
          <c:yVal>
            <c:numRef>
              <c:f>PV_non_dom_orig!$G$8:$G$41</c:f>
              <c:numCache>
                <c:formatCode>0.00E+00</c:formatCode>
                <c:ptCount val="34"/>
                <c:pt idx="0">
                  <c:v>0.206265858208955</c:v>
                </c:pt>
                <c:pt idx="1">
                  <c:v>0.236233158196634</c:v>
                </c:pt>
                <c:pt idx="2">
                  <c:v>0.276389340266493</c:v>
                </c:pt>
                <c:pt idx="3">
                  <c:v>0.32515986532858</c:v>
                </c:pt>
                <c:pt idx="4">
                  <c:v>0.383864487331189</c:v>
                </c:pt>
                <c:pt idx="5">
                  <c:v>0.438696787799969</c:v>
                </c:pt>
                <c:pt idx="6">
                  <c:v>0.490027520985571</c:v>
                </c:pt>
                <c:pt idx="7">
                  <c:v>0.515619528813617</c:v>
                </c:pt>
                <c:pt idx="8">
                  <c:v>0.554957054495354</c:v>
                </c:pt>
                <c:pt idx="9">
                  <c:v>0.628102633908231</c:v>
                </c:pt>
                <c:pt idx="10">
                  <c:v>0.808075160195619</c:v>
                </c:pt>
                <c:pt idx="11">
                  <c:v>0.85295756401396</c:v>
                </c:pt>
                <c:pt idx="12">
                  <c:v>0.939982301974432</c:v>
                </c:pt>
                <c:pt idx="13">
                  <c:v>1.062889780410683</c:v>
                </c:pt>
                <c:pt idx="15">
                  <c:v>1.454444396938732</c:v>
                </c:pt>
                <c:pt idx="16">
                  <c:v>1.727131136272745</c:v>
                </c:pt>
                <c:pt idx="17">
                  <c:v>2.002445857066967</c:v>
                </c:pt>
                <c:pt idx="18">
                  <c:v>2.228500603493246</c:v>
                </c:pt>
                <c:pt idx="19">
                  <c:v>2.558616865531474</c:v>
                </c:pt>
                <c:pt idx="20">
                  <c:v>2.878408002166125</c:v>
                </c:pt>
                <c:pt idx="21">
                  <c:v>3.070263500275622</c:v>
                </c:pt>
                <c:pt idx="22">
                  <c:v>3.36975929180451</c:v>
                </c:pt>
                <c:pt idx="23">
                  <c:v>3.542523191249183</c:v>
                </c:pt>
                <c:pt idx="24">
                  <c:v>3.733964270178406</c:v>
                </c:pt>
                <c:pt idx="25">
                  <c:v>4.063380928753882</c:v>
                </c:pt>
                <c:pt idx="26">
                  <c:v>4.317288287556544</c:v>
                </c:pt>
                <c:pt idx="27">
                  <c:v>4.456499963520376</c:v>
                </c:pt>
                <c:pt idx="28">
                  <c:v>4.763785261365418</c:v>
                </c:pt>
                <c:pt idx="29">
                  <c:v>5.116594308637194</c:v>
                </c:pt>
                <c:pt idx="30">
                  <c:v>5.313320004998125</c:v>
                </c:pt>
                <c:pt idx="31">
                  <c:v>5.756024748743195</c:v>
                </c:pt>
                <c:pt idx="32">
                  <c:v>6.27922126603904</c:v>
                </c:pt>
                <c:pt idx="33">
                  <c:v>6.907057088950807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697736"/>
        <c:axId val="1955700760"/>
      </c:scatterChart>
      <c:valAx>
        <c:axId val="19556977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55700760"/>
        <c:crosses val="autoZero"/>
        <c:crossBetween val="midCat"/>
      </c:valAx>
      <c:valAx>
        <c:axId val="1955700760"/>
        <c:scaling>
          <c:logBase val="10.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955697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Sheet1!$A$2:$A$35</c:f>
              <c:numCache>
                <c:formatCode>General</c:formatCode>
                <c:ptCount val="34"/>
                <c:pt idx="0">
                  <c:v>1977.0</c:v>
                </c:pt>
                <c:pt idx="1">
                  <c:v>1978.0</c:v>
                </c:pt>
                <c:pt idx="2">
                  <c:v>1979.0</c:v>
                </c:pt>
                <c:pt idx="3">
                  <c:v>1980.0</c:v>
                </c:pt>
                <c:pt idx="4">
                  <c:v>1981.0</c:v>
                </c:pt>
                <c:pt idx="5">
                  <c:v>1982.0</c:v>
                </c:pt>
                <c:pt idx="6">
                  <c:v>1983.0</c:v>
                </c:pt>
                <c:pt idx="7">
                  <c:v>1984.0</c:v>
                </c:pt>
                <c:pt idx="8">
                  <c:v>1985.0</c:v>
                </c:pt>
                <c:pt idx="9">
                  <c:v>1986.0</c:v>
                </c:pt>
                <c:pt idx="10">
                  <c:v>1987.0</c:v>
                </c:pt>
                <c:pt idx="11">
                  <c:v>1988.0</c:v>
                </c:pt>
                <c:pt idx="12">
                  <c:v>1989.0</c:v>
                </c:pt>
                <c:pt idx="13">
                  <c:v>1990.0</c:v>
                </c:pt>
                <c:pt idx="14">
                  <c:v>1991.0</c:v>
                </c:pt>
                <c:pt idx="15">
                  <c:v>1992.0</c:v>
                </c:pt>
                <c:pt idx="16">
                  <c:v>1993.0</c:v>
                </c:pt>
                <c:pt idx="17">
                  <c:v>1994.0</c:v>
                </c:pt>
                <c:pt idx="18">
                  <c:v>1995.0</c:v>
                </c:pt>
                <c:pt idx="19">
                  <c:v>1996.0</c:v>
                </c:pt>
                <c:pt idx="20">
                  <c:v>1997.0</c:v>
                </c:pt>
                <c:pt idx="21">
                  <c:v>1998.0</c:v>
                </c:pt>
                <c:pt idx="22">
                  <c:v>1999.0</c:v>
                </c:pt>
                <c:pt idx="23">
                  <c:v>2000.0</c:v>
                </c:pt>
                <c:pt idx="24">
                  <c:v>2001.0</c:v>
                </c:pt>
                <c:pt idx="25">
                  <c:v>2002.0</c:v>
                </c:pt>
                <c:pt idx="26">
                  <c:v>2003.0</c:v>
                </c:pt>
                <c:pt idx="27">
                  <c:v>2004.0</c:v>
                </c:pt>
                <c:pt idx="28">
                  <c:v>2005.0</c:v>
                </c:pt>
                <c:pt idx="29">
                  <c:v>2006.0</c:v>
                </c:pt>
                <c:pt idx="30">
                  <c:v>2007.0</c:v>
                </c:pt>
                <c:pt idx="31">
                  <c:v>2008.0</c:v>
                </c:pt>
                <c:pt idx="32">
                  <c:v>2009.0</c:v>
                </c:pt>
                <c:pt idx="33">
                  <c:v>2010.0</c:v>
                </c:pt>
              </c:numCache>
            </c:numRef>
          </c:xVal>
          <c:yVal>
            <c:numRef>
              <c:f>Sheet1!$E$2:$E$35</c:f>
              <c:numCache>
                <c:formatCode>_(* #,##0.00_);_(* \(#,##0.00\);_(* "-"??_);_(@_)</c:formatCode>
                <c:ptCount val="34"/>
                <c:pt idx="0">
                  <c:v>0.206265858208955</c:v>
                </c:pt>
                <c:pt idx="1">
                  <c:v>0.236233158196634</c:v>
                </c:pt>
                <c:pt idx="2">
                  <c:v>0.276389340266493</c:v>
                </c:pt>
                <c:pt idx="3">
                  <c:v>0.32515986532858</c:v>
                </c:pt>
                <c:pt idx="4">
                  <c:v>0.383864487331189</c:v>
                </c:pt>
                <c:pt idx="5">
                  <c:v>0.438696787799969</c:v>
                </c:pt>
                <c:pt idx="6">
                  <c:v>0.490027520985571</c:v>
                </c:pt>
                <c:pt idx="7">
                  <c:v>0.515619528813617</c:v>
                </c:pt>
                <c:pt idx="8">
                  <c:v>0.554957054495354</c:v>
                </c:pt>
                <c:pt idx="9">
                  <c:v>0.628102633908231</c:v>
                </c:pt>
                <c:pt idx="10">
                  <c:v>0.808075160195619</c:v>
                </c:pt>
                <c:pt idx="11">
                  <c:v>0.85295756401396</c:v>
                </c:pt>
                <c:pt idx="12">
                  <c:v>0.939982301974432</c:v>
                </c:pt>
                <c:pt idx="13">
                  <c:v>1.062889780410683</c:v>
                </c:pt>
                <c:pt idx="14">
                  <c:v>0.852925583701864</c:v>
                </c:pt>
                <c:pt idx="15">
                  <c:v>1.454444396938732</c:v>
                </c:pt>
                <c:pt idx="16">
                  <c:v>1.727131136272745</c:v>
                </c:pt>
                <c:pt idx="17">
                  <c:v>2.002445857066967</c:v>
                </c:pt>
                <c:pt idx="18">
                  <c:v>2.228500603493246</c:v>
                </c:pt>
                <c:pt idx="19">
                  <c:v>2.558616865531474</c:v>
                </c:pt>
                <c:pt idx="20">
                  <c:v>2.878408002166125</c:v>
                </c:pt>
                <c:pt idx="21">
                  <c:v>3.070263500275622</c:v>
                </c:pt>
                <c:pt idx="22">
                  <c:v>3.36975929180451</c:v>
                </c:pt>
                <c:pt idx="23">
                  <c:v>3.542523191249183</c:v>
                </c:pt>
                <c:pt idx="24">
                  <c:v>3.733964270178406</c:v>
                </c:pt>
                <c:pt idx="25">
                  <c:v>4.063380928753882</c:v>
                </c:pt>
                <c:pt idx="26">
                  <c:v>4.317288287556544</c:v>
                </c:pt>
                <c:pt idx="27">
                  <c:v>4.456499963520376</c:v>
                </c:pt>
                <c:pt idx="28">
                  <c:v>4.763785261365418</c:v>
                </c:pt>
                <c:pt idx="29">
                  <c:v>5.116594308637194</c:v>
                </c:pt>
                <c:pt idx="30">
                  <c:v>5.313320004998125</c:v>
                </c:pt>
                <c:pt idx="31">
                  <c:v>5.756024748743195</c:v>
                </c:pt>
                <c:pt idx="32">
                  <c:v>6.27922126603904</c:v>
                </c:pt>
                <c:pt idx="33">
                  <c:v>6.907057088950807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258712"/>
        <c:axId val="2115264120"/>
      </c:scatterChart>
      <c:valAx>
        <c:axId val="2115258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5264120"/>
        <c:crosses val="autoZero"/>
        <c:crossBetween val="midCat"/>
      </c:valAx>
      <c:valAx>
        <c:axId val="2115264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Module kWhr per</a:t>
                </a:r>
                <a:r>
                  <a:rPr lang="en-US" sz="1200" baseline="0"/>
                  <a:t> dollar(2011$)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2115258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Sheet1!$A$2:$A$35</c:f>
              <c:numCache>
                <c:formatCode>General</c:formatCode>
                <c:ptCount val="34"/>
                <c:pt idx="0">
                  <c:v>1977.0</c:v>
                </c:pt>
                <c:pt idx="1">
                  <c:v>1978.0</c:v>
                </c:pt>
                <c:pt idx="2">
                  <c:v>1979.0</c:v>
                </c:pt>
                <c:pt idx="3">
                  <c:v>1980.0</c:v>
                </c:pt>
                <c:pt idx="4">
                  <c:v>1981.0</c:v>
                </c:pt>
                <c:pt idx="5">
                  <c:v>1982.0</c:v>
                </c:pt>
                <c:pt idx="6">
                  <c:v>1983.0</c:v>
                </c:pt>
                <c:pt idx="7">
                  <c:v>1984.0</c:v>
                </c:pt>
                <c:pt idx="8">
                  <c:v>1985.0</c:v>
                </c:pt>
                <c:pt idx="9">
                  <c:v>1986.0</c:v>
                </c:pt>
                <c:pt idx="10">
                  <c:v>1987.0</c:v>
                </c:pt>
                <c:pt idx="11">
                  <c:v>1988.0</c:v>
                </c:pt>
                <c:pt idx="12">
                  <c:v>1989.0</c:v>
                </c:pt>
                <c:pt idx="13">
                  <c:v>1990.0</c:v>
                </c:pt>
                <c:pt idx="14">
                  <c:v>1991.0</c:v>
                </c:pt>
                <c:pt idx="15">
                  <c:v>1992.0</c:v>
                </c:pt>
                <c:pt idx="16">
                  <c:v>1993.0</c:v>
                </c:pt>
                <c:pt idx="17">
                  <c:v>1994.0</c:v>
                </c:pt>
                <c:pt idx="18">
                  <c:v>1995.0</c:v>
                </c:pt>
                <c:pt idx="19">
                  <c:v>1996.0</c:v>
                </c:pt>
                <c:pt idx="20">
                  <c:v>1997.0</c:v>
                </c:pt>
                <c:pt idx="21">
                  <c:v>1998.0</c:v>
                </c:pt>
                <c:pt idx="22">
                  <c:v>1999.0</c:v>
                </c:pt>
                <c:pt idx="23">
                  <c:v>2000.0</c:v>
                </c:pt>
                <c:pt idx="24">
                  <c:v>2001.0</c:v>
                </c:pt>
                <c:pt idx="25">
                  <c:v>2002.0</c:v>
                </c:pt>
                <c:pt idx="26">
                  <c:v>2003.0</c:v>
                </c:pt>
                <c:pt idx="27">
                  <c:v>2004.0</c:v>
                </c:pt>
                <c:pt idx="28">
                  <c:v>2005.0</c:v>
                </c:pt>
                <c:pt idx="29">
                  <c:v>2006.0</c:v>
                </c:pt>
                <c:pt idx="30">
                  <c:v>2007.0</c:v>
                </c:pt>
                <c:pt idx="31">
                  <c:v>2008.0</c:v>
                </c:pt>
                <c:pt idx="32">
                  <c:v>2009.0</c:v>
                </c:pt>
                <c:pt idx="33">
                  <c:v>2010.0</c:v>
                </c:pt>
              </c:numCache>
            </c:numRef>
          </c:xVal>
          <c:yVal>
            <c:numRef>
              <c:f>Sheet1!$F$2:$F$35</c:f>
              <c:numCache>
                <c:formatCode>_(* #,##0.00_);_(* \(#,##0.00\);_(* "-"??_);_(@_)</c:formatCode>
                <c:ptCount val="34"/>
                <c:pt idx="0">
                  <c:v>0.103132929104478</c:v>
                </c:pt>
                <c:pt idx="1">
                  <c:v>0.118116579098317</c:v>
                </c:pt>
                <c:pt idx="2">
                  <c:v>0.138194670133247</c:v>
                </c:pt>
                <c:pt idx="3">
                  <c:v>0.16257993266429</c:v>
                </c:pt>
                <c:pt idx="4">
                  <c:v>0.191932243665594</c:v>
                </c:pt>
                <c:pt idx="5">
                  <c:v>0.219348393899984</c:v>
                </c:pt>
                <c:pt idx="6">
                  <c:v>0.245013760492786</c:v>
                </c:pt>
                <c:pt idx="7">
                  <c:v>0.257809764406808</c:v>
                </c:pt>
                <c:pt idx="8">
                  <c:v>0.277478527247677</c:v>
                </c:pt>
                <c:pt idx="9">
                  <c:v>0.314051316954115</c:v>
                </c:pt>
                <c:pt idx="10">
                  <c:v>0.404037580097809</c:v>
                </c:pt>
                <c:pt idx="11">
                  <c:v>0.42647878200698</c:v>
                </c:pt>
                <c:pt idx="12">
                  <c:v>0.469991150987216</c:v>
                </c:pt>
                <c:pt idx="13">
                  <c:v>0.531444890205342</c:v>
                </c:pt>
                <c:pt idx="14">
                  <c:v>0.426462791850932</c:v>
                </c:pt>
                <c:pt idx="15">
                  <c:v>0.727222198469366</c:v>
                </c:pt>
                <c:pt idx="16">
                  <c:v>0.863565568136373</c:v>
                </c:pt>
                <c:pt idx="17">
                  <c:v>1.001222928533484</c:v>
                </c:pt>
                <c:pt idx="18">
                  <c:v>1.114250301746623</c:v>
                </c:pt>
                <c:pt idx="19">
                  <c:v>1.279308432765737</c:v>
                </c:pt>
                <c:pt idx="20">
                  <c:v>1.439204001083062</c:v>
                </c:pt>
                <c:pt idx="21">
                  <c:v>1.535131750137811</c:v>
                </c:pt>
                <c:pt idx="22">
                  <c:v>1.684879645902255</c:v>
                </c:pt>
                <c:pt idx="23">
                  <c:v>1.771261595624592</c:v>
                </c:pt>
                <c:pt idx="24">
                  <c:v>1.866982135089203</c:v>
                </c:pt>
                <c:pt idx="25">
                  <c:v>2.031690464376941</c:v>
                </c:pt>
                <c:pt idx="26">
                  <c:v>2.158644143778272</c:v>
                </c:pt>
                <c:pt idx="27">
                  <c:v>2.228249981760188</c:v>
                </c:pt>
                <c:pt idx="28">
                  <c:v>2.381892630682709</c:v>
                </c:pt>
                <c:pt idx="29">
                  <c:v>2.558297154318597</c:v>
                </c:pt>
                <c:pt idx="30">
                  <c:v>2.656660002499063</c:v>
                </c:pt>
                <c:pt idx="31">
                  <c:v>2.878012374371598</c:v>
                </c:pt>
                <c:pt idx="32">
                  <c:v>3.13961063301952</c:v>
                </c:pt>
                <c:pt idx="33">
                  <c:v>3.453528544475404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210472"/>
        <c:axId val="2115161576"/>
      </c:scatterChart>
      <c:valAx>
        <c:axId val="2115210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5161576"/>
        <c:crosses val="autoZero"/>
        <c:crossBetween val="midCat"/>
      </c:valAx>
      <c:valAx>
        <c:axId val="2115161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Installed kWhr per</a:t>
                </a:r>
                <a:r>
                  <a:rPr lang="en-US" baseline="0"/>
                  <a:t> dollar(2011$)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2115210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Sheet1!$A$2:$A$35</c:f>
              <c:numCache>
                <c:formatCode>General</c:formatCode>
                <c:ptCount val="34"/>
                <c:pt idx="0">
                  <c:v>1977.0</c:v>
                </c:pt>
                <c:pt idx="1">
                  <c:v>1978.0</c:v>
                </c:pt>
                <c:pt idx="2">
                  <c:v>1979.0</c:v>
                </c:pt>
                <c:pt idx="3">
                  <c:v>1980.0</c:v>
                </c:pt>
                <c:pt idx="4">
                  <c:v>1981.0</c:v>
                </c:pt>
                <c:pt idx="5">
                  <c:v>1982.0</c:v>
                </c:pt>
                <c:pt idx="6">
                  <c:v>1983.0</c:v>
                </c:pt>
                <c:pt idx="7">
                  <c:v>1984.0</c:v>
                </c:pt>
                <c:pt idx="8">
                  <c:v>1985.0</c:v>
                </c:pt>
                <c:pt idx="9">
                  <c:v>1986.0</c:v>
                </c:pt>
                <c:pt idx="10">
                  <c:v>1987.0</c:v>
                </c:pt>
                <c:pt idx="11">
                  <c:v>1988.0</c:v>
                </c:pt>
                <c:pt idx="12">
                  <c:v>1989.0</c:v>
                </c:pt>
                <c:pt idx="13">
                  <c:v>1990.0</c:v>
                </c:pt>
                <c:pt idx="14">
                  <c:v>1991.0</c:v>
                </c:pt>
                <c:pt idx="15">
                  <c:v>1992.0</c:v>
                </c:pt>
                <c:pt idx="16">
                  <c:v>1993.0</c:v>
                </c:pt>
                <c:pt idx="17">
                  <c:v>1994.0</c:v>
                </c:pt>
                <c:pt idx="18">
                  <c:v>1995.0</c:v>
                </c:pt>
                <c:pt idx="19">
                  <c:v>1996.0</c:v>
                </c:pt>
                <c:pt idx="20">
                  <c:v>1997.0</c:v>
                </c:pt>
                <c:pt idx="21">
                  <c:v>1998.0</c:v>
                </c:pt>
                <c:pt idx="22">
                  <c:v>1999.0</c:v>
                </c:pt>
                <c:pt idx="23">
                  <c:v>2000.0</c:v>
                </c:pt>
                <c:pt idx="24">
                  <c:v>2001.0</c:v>
                </c:pt>
                <c:pt idx="25">
                  <c:v>2002.0</c:v>
                </c:pt>
                <c:pt idx="26">
                  <c:v>2003.0</c:v>
                </c:pt>
                <c:pt idx="27">
                  <c:v>2004.0</c:v>
                </c:pt>
                <c:pt idx="28">
                  <c:v>2005.0</c:v>
                </c:pt>
                <c:pt idx="29">
                  <c:v>2006.0</c:v>
                </c:pt>
                <c:pt idx="30">
                  <c:v>2007.0</c:v>
                </c:pt>
                <c:pt idx="31">
                  <c:v>2008.0</c:v>
                </c:pt>
                <c:pt idx="32">
                  <c:v>2009.0</c:v>
                </c:pt>
                <c:pt idx="33">
                  <c:v>2010.0</c:v>
                </c:pt>
              </c:numCache>
            </c:numRef>
          </c:xVal>
          <c:yVal>
            <c:numRef>
              <c:f>Sheet1!$E$2:$E$35</c:f>
              <c:numCache>
                <c:formatCode>_(* #,##0.00_);_(* \(#,##0.00\);_(* "-"??_);_(@_)</c:formatCode>
                <c:ptCount val="34"/>
                <c:pt idx="0">
                  <c:v>0.206265858208955</c:v>
                </c:pt>
                <c:pt idx="1">
                  <c:v>0.236233158196634</c:v>
                </c:pt>
                <c:pt idx="2">
                  <c:v>0.276389340266493</c:v>
                </c:pt>
                <c:pt idx="3">
                  <c:v>0.32515986532858</c:v>
                </c:pt>
                <c:pt idx="4">
                  <c:v>0.383864487331189</c:v>
                </c:pt>
                <c:pt idx="5">
                  <c:v>0.438696787799969</c:v>
                </c:pt>
                <c:pt idx="6">
                  <c:v>0.490027520985571</c:v>
                </c:pt>
                <c:pt idx="7">
                  <c:v>0.515619528813617</c:v>
                </c:pt>
                <c:pt idx="8">
                  <c:v>0.554957054495354</c:v>
                </c:pt>
                <c:pt idx="9">
                  <c:v>0.628102633908231</c:v>
                </c:pt>
                <c:pt idx="10">
                  <c:v>0.808075160195619</c:v>
                </c:pt>
                <c:pt idx="11">
                  <c:v>0.85295756401396</c:v>
                </c:pt>
                <c:pt idx="12">
                  <c:v>0.939982301974432</c:v>
                </c:pt>
                <c:pt idx="13">
                  <c:v>1.062889780410683</c:v>
                </c:pt>
                <c:pt idx="14">
                  <c:v>0.852925583701864</c:v>
                </c:pt>
                <c:pt idx="15">
                  <c:v>1.454444396938732</c:v>
                </c:pt>
                <c:pt idx="16">
                  <c:v>1.727131136272745</c:v>
                </c:pt>
                <c:pt idx="17">
                  <c:v>2.002445857066967</c:v>
                </c:pt>
                <c:pt idx="18">
                  <c:v>2.228500603493246</c:v>
                </c:pt>
                <c:pt idx="19">
                  <c:v>2.558616865531474</c:v>
                </c:pt>
                <c:pt idx="20">
                  <c:v>2.878408002166125</c:v>
                </c:pt>
                <c:pt idx="21">
                  <c:v>3.070263500275622</c:v>
                </c:pt>
                <c:pt idx="22">
                  <c:v>3.36975929180451</c:v>
                </c:pt>
                <c:pt idx="23">
                  <c:v>3.542523191249183</c:v>
                </c:pt>
                <c:pt idx="24">
                  <c:v>3.733964270178406</c:v>
                </c:pt>
                <c:pt idx="25">
                  <c:v>4.063380928753882</c:v>
                </c:pt>
                <c:pt idx="26">
                  <c:v>4.317288287556544</c:v>
                </c:pt>
                <c:pt idx="27">
                  <c:v>4.456499963520376</c:v>
                </c:pt>
                <c:pt idx="28">
                  <c:v>4.763785261365418</c:v>
                </c:pt>
                <c:pt idx="29">
                  <c:v>5.116594308637194</c:v>
                </c:pt>
                <c:pt idx="30">
                  <c:v>5.313320004998125</c:v>
                </c:pt>
                <c:pt idx="31">
                  <c:v>5.756024748743195</c:v>
                </c:pt>
                <c:pt idx="32">
                  <c:v>6.27922126603904</c:v>
                </c:pt>
                <c:pt idx="33">
                  <c:v>6.907057088950807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313768"/>
        <c:axId val="2115319240"/>
      </c:scatterChart>
      <c:valAx>
        <c:axId val="2115313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5319240"/>
        <c:crosses val="autoZero"/>
        <c:crossBetween val="midCat"/>
      </c:valAx>
      <c:valAx>
        <c:axId val="211531924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Module kWhr per</a:t>
                </a:r>
                <a:r>
                  <a:rPr lang="en-US" baseline="0"/>
                  <a:t> dollar(2011$)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2115313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Sheet1!$A$2:$A$35</c:f>
              <c:numCache>
                <c:formatCode>General</c:formatCode>
                <c:ptCount val="34"/>
                <c:pt idx="0">
                  <c:v>1977.0</c:v>
                </c:pt>
                <c:pt idx="1">
                  <c:v>1978.0</c:v>
                </c:pt>
                <c:pt idx="2">
                  <c:v>1979.0</c:v>
                </c:pt>
                <c:pt idx="3">
                  <c:v>1980.0</c:v>
                </c:pt>
                <c:pt idx="4">
                  <c:v>1981.0</c:v>
                </c:pt>
                <c:pt idx="5">
                  <c:v>1982.0</c:v>
                </c:pt>
                <c:pt idx="6">
                  <c:v>1983.0</c:v>
                </c:pt>
                <c:pt idx="7">
                  <c:v>1984.0</c:v>
                </c:pt>
                <c:pt idx="8">
                  <c:v>1985.0</c:v>
                </c:pt>
                <c:pt idx="9">
                  <c:v>1986.0</c:v>
                </c:pt>
                <c:pt idx="10">
                  <c:v>1987.0</c:v>
                </c:pt>
                <c:pt idx="11">
                  <c:v>1988.0</c:v>
                </c:pt>
                <c:pt idx="12">
                  <c:v>1989.0</c:v>
                </c:pt>
                <c:pt idx="13">
                  <c:v>1990.0</c:v>
                </c:pt>
                <c:pt idx="14">
                  <c:v>1991.0</c:v>
                </c:pt>
                <c:pt idx="15">
                  <c:v>1992.0</c:v>
                </c:pt>
                <c:pt idx="16">
                  <c:v>1993.0</c:v>
                </c:pt>
                <c:pt idx="17">
                  <c:v>1994.0</c:v>
                </c:pt>
                <c:pt idx="18">
                  <c:v>1995.0</c:v>
                </c:pt>
                <c:pt idx="19">
                  <c:v>1996.0</c:v>
                </c:pt>
                <c:pt idx="20">
                  <c:v>1997.0</c:v>
                </c:pt>
                <c:pt idx="21">
                  <c:v>1998.0</c:v>
                </c:pt>
                <c:pt idx="22">
                  <c:v>1999.0</c:v>
                </c:pt>
                <c:pt idx="23">
                  <c:v>2000.0</c:v>
                </c:pt>
                <c:pt idx="24">
                  <c:v>2001.0</c:v>
                </c:pt>
                <c:pt idx="25">
                  <c:v>2002.0</c:v>
                </c:pt>
                <c:pt idx="26">
                  <c:v>2003.0</c:v>
                </c:pt>
                <c:pt idx="27">
                  <c:v>2004.0</c:v>
                </c:pt>
                <c:pt idx="28">
                  <c:v>2005.0</c:v>
                </c:pt>
                <c:pt idx="29">
                  <c:v>2006.0</c:v>
                </c:pt>
                <c:pt idx="30">
                  <c:v>2007.0</c:v>
                </c:pt>
                <c:pt idx="31">
                  <c:v>2008.0</c:v>
                </c:pt>
                <c:pt idx="32">
                  <c:v>2009.0</c:v>
                </c:pt>
                <c:pt idx="33">
                  <c:v>2010.0</c:v>
                </c:pt>
              </c:numCache>
            </c:numRef>
          </c:xVal>
          <c:yVal>
            <c:numRef>
              <c:f>Sheet1!$F$2:$F$35</c:f>
              <c:numCache>
                <c:formatCode>_(* #,##0.00_);_(* \(#,##0.00\);_(* "-"??_);_(@_)</c:formatCode>
                <c:ptCount val="34"/>
                <c:pt idx="0">
                  <c:v>0.103132929104478</c:v>
                </c:pt>
                <c:pt idx="1">
                  <c:v>0.118116579098317</c:v>
                </c:pt>
                <c:pt idx="2">
                  <c:v>0.138194670133247</c:v>
                </c:pt>
                <c:pt idx="3">
                  <c:v>0.16257993266429</c:v>
                </c:pt>
                <c:pt idx="4">
                  <c:v>0.191932243665594</c:v>
                </c:pt>
                <c:pt idx="5">
                  <c:v>0.219348393899984</c:v>
                </c:pt>
                <c:pt idx="6">
                  <c:v>0.245013760492786</c:v>
                </c:pt>
                <c:pt idx="7">
                  <c:v>0.257809764406808</c:v>
                </c:pt>
                <c:pt idx="8">
                  <c:v>0.277478527247677</c:v>
                </c:pt>
                <c:pt idx="9">
                  <c:v>0.314051316954115</c:v>
                </c:pt>
                <c:pt idx="10">
                  <c:v>0.404037580097809</c:v>
                </c:pt>
                <c:pt idx="11">
                  <c:v>0.42647878200698</c:v>
                </c:pt>
                <c:pt idx="12">
                  <c:v>0.469991150987216</c:v>
                </c:pt>
                <c:pt idx="13">
                  <c:v>0.531444890205342</c:v>
                </c:pt>
                <c:pt idx="14">
                  <c:v>0.426462791850932</c:v>
                </c:pt>
                <c:pt idx="15">
                  <c:v>0.727222198469366</c:v>
                </c:pt>
                <c:pt idx="16">
                  <c:v>0.863565568136373</c:v>
                </c:pt>
                <c:pt idx="17">
                  <c:v>1.001222928533484</c:v>
                </c:pt>
                <c:pt idx="18">
                  <c:v>1.114250301746623</c:v>
                </c:pt>
                <c:pt idx="19">
                  <c:v>1.279308432765737</c:v>
                </c:pt>
                <c:pt idx="20">
                  <c:v>1.439204001083062</c:v>
                </c:pt>
                <c:pt idx="21">
                  <c:v>1.535131750137811</c:v>
                </c:pt>
                <c:pt idx="22">
                  <c:v>1.684879645902255</c:v>
                </c:pt>
                <c:pt idx="23">
                  <c:v>1.771261595624592</c:v>
                </c:pt>
                <c:pt idx="24">
                  <c:v>1.866982135089203</c:v>
                </c:pt>
                <c:pt idx="25">
                  <c:v>2.031690464376941</c:v>
                </c:pt>
                <c:pt idx="26">
                  <c:v>2.158644143778272</c:v>
                </c:pt>
                <c:pt idx="27">
                  <c:v>2.228249981760188</c:v>
                </c:pt>
                <c:pt idx="28">
                  <c:v>2.381892630682709</c:v>
                </c:pt>
                <c:pt idx="29">
                  <c:v>2.558297154318597</c:v>
                </c:pt>
                <c:pt idx="30">
                  <c:v>2.656660002499063</c:v>
                </c:pt>
                <c:pt idx="31">
                  <c:v>2.878012374371598</c:v>
                </c:pt>
                <c:pt idx="32">
                  <c:v>3.13961063301952</c:v>
                </c:pt>
                <c:pt idx="33">
                  <c:v>3.453528544475404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345336"/>
        <c:axId val="2115350808"/>
      </c:scatterChart>
      <c:valAx>
        <c:axId val="2115345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5350808"/>
        <c:crosses val="autoZero"/>
        <c:crossBetween val="midCat"/>
      </c:valAx>
      <c:valAx>
        <c:axId val="211535080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Installed kWhr per</a:t>
                </a:r>
                <a:r>
                  <a:rPr lang="en-US" baseline="0"/>
                  <a:t> dollar(2011$)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2115345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16</xdr:row>
      <xdr:rowOff>114300</xdr:rowOff>
    </xdr:from>
    <xdr:to>
      <xdr:col>17</xdr:col>
      <xdr:colOff>276225</xdr:colOff>
      <xdr:row>31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2</xdr:row>
      <xdr:rowOff>9525</xdr:rowOff>
    </xdr:from>
    <xdr:to>
      <xdr:col>17</xdr:col>
      <xdr:colOff>171450</xdr:colOff>
      <xdr:row>14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171450</xdr:rowOff>
    </xdr:from>
    <xdr:to>
      <xdr:col>11</xdr:col>
      <xdr:colOff>600075</xdr:colOff>
      <xdr:row>24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29</xdr:row>
      <xdr:rowOff>0</xdr:rowOff>
    </xdr:from>
    <xdr:to>
      <xdr:col>13</xdr:col>
      <xdr:colOff>552450</xdr:colOff>
      <xdr:row>51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4</xdr:row>
      <xdr:rowOff>0</xdr:rowOff>
    </xdr:from>
    <xdr:to>
      <xdr:col>22</xdr:col>
      <xdr:colOff>552450</xdr:colOff>
      <xdr:row>26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31</xdr:row>
      <xdr:rowOff>0</xdr:rowOff>
    </xdr:from>
    <xdr:to>
      <xdr:col>26</xdr:col>
      <xdr:colOff>552450</xdr:colOff>
      <xdr:row>53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baseColWidth="10" defaultRowHeight="14" x14ac:dyDescent="0"/>
  <sheetData>
    <row r="1" spans="1:5"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62</v>
      </c>
      <c r="B2" s="24">
        <f>PRMallall!G1</f>
        <v>0.10771530301192142</v>
      </c>
      <c r="C2" s="24">
        <f>PRMallND!G1</f>
        <v>0.10771530301192142</v>
      </c>
      <c r="D2" s="24">
        <f>PRM70all!G1</f>
        <v>0.10771530301192142</v>
      </c>
      <c r="E2" s="24">
        <f>PRM70ND!G1</f>
        <v>0.10771530301192142</v>
      </c>
    </row>
    <row r="3" spans="1:5">
      <c r="A3" t="s">
        <v>57</v>
      </c>
      <c r="B3">
        <f>PRMallall!B41</f>
        <v>34</v>
      </c>
      <c r="C3">
        <f>PRMallND!B41</f>
        <v>34</v>
      </c>
      <c r="D3">
        <f>PRM70all!B41</f>
        <v>34</v>
      </c>
      <c r="E3">
        <f>PRM70ND!B41</f>
        <v>34</v>
      </c>
    </row>
    <row r="4" spans="1:5">
      <c r="A4" t="s">
        <v>31</v>
      </c>
      <c r="B4" s="23">
        <f>PRMallall!H1</f>
        <v>0.97943640301318868</v>
      </c>
      <c r="C4" s="23">
        <f>PRMallND!H1</f>
        <v>0.97943640301318868</v>
      </c>
      <c r="D4" s="23">
        <f>PRM70all!H1</f>
        <v>0.97943640301318868</v>
      </c>
      <c r="E4" s="23">
        <f>PRM70ND!H1</f>
        <v>0.97943640301318868</v>
      </c>
    </row>
    <row r="5" spans="1:5">
      <c r="A5" t="s">
        <v>63</v>
      </c>
      <c r="B5" s="24">
        <f>PRMallall!H16</f>
        <v>5.1558812177340471E-3</v>
      </c>
      <c r="C5" s="24">
        <f>PRMallND!H16</f>
        <v>5.1558812177340471E-3</v>
      </c>
      <c r="D5" s="24">
        <f>PRM70all!H16</f>
        <v>5.1558812177340471E-3</v>
      </c>
      <c r="E5" s="24">
        <f>PRM70ND!H16</f>
        <v>5.1558812177340471E-3</v>
      </c>
    </row>
    <row r="6" spans="1:5">
      <c r="A6" t="s">
        <v>64</v>
      </c>
      <c r="B6" s="24">
        <f>PRMallall!H26</f>
        <v>2.5167075737703923E-3</v>
      </c>
      <c r="C6" s="24">
        <f>PRMallND!H26</f>
        <v>2.5167075737703923E-3</v>
      </c>
      <c r="D6" s="24">
        <f>PRM70all!H26</f>
        <v>2.5167075737703923E-3</v>
      </c>
      <c r="E6" s="24">
        <f>PRM70ND!H26</f>
        <v>2.5167075737703923E-3</v>
      </c>
    </row>
    <row r="7" spans="1:5">
      <c r="A7" t="s">
        <v>65</v>
      </c>
      <c r="B7" s="24">
        <f>SUM(B5:B6)/3</f>
        <v>2.5575295971681463E-3</v>
      </c>
      <c r="C7" s="24">
        <f>SUM(C5:C6)/3</f>
        <v>2.5575295971681463E-3</v>
      </c>
      <c r="D7" s="24">
        <f>SUM(D5:D6)/3</f>
        <v>2.5575295971681463E-3</v>
      </c>
      <c r="E7" s="24">
        <f>SUM(E5:E6)/3</f>
        <v>2.5575295971681463E-3</v>
      </c>
    </row>
    <row r="8" spans="1:5">
      <c r="A8" t="s">
        <v>66</v>
      </c>
      <c r="B8" s="25">
        <f>B7/B2</f>
        <v>2.3743419232503029E-2</v>
      </c>
      <c r="C8" s="25">
        <f>C7/C2</f>
        <v>2.3743419232503029E-2</v>
      </c>
      <c r="D8" s="25">
        <f>D7/D2</f>
        <v>2.3743419232503029E-2</v>
      </c>
      <c r="E8" s="25">
        <f>E7/E2</f>
        <v>2.3743419232503029E-2</v>
      </c>
    </row>
    <row r="9" spans="1:5">
      <c r="A9" t="s">
        <v>67</v>
      </c>
      <c r="B9" s="24">
        <f>PRMallall!B36</f>
        <v>0.10771860227230444</v>
      </c>
      <c r="C9" s="24">
        <f>PRMallND!B36</f>
        <v>0.10771860227230444</v>
      </c>
      <c r="D9" s="24">
        <f>PRM70all!B36</f>
        <v>0.10771860227230444</v>
      </c>
      <c r="E9" s="24">
        <f>PRM70ND!B36</f>
        <v>0.10771860227230444</v>
      </c>
    </row>
    <row r="10" spans="1:5">
      <c r="A10" t="s">
        <v>68</v>
      </c>
      <c r="B10" s="24">
        <f>PRMallall!B37</f>
        <v>5.6666285496767262E-4</v>
      </c>
      <c r="C10" s="24">
        <f>PRMallND!B37</f>
        <v>5.6666285496767262E-4</v>
      </c>
      <c r="D10" s="24">
        <f>PRM70all!B37</f>
        <v>5.6666285496767262E-4</v>
      </c>
      <c r="E10" s="24">
        <f>PRM70ND!B37</f>
        <v>5.6666285496767262E-4</v>
      </c>
    </row>
    <row r="11" spans="1:5">
      <c r="A11" t="s">
        <v>70</v>
      </c>
      <c r="B11" s="24">
        <f>PRMallall!B39</f>
        <v>0.10921748278383409</v>
      </c>
      <c r="C11" s="24">
        <f>PRMallND!B39</f>
        <v>0.10921748278383409</v>
      </c>
      <c r="D11" s="24">
        <f>PRM70all!B39</f>
        <v>0.10921748278383409</v>
      </c>
      <c r="E11" s="24">
        <f>PRM70ND!B39</f>
        <v>0.10921748278383409</v>
      </c>
    </row>
    <row r="12" spans="1:5">
      <c r="A12" t="s">
        <v>69</v>
      </c>
      <c r="B12" s="24">
        <f>PRMallall!B38</f>
        <v>0.10646012310084735</v>
      </c>
      <c r="C12" s="24">
        <f>PRMallND!B38</f>
        <v>0.10646012310084735</v>
      </c>
      <c r="D12" s="24">
        <f>PRM70all!B38</f>
        <v>0.10646012310084735</v>
      </c>
      <c r="E12" s="24">
        <f>PRM70ND!B38</f>
        <v>0.10646012310084735</v>
      </c>
    </row>
    <row r="13" spans="1:5">
      <c r="A13" t="s">
        <v>71</v>
      </c>
      <c r="B13">
        <f>PRMallall!E40</f>
        <v>33</v>
      </c>
      <c r="C13">
        <f>PRMallND!E40</f>
        <v>33</v>
      </c>
      <c r="D13">
        <f>PRM70all!E40</f>
        <v>33</v>
      </c>
      <c r="E13">
        <f>PRM70ND!E40</f>
        <v>33</v>
      </c>
    </row>
    <row r="14" spans="1:5">
      <c r="A14" t="s">
        <v>72</v>
      </c>
    </row>
    <row r="15" spans="1:5">
      <c r="A15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41"/>
  <sheetViews>
    <sheetView workbookViewId="0">
      <selection activeCell="F1" sqref="F1"/>
    </sheetView>
  </sheetViews>
  <sheetFormatPr baseColWidth="10" defaultRowHeight="14" x14ac:dyDescent="0"/>
  <sheetData>
    <row r="1" spans="2:144" ht="17" thickTop="1" thickBot="1">
      <c r="B1" s="6" t="s">
        <v>30</v>
      </c>
      <c r="C1" s="6" t="s">
        <v>31</v>
      </c>
      <c r="D1" s="6" t="s">
        <v>32</v>
      </c>
      <c r="E1" s="6" t="s">
        <v>1</v>
      </c>
      <c r="F1" s="6" t="s">
        <v>13</v>
      </c>
      <c r="G1" s="16">
        <f>LN(G2)</f>
        <v>0.10771530301192142</v>
      </c>
      <c r="H1" s="17">
        <f>G4</f>
        <v>0.97943640301318868</v>
      </c>
      <c r="I1" t="s">
        <v>1</v>
      </c>
      <c r="J1" t="s">
        <v>13</v>
      </c>
      <c r="K1" s="18">
        <f>LN(K2)</f>
        <v>0.10646012310084735</v>
      </c>
      <c r="L1" s="19">
        <f>K4</f>
        <v>0.97858218517413642</v>
      </c>
      <c r="M1" t="s">
        <v>1</v>
      </c>
      <c r="N1" t="s">
        <v>13</v>
      </c>
      <c r="O1" s="18">
        <f>LN(O2)</f>
        <v>0.10669653910422053</v>
      </c>
      <c r="P1" s="19">
        <f>O4</f>
        <v>0.97852732048504809</v>
      </c>
      <c r="Q1" t="s">
        <v>1</v>
      </c>
      <c r="R1" t="s">
        <v>13</v>
      </c>
      <c r="S1" s="18">
        <f>LN(S2)</f>
        <v>0.10701280267024429</v>
      </c>
      <c r="T1" s="19">
        <f>S4</f>
        <v>0.97835031973625186</v>
      </c>
      <c r="U1" t="s">
        <v>1</v>
      </c>
      <c r="V1" t="s">
        <v>13</v>
      </c>
      <c r="W1" s="18">
        <f>LN(W2)</f>
        <v>0.10731442186813887</v>
      </c>
      <c r="X1" s="19">
        <f>W4</f>
        <v>0.97828512388478084</v>
      </c>
      <c r="Y1" t="s">
        <v>1</v>
      </c>
      <c r="Z1" t="s">
        <v>13</v>
      </c>
      <c r="AA1" s="18">
        <f>LN(AA2)</f>
        <v>0.10758844376435561</v>
      </c>
      <c r="AB1" s="19">
        <f>AA4</f>
        <v>0.97837263852393963</v>
      </c>
      <c r="AC1" t="s">
        <v>1</v>
      </c>
      <c r="AD1" t="s">
        <v>13</v>
      </c>
      <c r="AE1" s="18">
        <f>LN(AE2)</f>
        <v>0.10769699668971169</v>
      </c>
      <c r="AF1" s="19">
        <f>AE4</f>
        <v>0.97855567936232246</v>
      </c>
      <c r="AG1" t="s">
        <v>1</v>
      </c>
      <c r="AH1" t="s">
        <v>13</v>
      </c>
      <c r="AI1" s="18">
        <f>LN(AI2)</f>
        <v>0.10770876931958814</v>
      </c>
      <c r="AJ1" s="19">
        <f>AI4</f>
        <v>0.97871027322201176</v>
      </c>
      <c r="AK1" t="s">
        <v>1</v>
      </c>
      <c r="AL1" t="s">
        <v>13</v>
      </c>
      <c r="AM1" s="18">
        <f>LN(AM2)</f>
        <v>0.10753455196770909</v>
      </c>
      <c r="AN1" s="19">
        <f>AM4</f>
        <v>0.97887335133959863</v>
      </c>
      <c r="AO1" t="s">
        <v>1</v>
      </c>
      <c r="AP1" t="s">
        <v>13</v>
      </c>
      <c r="AQ1" s="18">
        <f>LN(AQ2)</f>
        <v>0.10746088008216696</v>
      </c>
      <c r="AR1" s="19">
        <f>AQ4</f>
        <v>0.9791064012973979</v>
      </c>
      <c r="AS1" t="s">
        <v>1</v>
      </c>
      <c r="AT1" t="s">
        <v>13</v>
      </c>
      <c r="AU1" s="18">
        <f>LN(AU2)</f>
        <v>0.1075306594564021</v>
      </c>
      <c r="AV1" s="19">
        <f>AU4</f>
        <v>0.97916260552451539</v>
      </c>
      <c r="AW1" t="s">
        <v>1</v>
      </c>
      <c r="AX1" t="s">
        <v>13</v>
      </c>
      <c r="AY1" s="18">
        <f>LN(AY2)</f>
        <v>0.10785514316826113</v>
      </c>
      <c r="AZ1" s="19">
        <f>AY4</f>
        <v>0.97933902232437497</v>
      </c>
      <c r="BA1" t="s">
        <v>1</v>
      </c>
      <c r="BB1" t="s">
        <v>13</v>
      </c>
      <c r="BC1" s="18">
        <f>LN(BC2)</f>
        <v>0.10773936575514628</v>
      </c>
      <c r="BD1" s="19">
        <f>BC4</f>
        <v>0.97925688143648859</v>
      </c>
      <c r="BE1" t="s">
        <v>1</v>
      </c>
      <c r="BF1" t="s">
        <v>13</v>
      </c>
      <c r="BG1" s="18">
        <f>LN(BG2)</f>
        <v>0.10771986551624123</v>
      </c>
      <c r="BH1" s="19">
        <f>BG4</f>
        <v>0.97930917651476446</v>
      </c>
      <c r="BI1" t="s">
        <v>1</v>
      </c>
      <c r="BJ1" t="s">
        <v>13</v>
      </c>
      <c r="BK1" s="18">
        <f>LN(BK2)</f>
        <v>0.10773562399823448</v>
      </c>
      <c r="BL1" s="19">
        <f>BK4</f>
        <v>0.97937490407044314</v>
      </c>
      <c r="BM1" t="s">
        <v>1</v>
      </c>
      <c r="BN1" t="s">
        <v>13</v>
      </c>
      <c r="BO1" s="18">
        <f>LN(BO2)</f>
        <v>0.10776000145932321</v>
      </c>
      <c r="BP1" s="19">
        <f>BO4</f>
        <v>0.97949731491907432</v>
      </c>
      <c r="BQ1" t="s">
        <v>1</v>
      </c>
      <c r="BR1" t="s">
        <v>13</v>
      </c>
      <c r="BS1" s="18">
        <f>LN(BS2)</f>
        <v>0.10777039381004629</v>
      </c>
      <c r="BT1" s="19">
        <f>BS4</f>
        <v>0.97979672882059543</v>
      </c>
      <c r="BU1" t="s">
        <v>1</v>
      </c>
      <c r="BV1" t="s">
        <v>13</v>
      </c>
      <c r="BW1" s="18">
        <f>LN(BW2)</f>
        <v>0.10774374989245783</v>
      </c>
      <c r="BX1" s="19">
        <f>BW4</f>
        <v>0.9802958013704911</v>
      </c>
      <c r="BY1" t="s">
        <v>1</v>
      </c>
      <c r="BZ1" t="s">
        <v>13</v>
      </c>
      <c r="CA1" s="18">
        <f>LN(CA2)</f>
        <v>0.1076805286235694</v>
      </c>
      <c r="CB1" s="19">
        <f>CA4</f>
        <v>0.98069449675607279</v>
      </c>
      <c r="CC1" t="s">
        <v>1</v>
      </c>
      <c r="CD1" t="s">
        <v>13</v>
      </c>
      <c r="CE1" s="18">
        <f>LN(CE2)</f>
        <v>0.10761127123777896</v>
      </c>
      <c r="CF1" s="19">
        <f>CE4</f>
        <v>0.98065025362839697</v>
      </c>
      <c r="CG1" t="s">
        <v>1</v>
      </c>
      <c r="CH1" t="s">
        <v>13</v>
      </c>
      <c r="CI1" s="18">
        <f>LN(CI2)</f>
        <v>0.10751770539958379</v>
      </c>
      <c r="CJ1" s="19">
        <f>CI4</f>
        <v>0.98097146073994246</v>
      </c>
      <c r="CK1" t="s">
        <v>1</v>
      </c>
      <c r="CL1" t="s">
        <v>13</v>
      </c>
      <c r="CM1" s="18">
        <f>LN(CM2)</f>
        <v>0.10742701871088758</v>
      </c>
      <c r="CN1" s="19">
        <f>CM4</f>
        <v>0.98104360456702933</v>
      </c>
      <c r="CO1" t="s">
        <v>1</v>
      </c>
      <c r="CP1" t="s">
        <v>13</v>
      </c>
      <c r="CQ1" s="18">
        <f>LN(CQ2)</f>
        <v>0.10740529389196542</v>
      </c>
      <c r="CR1" s="19">
        <f>CQ4</f>
        <v>0.98044457278045305</v>
      </c>
      <c r="CS1" t="s">
        <v>1</v>
      </c>
      <c r="CT1" t="s">
        <v>13</v>
      </c>
      <c r="CU1" s="18">
        <f>LN(CU2)</f>
        <v>0.10736078840899288</v>
      </c>
      <c r="CV1" s="19">
        <f>CU4</f>
        <v>0.98020712863123172</v>
      </c>
      <c r="CW1" t="s">
        <v>1</v>
      </c>
      <c r="CX1" t="s">
        <v>13</v>
      </c>
      <c r="CY1" s="18">
        <f>LN(CY2)</f>
        <v>0.10741443436779548</v>
      </c>
      <c r="CZ1" s="19">
        <f>CY4</f>
        <v>0.97961621324721626</v>
      </c>
      <c r="DA1" t="s">
        <v>1</v>
      </c>
      <c r="DB1" t="s">
        <v>13</v>
      </c>
      <c r="DC1" s="18">
        <f>LN(DC2)</f>
        <v>0.10749900275207355</v>
      </c>
      <c r="DD1" s="19">
        <f>DC4</f>
        <v>0.97921005159524122</v>
      </c>
      <c r="DE1" t="s">
        <v>1</v>
      </c>
      <c r="DF1" t="s">
        <v>13</v>
      </c>
      <c r="DG1" s="18">
        <f>LN(DG2)</f>
        <v>0.10753234900934774</v>
      </c>
      <c r="DH1" s="19">
        <f>DG4</f>
        <v>0.97901966431516929</v>
      </c>
      <c r="DI1" t="s">
        <v>1</v>
      </c>
      <c r="DJ1" t="s">
        <v>13</v>
      </c>
      <c r="DK1" s="18">
        <f>LN(DK2)</f>
        <v>0.10765463563103668</v>
      </c>
      <c r="DL1" s="19">
        <f>DK4</f>
        <v>0.97883510821668729</v>
      </c>
      <c r="DM1" t="s">
        <v>1</v>
      </c>
      <c r="DN1" t="s">
        <v>13</v>
      </c>
      <c r="DO1" s="18">
        <f>LN(DO2)</f>
        <v>0.10790801459010856</v>
      </c>
      <c r="DP1" s="19">
        <f>DO4</f>
        <v>0.97887508937451728</v>
      </c>
      <c r="DQ1" t="s">
        <v>1</v>
      </c>
      <c r="DR1" t="s">
        <v>13</v>
      </c>
      <c r="DS1" s="18">
        <f>LN(DS2)</f>
        <v>0.10808292599420069</v>
      </c>
      <c r="DT1" s="19">
        <f>DS4</f>
        <v>0.97897084662740042</v>
      </c>
      <c r="DU1" t="s">
        <v>1</v>
      </c>
      <c r="DV1" t="s">
        <v>13</v>
      </c>
      <c r="DW1" s="18">
        <f>LN(DW2)</f>
        <v>0.1082681881097142</v>
      </c>
      <c r="DX1" s="19">
        <f>DW4</f>
        <v>0.97911877746297504</v>
      </c>
      <c r="DY1" t="s">
        <v>1</v>
      </c>
      <c r="DZ1" t="s">
        <v>13</v>
      </c>
      <c r="EA1" s="18">
        <f>LN(EA2)</f>
        <v>0.10863317905923266</v>
      </c>
      <c r="EB1" s="19">
        <f>EA4</f>
        <v>0.97976360961664932</v>
      </c>
      <c r="EC1" t="s">
        <v>1</v>
      </c>
      <c r="ED1" t="s">
        <v>13</v>
      </c>
      <c r="EE1" s="18">
        <f>LN(EE2)</f>
        <v>0.1088458219630441</v>
      </c>
      <c r="EF1" s="19">
        <f>EE4</f>
        <v>0.98001812462679017</v>
      </c>
      <c r="EG1" t="s">
        <v>1</v>
      </c>
      <c r="EH1" t="s">
        <v>13</v>
      </c>
      <c r="EI1" s="18">
        <f>LN(EI2)</f>
        <v>0.10904550510209125</v>
      </c>
      <c r="EJ1" s="19">
        <f>EI4</f>
        <v>0.98020447638981933</v>
      </c>
      <c r="EK1" t="s">
        <v>1</v>
      </c>
      <c r="EL1" t="s">
        <v>13</v>
      </c>
      <c r="EM1" s="18">
        <f>LN(EM2)</f>
        <v>0.10921748278383409</v>
      </c>
      <c r="EN1" s="19">
        <f>EM4</f>
        <v>0.98026790469224612</v>
      </c>
    </row>
    <row r="2" spans="2:144" ht="15" thickTop="1">
      <c r="B2">
        <v>0.10646012310084735</v>
      </c>
      <c r="C2" s="20">
        <v>0.97858218517413642</v>
      </c>
      <c r="D2">
        <v>1416.3932215795144</v>
      </c>
      <c r="E2">
        <v>1977</v>
      </c>
      <c r="F2" s="11">
        <v>0.20626585820895527</v>
      </c>
      <c r="G2">
        <f t="array" ref="G2:H6">LOGEST(F2:F35,E2:E35,TRUE, TRUE)</f>
        <v>1.113730624492604</v>
      </c>
      <c r="H2">
        <v>8.4331214545519109E-94</v>
      </c>
      <c r="I2">
        <v>1978</v>
      </c>
      <c r="J2" s="11">
        <v>0.23623315819663371</v>
      </c>
      <c r="K2">
        <f t="array" ref="K2:L6">LOGEST(J2:J34,I2:I34,TRUE, TRUE)</f>
        <v>1.1123335691477136</v>
      </c>
      <c r="L2">
        <v>1.037194873810873E-92</v>
      </c>
      <c r="M2">
        <v>1977</v>
      </c>
      <c r="N2" s="11">
        <v>0.20626585820895527</v>
      </c>
      <c r="O2">
        <f t="array" ref="O2:P6">LOGEST(N2:N34,M2:M34,TRUE, TRUE)</f>
        <v>1.112596573692566</v>
      </c>
      <c r="P2">
        <v>6.4676571618118287E-93</v>
      </c>
      <c r="Q2">
        <v>1977</v>
      </c>
      <c r="R2" s="11">
        <v>0.20626585820895527</v>
      </c>
      <c r="S2">
        <f t="array" ref="S2:T6">LOGEST(R2:R34,Q2:Q34,TRUE, TRUE)</f>
        <v>1.1129485031007993</v>
      </c>
      <c r="T2">
        <v>3.4372765929628531E-93</v>
      </c>
      <c r="U2">
        <v>1977</v>
      </c>
      <c r="V2" s="11">
        <v>0.20626585820895527</v>
      </c>
      <c r="W2">
        <f t="array" ref="W2:X6">LOGEST(V2:V34,U2:U34,TRUE, TRUE)</f>
        <v>1.1132842403654595</v>
      </c>
      <c r="X2">
        <v>1.8806107366384498E-93</v>
      </c>
      <c r="Y2">
        <v>1977</v>
      </c>
      <c r="Z2" s="11">
        <v>0.20626585820895527</v>
      </c>
      <c r="AA2">
        <f t="array" ref="AA2:AB6">LOGEST(Z2:Z34,Y2:Y34,TRUE, TRUE)</f>
        <v>1.113589346424994</v>
      </c>
      <c r="AB2">
        <v>1.0870337060869849E-93</v>
      </c>
      <c r="AC2">
        <v>1977</v>
      </c>
      <c r="AD2" s="11">
        <v>0.20626585820895527</v>
      </c>
      <c r="AE2">
        <f t="array" ref="AE2:AF6">LOGEST(AD2:AD34,AC2:AC34,TRUE, TRUE)</f>
        <v>1.1137102363675535</v>
      </c>
      <c r="AF2">
        <v>8.7479015790069356E-94</v>
      </c>
      <c r="AG2">
        <v>1977</v>
      </c>
      <c r="AH2" s="11">
        <v>0.20626585820895527</v>
      </c>
      <c r="AI2">
        <f t="array" ref="AI2:AJ6">LOGEST(AH2:AH34,AG2:AG34,TRUE, TRUE)</f>
        <v>1.1137233477431334</v>
      </c>
      <c r="AJ2">
        <v>8.5441923140326289E-94</v>
      </c>
      <c r="AK2">
        <v>1977</v>
      </c>
      <c r="AL2" s="11">
        <v>0.20626585820895527</v>
      </c>
      <c r="AM2">
        <f t="array" ref="AM2:AN6">LOGEST(AL2:AL34,AK2:AK34,TRUE, TRUE)</f>
        <v>1.1135293347114728</v>
      </c>
      <c r="AN2">
        <v>1.2113559958900453E-93</v>
      </c>
      <c r="AO2">
        <v>1977</v>
      </c>
      <c r="AP2" s="11">
        <v>0.20626585820895527</v>
      </c>
      <c r="AQ2">
        <f t="array" ref="AQ2:AR6">LOGEST(AP2:AP34,AO2:AO34,TRUE, TRUE)</f>
        <v>1.1134473019275701</v>
      </c>
      <c r="AR2">
        <v>1.4044629191906172E-93</v>
      </c>
      <c r="AS2">
        <v>1977</v>
      </c>
      <c r="AT2" s="11">
        <v>0.20626585820895527</v>
      </c>
      <c r="AU2">
        <f t="array" ref="AU2:AV6">LOGEST(AT2:AT34,AS2:AS34,TRUE, TRUE)</f>
        <v>1.1135250002943826</v>
      </c>
      <c r="AV2">
        <v>1.2214496731569003E-93</v>
      </c>
      <c r="AW2">
        <v>1977</v>
      </c>
      <c r="AX2" s="11">
        <v>0.20626585820895527</v>
      </c>
      <c r="AY2">
        <f t="array" ref="AY2:AZ6">LOGEST(AX2:AX34,AW2:AW34,TRUE, TRUE)</f>
        <v>1.1138863796474121</v>
      </c>
      <c r="AZ2">
        <v>6.3682513662922945E-94</v>
      </c>
      <c r="BA2">
        <v>1977</v>
      </c>
      <c r="BB2" s="11">
        <v>0.20626585820895527</v>
      </c>
      <c r="BC2">
        <f t="array" ref="BC2:BD6">LOGEST(BB2:BB34,BA2:BA34,TRUE, TRUE)</f>
        <v>1.1137574242290791</v>
      </c>
      <c r="BD2">
        <v>8.0347574026546148E-94</v>
      </c>
      <c r="BE2">
        <v>1977</v>
      </c>
      <c r="BF2" s="11">
        <v>0.20626585820895527</v>
      </c>
      <c r="BG2">
        <f t="array" ref="BG2:BH6">LOGEST(BF2:BF34,BE2:BE34,TRUE, TRUE)</f>
        <v>1.1137357059049813</v>
      </c>
      <c r="BH2">
        <v>8.3559515339152203E-94</v>
      </c>
      <c r="BI2">
        <v>1977</v>
      </c>
      <c r="BJ2" s="11">
        <v>0.20626585820895527</v>
      </c>
      <c r="BK2">
        <f t="array" ref="BK2:BL6">LOGEST(BJ2:BJ34,BI2:BI34,TRUE, TRUE)</f>
        <v>1.1137532568273356</v>
      </c>
      <c r="BL2">
        <v>8.0937994573734757E-94</v>
      </c>
      <c r="BM2">
        <v>1977</v>
      </c>
      <c r="BN2" s="11">
        <v>0.20626585820895527</v>
      </c>
      <c r="BO2">
        <f t="array" ref="BO2:BP6">LOGEST(BN2:BN34,BM2:BM34,TRUE, TRUE)</f>
        <v>1.1137804076349489</v>
      </c>
      <c r="BP2">
        <v>7.7009195026826919E-94</v>
      </c>
      <c r="BQ2">
        <v>1977</v>
      </c>
      <c r="BR2" s="11">
        <v>0.20626585820895527</v>
      </c>
      <c r="BS2">
        <f t="array" ref="BS2:BT6">LOGEST(BR2:BR34,BQ2:BQ34,TRUE, TRUE)</f>
        <v>1.1137919824917184</v>
      </c>
      <c r="BT2">
        <v>7.5293482466924247E-94</v>
      </c>
      <c r="BU2">
        <v>1977</v>
      </c>
      <c r="BV2" s="11">
        <v>0.20626585820895527</v>
      </c>
      <c r="BW2">
        <f t="array" ref="BW2:BX6">LOGEST(BV2:BV34,BU2:BU34,TRUE, TRUE)</f>
        <v>1.1137623071052623</v>
      </c>
      <c r="BX2">
        <v>7.9246812800843846E-94</v>
      </c>
      <c r="BY2">
        <v>1977</v>
      </c>
      <c r="BZ2" s="11">
        <v>0.20626585820895527</v>
      </c>
      <c r="CA2">
        <f t="array" ref="CA2:CB6">LOGEST(BZ2:BZ34,BY2:BY34,TRUE, TRUE)</f>
        <v>1.1136918958647344</v>
      </c>
      <c r="CB2">
        <v>8.9781662368009788E-94</v>
      </c>
      <c r="CC2">
        <v>1977</v>
      </c>
      <c r="CD2" s="11">
        <v>0.20626585820895527</v>
      </c>
      <c r="CE2">
        <f t="array" ref="CE2:CF6">LOGEST(CD2:CD34,CC2:CC34,TRUE, TRUE)</f>
        <v>1.1136147671463483</v>
      </c>
      <c r="CF2">
        <v>1.0307573871676467E-93</v>
      </c>
      <c r="CG2">
        <v>1977</v>
      </c>
      <c r="CH2" s="11">
        <v>0.20626585820895527</v>
      </c>
      <c r="CI2">
        <f t="array" ref="CI2:CJ6">LOGEST(CH2:CH34,CG2:CG34,TRUE, TRUE)</f>
        <v>1.1135105757216888</v>
      </c>
      <c r="CJ2">
        <v>1.2409599358141657E-93</v>
      </c>
      <c r="CK2">
        <v>1977</v>
      </c>
      <c r="CL2" s="11">
        <v>0.20626585820895527</v>
      </c>
      <c r="CM2">
        <f t="array" ref="CM2:CN6">LOGEST(CL2:CL34,CK2:CK34,TRUE, TRUE)</f>
        <v>1.1134095997134075</v>
      </c>
      <c r="CN2">
        <v>1.4863877172503433E-93</v>
      </c>
      <c r="CO2">
        <v>1977</v>
      </c>
      <c r="CP2" s="11">
        <v>0.20626585820895527</v>
      </c>
      <c r="CQ2">
        <f t="array" ref="CQ2:CR6">LOGEST(CP2:CP34,CO2:CO34,TRUE, TRUE)</f>
        <v>1.1133854113542123</v>
      </c>
      <c r="CR2">
        <v>1.554189705024842E-93</v>
      </c>
      <c r="CS2">
        <v>1977</v>
      </c>
      <c r="CT2" s="11">
        <v>0.20626585820895527</v>
      </c>
      <c r="CU2">
        <f t="array" ref="CU2:CV6">LOGEST(CT2:CT34,CS2:CS34,TRUE, TRUE)</f>
        <v>1.1133358607013915</v>
      </c>
      <c r="CV2">
        <v>1.6991068746853486E-93</v>
      </c>
      <c r="CW2">
        <v>1977</v>
      </c>
      <c r="CX2" s="11">
        <v>0.20626585820895527</v>
      </c>
      <c r="CY2">
        <f t="array" ref="CY2:CZ6">LOGEST(CX2:CX34,CW2:CW34,TRUE, TRUE)</f>
        <v>1.1133955882731652</v>
      </c>
      <c r="CZ2">
        <v>1.5294502567862261E-93</v>
      </c>
      <c r="DA2">
        <v>1977</v>
      </c>
      <c r="DB2" s="11">
        <v>0.20626585820895527</v>
      </c>
      <c r="DC2">
        <f t="array" ref="DC2:DD6">LOGEST(DB2:DB34,DA2:DA34,TRUE, TRUE)</f>
        <v>1.1134897503206378</v>
      </c>
      <c r="DD2">
        <v>1.294339601002468E-93</v>
      </c>
      <c r="DE2">
        <v>1977</v>
      </c>
      <c r="DF2" s="11">
        <v>0.20626585820895527</v>
      </c>
      <c r="DG2">
        <f t="array" ref="DG2:DH6">LOGEST(DF2:DF34,DE2:DE34,TRUE, TRUE)</f>
        <v>1.1135268816554162</v>
      </c>
      <c r="DH2">
        <v>1.2119480320613313E-93</v>
      </c>
      <c r="DI2">
        <v>1977</v>
      </c>
      <c r="DJ2" s="11">
        <v>0.20626585820895527</v>
      </c>
      <c r="DK2">
        <f t="array" ref="DK2:DL6">LOGEST(DJ2:DJ34,DI2:DI34,TRUE, TRUE)</f>
        <v>1.1136630594221235</v>
      </c>
      <c r="DL2">
        <v>9.511415893908541E-94</v>
      </c>
      <c r="DM2">
        <v>1977</v>
      </c>
      <c r="DN2" s="11">
        <v>0.20626585820895527</v>
      </c>
      <c r="DO2">
        <f t="array" ref="DO2:DP6">LOGEST(DN2:DN34,DM2:DM34,TRUE, TRUE)</f>
        <v>1.1139452739609799</v>
      </c>
      <c r="DP2">
        <v>5.7532388498777835E-94</v>
      </c>
      <c r="DQ2">
        <v>1977</v>
      </c>
      <c r="DR2" s="11">
        <v>0.20626585820895527</v>
      </c>
      <c r="DS2">
        <f t="array" ref="DS2:DT6">LOGEST(DR2:DR34,DQ2:DQ34,TRUE, TRUE)</f>
        <v>1.1141401327339442</v>
      </c>
      <c r="DT2">
        <v>4.0648929664452943E-94</v>
      </c>
      <c r="DU2">
        <v>1977</v>
      </c>
      <c r="DV2" s="11">
        <v>0.20626585820895527</v>
      </c>
      <c r="DW2">
        <f t="array" ref="DW2:DX6">LOGEST(DV2:DV34,DU2:DU34,TRUE, TRUE)</f>
        <v>1.1143465598128812</v>
      </c>
      <c r="DX2">
        <v>2.8129893839793855E-94</v>
      </c>
      <c r="DY2">
        <v>1977</v>
      </c>
      <c r="DZ2" s="11">
        <v>0.20626585820895527</v>
      </c>
      <c r="EA2">
        <f t="array" ref="EA2:EB6">LOGEST(DZ2:DZ34,DY2:DY34,TRUE, TRUE)</f>
        <v>1.1147533604566005</v>
      </c>
      <c r="EB2">
        <v>1.3619604903207682E-94</v>
      </c>
      <c r="EC2">
        <v>1977</v>
      </c>
      <c r="ED2" s="11">
        <v>0.20626585820895527</v>
      </c>
      <c r="EE2">
        <f t="array" ref="EE2:EF6">LOGEST(ED2:ED34,EC2:EC34,TRUE, TRUE)</f>
        <v>1.1149904300528919</v>
      </c>
      <c r="EF2">
        <v>8.9224168173753997E-95</v>
      </c>
      <c r="EG2">
        <v>1977</v>
      </c>
      <c r="EH2" s="11">
        <v>0.20626585820895527</v>
      </c>
      <c r="EI2">
        <f t="array" ref="EI2:EJ6">LOGEST(EH2:EH34,EG2:EG34,TRUE, TRUE)</f>
        <v>1.1152130970726573</v>
      </c>
      <c r="EJ2">
        <v>5.9969699594221985E-95</v>
      </c>
      <c r="EK2">
        <v>1977</v>
      </c>
      <c r="EL2" s="11">
        <v>0.20626585820895527</v>
      </c>
      <c r="EM2">
        <f t="array" ref="EM2:EN6">LOGEST(EL2:EL34,EK2:EK34,TRUE, TRUE)</f>
        <v>1.1154049053286379</v>
      </c>
      <c r="EN2">
        <v>4.2585103490483085E-95</v>
      </c>
    </row>
    <row r="3" spans="2:144">
      <c r="B3">
        <v>0.10669653910422053</v>
      </c>
      <c r="C3" s="20">
        <v>0.97852732048504809</v>
      </c>
      <c r="D3">
        <v>1412.6949975625523</v>
      </c>
      <c r="E3">
        <v>1978</v>
      </c>
      <c r="F3" s="11">
        <v>0.23623315819663371</v>
      </c>
      <c r="G3">
        <v>2.7590771180263673E-3</v>
      </c>
      <c r="H3">
        <v>5.5002868411474086</v>
      </c>
      <c r="I3">
        <v>1979</v>
      </c>
      <c r="J3" s="11">
        <v>0.27638934026649337</v>
      </c>
      <c r="K3">
        <v>2.8287531082607708E-3</v>
      </c>
      <c r="L3">
        <v>5.6405980088431544</v>
      </c>
      <c r="M3">
        <v>1979</v>
      </c>
      <c r="N3" s="11">
        <v>0.27638934026649337</v>
      </c>
      <c r="O3">
        <v>2.8387433435654867E-3</v>
      </c>
      <c r="P3">
        <v>5.6604334547917174</v>
      </c>
      <c r="Q3">
        <v>1978</v>
      </c>
      <c r="R3" s="11">
        <v>0.23623315819663371</v>
      </c>
      <c r="S3">
        <v>2.8591269503896156E-3</v>
      </c>
      <c r="T3">
        <v>5.7009922499514385</v>
      </c>
      <c r="U3">
        <v>1978</v>
      </c>
      <c r="V3" s="11">
        <v>0.23623315819663371</v>
      </c>
      <c r="W3">
        <v>2.8715950535390358E-3</v>
      </c>
      <c r="X3">
        <v>5.7257667939842607</v>
      </c>
      <c r="Y3">
        <v>1978</v>
      </c>
      <c r="Z3" s="11">
        <v>0.23623315819663371</v>
      </c>
      <c r="AA3">
        <v>2.8729918825395146E-3</v>
      </c>
      <c r="AB3">
        <v>5.7284655022560163</v>
      </c>
      <c r="AC3">
        <v>1978</v>
      </c>
      <c r="AD3" s="11">
        <v>0.23623315819663371</v>
      </c>
      <c r="AE3">
        <v>2.863427032893173E-3</v>
      </c>
      <c r="AF3">
        <v>5.7093078938435413</v>
      </c>
      <c r="AG3">
        <v>1978</v>
      </c>
      <c r="AH3" s="11">
        <v>0.23623315819663371</v>
      </c>
      <c r="AI3">
        <v>2.8531735364358025E-3</v>
      </c>
      <c r="AJ3">
        <v>5.68877776378178</v>
      </c>
      <c r="AK3">
        <v>1978</v>
      </c>
      <c r="AL3" s="11">
        <v>0.23623315819663371</v>
      </c>
      <c r="AM3">
        <v>2.83739131663954E-3</v>
      </c>
      <c r="AN3">
        <v>5.6572249719376044</v>
      </c>
      <c r="AO3">
        <v>1978</v>
      </c>
      <c r="AP3" s="11">
        <v>0.23623315819663371</v>
      </c>
      <c r="AQ3">
        <v>2.8194294102478696E-3</v>
      </c>
      <c r="AR3">
        <v>5.6213272678300168</v>
      </c>
      <c r="AS3">
        <v>1978</v>
      </c>
      <c r="AT3" s="11">
        <v>0.23623315819663371</v>
      </c>
      <c r="AU3">
        <v>2.8173821543649624E-3</v>
      </c>
      <c r="AV3">
        <v>5.6171604649245683</v>
      </c>
      <c r="AW3">
        <v>1978</v>
      </c>
      <c r="AX3" s="11">
        <v>0.23623315819663371</v>
      </c>
      <c r="AY3">
        <v>2.8136425117186183E-3</v>
      </c>
      <c r="AZ3">
        <v>5.6096195936124618</v>
      </c>
      <c r="BA3">
        <v>1978</v>
      </c>
      <c r="BB3" s="11">
        <v>0.23623315819663371</v>
      </c>
      <c r="BC3">
        <v>2.8163217973284607E-3</v>
      </c>
      <c r="BD3">
        <v>5.6148762655490518</v>
      </c>
      <c r="BE3">
        <v>1978</v>
      </c>
      <c r="BF3" s="11">
        <v>0.23623315819663371</v>
      </c>
      <c r="BG3">
        <v>2.8121852852853778E-3</v>
      </c>
      <c r="BH3">
        <v>5.6065443409912614</v>
      </c>
      <c r="BI3">
        <v>1978</v>
      </c>
      <c r="BJ3" s="11">
        <v>0.23623315819663371</v>
      </c>
      <c r="BK3">
        <v>2.8080315783733686E-3</v>
      </c>
      <c r="BL3">
        <v>5.5981783422905664</v>
      </c>
      <c r="BM3">
        <v>1978</v>
      </c>
      <c r="BN3" s="11">
        <v>0.23623315819663371</v>
      </c>
      <c r="BO3">
        <v>2.8001447825903845E-3</v>
      </c>
      <c r="BP3">
        <v>5.582370262762165</v>
      </c>
      <c r="BQ3">
        <v>1978</v>
      </c>
      <c r="BR3" s="11">
        <v>0.23623315819663371</v>
      </c>
      <c r="BS3">
        <v>2.7794667108649277E-3</v>
      </c>
      <c r="BT3">
        <v>5.5410623088194422</v>
      </c>
      <c r="BU3">
        <v>1978</v>
      </c>
      <c r="BV3" s="11">
        <v>0.23623315819663371</v>
      </c>
      <c r="BW3">
        <v>2.7435448030789771E-3</v>
      </c>
      <c r="BX3">
        <v>5.4693663663077743</v>
      </c>
      <c r="BY3">
        <v>1978</v>
      </c>
      <c r="BZ3" s="11">
        <v>0.23623315819663371</v>
      </c>
      <c r="CA3">
        <v>2.7135012526334199E-3</v>
      </c>
      <c r="CB3">
        <v>5.4093911198152727</v>
      </c>
      <c r="CC3">
        <v>1978</v>
      </c>
      <c r="CD3" s="11">
        <v>0.23623315819663371</v>
      </c>
      <c r="CE3">
        <v>2.7149227756736731E-3</v>
      </c>
      <c r="CF3">
        <v>5.4121426279308071</v>
      </c>
      <c r="CG3">
        <v>1978</v>
      </c>
      <c r="CH3" s="11">
        <v>0.23623315819663371</v>
      </c>
      <c r="CI3">
        <v>2.6895131950224953E-3</v>
      </c>
      <c r="CJ3">
        <v>5.3614075686912877</v>
      </c>
      <c r="CK3">
        <v>1978</v>
      </c>
      <c r="CL3" s="11">
        <v>0.23623315819663371</v>
      </c>
      <c r="CM3">
        <v>2.6820471032779742E-3</v>
      </c>
      <c r="CN3">
        <v>5.3464428959080079</v>
      </c>
      <c r="CO3">
        <v>1978</v>
      </c>
      <c r="CP3" s="11">
        <v>0.23623315819663371</v>
      </c>
      <c r="CQ3">
        <v>2.7243755346350582E-3</v>
      </c>
      <c r="CR3">
        <v>5.4307384567525618</v>
      </c>
      <c r="CS3">
        <v>1978</v>
      </c>
      <c r="CT3" s="11">
        <v>0.23623315819663371</v>
      </c>
      <c r="CU3">
        <v>2.7400615468785037E-3</v>
      </c>
      <c r="CV3">
        <v>5.4619235251233658</v>
      </c>
      <c r="CW3">
        <v>1978</v>
      </c>
      <c r="CX3" s="11">
        <v>0.23623315819663371</v>
      </c>
      <c r="CY3">
        <v>2.7828913467671415E-3</v>
      </c>
      <c r="CZ3">
        <v>5.5472140575943252</v>
      </c>
      <c r="DA3">
        <v>1978</v>
      </c>
      <c r="DB3" s="11">
        <v>0.23623315819663371</v>
      </c>
      <c r="DC3">
        <v>2.8132761396263153E-3</v>
      </c>
      <c r="DD3">
        <v>5.6076953448420852</v>
      </c>
      <c r="DE3">
        <v>1978</v>
      </c>
      <c r="DF3" s="11">
        <v>0.23623315819663371</v>
      </c>
      <c r="DG3">
        <v>2.8272798293816604E-3</v>
      </c>
      <c r="DH3">
        <v>5.6355228315137085</v>
      </c>
      <c r="DI3">
        <v>1978</v>
      </c>
      <c r="DJ3" s="11">
        <v>0.23623315819663371</v>
      </c>
      <c r="DK3">
        <v>2.8431851727092347E-3</v>
      </c>
      <c r="DL3">
        <v>5.6671398663739341</v>
      </c>
      <c r="DM3">
        <v>1978</v>
      </c>
      <c r="DN3" s="11">
        <v>0.23623315819663371</v>
      </c>
      <c r="DO3">
        <v>2.8471258002286033E-3</v>
      </c>
      <c r="DP3">
        <v>5.6749077466891009</v>
      </c>
      <c r="DQ3">
        <v>1978</v>
      </c>
      <c r="DR3" s="11">
        <v>0.23623315819663371</v>
      </c>
      <c r="DS3">
        <v>2.8451309574587412E-3</v>
      </c>
      <c r="DT3">
        <v>5.6708449091666528</v>
      </c>
      <c r="DU3">
        <v>1978</v>
      </c>
      <c r="DV3" s="11">
        <v>0.23623315819663371</v>
      </c>
      <c r="DW3">
        <v>2.8397512086423046E-3</v>
      </c>
      <c r="DX3">
        <v>5.6600355405723324</v>
      </c>
      <c r="DY3">
        <v>1978</v>
      </c>
      <c r="DZ3" s="11">
        <v>0.23623315819663371</v>
      </c>
      <c r="EA3">
        <v>2.8040613677921748E-3</v>
      </c>
      <c r="EB3">
        <v>5.5888149759682593</v>
      </c>
      <c r="EC3">
        <v>1978</v>
      </c>
      <c r="ED3" s="11">
        <v>0.23623315819663371</v>
      </c>
      <c r="EE3">
        <v>2.7914637056036767E-3</v>
      </c>
      <c r="EF3">
        <v>5.5636211935662372</v>
      </c>
      <c r="EG3">
        <v>1978</v>
      </c>
      <c r="EH3" s="11">
        <v>0.23623315819663371</v>
      </c>
      <c r="EI3">
        <v>2.7832491024728846E-3</v>
      </c>
      <c r="EJ3">
        <v>5.5471638069425087</v>
      </c>
      <c r="EK3">
        <v>1978</v>
      </c>
      <c r="EL3" s="11">
        <v>0.23623315819663371</v>
      </c>
      <c r="EM3">
        <v>2.7830789492039767E-3</v>
      </c>
      <c r="EN3">
        <v>5.5467396500915394</v>
      </c>
    </row>
    <row r="4" spans="2:144" ht="15" thickBot="1">
      <c r="B4">
        <v>0.10701280267024429</v>
      </c>
      <c r="C4" s="20">
        <v>0.97835031973625186</v>
      </c>
      <c r="D4">
        <v>1400.8918165229775</v>
      </c>
      <c r="E4">
        <v>1979</v>
      </c>
      <c r="F4" s="11">
        <v>0.27638934026649337</v>
      </c>
      <c r="G4">
        <v>0.97943640301318868</v>
      </c>
      <c r="H4">
        <v>0.15783512810105549</v>
      </c>
      <c r="I4">
        <v>1980</v>
      </c>
      <c r="J4" s="11">
        <v>0.3251598653285796</v>
      </c>
      <c r="K4">
        <v>0.97858218517413642</v>
      </c>
      <c r="L4">
        <v>0.15473046787657871</v>
      </c>
      <c r="M4">
        <v>1980</v>
      </c>
      <c r="N4" s="11">
        <v>0.3251598653285796</v>
      </c>
      <c r="O4">
        <v>0.97852732048504809</v>
      </c>
      <c r="P4">
        <v>0.15613010187118362</v>
      </c>
      <c r="Q4">
        <v>1980</v>
      </c>
      <c r="R4" s="11">
        <v>0.3251598653285796</v>
      </c>
      <c r="S4">
        <v>0.97835031973625186</v>
      </c>
      <c r="T4">
        <v>0.15805254784824219</v>
      </c>
      <c r="U4">
        <v>1979</v>
      </c>
      <c r="V4" s="11">
        <v>0.27638934026649337</v>
      </c>
      <c r="W4">
        <v>0.97828512388478084</v>
      </c>
      <c r="X4">
        <v>0.15948931146775167</v>
      </c>
      <c r="Y4">
        <v>1979</v>
      </c>
      <c r="Z4" s="11">
        <v>0.27638934026649337</v>
      </c>
      <c r="AA4">
        <v>0.97837263852393963</v>
      </c>
      <c r="AB4">
        <v>0.16025823634399763</v>
      </c>
      <c r="AC4">
        <v>1979</v>
      </c>
      <c r="AD4" s="11">
        <v>0.27638934026649337</v>
      </c>
      <c r="AE4">
        <v>0.97855567936232246</v>
      </c>
      <c r="AF4">
        <v>0.16035811161625294</v>
      </c>
      <c r="AG4">
        <v>1979</v>
      </c>
      <c r="AH4" s="11">
        <v>0.27638934026649337</v>
      </c>
      <c r="AI4">
        <v>0.97871027322201176</v>
      </c>
      <c r="AJ4">
        <v>0.16036025975905371</v>
      </c>
      <c r="AK4">
        <v>1979</v>
      </c>
      <c r="AL4" s="11">
        <v>0.27638934026649337</v>
      </c>
      <c r="AM4">
        <v>0.97887335133959863</v>
      </c>
      <c r="AN4">
        <v>0.15999252215405202</v>
      </c>
      <c r="AO4">
        <v>1979</v>
      </c>
      <c r="AP4" s="11">
        <v>0.27638934026649337</v>
      </c>
      <c r="AQ4">
        <v>0.9791064012973979</v>
      </c>
      <c r="AR4">
        <v>0.15944267447018531</v>
      </c>
      <c r="AS4">
        <v>1979</v>
      </c>
      <c r="AT4" s="11">
        <v>0.27638934026649337</v>
      </c>
      <c r="AU4">
        <v>0.97916260552451539</v>
      </c>
      <c r="AV4">
        <v>0.15973700781541453</v>
      </c>
      <c r="AW4">
        <v>1979</v>
      </c>
      <c r="AX4" s="11">
        <v>0.27638934026649337</v>
      </c>
      <c r="AY4">
        <v>0.97933902232437497</v>
      </c>
      <c r="AZ4">
        <v>0.15988248945034339</v>
      </c>
      <c r="BA4">
        <v>1979</v>
      </c>
      <c r="BB4" s="11">
        <v>0.27638934026649337</v>
      </c>
      <c r="BC4">
        <v>0.97925688143648859</v>
      </c>
      <c r="BD4">
        <v>0.16034082882454742</v>
      </c>
      <c r="BE4">
        <v>1979</v>
      </c>
      <c r="BF4" s="11">
        <v>0.27638934026649337</v>
      </c>
      <c r="BG4">
        <v>0.97930917651476446</v>
      </c>
      <c r="BH4">
        <v>0.16035958266166181</v>
      </c>
      <c r="BI4">
        <v>1979</v>
      </c>
      <c r="BJ4" s="11">
        <v>0.27638934026649337</v>
      </c>
      <c r="BK4">
        <v>0.97937490407044314</v>
      </c>
      <c r="BL4">
        <v>0.16032554076807518</v>
      </c>
      <c r="BM4">
        <v>1979</v>
      </c>
      <c r="BN4" s="11">
        <v>0.27638934026649337</v>
      </c>
      <c r="BO4">
        <v>0.97949731491907432</v>
      </c>
      <c r="BP4">
        <v>0.16002675802746782</v>
      </c>
      <c r="BQ4">
        <v>1979</v>
      </c>
      <c r="BR4" s="11">
        <v>0.27638934026649337</v>
      </c>
      <c r="BS4">
        <v>0.97979672882059543</v>
      </c>
      <c r="BT4">
        <v>0.15894520350780592</v>
      </c>
      <c r="BU4">
        <v>1979</v>
      </c>
      <c r="BV4" s="11">
        <v>0.27638934026649337</v>
      </c>
      <c r="BW4">
        <v>0.9802958013704911</v>
      </c>
      <c r="BX4">
        <v>0.1569404133916413</v>
      </c>
      <c r="BY4">
        <v>1979</v>
      </c>
      <c r="BZ4" s="11">
        <v>0.27638934026649337</v>
      </c>
      <c r="CA4">
        <v>0.98069449675607279</v>
      </c>
      <c r="CB4">
        <v>0.15522181662537496</v>
      </c>
      <c r="CC4">
        <v>1979</v>
      </c>
      <c r="CD4" s="11">
        <v>0.27638934026649337</v>
      </c>
      <c r="CE4">
        <v>0.98065025362839697</v>
      </c>
      <c r="CF4">
        <v>0.15525422607171488</v>
      </c>
      <c r="CG4">
        <v>1979</v>
      </c>
      <c r="CH4" s="11">
        <v>0.27638934026649337</v>
      </c>
      <c r="CI4">
        <v>0.98097146073994246</v>
      </c>
      <c r="CJ4">
        <v>0.15370422270572515</v>
      </c>
      <c r="CK4">
        <v>1979</v>
      </c>
      <c r="CL4" s="11">
        <v>0.27638934026649337</v>
      </c>
      <c r="CM4">
        <v>0.98104360456702933</v>
      </c>
      <c r="CN4">
        <v>0.15313241329272401</v>
      </c>
      <c r="CO4">
        <v>1979</v>
      </c>
      <c r="CP4" s="11">
        <v>0.27638934026649337</v>
      </c>
      <c r="CQ4">
        <v>0.98044457278045305</v>
      </c>
      <c r="CR4">
        <v>0.1553523965983577</v>
      </c>
      <c r="CS4">
        <v>1979</v>
      </c>
      <c r="CT4" s="11">
        <v>0.27638934026649337</v>
      </c>
      <c r="CU4">
        <v>0.98020712863123172</v>
      </c>
      <c r="CV4">
        <v>0.1559991261913069</v>
      </c>
      <c r="CW4">
        <v>1979</v>
      </c>
      <c r="CX4" s="11">
        <v>0.27638934026649337</v>
      </c>
      <c r="CY4">
        <v>0.97961621324721626</v>
      </c>
      <c r="CZ4">
        <v>0.15813508451689393</v>
      </c>
      <c r="DA4">
        <v>1979</v>
      </c>
      <c r="DB4" s="11">
        <v>0.27638934026649337</v>
      </c>
      <c r="DC4">
        <v>0.97921005159524122</v>
      </c>
      <c r="DD4">
        <v>0.159504209255453</v>
      </c>
      <c r="DE4">
        <v>1979</v>
      </c>
      <c r="DF4" s="11">
        <v>0.27638934026649337</v>
      </c>
      <c r="DG4">
        <v>0.97901966431516929</v>
      </c>
      <c r="DH4">
        <v>0.15988662664641429</v>
      </c>
      <c r="DI4">
        <v>1979</v>
      </c>
      <c r="DJ4" s="11">
        <v>0.27638934026649337</v>
      </c>
      <c r="DK4">
        <v>0.97883510821668729</v>
      </c>
      <c r="DL4">
        <v>0.16031922141479618</v>
      </c>
      <c r="DM4">
        <v>1979</v>
      </c>
      <c r="DN4" s="11">
        <v>0.27638934026649337</v>
      </c>
      <c r="DO4">
        <v>0.97887508937451728</v>
      </c>
      <c r="DP4">
        <v>0.1600203517454836</v>
      </c>
      <c r="DQ4">
        <v>1979</v>
      </c>
      <c r="DR4" s="11">
        <v>0.27638934026649337</v>
      </c>
      <c r="DS4">
        <v>0.97897084662740042</v>
      </c>
      <c r="DT4">
        <v>0.1593334917907952</v>
      </c>
      <c r="DU4">
        <v>1979</v>
      </c>
      <c r="DV4" s="11">
        <v>0.27638934026649337</v>
      </c>
      <c r="DW4">
        <v>0.97911877746297504</v>
      </c>
      <c r="DX4">
        <v>0.15840403974635739</v>
      </c>
      <c r="DY4">
        <v>1979</v>
      </c>
      <c r="DZ4" s="11">
        <v>0.27638934026649337</v>
      </c>
      <c r="EA4">
        <v>0.97976360961664932</v>
      </c>
      <c r="EB4">
        <v>0.15573846887336426</v>
      </c>
      <c r="EC4">
        <v>1979</v>
      </c>
      <c r="ED4" s="11">
        <v>0.27638934026649337</v>
      </c>
      <c r="EE4">
        <v>0.98001812462679017</v>
      </c>
      <c r="EF4">
        <v>0.15431212343909184</v>
      </c>
      <c r="EG4">
        <v>1979</v>
      </c>
      <c r="EH4" s="11">
        <v>0.27638934026649337</v>
      </c>
      <c r="EI4">
        <v>0.98020447638981933</v>
      </c>
      <c r="EJ4">
        <v>0.15307793389879848</v>
      </c>
      <c r="EK4">
        <v>1979</v>
      </c>
      <c r="EL4" s="11">
        <v>0.27638934026649337</v>
      </c>
      <c r="EM4">
        <v>0.98026790469224612</v>
      </c>
      <c r="EN4">
        <v>0.15223212895117413</v>
      </c>
    </row>
    <row r="5" spans="2:144" ht="17" thickTop="1" thickBot="1">
      <c r="B5">
        <v>0.10731442186813887</v>
      </c>
      <c r="C5" s="20">
        <v>0.97828512388478084</v>
      </c>
      <c r="D5">
        <v>1396.5927633901347</v>
      </c>
      <c r="E5">
        <v>1980</v>
      </c>
      <c r="F5" s="11">
        <v>0.3251598653285796</v>
      </c>
      <c r="G5">
        <v>1524.1479842521512</v>
      </c>
      <c r="H5">
        <v>32</v>
      </c>
      <c r="I5">
        <v>1981</v>
      </c>
      <c r="J5" s="11">
        <v>0.38386448733118905</v>
      </c>
      <c r="K5" s="17">
        <v>1416.3932215795144</v>
      </c>
      <c r="L5">
        <v>31</v>
      </c>
      <c r="M5">
        <v>1981</v>
      </c>
      <c r="N5" s="11">
        <v>0.38386448733118905</v>
      </c>
      <c r="O5" s="17">
        <v>1412.6949975625523</v>
      </c>
      <c r="P5">
        <v>31</v>
      </c>
      <c r="Q5">
        <v>1981</v>
      </c>
      <c r="R5" s="11">
        <v>0.38386448733118905</v>
      </c>
      <c r="S5" s="17">
        <v>1400.8918165229775</v>
      </c>
      <c r="T5">
        <v>31</v>
      </c>
      <c r="U5">
        <v>1981</v>
      </c>
      <c r="V5" s="11">
        <v>0.38386448733118905</v>
      </c>
      <c r="W5" s="17">
        <v>1396.5927633901347</v>
      </c>
      <c r="X5">
        <v>31</v>
      </c>
      <c r="Y5">
        <v>1980</v>
      </c>
      <c r="Z5" s="11">
        <v>0.3251598653285796</v>
      </c>
      <c r="AA5" s="17">
        <v>1402.3694858854749</v>
      </c>
      <c r="AB5">
        <v>31</v>
      </c>
      <c r="AC5">
        <v>1980</v>
      </c>
      <c r="AD5" s="11">
        <v>0.3251598653285796</v>
      </c>
      <c r="AE5" s="17">
        <v>1414.6042009338912</v>
      </c>
      <c r="AF5">
        <v>31</v>
      </c>
      <c r="AG5">
        <v>1980</v>
      </c>
      <c r="AH5" s="11">
        <v>0.3251598653285796</v>
      </c>
      <c r="AI5" s="17">
        <v>1425.1013545768553</v>
      </c>
      <c r="AJ5">
        <v>31</v>
      </c>
      <c r="AK5">
        <v>1980</v>
      </c>
      <c r="AL5" s="11">
        <v>0.3251598653285796</v>
      </c>
      <c r="AM5" s="17">
        <v>1436.3411054591281</v>
      </c>
      <c r="AN5">
        <v>31</v>
      </c>
      <c r="AO5">
        <v>1980</v>
      </c>
      <c r="AP5" s="11">
        <v>0.3251598653285796</v>
      </c>
      <c r="AQ5" s="17">
        <v>1452.7080218325013</v>
      </c>
      <c r="AR5">
        <v>31</v>
      </c>
      <c r="AS5">
        <v>1980</v>
      </c>
      <c r="AT5" s="11">
        <v>0.3251598653285796</v>
      </c>
      <c r="AU5" s="17">
        <v>1456.7099935153451</v>
      </c>
      <c r="AV5">
        <v>31</v>
      </c>
      <c r="AW5">
        <v>1980</v>
      </c>
      <c r="AX5" s="11">
        <v>0.3251598653285796</v>
      </c>
      <c r="AY5" s="17">
        <v>1469.4130243348748</v>
      </c>
      <c r="AZ5">
        <v>31</v>
      </c>
      <c r="BA5">
        <v>1980</v>
      </c>
      <c r="BB5" s="11">
        <v>0.3251598653285796</v>
      </c>
      <c r="BC5" s="17">
        <v>1463.4715234155399</v>
      </c>
      <c r="BD5">
        <v>31</v>
      </c>
      <c r="BE5">
        <v>1980</v>
      </c>
      <c r="BF5" s="11">
        <v>0.3251598653285796</v>
      </c>
      <c r="BG5" s="17">
        <v>1467.2487295452831</v>
      </c>
      <c r="BH5">
        <v>31</v>
      </c>
      <c r="BI5">
        <v>1980</v>
      </c>
      <c r="BJ5" s="11">
        <v>0.3251598653285796</v>
      </c>
      <c r="BK5" s="17">
        <v>1472.0233122734362</v>
      </c>
      <c r="BL5">
        <v>31</v>
      </c>
      <c r="BM5">
        <v>1980</v>
      </c>
      <c r="BN5" s="11">
        <v>0.3251598653285796</v>
      </c>
      <c r="BO5" s="17">
        <v>1480.9970812428005</v>
      </c>
      <c r="BP5">
        <v>31</v>
      </c>
      <c r="BQ5">
        <v>1980</v>
      </c>
      <c r="BR5" s="11">
        <v>0.3251598653285796</v>
      </c>
      <c r="BS5" s="17">
        <v>1503.4049844562671</v>
      </c>
      <c r="BT5">
        <v>31</v>
      </c>
      <c r="BU5">
        <v>1980</v>
      </c>
      <c r="BV5" s="11">
        <v>0.3251598653285796</v>
      </c>
      <c r="BW5" s="17">
        <v>1542.2687526593745</v>
      </c>
      <c r="BX5">
        <v>31</v>
      </c>
      <c r="BY5">
        <v>1980</v>
      </c>
      <c r="BZ5" s="11">
        <v>0.3251598653285796</v>
      </c>
      <c r="CA5" s="17">
        <v>1574.7597467577739</v>
      </c>
      <c r="CB5">
        <v>31</v>
      </c>
      <c r="CC5">
        <v>1980</v>
      </c>
      <c r="CD5" s="11">
        <v>0.3251598653285796</v>
      </c>
      <c r="CE5" s="17">
        <v>1571.0881826903196</v>
      </c>
      <c r="CF5">
        <v>31</v>
      </c>
      <c r="CG5">
        <v>1980</v>
      </c>
      <c r="CH5" s="11">
        <v>0.3251598653285796</v>
      </c>
      <c r="CI5" s="17">
        <v>1598.1318832376955</v>
      </c>
      <c r="CJ5">
        <v>31</v>
      </c>
      <c r="CK5">
        <v>1980</v>
      </c>
      <c r="CL5" s="11">
        <v>0.3251598653285796</v>
      </c>
      <c r="CM5" s="17">
        <v>1604.331997035777</v>
      </c>
      <c r="CN5">
        <v>31</v>
      </c>
      <c r="CO5">
        <v>1980</v>
      </c>
      <c r="CP5" s="11">
        <v>0.3251598653285796</v>
      </c>
      <c r="CQ5" s="17">
        <v>1554.2376760663872</v>
      </c>
      <c r="CR5">
        <v>31</v>
      </c>
      <c r="CS5">
        <v>1980</v>
      </c>
      <c r="CT5" s="11">
        <v>0.3251598653285796</v>
      </c>
      <c r="CU5" s="17">
        <v>1535.2204549520691</v>
      </c>
      <c r="CV5">
        <v>31</v>
      </c>
      <c r="CW5">
        <v>1980</v>
      </c>
      <c r="CX5" s="11">
        <v>0.3251598653285796</v>
      </c>
      <c r="CY5" s="17">
        <v>1489.8165379657148</v>
      </c>
      <c r="CZ5">
        <v>31</v>
      </c>
      <c r="DA5">
        <v>1980</v>
      </c>
      <c r="DB5" s="11">
        <v>0.3251598653285796</v>
      </c>
      <c r="DC5" s="17">
        <v>1460.1051916273316</v>
      </c>
      <c r="DD5">
        <v>31</v>
      </c>
      <c r="DE5">
        <v>1980</v>
      </c>
      <c r="DF5" s="11">
        <v>0.3251598653285796</v>
      </c>
      <c r="DG5" s="17">
        <v>1446.5740705814267</v>
      </c>
      <c r="DH5">
        <v>31</v>
      </c>
      <c r="DI5">
        <v>1980</v>
      </c>
      <c r="DJ5" s="11">
        <v>0.3251598653285796</v>
      </c>
      <c r="DK5" s="17">
        <v>1433.6897474071448</v>
      </c>
      <c r="DL5">
        <v>31</v>
      </c>
      <c r="DM5">
        <v>1980</v>
      </c>
      <c r="DN5" s="11">
        <v>0.3251598653285796</v>
      </c>
      <c r="DO5" s="17">
        <v>1436.4618297605989</v>
      </c>
      <c r="DP5">
        <v>31</v>
      </c>
      <c r="DQ5">
        <v>1980</v>
      </c>
      <c r="DR5" s="11">
        <v>0.3251598653285796</v>
      </c>
      <c r="DS5" s="17">
        <v>1443.1439871940868</v>
      </c>
      <c r="DT5">
        <v>31</v>
      </c>
      <c r="DU5">
        <v>1980</v>
      </c>
      <c r="DV5" s="11">
        <v>0.3251598653285796</v>
      </c>
      <c r="DW5" s="17">
        <v>1453.5874059832108</v>
      </c>
      <c r="DX5">
        <v>31</v>
      </c>
      <c r="DY5">
        <v>1980</v>
      </c>
      <c r="DZ5" s="11">
        <v>0.3251598653285796</v>
      </c>
      <c r="EA5" s="17">
        <v>1500.8937524305197</v>
      </c>
      <c r="EB5">
        <v>31</v>
      </c>
      <c r="EC5">
        <v>1980</v>
      </c>
      <c r="ED5" s="11">
        <v>0.3251598653285796</v>
      </c>
      <c r="EE5" s="17">
        <v>1520.4059326764964</v>
      </c>
      <c r="EF5">
        <v>31</v>
      </c>
      <c r="EG5">
        <v>1980</v>
      </c>
      <c r="EH5" s="11">
        <v>0.3251598653285796</v>
      </c>
      <c r="EI5" s="17">
        <v>1535.0106097954854</v>
      </c>
      <c r="EJ5">
        <v>31</v>
      </c>
      <c r="EK5">
        <v>1980</v>
      </c>
      <c r="EL5" s="11">
        <v>0.3251598653285796</v>
      </c>
      <c r="EM5" s="17">
        <v>1540.0445097950787</v>
      </c>
      <c r="EN5">
        <v>31</v>
      </c>
    </row>
    <row r="6" spans="2:144" ht="15" thickTop="1">
      <c r="B6">
        <v>0.10758844376435561</v>
      </c>
      <c r="C6" s="20">
        <v>0.97837263852393963</v>
      </c>
      <c r="D6">
        <v>1402.3694858854749</v>
      </c>
      <c r="E6">
        <v>1981</v>
      </c>
      <c r="F6" s="11">
        <v>0.38386448733118905</v>
      </c>
      <c r="G6">
        <v>37.969464330903939</v>
      </c>
      <c r="H6">
        <v>0.79718168520565114</v>
      </c>
      <c r="I6">
        <v>1982</v>
      </c>
      <c r="J6" s="11">
        <v>0.43869678779996885</v>
      </c>
      <c r="K6">
        <v>33.910603369457583</v>
      </c>
      <c r="L6">
        <v>0.74218704836845373</v>
      </c>
      <c r="M6">
        <v>1982</v>
      </c>
      <c r="N6" s="11">
        <v>0.43869678779996885</v>
      </c>
      <c r="O6">
        <v>34.436713182589273</v>
      </c>
      <c r="P6">
        <v>0.75567487001949141</v>
      </c>
      <c r="Q6">
        <v>1982</v>
      </c>
      <c r="R6" s="11">
        <v>0.43869678779996885</v>
      </c>
      <c r="S6">
        <v>34.995129152711826</v>
      </c>
      <c r="T6">
        <v>0.77439884432094752</v>
      </c>
      <c r="U6">
        <v>1982</v>
      </c>
      <c r="V6" s="11">
        <v>0.43869678779996885</v>
      </c>
      <c r="W6">
        <v>35.524907327343435</v>
      </c>
      <c r="X6">
        <v>0.78854205464618243</v>
      </c>
      <c r="Y6">
        <v>1982</v>
      </c>
      <c r="Z6" s="11">
        <v>0.43869678779996885</v>
      </c>
      <c r="AA6">
        <v>36.016638043162878</v>
      </c>
      <c r="AB6">
        <v>0.79616377179874687</v>
      </c>
      <c r="AC6">
        <v>1981</v>
      </c>
      <c r="AD6" s="11">
        <v>0.38386448733118905</v>
      </c>
      <c r="AE6">
        <v>36.376156541270788</v>
      </c>
      <c r="AF6">
        <v>0.79715644279504971</v>
      </c>
      <c r="AG6">
        <v>1981</v>
      </c>
      <c r="AH6" s="11">
        <v>0.38386448733118905</v>
      </c>
      <c r="AI6">
        <v>36.647069771531584</v>
      </c>
      <c r="AJ6">
        <v>0.79717780020972662</v>
      </c>
      <c r="AK6">
        <v>1981</v>
      </c>
      <c r="AL6" s="11">
        <v>0.38386448733118905</v>
      </c>
      <c r="AM6">
        <v>36.766895344066342</v>
      </c>
      <c r="AN6">
        <v>0.79352582150165962</v>
      </c>
      <c r="AO6">
        <v>1981</v>
      </c>
      <c r="AP6" s="11">
        <v>0.38386448733118905</v>
      </c>
      <c r="AQ6">
        <v>36.930694581348561</v>
      </c>
      <c r="AR6">
        <v>0.78808095970837</v>
      </c>
      <c r="AS6">
        <v>1981</v>
      </c>
      <c r="AT6" s="11">
        <v>0.38386448733118905</v>
      </c>
      <c r="AU6">
        <v>37.169283517257398</v>
      </c>
      <c r="AV6">
        <v>0.7909932616404759</v>
      </c>
      <c r="AW6">
        <v>1981</v>
      </c>
      <c r="AX6" s="11">
        <v>0.38386448733118905</v>
      </c>
      <c r="AY6">
        <v>37.561738823407545</v>
      </c>
      <c r="AZ6">
        <v>0.79243472341801402</v>
      </c>
      <c r="BA6">
        <v>1981</v>
      </c>
      <c r="BB6" s="11">
        <v>0.38386448733118905</v>
      </c>
      <c r="BC6">
        <v>37.624654851871817</v>
      </c>
      <c r="BD6">
        <v>0.79698462303242745</v>
      </c>
      <c r="BE6">
        <v>1981</v>
      </c>
      <c r="BF6" s="11">
        <v>0.38386448733118905</v>
      </c>
      <c r="BG6">
        <v>37.730588296282704</v>
      </c>
      <c r="BH6">
        <v>0.79717106829409279</v>
      </c>
      <c r="BI6">
        <v>1981</v>
      </c>
      <c r="BJ6" s="11">
        <v>0.38386448733118905</v>
      </c>
      <c r="BK6">
        <v>37.837297946412534</v>
      </c>
      <c r="BL6">
        <v>0.79683264969984768</v>
      </c>
      <c r="BM6">
        <v>1981</v>
      </c>
      <c r="BN6" s="11">
        <v>0.38386448733118905</v>
      </c>
      <c r="BO6">
        <v>37.926207479583304</v>
      </c>
      <c r="BP6">
        <v>0.79386546182823392</v>
      </c>
      <c r="BQ6">
        <v>1981</v>
      </c>
      <c r="BR6" s="11">
        <v>0.38386448733118905</v>
      </c>
      <c r="BS6">
        <v>37.981388666646708</v>
      </c>
      <c r="BT6">
        <v>0.78317090926227295</v>
      </c>
      <c r="BU6">
        <v>1981</v>
      </c>
      <c r="BV6" s="11">
        <v>0.38386448733118905</v>
      </c>
      <c r="BW6">
        <v>37.986531811082024</v>
      </c>
      <c r="BX6">
        <v>0.76353909402171727</v>
      </c>
      <c r="BY6">
        <v>1981</v>
      </c>
      <c r="BZ6" s="11">
        <v>0.38386448733118905</v>
      </c>
      <c r="CA6">
        <v>37.94196584492218</v>
      </c>
      <c r="CB6">
        <v>0.74690818305092743</v>
      </c>
      <c r="CC6">
        <v>1981</v>
      </c>
      <c r="CD6" s="11">
        <v>0.38386448733118905</v>
      </c>
      <c r="CE6">
        <v>37.869312718842089</v>
      </c>
      <c r="CF6">
        <v>0.74722011610694172</v>
      </c>
      <c r="CG6">
        <v>1981</v>
      </c>
      <c r="CH6" s="11">
        <v>0.38386448733118905</v>
      </c>
      <c r="CI6">
        <v>37.75584668787689</v>
      </c>
      <c r="CJ6">
        <v>0.73237463040470563</v>
      </c>
      <c r="CK6">
        <v>1981</v>
      </c>
      <c r="CL6" s="11">
        <v>0.38386448733118905</v>
      </c>
      <c r="CM6">
        <v>37.620840921811862</v>
      </c>
      <c r="CN6">
        <v>0.72693561602646273</v>
      </c>
      <c r="CO6">
        <v>1981</v>
      </c>
      <c r="CP6" s="11">
        <v>0.38386448733118905</v>
      </c>
      <c r="CQ6">
        <v>37.510542679682146</v>
      </c>
      <c r="CR6">
        <v>0.74816538099445606</v>
      </c>
      <c r="CS6">
        <v>1981</v>
      </c>
      <c r="CT6" s="11">
        <v>0.38386448733118905</v>
      </c>
      <c r="CU6">
        <v>37.360706448324194</v>
      </c>
      <c r="CV6">
        <v>0.75440754854599013</v>
      </c>
      <c r="CW6">
        <v>1981</v>
      </c>
      <c r="CX6" s="11">
        <v>0.38386448733118905</v>
      </c>
      <c r="CY6">
        <v>37.255402602234284</v>
      </c>
      <c r="CZ6">
        <v>0.77520785361012079</v>
      </c>
      <c r="DA6">
        <v>1981</v>
      </c>
      <c r="DB6" s="11">
        <v>0.38386448733118905</v>
      </c>
      <c r="DC6">
        <v>37.147401687048117</v>
      </c>
      <c r="DD6">
        <v>0.7886893758764274</v>
      </c>
      <c r="DE6">
        <v>1981</v>
      </c>
      <c r="DF6" s="11">
        <v>0.38386448733118905</v>
      </c>
      <c r="DG6">
        <v>36.979833855299944</v>
      </c>
      <c r="DH6">
        <v>0.79247573479146605</v>
      </c>
      <c r="DI6">
        <v>1981</v>
      </c>
      <c r="DJ6" s="11">
        <v>0.38386448733118905</v>
      </c>
      <c r="DK6">
        <v>36.849056260177122</v>
      </c>
      <c r="DL6">
        <v>0.79676983540643964</v>
      </c>
      <c r="DM6">
        <v>1981</v>
      </c>
      <c r="DN6" s="11">
        <v>0.38386448733118905</v>
      </c>
      <c r="DO6">
        <v>36.782778478622532</v>
      </c>
      <c r="DP6">
        <v>0.79380190215519719</v>
      </c>
      <c r="DQ6">
        <v>1981</v>
      </c>
      <c r="DR6" s="11">
        <v>0.38386448733118905</v>
      </c>
      <c r="DS6">
        <v>36.637329623980506</v>
      </c>
      <c r="DT6">
        <v>0.7870020097936693</v>
      </c>
      <c r="DU6">
        <v>1981</v>
      </c>
      <c r="DV6" s="11">
        <v>0.38386448733118905</v>
      </c>
      <c r="DW6">
        <v>36.473182337806946</v>
      </c>
      <c r="DX6">
        <v>0.77784703404693278</v>
      </c>
      <c r="DY6">
        <v>1981</v>
      </c>
      <c r="DZ6" s="11">
        <v>0.38386448733118905</v>
      </c>
      <c r="EA6">
        <v>36.403383522657265</v>
      </c>
      <c r="EB6">
        <v>0.75188859129761532</v>
      </c>
      <c r="EC6">
        <v>1981</v>
      </c>
      <c r="ED6" s="11">
        <v>0.38386448733118905</v>
      </c>
      <c r="EE6">
        <v>36.20425795206981</v>
      </c>
      <c r="EF6">
        <v>0.73817917464872695</v>
      </c>
      <c r="EG6">
        <v>1981</v>
      </c>
      <c r="EH6" s="11">
        <v>0.38386448733118905</v>
      </c>
      <c r="EI6">
        <v>35.969679272509701</v>
      </c>
      <c r="EJ6">
        <v>0.72641846924847253</v>
      </c>
      <c r="EK6">
        <v>1981</v>
      </c>
      <c r="EL6" s="11">
        <v>0.38386448733118905</v>
      </c>
      <c r="EM6">
        <v>35.689947968546164</v>
      </c>
      <c r="EN6">
        <v>0.71841325363521424</v>
      </c>
    </row>
    <row r="7" spans="2:144">
      <c r="B7">
        <v>0.10769699668971169</v>
      </c>
      <c r="C7" s="20">
        <v>0.97855567936232246</v>
      </c>
      <c r="D7">
        <v>1414.6042009338912</v>
      </c>
      <c r="E7">
        <v>1982</v>
      </c>
      <c r="F7" s="11">
        <v>0.43869678779996885</v>
      </c>
      <c r="G7" t="s">
        <v>33</v>
      </c>
      <c r="H7">
        <f>TINV(0.0455,H5)</f>
        <v>2.0812074766079105</v>
      </c>
      <c r="I7">
        <v>1983</v>
      </c>
      <c r="J7" s="11">
        <v>0.49002752098557151</v>
      </c>
      <c r="K7" t="s">
        <v>33</v>
      </c>
      <c r="L7">
        <f>TINV(0.0455,L5)</f>
        <v>2.0839326715892601</v>
      </c>
      <c r="M7">
        <v>1983</v>
      </c>
      <c r="N7" s="11">
        <v>0.49002752098557151</v>
      </c>
      <c r="O7" t="s">
        <v>33</v>
      </c>
      <c r="P7">
        <f>TINV(0.0455,P5)</f>
        <v>2.0839326715892601</v>
      </c>
      <c r="Q7">
        <v>1983</v>
      </c>
      <c r="R7" s="11">
        <v>0.49002752098557151</v>
      </c>
      <c r="S7" t="s">
        <v>33</v>
      </c>
      <c r="T7">
        <f>TINV(0.0455,T5)</f>
        <v>2.0839326715892601</v>
      </c>
      <c r="U7">
        <v>1983</v>
      </c>
      <c r="V7" s="11">
        <v>0.49002752098557151</v>
      </c>
      <c r="W7" t="s">
        <v>33</v>
      </c>
      <c r="X7">
        <f>TINV(0.0455,X5)</f>
        <v>2.0839326715892601</v>
      </c>
      <c r="Y7">
        <v>1983</v>
      </c>
      <c r="Z7" s="11">
        <v>0.49002752098557151</v>
      </c>
      <c r="AA7" t="s">
        <v>33</v>
      </c>
      <c r="AB7">
        <f>TINV(0.0455,AB5)</f>
        <v>2.0839326715892601</v>
      </c>
      <c r="AC7">
        <v>1983</v>
      </c>
      <c r="AD7" s="11">
        <v>0.49002752098557151</v>
      </c>
      <c r="AE7" t="s">
        <v>33</v>
      </c>
      <c r="AF7">
        <f>TINV(0.0455,AF5)</f>
        <v>2.0839326715892601</v>
      </c>
      <c r="AG7">
        <v>1982</v>
      </c>
      <c r="AH7" s="11">
        <v>0.43869678779996885</v>
      </c>
      <c r="AI7" t="s">
        <v>33</v>
      </c>
      <c r="AJ7">
        <f>TINV(0.0455,AJ5)</f>
        <v>2.0839326715892601</v>
      </c>
      <c r="AK7">
        <v>1982</v>
      </c>
      <c r="AL7" s="11">
        <v>0.43869678779996885</v>
      </c>
      <c r="AM7" t="s">
        <v>33</v>
      </c>
      <c r="AN7">
        <f>TINV(0.0455,AN5)</f>
        <v>2.0839326715892601</v>
      </c>
      <c r="AO7">
        <v>1982</v>
      </c>
      <c r="AP7" s="11">
        <v>0.43869678779996885</v>
      </c>
      <c r="AQ7" t="s">
        <v>33</v>
      </c>
      <c r="AR7">
        <f>TINV(0.0455,AR5)</f>
        <v>2.0839326715892601</v>
      </c>
      <c r="AS7">
        <v>1982</v>
      </c>
      <c r="AT7" s="11">
        <v>0.43869678779996885</v>
      </c>
      <c r="AU7" t="s">
        <v>33</v>
      </c>
      <c r="AV7">
        <f>TINV(0.0455,AV5)</f>
        <v>2.0839326715892601</v>
      </c>
      <c r="AW7">
        <v>1982</v>
      </c>
      <c r="AX7" s="11">
        <v>0.43869678779996885</v>
      </c>
      <c r="AY7" t="s">
        <v>33</v>
      </c>
      <c r="AZ7">
        <f>TINV(0.0455,AZ5)</f>
        <v>2.0839326715892601</v>
      </c>
      <c r="BA7">
        <v>1982</v>
      </c>
      <c r="BB7" s="11">
        <v>0.43869678779996885</v>
      </c>
      <c r="BC7" t="s">
        <v>33</v>
      </c>
      <c r="BD7">
        <f>TINV(0.0455,BD5)</f>
        <v>2.0839326715892601</v>
      </c>
      <c r="BE7">
        <v>1982</v>
      </c>
      <c r="BF7" s="11">
        <v>0.43869678779996885</v>
      </c>
      <c r="BG7" t="s">
        <v>33</v>
      </c>
      <c r="BH7">
        <f>TINV(0.0455,BH5)</f>
        <v>2.0839326715892601</v>
      </c>
      <c r="BI7">
        <v>1982</v>
      </c>
      <c r="BJ7" s="11">
        <v>0.43869678779996885</v>
      </c>
      <c r="BK7" t="s">
        <v>33</v>
      </c>
      <c r="BL7">
        <f>TINV(0.0455,BL5)</f>
        <v>2.0839326715892601</v>
      </c>
      <c r="BM7">
        <v>1982</v>
      </c>
      <c r="BN7" s="11">
        <v>0.43869678779996885</v>
      </c>
      <c r="BO7" t="s">
        <v>33</v>
      </c>
      <c r="BP7">
        <f>TINV(0.0455,BP5)</f>
        <v>2.0839326715892601</v>
      </c>
      <c r="BQ7">
        <v>1982</v>
      </c>
      <c r="BR7" s="11">
        <v>0.43869678779996885</v>
      </c>
      <c r="BS7" t="s">
        <v>33</v>
      </c>
      <c r="BT7">
        <f>TINV(0.0455,BT5)</f>
        <v>2.0839326715892601</v>
      </c>
      <c r="BU7">
        <v>1982</v>
      </c>
      <c r="BV7" s="11">
        <v>0.43869678779996885</v>
      </c>
      <c r="BW7" t="s">
        <v>33</v>
      </c>
      <c r="BX7">
        <f>TINV(0.0455,BX5)</f>
        <v>2.0839326715892601</v>
      </c>
      <c r="BY7">
        <v>1982</v>
      </c>
      <c r="BZ7" s="11">
        <v>0.43869678779996885</v>
      </c>
      <c r="CA7" t="s">
        <v>33</v>
      </c>
      <c r="CB7">
        <f>TINV(0.0455,CB5)</f>
        <v>2.0839326715892601</v>
      </c>
      <c r="CC7">
        <v>1982</v>
      </c>
      <c r="CD7" s="11">
        <v>0.43869678779996885</v>
      </c>
      <c r="CE7" t="s">
        <v>33</v>
      </c>
      <c r="CF7">
        <f>TINV(0.0455,CF5)</f>
        <v>2.0839326715892601</v>
      </c>
      <c r="CG7">
        <v>1982</v>
      </c>
      <c r="CH7" s="11">
        <v>0.43869678779996885</v>
      </c>
      <c r="CI7" t="s">
        <v>33</v>
      </c>
      <c r="CJ7">
        <f>TINV(0.0455,CJ5)</f>
        <v>2.0839326715892601</v>
      </c>
      <c r="CK7">
        <v>1982</v>
      </c>
      <c r="CL7" s="11">
        <v>0.43869678779996885</v>
      </c>
      <c r="CM7" t="s">
        <v>33</v>
      </c>
      <c r="CN7">
        <f>TINV(0.0455,CN5)</f>
        <v>2.0839326715892601</v>
      </c>
      <c r="CO7">
        <v>1982</v>
      </c>
      <c r="CP7" s="11">
        <v>0.43869678779996885</v>
      </c>
      <c r="CQ7" t="s">
        <v>33</v>
      </c>
      <c r="CR7">
        <f>TINV(0.0455,CR5)</f>
        <v>2.0839326715892601</v>
      </c>
      <c r="CS7">
        <v>1982</v>
      </c>
      <c r="CT7" s="11">
        <v>0.43869678779996885</v>
      </c>
      <c r="CU7" t="s">
        <v>33</v>
      </c>
      <c r="CV7">
        <f>TINV(0.0455,CV5)</f>
        <v>2.0839326715892601</v>
      </c>
      <c r="CW7">
        <v>1982</v>
      </c>
      <c r="CX7" s="11">
        <v>0.43869678779996885</v>
      </c>
      <c r="CY7" t="s">
        <v>33</v>
      </c>
      <c r="CZ7">
        <f>TINV(0.0455,CZ5)</f>
        <v>2.0839326715892601</v>
      </c>
      <c r="DA7">
        <v>1982</v>
      </c>
      <c r="DB7" s="11">
        <v>0.43869678779996885</v>
      </c>
      <c r="DC7" t="s">
        <v>33</v>
      </c>
      <c r="DD7">
        <f>TINV(0.0455,DD5)</f>
        <v>2.0839326715892601</v>
      </c>
      <c r="DE7">
        <v>1982</v>
      </c>
      <c r="DF7" s="11">
        <v>0.43869678779996885</v>
      </c>
      <c r="DG7" t="s">
        <v>33</v>
      </c>
      <c r="DH7">
        <f>TINV(0.0455,DH5)</f>
        <v>2.0839326715892601</v>
      </c>
      <c r="DI7">
        <v>1982</v>
      </c>
      <c r="DJ7" s="11">
        <v>0.43869678779996885</v>
      </c>
      <c r="DK7" t="s">
        <v>33</v>
      </c>
      <c r="DL7">
        <f>TINV(0.0455,DL5)</f>
        <v>2.0839326715892601</v>
      </c>
      <c r="DM7">
        <v>1982</v>
      </c>
      <c r="DN7" s="11">
        <v>0.43869678779996885</v>
      </c>
      <c r="DO7" t="s">
        <v>33</v>
      </c>
      <c r="DP7">
        <f>TINV(0.0455,DP5)</f>
        <v>2.0839326715892601</v>
      </c>
      <c r="DQ7">
        <v>1982</v>
      </c>
      <c r="DR7" s="11">
        <v>0.43869678779996885</v>
      </c>
      <c r="DS7" t="s">
        <v>33</v>
      </c>
      <c r="DT7">
        <f>TINV(0.0455,DT5)</f>
        <v>2.0839326715892601</v>
      </c>
      <c r="DU7">
        <v>1982</v>
      </c>
      <c r="DV7" s="11">
        <v>0.43869678779996885</v>
      </c>
      <c r="DW7" t="s">
        <v>33</v>
      </c>
      <c r="DX7">
        <f>TINV(0.0455,DX5)</f>
        <v>2.0839326715892601</v>
      </c>
      <c r="DY7">
        <v>1982</v>
      </c>
      <c r="DZ7" s="11">
        <v>0.43869678779996885</v>
      </c>
      <c r="EA7" t="s">
        <v>33</v>
      </c>
      <c r="EB7">
        <f>TINV(0.0455,EB5)</f>
        <v>2.0839326715892601</v>
      </c>
      <c r="EC7">
        <v>1982</v>
      </c>
      <c r="ED7" s="11">
        <v>0.43869678779996885</v>
      </c>
      <c r="EE7" t="s">
        <v>33</v>
      </c>
      <c r="EF7">
        <f>TINV(0.0455,EF5)</f>
        <v>2.0839326715892601</v>
      </c>
      <c r="EG7">
        <v>1982</v>
      </c>
      <c r="EH7" s="11">
        <v>0.43869678779996885</v>
      </c>
      <c r="EI7" t="s">
        <v>33</v>
      </c>
      <c r="EJ7">
        <f>TINV(0.0455,EJ5)</f>
        <v>2.0839326715892601</v>
      </c>
      <c r="EK7">
        <v>1982</v>
      </c>
      <c r="EL7" s="11">
        <v>0.43869678779996885</v>
      </c>
    </row>
    <row r="8" spans="2:144">
      <c r="B8">
        <v>0.10770876931958814</v>
      </c>
      <c r="C8" s="20">
        <v>0.97871027322201176</v>
      </c>
      <c r="D8">
        <v>1425.1013545768553</v>
      </c>
      <c r="E8">
        <v>1983</v>
      </c>
      <c r="F8" s="11">
        <v>0.49002752098557151</v>
      </c>
      <c r="G8" t="s">
        <v>34</v>
      </c>
      <c r="H8">
        <f>H7*G3</f>
        <v>5.7422119265742822E-3</v>
      </c>
      <c r="I8">
        <v>1984</v>
      </c>
      <c r="J8" s="11">
        <v>0.51561952881361683</v>
      </c>
      <c r="K8" t="s">
        <v>34</v>
      </c>
      <c r="L8">
        <f>L7*K3</f>
        <v>5.8949310221642921E-3</v>
      </c>
      <c r="M8">
        <v>1984</v>
      </c>
      <c r="N8" s="11">
        <v>0.51561952881361683</v>
      </c>
      <c r="O8" t="s">
        <v>34</v>
      </c>
      <c r="P8">
        <f>P7*O3</f>
        <v>5.9157499999126532E-3</v>
      </c>
      <c r="Q8">
        <v>1984</v>
      </c>
      <c r="R8" s="11">
        <v>0.51561952881361683</v>
      </c>
      <c r="S8" t="s">
        <v>34</v>
      </c>
      <c r="T8">
        <f>T7*S3</f>
        <v>5.9582280641382853E-3</v>
      </c>
      <c r="U8">
        <v>1984</v>
      </c>
      <c r="V8" s="11">
        <v>0.51561952881361683</v>
      </c>
      <c r="W8" t="s">
        <v>34</v>
      </c>
      <c r="X8">
        <f>X7*W3</f>
        <v>5.9842107516441074E-3</v>
      </c>
      <c r="Y8">
        <v>1984</v>
      </c>
      <c r="Z8" s="11">
        <v>0.51561952881361683</v>
      </c>
      <c r="AA8" t="s">
        <v>34</v>
      </c>
      <c r="AB8">
        <f>AB7*AA3</f>
        <v>5.9871216492348289E-3</v>
      </c>
      <c r="AC8">
        <v>1984</v>
      </c>
      <c r="AD8" s="11">
        <v>0.51561952881361683</v>
      </c>
      <c r="AE8" t="s">
        <v>34</v>
      </c>
      <c r="AF8">
        <f>AF7*AE3</f>
        <v>5.9671891465579779E-3</v>
      </c>
      <c r="AG8">
        <v>1984</v>
      </c>
      <c r="AH8" s="11">
        <v>0.51561952881361683</v>
      </c>
      <c r="AI8" t="s">
        <v>34</v>
      </c>
      <c r="AJ8">
        <f>AJ7*AI3</f>
        <v>5.9458215502924388E-3</v>
      </c>
      <c r="AK8">
        <v>1983</v>
      </c>
      <c r="AL8" s="11">
        <v>0.49002752098557151</v>
      </c>
      <c r="AM8" t="s">
        <v>34</v>
      </c>
      <c r="AN8">
        <f>AN7*AM3</f>
        <v>5.9129324668288049E-3</v>
      </c>
      <c r="AO8">
        <v>1983</v>
      </c>
      <c r="AP8" s="11">
        <v>0.49002752098557151</v>
      </c>
      <c r="AQ8" t="s">
        <v>34</v>
      </c>
      <c r="AR8">
        <f>AR7*AQ3</f>
        <v>5.8755010632551745E-3</v>
      </c>
      <c r="AS8">
        <v>1983</v>
      </c>
      <c r="AT8" s="11">
        <v>0.49002752098557151</v>
      </c>
      <c r="AU8" t="s">
        <v>34</v>
      </c>
      <c r="AV8">
        <f>AV7*AU3</f>
        <v>5.8712347198336817E-3</v>
      </c>
      <c r="AW8">
        <v>1983</v>
      </c>
      <c r="AX8" s="11">
        <v>0.49002752098557151</v>
      </c>
      <c r="AY8" t="s">
        <v>34</v>
      </c>
      <c r="AZ8">
        <f>AZ7*AY3</f>
        <v>5.8634415563428967E-3</v>
      </c>
      <c r="BA8">
        <v>1983</v>
      </c>
      <c r="BB8" s="11">
        <v>0.49002752098557151</v>
      </c>
      <c r="BC8" t="s">
        <v>34</v>
      </c>
      <c r="BD8">
        <f>BD7*BC3</f>
        <v>5.8690250071617659E-3</v>
      </c>
      <c r="BE8">
        <v>1983</v>
      </c>
      <c r="BF8" s="11">
        <v>0.49002752098557151</v>
      </c>
      <c r="BG8" t="s">
        <v>34</v>
      </c>
      <c r="BH8">
        <f>BH7*BG3</f>
        <v>5.8604047945687628E-3</v>
      </c>
      <c r="BI8">
        <v>1983</v>
      </c>
      <c r="BJ8" s="11">
        <v>0.49002752098557151</v>
      </c>
      <c r="BK8" t="s">
        <v>34</v>
      </c>
      <c r="BL8">
        <f>BL7*BK3</f>
        <v>5.8517487490266206E-3</v>
      </c>
      <c r="BM8">
        <v>1983</v>
      </c>
      <c r="BN8" s="11">
        <v>0.49002752098557151</v>
      </c>
      <c r="BO8" t="s">
        <v>34</v>
      </c>
      <c r="BP8">
        <f>BP7*BO3</f>
        <v>5.8353131976203081E-3</v>
      </c>
      <c r="BQ8">
        <v>1983</v>
      </c>
      <c r="BR8" s="11">
        <v>0.49002752098557151</v>
      </c>
      <c r="BS8" t="s">
        <v>34</v>
      </c>
      <c r="BT8">
        <f>BT7*BS3</f>
        <v>5.7922214883661619E-3</v>
      </c>
      <c r="BU8">
        <v>1983</v>
      </c>
      <c r="BV8" s="11">
        <v>0.49002752098557151</v>
      </c>
      <c r="BW8" t="s">
        <v>34</v>
      </c>
      <c r="BX8">
        <f>BX7*BW3</f>
        <v>5.7173626511052029E-3</v>
      </c>
      <c r="BY8">
        <v>1983</v>
      </c>
      <c r="BZ8" s="11">
        <v>0.49002752098557151</v>
      </c>
      <c r="CA8" t="s">
        <v>34</v>
      </c>
      <c r="CB8">
        <f>CB7*CA3</f>
        <v>5.6547539147611663E-3</v>
      </c>
      <c r="CC8">
        <v>1983</v>
      </c>
      <c r="CD8" s="11">
        <v>0.49002752098557151</v>
      </c>
      <c r="CE8" t="s">
        <v>34</v>
      </c>
      <c r="CF8">
        <f>CF7*CE3</f>
        <v>5.6577162730681672E-3</v>
      </c>
      <c r="CG8">
        <v>1983</v>
      </c>
      <c r="CH8" s="11">
        <v>0.49002752098557151</v>
      </c>
      <c r="CI8" t="s">
        <v>34</v>
      </c>
      <c r="CJ8">
        <f>CJ7*CI3</f>
        <v>5.6047644177777949E-3</v>
      </c>
      <c r="CK8">
        <v>1983</v>
      </c>
      <c r="CL8" s="11">
        <v>0.49002752098557151</v>
      </c>
      <c r="CM8" t="s">
        <v>34</v>
      </c>
      <c r="CN8">
        <f>CN7*CM3</f>
        <v>5.5892055852623046E-3</v>
      </c>
      <c r="CO8">
        <v>1983</v>
      </c>
      <c r="CP8" s="11">
        <v>0.49002752098557151</v>
      </c>
      <c r="CQ8" t="s">
        <v>34</v>
      </c>
      <c r="CR8">
        <f>CR7*CQ3</f>
        <v>5.6774151863044561E-3</v>
      </c>
      <c r="CS8">
        <v>1983</v>
      </c>
      <c r="CT8" s="11">
        <v>0.49002752098557151</v>
      </c>
      <c r="CU8" t="s">
        <v>34</v>
      </c>
      <c r="CV8">
        <f>CV7*CU3</f>
        <v>5.7101037797055209E-3</v>
      </c>
      <c r="CW8">
        <v>1983</v>
      </c>
      <c r="CX8" s="11">
        <v>0.49002752098557151</v>
      </c>
      <c r="CY8" t="s">
        <v>34</v>
      </c>
      <c r="CZ8">
        <f>CZ7*CY3</f>
        <v>5.7993581990110829E-3</v>
      </c>
      <c r="DA8">
        <v>1983</v>
      </c>
      <c r="DB8" s="11">
        <v>0.49002752098557151</v>
      </c>
      <c r="DC8" t="s">
        <v>34</v>
      </c>
      <c r="DD8">
        <f>DD7*DC3</f>
        <v>5.8626780615697871E-3</v>
      </c>
      <c r="DE8">
        <v>1983</v>
      </c>
      <c r="DF8" s="11">
        <v>0.49002752098557151</v>
      </c>
      <c r="DG8" t="s">
        <v>34</v>
      </c>
      <c r="DH8">
        <f>DH7*DG3</f>
        <v>5.8918608081737506E-3</v>
      </c>
      <c r="DI8">
        <v>1983</v>
      </c>
      <c r="DJ8" s="11">
        <v>0.49002752098557151</v>
      </c>
      <c r="DK8" t="s">
        <v>34</v>
      </c>
      <c r="DL8">
        <f>DL7*DK3</f>
        <v>5.9250064727869277E-3</v>
      </c>
      <c r="DM8">
        <v>1983</v>
      </c>
      <c r="DN8" s="11">
        <v>0.49002752098557151</v>
      </c>
      <c r="DO8" t="s">
        <v>34</v>
      </c>
      <c r="DP8">
        <f>DP7*DO3</f>
        <v>5.9332184752211034E-3</v>
      </c>
      <c r="DQ8">
        <v>1983</v>
      </c>
      <c r="DR8" s="11">
        <v>0.49002752098557151</v>
      </c>
      <c r="DS8" t="s">
        <v>34</v>
      </c>
      <c r="DT8">
        <f>DT7*DS3</f>
        <v>5.9290613571983041E-3</v>
      </c>
      <c r="DU8">
        <v>1983</v>
      </c>
      <c r="DV8" s="11">
        <v>0.49002752098557151</v>
      </c>
      <c r="DW8" t="s">
        <v>34</v>
      </c>
      <c r="DX8">
        <f>DX7*DW3</f>
        <v>5.9178503228747882E-3</v>
      </c>
      <c r="DY8">
        <v>1983</v>
      </c>
      <c r="DZ8" s="11">
        <v>0.49002752098557151</v>
      </c>
      <c r="EA8" t="s">
        <v>34</v>
      </c>
      <c r="EB8">
        <f>EB7*EA3</f>
        <v>5.8434750974833815E-3</v>
      </c>
      <c r="EC8">
        <v>1983</v>
      </c>
      <c r="ED8" s="11">
        <v>0.49002752098557151</v>
      </c>
      <c r="EE8" t="s">
        <v>34</v>
      </c>
      <c r="EF8">
        <f>EF7*EE3</f>
        <v>5.8172224176631258E-3</v>
      </c>
      <c r="EG8">
        <v>1983</v>
      </c>
      <c r="EH8" s="11">
        <v>0.49002752098557151</v>
      </c>
      <c r="EI8" t="s">
        <v>34</v>
      </c>
      <c r="EJ8">
        <f>EJ7*EI3</f>
        <v>5.8001037378147286E-3</v>
      </c>
      <c r="EK8">
        <v>1983</v>
      </c>
      <c r="EL8" s="11">
        <v>0.49002752098557151</v>
      </c>
    </row>
    <row r="9" spans="2:144">
      <c r="B9">
        <v>0.10753455196770909</v>
      </c>
      <c r="C9" s="20">
        <v>0.97887335133959863</v>
      </c>
      <c r="D9">
        <v>1436.3411054591281</v>
      </c>
      <c r="E9">
        <v>1984</v>
      </c>
      <c r="F9" s="11">
        <v>0.51561952881361683</v>
      </c>
      <c r="G9" t="s">
        <v>35</v>
      </c>
      <c r="H9">
        <f>G2+H8</f>
        <v>1.1194728364191782</v>
      </c>
      <c r="I9">
        <v>1985</v>
      </c>
      <c r="J9" s="11">
        <v>0.55495705449535371</v>
      </c>
      <c r="K9" t="s">
        <v>35</v>
      </c>
      <c r="L9">
        <f>K2+L8</f>
        <v>1.118228500169878</v>
      </c>
      <c r="M9">
        <v>1985</v>
      </c>
      <c r="N9" s="11">
        <v>0.55495705449535371</v>
      </c>
      <c r="O9" t="s">
        <v>35</v>
      </c>
      <c r="P9">
        <f>O2+P8</f>
        <v>1.1185123236924788</v>
      </c>
      <c r="Q9">
        <v>1985</v>
      </c>
      <c r="R9" s="11">
        <v>0.55495705449535371</v>
      </c>
      <c r="S9" t="s">
        <v>35</v>
      </c>
      <c r="T9">
        <f>S2+T8</f>
        <v>1.1189067311649377</v>
      </c>
      <c r="U9">
        <v>1985</v>
      </c>
      <c r="V9" s="11">
        <v>0.55495705449535371</v>
      </c>
      <c r="W9" t="s">
        <v>35</v>
      </c>
      <c r="X9">
        <f>W2+X8</f>
        <v>1.1192684511171036</v>
      </c>
      <c r="Y9">
        <v>1985</v>
      </c>
      <c r="Z9" s="11">
        <v>0.55495705449535371</v>
      </c>
      <c r="AA9" t="s">
        <v>35</v>
      </c>
      <c r="AB9">
        <f>AA2+AB8</f>
        <v>1.1195764680742288</v>
      </c>
      <c r="AC9">
        <v>1985</v>
      </c>
      <c r="AD9" s="11">
        <v>0.55495705449535371</v>
      </c>
      <c r="AE9" t="s">
        <v>35</v>
      </c>
      <c r="AF9">
        <f>AE2+AF8</f>
        <v>1.1196774255141115</v>
      </c>
      <c r="AG9">
        <v>1985</v>
      </c>
      <c r="AH9" s="11">
        <v>0.55495705449535371</v>
      </c>
      <c r="AI9" t="s">
        <v>35</v>
      </c>
      <c r="AJ9">
        <f>AI2+AJ8</f>
        <v>1.1196691692934257</v>
      </c>
      <c r="AK9">
        <v>1985</v>
      </c>
      <c r="AL9" s="11">
        <v>0.55495705449535371</v>
      </c>
      <c r="AM9" t="s">
        <v>35</v>
      </c>
      <c r="AN9">
        <f>AM2+AN8</f>
        <v>1.1194422671783015</v>
      </c>
      <c r="AO9">
        <v>1984</v>
      </c>
      <c r="AP9" s="11">
        <v>0.51561952881361683</v>
      </c>
      <c r="AQ9" t="s">
        <v>35</v>
      </c>
      <c r="AR9">
        <f>AQ2+AR8</f>
        <v>1.1193228029908253</v>
      </c>
      <c r="AS9">
        <v>1984</v>
      </c>
      <c r="AT9" s="11">
        <v>0.51561952881361683</v>
      </c>
      <c r="AU9" t="s">
        <v>35</v>
      </c>
      <c r="AV9">
        <f>AU2+AV8</f>
        <v>1.1193962350142164</v>
      </c>
      <c r="AW9">
        <v>1984</v>
      </c>
      <c r="AX9" s="11">
        <v>0.51561952881361683</v>
      </c>
      <c r="AY9" t="s">
        <v>35</v>
      </c>
      <c r="AZ9">
        <f>AY2+AZ8</f>
        <v>1.1197498212037551</v>
      </c>
      <c r="BA9">
        <v>1984</v>
      </c>
      <c r="BB9" s="11">
        <v>0.51561952881361683</v>
      </c>
      <c r="BC9" t="s">
        <v>35</v>
      </c>
      <c r="BD9">
        <f>BC2+BD8</f>
        <v>1.1196264492362409</v>
      </c>
      <c r="BE9">
        <v>1984</v>
      </c>
      <c r="BF9" s="11">
        <v>0.51561952881361683</v>
      </c>
      <c r="BG9" t="s">
        <v>35</v>
      </c>
      <c r="BH9">
        <f>BG2+BH8</f>
        <v>1.11959611069955</v>
      </c>
      <c r="BI9">
        <v>1984</v>
      </c>
      <c r="BJ9" s="11">
        <v>0.51561952881361683</v>
      </c>
      <c r="BK9" t="s">
        <v>35</v>
      </c>
      <c r="BL9">
        <f>BK2+BL8</f>
        <v>1.1196050055763622</v>
      </c>
      <c r="BM9">
        <v>1984</v>
      </c>
      <c r="BN9" s="11">
        <v>0.51561952881361683</v>
      </c>
      <c r="BO9" t="s">
        <v>35</v>
      </c>
      <c r="BP9">
        <f>BO2+BP8</f>
        <v>1.1196157208325692</v>
      </c>
      <c r="BQ9">
        <v>1984</v>
      </c>
      <c r="BR9" s="11">
        <v>0.51561952881361683</v>
      </c>
      <c r="BS9" t="s">
        <v>35</v>
      </c>
      <c r="BT9">
        <f>BS2+BT8</f>
        <v>1.1195842039800845</v>
      </c>
      <c r="BU9">
        <v>1984</v>
      </c>
      <c r="BV9" s="11">
        <v>0.51561952881361683</v>
      </c>
      <c r="BW9" t="s">
        <v>35</v>
      </c>
      <c r="BX9">
        <f>BW2+BX8</f>
        <v>1.1194796697563674</v>
      </c>
      <c r="BY9">
        <v>1984</v>
      </c>
      <c r="BZ9" s="11">
        <v>0.51561952881361683</v>
      </c>
      <c r="CA9" t="s">
        <v>35</v>
      </c>
      <c r="CB9">
        <f>CA2+CB8</f>
        <v>1.1193466497794955</v>
      </c>
      <c r="CC9">
        <v>1984</v>
      </c>
      <c r="CD9" s="11">
        <v>0.51561952881361683</v>
      </c>
      <c r="CE9" t="s">
        <v>35</v>
      </c>
      <c r="CF9">
        <f>CE2+CF8</f>
        <v>1.1192724834194165</v>
      </c>
      <c r="CG9">
        <v>1984</v>
      </c>
      <c r="CH9" s="11">
        <v>0.51561952881361683</v>
      </c>
      <c r="CI9" t="s">
        <v>35</v>
      </c>
      <c r="CJ9">
        <f>CI2+CJ8</f>
        <v>1.1191153401394665</v>
      </c>
      <c r="CK9">
        <v>1984</v>
      </c>
      <c r="CL9" s="11">
        <v>0.51561952881361683</v>
      </c>
      <c r="CM9" t="s">
        <v>35</v>
      </c>
      <c r="CN9">
        <f>CM2+CN8</f>
        <v>1.1189988052986697</v>
      </c>
      <c r="CO9">
        <v>1984</v>
      </c>
      <c r="CP9" s="11">
        <v>0.51561952881361683</v>
      </c>
      <c r="CQ9" t="s">
        <v>35</v>
      </c>
      <c r="CR9">
        <f>CQ2+CR8</f>
        <v>1.1190628265405167</v>
      </c>
      <c r="CS9">
        <v>1984</v>
      </c>
      <c r="CT9" s="11">
        <v>0.51561952881361683</v>
      </c>
      <c r="CU9" t="s">
        <v>35</v>
      </c>
      <c r="CV9">
        <f>CU2+CV8</f>
        <v>1.1190459644810971</v>
      </c>
      <c r="CW9">
        <v>1984</v>
      </c>
      <c r="CX9" s="11">
        <v>0.51561952881361683</v>
      </c>
      <c r="CY9" t="s">
        <v>35</v>
      </c>
      <c r="CZ9">
        <f>CY2+CZ8</f>
        <v>1.1191949464721762</v>
      </c>
      <c r="DA9">
        <v>1984</v>
      </c>
      <c r="DB9" s="11">
        <v>0.51561952881361683</v>
      </c>
      <c r="DC9" t="s">
        <v>35</v>
      </c>
      <c r="DD9">
        <f>DC2+DD8</f>
        <v>1.1193524283822076</v>
      </c>
      <c r="DE9">
        <v>1984</v>
      </c>
      <c r="DF9" s="11">
        <v>0.51561952881361683</v>
      </c>
      <c r="DG9" t="s">
        <v>35</v>
      </c>
      <c r="DH9">
        <f>DG2+DH8</f>
        <v>1.11941874246359</v>
      </c>
      <c r="DI9">
        <v>1984</v>
      </c>
      <c r="DJ9" s="11">
        <v>0.51561952881361683</v>
      </c>
      <c r="DK9" t="s">
        <v>35</v>
      </c>
      <c r="DL9">
        <f>DK2+DL8</f>
        <v>1.1195880658949104</v>
      </c>
      <c r="DM9">
        <v>1984</v>
      </c>
      <c r="DN9" s="11">
        <v>0.51561952881361683</v>
      </c>
      <c r="DO9" t="s">
        <v>35</v>
      </c>
      <c r="DP9">
        <f>DO2+DP8</f>
        <v>1.1198784924362011</v>
      </c>
      <c r="DQ9">
        <v>1984</v>
      </c>
      <c r="DR9" s="11">
        <v>0.51561952881361683</v>
      </c>
      <c r="DS9" t="s">
        <v>35</v>
      </c>
      <c r="DT9">
        <f>DS2+DT8</f>
        <v>1.1200691940911425</v>
      </c>
      <c r="DU9">
        <v>1984</v>
      </c>
      <c r="DV9" s="11">
        <v>0.51561952881361683</v>
      </c>
      <c r="DW9" t="s">
        <v>35</v>
      </c>
      <c r="DX9">
        <f>DW2+DX8</f>
        <v>1.120264410135756</v>
      </c>
      <c r="DY9">
        <v>1984</v>
      </c>
      <c r="DZ9" s="11">
        <v>0.51561952881361683</v>
      </c>
      <c r="EA9" t="s">
        <v>35</v>
      </c>
      <c r="EB9">
        <f>EA2+EB8</f>
        <v>1.1205968355540838</v>
      </c>
      <c r="EC9">
        <v>1984</v>
      </c>
      <c r="ED9" s="11">
        <v>0.51561952881361683</v>
      </c>
      <c r="EE9" t="s">
        <v>35</v>
      </c>
      <c r="EF9">
        <f>EE2+EF8</f>
        <v>1.120807652470555</v>
      </c>
      <c r="EG9">
        <v>1984</v>
      </c>
      <c r="EH9" s="11">
        <v>0.51561952881361683</v>
      </c>
      <c r="EI9" t="s">
        <v>35</v>
      </c>
      <c r="EJ9">
        <f>EI2+EJ8</f>
        <v>1.1210132008104721</v>
      </c>
      <c r="EK9">
        <v>1984</v>
      </c>
      <c r="EL9" s="11">
        <v>0.51561952881361683</v>
      </c>
    </row>
    <row r="10" spans="2:144">
      <c r="B10">
        <v>0.10746088008216696</v>
      </c>
      <c r="C10" s="20">
        <v>0.9791064012973979</v>
      </c>
      <c r="D10">
        <v>1452.7080218325013</v>
      </c>
      <c r="E10">
        <v>1985</v>
      </c>
      <c r="F10" s="11">
        <v>0.55495705449535371</v>
      </c>
      <c r="G10" t="s">
        <v>36</v>
      </c>
      <c r="H10">
        <f>G2-H8</f>
        <v>1.1079884125660298</v>
      </c>
      <c r="I10">
        <v>1986</v>
      </c>
      <c r="J10" s="11">
        <v>0.62810263390823073</v>
      </c>
      <c r="K10" t="s">
        <v>36</v>
      </c>
      <c r="L10">
        <f>K2-L8</f>
        <v>1.1064386381255493</v>
      </c>
      <c r="M10">
        <v>1986</v>
      </c>
      <c r="N10" s="11">
        <v>0.62810263390823073</v>
      </c>
      <c r="O10" t="s">
        <v>36</v>
      </c>
      <c r="P10">
        <f>O2-P8</f>
        <v>1.1066808236926533</v>
      </c>
      <c r="Q10">
        <v>1986</v>
      </c>
      <c r="R10" s="11">
        <v>0.62810263390823073</v>
      </c>
      <c r="S10" t="s">
        <v>36</v>
      </c>
      <c r="T10">
        <f>S2-T8</f>
        <v>1.1069902750366609</v>
      </c>
      <c r="U10">
        <v>1986</v>
      </c>
      <c r="V10" s="11">
        <v>0.62810263390823073</v>
      </c>
      <c r="W10" t="s">
        <v>36</v>
      </c>
      <c r="X10">
        <f>W2-X8</f>
        <v>1.1073000296138154</v>
      </c>
      <c r="Y10">
        <v>1986</v>
      </c>
      <c r="Z10" s="11">
        <v>0.62810263390823073</v>
      </c>
      <c r="AA10" t="s">
        <v>36</v>
      </c>
      <c r="AB10">
        <f>AA2-AB8</f>
        <v>1.1076022247757591</v>
      </c>
      <c r="AC10">
        <v>1986</v>
      </c>
      <c r="AD10" s="11">
        <v>0.62810263390823073</v>
      </c>
      <c r="AE10" t="s">
        <v>36</v>
      </c>
      <c r="AF10">
        <f>AE2-AF8</f>
        <v>1.1077430472209955</v>
      </c>
      <c r="AG10">
        <v>1986</v>
      </c>
      <c r="AH10" s="11">
        <v>0.62810263390823073</v>
      </c>
      <c r="AI10" t="s">
        <v>36</v>
      </c>
      <c r="AJ10">
        <f>AI2-AJ8</f>
        <v>1.1077775261928411</v>
      </c>
      <c r="AK10">
        <v>1986</v>
      </c>
      <c r="AL10" s="11">
        <v>0.62810263390823073</v>
      </c>
      <c r="AM10" t="s">
        <v>36</v>
      </c>
      <c r="AN10">
        <f>AM2-AN8</f>
        <v>1.107616402244644</v>
      </c>
      <c r="AO10">
        <v>1986</v>
      </c>
      <c r="AP10" s="11">
        <v>0.62810263390823073</v>
      </c>
      <c r="AQ10" t="s">
        <v>36</v>
      </c>
      <c r="AR10">
        <f>AQ2-AR8</f>
        <v>1.1075718008643149</v>
      </c>
      <c r="AS10">
        <v>1985</v>
      </c>
      <c r="AT10" s="11">
        <v>0.55495705449535371</v>
      </c>
      <c r="AU10" t="s">
        <v>36</v>
      </c>
      <c r="AV10">
        <f>AU2-AV8</f>
        <v>1.1076537655745489</v>
      </c>
      <c r="AW10">
        <v>1985</v>
      </c>
      <c r="AX10" s="11">
        <v>0.55495705449535371</v>
      </c>
      <c r="AY10" t="s">
        <v>36</v>
      </c>
      <c r="AZ10">
        <f>AY2-AZ8</f>
        <v>1.1080229380910691</v>
      </c>
      <c r="BA10">
        <v>1985</v>
      </c>
      <c r="BB10" s="11">
        <v>0.55495705449535371</v>
      </c>
      <c r="BC10" t="s">
        <v>36</v>
      </c>
      <c r="BD10">
        <f>BC2-BD8</f>
        <v>1.1078883992219173</v>
      </c>
      <c r="BE10">
        <v>1985</v>
      </c>
      <c r="BF10" s="11">
        <v>0.55495705449535371</v>
      </c>
      <c r="BG10" t="s">
        <v>36</v>
      </c>
      <c r="BH10">
        <f>BG2-BH8</f>
        <v>1.1078753011104125</v>
      </c>
      <c r="BI10">
        <v>1985</v>
      </c>
      <c r="BJ10" s="11">
        <v>0.55495705449535371</v>
      </c>
      <c r="BK10" t="s">
        <v>36</v>
      </c>
      <c r="BL10">
        <f>BK2-BL8</f>
        <v>1.107901508078309</v>
      </c>
      <c r="BM10">
        <v>1985</v>
      </c>
      <c r="BN10" s="11">
        <v>0.55495705449535371</v>
      </c>
      <c r="BO10" t="s">
        <v>36</v>
      </c>
      <c r="BP10">
        <f>BO2-BP8</f>
        <v>1.1079450944373286</v>
      </c>
      <c r="BQ10">
        <v>1985</v>
      </c>
      <c r="BR10" s="11">
        <v>0.55495705449535371</v>
      </c>
      <c r="BS10" t="s">
        <v>36</v>
      </c>
      <c r="BT10">
        <f>BS2-BT8</f>
        <v>1.1079997610033523</v>
      </c>
      <c r="BU10">
        <v>1985</v>
      </c>
      <c r="BV10" s="11">
        <v>0.55495705449535371</v>
      </c>
      <c r="BW10" t="s">
        <v>36</v>
      </c>
      <c r="BX10">
        <f>BW2-BX8</f>
        <v>1.1080449444541571</v>
      </c>
      <c r="BY10">
        <v>1985</v>
      </c>
      <c r="BZ10" s="11">
        <v>0.55495705449535371</v>
      </c>
      <c r="CA10" t="s">
        <v>36</v>
      </c>
      <c r="CB10">
        <f>CA2-CB8</f>
        <v>1.1080371419499733</v>
      </c>
      <c r="CC10">
        <v>1985</v>
      </c>
      <c r="CD10" s="11">
        <v>0.55495705449535371</v>
      </c>
      <c r="CE10" t="s">
        <v>36</v>
      </c>
      <c r="CF10">
        <f>CE2-CF8</f>
        <v>1.1079570508732801</v>
      </c>
      <c r="CG10">
        <v>1985</v>
      </c>
      <c r="CH10" s="11">
        <v>0.55495705449535371</v>
      </c>
      <c r="CI10" t="s">
        <v>36</v>
      </c>
      <c r="CJ10">
        <f>CI2-CJ8</f>
        <v>1.1079058113039111</v>
      </c>
      <c r="CK10">
        <v>1985</v>
      </c>
      <c r="CL10" s="11">
        <v>0.55495705449535371</v>
      </c>
      <c r="CM10" t="s">
        <v>36</v>
      </c>
      <c r="CN10">
        <f>CM2-CN8</f>
        <v>1.1078203941281453</v>
      </c>
      <c r="CO10">
        <v>1985</v>
      </c>
      <c r="CP10" s="11">
        <v>0.55495705449535371</v>
      </c>
      <c r="CQ10" t="s">
        <v>36</v>
      </c>
      <c r="CR10">
        <f>CQ2-CR8</f>
        <v>1.1077079961679079</v>
      </c>
      <c r="CS10">
        <v>1985</v>
      </c>
      <c r="CT10" s="11">
        <v>0.55495705449535371</v>
      </c>
      <c r="CU10" t="s">
        <v>36</v>
      </c>
      <c r="CV10">
        <f>CU2-CV8</f>
        <v>1.1076257569216859</v>
      </c>
      <c r="CW10">
        <v>1985</v>
      </c>
      <c r="CX10" s="11">
        <v>0.55495705449535371</v>
      </c>
      <c r="CY10" t="s">
        <v>36</v>
      </c>
      <c r="CZ10">
        <f>CY2-CZ8</f>
        <v>1.1075962300741542</v>
      </c>
      <c r="DA10">
        <v>1985</v>
      </c>
      <c r="DB10" s="11">
        <v>0.55495705449535371</v>
      </c>
      <c r="DC10" t="s">
        <v>36</v>
      </c>
      <c r="DD10">
        <f>DC2-DD8</f>
        <v>1.107627072259068</v>
      </c>
      <c r="DE10">
        <v>1985</v>
      </c>
      <c r="DF10" s="11">
        <v>0.55495705449535371</v>
      </c>
      <c r="DG10" t="s">
        <v>36</v>
      </c>
      <c r="DH10">
        <f>DG2-DH8</f>
        <v>1.1076350208472425</v>
      </c>
      <c r="DI10">
        <v>1985</v>
      </c>
      <c r="DJ10" s="11">
        <v>0.55495705449535371</v>
      </c>
      <c r="DK10" t="s">
        <v>36</v>
      </c>
      <c r="DL10">
        <f>DK2-DL8</f>
        <v>1.1077380529493366</v>
      </c>
      <c r="DM10">
        <v>1985</v>
      </c>
      <c r="DN10" s="11">
        <v>0.55495705449535371</v>
      </c>
      <c r="DO10" t="s">
        <v>36</v>
      </c>
      <c r="DP10">
        <f>DO2-DP8</f>
        <v>1.1080120554857587</v>
      </c>
      <c r="DQ10">
        <v>1985</v>
      </c>
      <c r="DR10" s="11">
        <v>0.55495705449535371</v>
      </c>
      <c r="DS10" t="s">
        <v>36</v>
      </c>
      <c r="DT10">
        <f>DS2-DT8</f>
        <v>1.1082110713767459</v>
      </c>
      <c r="DU10">
        <v>1985</v>
      </c>
      <c r="DV10" s="11">
        <v>0.55495705449535371</v>
      </c>
      <c r="DW10" t="s">
        <v>36</v>
      </c>
      <c r="DX10">
        <f>DW2-DX8</f>
        <v>1.1084287094900065</v>
      </c>
      <c r="DY10">
        <v>1985</v>
      </c>
      <c r="DZ10" s="11">
        <v>0.55495705449535371</v>
      </c>
      <c r="EA10" t="s">
        <v>36</v>
      </c>
      <c r="EB10">
        <f>EA2-EB8</f>
        <v>1.1089098853591171</v>
      </c>
      <c r="EC10">
        <v>1985</v>
      </c>
      <c r="ED10" s="11">
        <v>0.55495705449535371</v>
      </c>
      <c r="EE10" t="s">
        <v>36</v>
      </c>
      <c r="EF10">
        <f>EE2-EF8</f>
        <v>1.1091732076352288</v>
      </c>
      <c r="EG10">
        <v>1985</v>
      </c>
      <c r="EH10" s="11">
        <v>0.55495705449535371</v>
      </c>
      <c r="EI10" t="s">
        <v>36</v>
      </c>
      <c r="EJ10">
        <f>EI2-EJ8</f>
        <v>1.1094129933348424</v>
      </c>
      <c r="EK10">
        <v>1985</v>
      </c>
      <c r="EL10" s="11">
        <v>0.55495705449535371</v>
      </c>
    </row>
    <row r="11" spans="2:144">
      <c r="B11">
        <v>0.1075306594564021</v>
      </c>
      <c r="C11" s="20">
        <v>0.97916260552451539</v>
      </c>
      <c r="D11">
        <v>1456.7099935153451</v>
      </c>
      <c r="E11">
        <v>1986</v>
      </c>
      <c r="F11" s="11">
        <v>0.62810263390823073</v>
      </c>
      <c r="G11" t="s">
        <v>37</v>
      </c>
      <c r="H11" s="21">
        <f>LN(G2)</f>
        <v>0.10771530301192142</v>
      </c>
      <c r="I11">
        <v>1987</v>
      </c>
      <c r="J11" s="11">
        <v>0.80807516019561887</v>
      </c>
      <c r="K11" t="s">
        <v>37</v>
      </c>
      <c r="L11" s="21">
        <f>LN(K2)</f>
        <v>0.10646012310084735</v>
      </c>
      <c r="M11">
        <v>1987</v>
      </c>
      <c r="N11" s="11">
        <v>0.80807516019561887</v>
      </c>
      <c r="O11" t="s">
        <v>37</v>
      </c>
      <c r="P11" s="21">
        <f>LN(O2)</f>
        <v>0.10669653910422053</v>
      </c>
      <c r="Q11">
        <v>1987</v>
      </c>
      <c r="R11" s="11">
        <v>0.80807516019561887</v>
      </c>
      <c r="S11" t="s">
        <v>37</v>
      </c>
      <c r="T11" s="21">
        <f>LN(S2)</f>
        <v>0.10701280267024429</v>
      </c>
      <c r="U11">
        <v>1987</v>
      </c>
      <c r="V11" s="11">
        <v>0.80807516019561887</v>
      </c>
      <c r="W11" t="s">
        <v>37</v>
      </c>
      <c r="X11" s="21">
        <f>LN(W2)</f>
        <v>0.10731442186813887</v>
      </c>
      <c r="Y11">
        <v>1987</v>
      </c>
      <c r="Z11" s="11">
        <v>0.80807516019561887</v>
      </c>
      <c r="AA11" t="s">
        <v>37</v>
      </c>
      <c r="AB11" s="21">
        <f>LN(AA2)</f>
        <v>0.10758844376435561</v>
      </c>
      <c r="AC11">
        <v>1987</v>
      </c>
      <c r="AD11" s="11">
        <v>0.80807516019561887</v>
      </c>
      <c r="AE11" t="s">
        <v>37</v>
      </c>
      <c r="AF11" s="21">
        <f>LN(AE2)</f>
        <v>0.10769699668971169</v>
      </c>
      <c r="AG11">
        <v>1987</v>
      </c>
      <c r="AH11" s="11">
        <v>0.80807516019561887</v>
      </c>
      <c r="AI11" t="s">
        <v>37</v>
      </c>
      <c r="AJ11" s="21">
        <f>LN(AI2)</f>
        <v>0.10770876931958814</v>
      </c>
      <c r="AK11">
        <v>1987</v>
      </c>
      <c r="AL11" s="11">
        <v>0.80807516019561887</v>
      </c>
      <c r="AM11" t="s">
        <v>37</v>
      </c>
      <c r="AN11" s="21">
        <f>LN(AM2)</f>
        <v>0.10753455196770909</v>
      </c>
      <c r="AO11">
        <v>1987</v>
      </c>
      <c r="AP11" s="11">
        <v>0.80807516019561887</v>
      </c>
      <c r="AQ11" t="s">
        <v>37</v>
      </c>
      <c r="AR11" s="21">
        <f>LN(AQ2)</f>
        <v>0.10746088008216696</v>
      </c>
      <c r="AS11">
        <v>1987</v>
      </c>
      <c r="AT11" s="11">
        <v>0.80807516019561887</v>
      </c>
      <c r="AU11" t="s">
        <v>37</v>
      </c>
      <c r="AV11" s="21">
        <f>LN(AU2)</f>
        <v>0.1075306594564021</v>
      </c>
      <c r="AW11">
        <v>1986</v>
      </c>
      <c r="AX11" s="11">
        <v>0.62810263390823073</v>
      </c>
      <c r="AY11" t="s">
        <v>37</v>
      </c>
      <c r="AZ11" s="21">
        <f>LN(AY2)</f>
        <v>0.10785514316826113</v>
      </c>
      <c r="BA11">
        <v>1986</v>
      </c>
      <c r="BB11" s="11">
        <v>0.62810263390823073</v>
      </c>
      <c r="BC11" t="s">
        <v>37</v>
      </c>
      <c r="BD11" s="21">
        <f>LN(BC2)</f>
        <v>0.10773936575514628</v>
      </c>
      <c r="BE11">
        <v>1986</v>
      </c>
      <c r="BF11" s="11">
        <v>0.62810263390823073</v>
      </c>
      <c r="BG11" t="s">
        <v>37</v>
      </c>
      <c r="BH11" s="21">
        <f>LN(BG2)</f>
        <v>0.10771986551624123</v>
      </c>
      <c r="BI11">
        <v>1986</v>
      </c>
      <c r="BJ11" s="11">
        <v>0.62810263390823073</v>
      </c>
      <c r="BK11" t="s">
        <v>37</v>
      </c>
      <c r="BL11" s="21">
        <f>LN(BK2)</f>
        <v>0.10773562399823448</v>
      </c>
      <c r="BM11">
        <v>1986</v>
      </c>
      <c r="BN11" s="11">
        <v>0.62810263390823073</v>
      </c>
      <c r="BO11" t="s">
        <v>37</v>
      </c>
      <c r="BP11" s="21">
        <f>LN(BO2)</f>
        <v>0.10776000145932321</v>
      </c>
      <c r="BQ11">
        <v>1986</v>
      </c>
      <c r="BR11" s="11">
        <v>0.62810263390823073</v>
      </c>
      <c r="BS11" t="s">
        <v>37</v>
      </c>
      <c r="BT11" s="21">
        <f>LN(BS2)</f>
        <v>0.10777039381004629</v>
      </c>
      <c r="BU11">
        <v>1986</v>
      </c>
      <c r="BV11" s="11">
        <v>0.62810263390823073</v>
      </c>
      <c r="BW11" t="s">
        <v>37</v>
      </c>
      <c r="BX11" s="21">
        <f>LN(BW2)</f>
        <v>0.10774374989245783</v>
      </c>
      <c r="BY11">
        <v>1986</v>
      </c>
      <c r="BZ11" s="11">
        <v>0.62810263390823073</v>
      </c>
      <c r="CA11" t="s">
        <v>37</v>
      </c>
      <c r="CB11" s="21">
        <f>LN(CA2)</f>
        <v>0.1076805286235694</v>
      </c>
      <c r="CC11">
        <v>1986</v>
      </c>
      <c r="CD11" s="11">
        <v>0.62810263390823073</v>
      </c>
      <c r="CE11" t="s">
        <v>37</v>
      </c>
      <c r="CF11" s="21">
        <f>LN(CE2)</f>
        <v>0.10761127123777896</v>
      </c>
      <c r="CG11">
        <v>1986</v>
      </c>
      <c r="CH11" s="11">
        <v>0.62810263390823073</v>
      </c>
      <c r="CI11" t="s">
        <v>37</v>
      </c>
      <c r="CJ11" s="21">
        <f>LN(CI2)</f>
        <v>0.10751770539958379</v>
      </c>
      <c r="CK11">
        <v>1986</v>
      </c>
      <c r="CL11" s="11">
        <v>0.62810263390823073</v>
      </c>
      <c r="CM11" t="s">
        <v>37</v>
      </c>
      <c r="CN11" s="21">
        <f>LN(CM2)</f>
        <v>0.10742701871088758</v>
      </c>
      <c r="CO11">
        <v>1986</v>
      </c>
      <c r="CP11" s="11">
        <v>0.62810263390823073</v>
      </c>
      <c r="CQ11" t="s">
        <v>37</v>
      </c>
      <c r="CR11" s="21">
        <f>LN(CQ2)</f>
        <v>0.10740529389196542</v>
      </c>
      <c r="CS11">
        <v>1986</v>
      </c>
      <c r="CT11" s="11">
        <v>0.62810263390823073</v>
      </c>
      <c r="CU11" t="s">
        <v>37</v>
      </c>
      <c r="CV11" s="21">
        <f>LN(CU2)</f>
        <v>0.10736078840899288</v>
      </c>
      <c r="CW11">
        <v>1986</v>
      </c>
      <c r="CX11" s="11">
        <v>0.62810263390823073</v>
      </c>
      <c r="CY11" t="s">
        <v>37</v>
      </c>
      <c r="CZ11" s="21">
        <f>LN(CY2)</f>
        <v>0.10741443436779548</v>
      </c>
      <c r="DA11">
        <v>1986</v>
      </c>
      <c r="DB11" s="11">
        <v>0.62810263390823073</v>
      </c>
      <c r="DC11" t="s">
        <v>37</v>
      </c>
      <c r="DD11" s="21">
        <f>LN(DC2)</f>
        <v>0.10749900275207355</v>
      </c>
      <c r="DE11">
        <v>1986</v>
      </c>
      <c r="DF11" s="11">
        <v>0.62810263390823073</v>
      </c>
      <c r="DG11" t="s">
        <v>37</v>
      </c>
      <c r="DH11" s="21">
        <f>LN(DG2)</f>
        <v>0.10753234900934774</v>
      </c>
      <c r="DI11">
        <v>1986</v>
      </c>
      <c r="DJ11" s="11">
        <v>0.62810263390823073</v>
      </c>
      <c r="DK11" t="s">
        <v>37</v>
      </c>
      <c r="DL11" s="21">
        <f>LN(DK2)</f>
        <v>0.10765463563103668</v>
      </c>
      <c r="DM11">
        <v>1986</v>
      </c>
      <c r="DN11" s="11">
        <v>0.62810263390823073</v>
      </c>
      <c r="DO11" t="s">
        <v>37</v>
      </c>
      <c r="DP11" s="21">
        <f>LN(DO2)</f>
        <v>0.10790801459010856</v>
      </c>
      <c r="DQ11">
        <v>1986</v>
      </c>
      <c r="DR11" s="11">
        <v>0.62810263390823073</v>
      </c>
      <c r="DS11" t="s">
        <v>37</v>
      </c>
      <c r="DT11" s="21">
        <f>LN(DS2)</f>
        <v>0.10808292599420069</v>
      </c>
      <c r="DU11">
        <v>1986</v>
      </c>
      <c r="DV11" s="11">
        <v>0.62810263390823073</v>
      </c>
      <c r="DW11" t="s">
        <v>37</v>
      </c>
      <c r="DX11" s="21">
        <f>LN(DW2)</f>
        <v>0.1082681881097142</v>
      </c>
      <c r="DY11">
        <v>1986</v>
      </c>
      <c r="DZ11" s="11">
        <v>0.62810263390823073</v>
      </c>
      <c r="EA11" t="s">
        <v>37</v>
      </c>
      <c r="EB11" s="21">
        <f>LN(EA2)</f>
        <v>0.10863317905923266</v>
      </c>
      <c r="EC11">
        <v>1986</v>
      </c>
      <c r="ED11" s="11">
        <v>0.62810263390823073</v>
      </c>
      <c r="EE11" t="s">
        <v>37</v>
      </c>
      <c r="EF11" s="21">
        <f>LN(EE2)</f>
        <v>0.1088458219630441</v>
      </c>
      <c r="EG11">
        <v>1986</v>
      </c>
      <c r="EH11" s="11">
        <v>0.62810263390823073</v>
      </c>
      <c r="EI11" t="s">
        <v>37</v>
      </c>
      <c r="EJ11" s="21">
        <f>LN(EI2)</f>
        <v>0.10904550510209125</v>
      </c>
      <c r="EK11">
        <v>1986</v>
      </c>
      <c r="EL11" s="11">
        <v>0.62810263390823073</v>
      </c>
    </row>
    <row r="12" spans="2:144">
      <c r="B12">
        <v>0.10785514316826113</v>
      </c>
      <c r="C12" s="20">
        <v>0.97933902232437497</v>
      </c>
      <c r="D12">
        <v>1469.4130243348748</v>
      </c>
      <c r="E12">
        <v>1987</v>
      </c>
      <c r="F12" s="11">
        <v>0.80807516019561887</v>
      </c>
      <c r="G12" t="s">
        <v>38</v>
      </c>
      <c r="H12" s="21">
        <f>LN(H9)</f>
        <v>0.11285789273297785</v>
      </c>
      <c r="I12">
        <v>1988</v>
      </c>
      <c r="J12" s="11">
        <v>0.85295756401396039</v>
      </c>
      <c r="K12" t="s">
        <v>38</v>
      </c>
      <c r="L12" s="21">
        <f>LN(L9)</f>
        <v>0.11174573682797584</v>
      </c>
      <c r="M12">
        <v>1988</v>
      </c>
      <c r="N12" s="11">
        <v>0.85295756401396039</v>
      </c>
      <c r="O12" t="s">
        <v>38</v>
      </c>
      <c r="P12" s="21">
        <f>LN(P9)</f>
        <v>0.1119995199405262</v>
      </c>
      <c r="Q12">
        <v>1988</v>
      </c>
      <c r="R12" s="11">
        <v>0.85295756401396039</v>
      </c>
      <c r="S12" t="s">
        <v>38</v>
      </c>
      <c r="T12" s="21">
        <f>LN(T9)</f>
        <v>0.11235207569058822</v>
      </c>
      <c r="U12">
        <v>1988</v>
      </c>
      <c r="V12" s="11">
        <v>0.85295756401396039</v>
      </c>
      <c r="W12" t="s">
        <v>38</v>
      </c>
      <c r="X12" s="21">
        <f>LN(X9)</f>
        <v>0.11267530325398778</v>
      </c>
      <c r="Y12">
        <v>1988</v>
      </c>
      <c r="Z12" s="11">
        <v>0.85295756401396039</v>
      </c>
      <c r="AA12" t="s">
        <v>38</v>
      </c>
      <c r="AB12" s="21">
        <f>LN(AB9)</f>
        <v>0.11295046028378318</v>
      </c>
      <c r="AC12">
        <v>1988</v>
      </c>
      <c r="AD12" s="11">
        <v>0.85295756401396039</v>
      </c>
      <c r="AE12" t="s">
        <v>38</v>
      </c>
      <c r="AF12" s="21">
        <f>LN(AF9)</f>
        <v>0.11304063088948374</v>
      </c>
      <c r="AG12">
        <v>1988</v>
      </c>
      <c r="AH12" s="11">
        <v>0.85295756401396039</v>
      </c>
      <c r="AI12" t="s">
        <v>38</v>
      </c>
      <c r="AJ12" s="21">
        <f>LN(AJ9)</f>
        <v>0.11303325711295002</v>
      </c>
      <c r="AK12">
        <v>1988</v>
      </c>
      <c r="AL12" s="11">
        <v>0.85295756401396039</v>
      </c>
      <c r="AM12" t="s">
        <v>38</v>
      </c>
      <c r="AN12" s="21">
        <f>LN(AN9)</f>
        <v>0.11283058554225014</v>
      </c>
      <c r="AO12">
        <v>1988</v>
      </c>
      <c r="AP12" s="11">
        <v>0.85295756401396039</v>
      </c>
      <c r="AQ12" t="s">
        <v>38</v>
      </c>
      <c r="AR12" s="21">
        <f>LN(AR9)</f>
        <v>0.11272386225164549</v>
      </c>
      <c r="AS12">
        <v>1988</v>
      </c>
      <c r="AT12" s="11">
        <v>0.85295756401396039</v>
      </c>
      <c r="AU12" t="s">
        <v>38</v>
      </c>
      <c r="AV12" s="21">
        <f>LN(AV9)</f>
        <v>0.11278946407319682</v>
      </c>
      <c r="AW12">
        <v>1988</v>
      </c>
      <c r="AX12" s="11">
        <v>0.85295756401396039</v>
      </c>
      <c r="AY12" t="s">
        <v>38</v>
      </c>
      <c r="AZ12" s="21">
        <f>LN(AZ9)</f>
        <v>0.11310528643011351</v>
      </c>
      <c r="BA12">
        <v>1987</v>
      </c>
      <c r="BB12" s="11">
        <v>0.80807516019561887</v>
      </c>
      <c r="BC12" t="s">
        <v>38</v>
      </c>
      <c r="BD12" s="21">
        <f>LN(BD9)</f>
        <v>0.11299510220670492</v>
      </c>
      <c r="BE12">
        <v>1987</v>
      </c>
      <c r="BF12" s="11">
        <v>0.80807516019561887</v>
      </c>
      <c r="BG12" t="s">
        <v>38</v>
      </c>
      <c r="BH12" s="21">
        <f>LN(BH9)</f>
        <v>0.11296800482278645</v>
      </c>
      <c r="BI12">
        <v>1987</v>
      </c>
      <c r="BJ12" s="11">
        <v>0.80807516019561887</v>
      </c>
      <c r="BK12" t="s">
        <v>38</v>
      </c>
      <c r="BL12" s="21">
        <f>LN(BL9)</f>
        <v>0.11297594951051244</v>
      </c>
      <c r="BM12">
        <v>1987</v>
      </c>
      <c r="BN12" s="11">
        <v>0.80807516019561887</v>
      </c>
      <c r="BO12" t="s">
        <v>38</v>
      </c>
      <c r="BP12" s="21">
        <f>LN(BP9)</f>
        <v>0.11298552003304353</v>
      </c>
      <c r="BQ12">
        <v>1987</v>
      </c>
      <c r="BR12" s="11">
        <v>0.80807516019561887</v>
      </c>
      <c r="BS12" t="s">
        <v>38</v>
      </c>
      <c r="BT12" s="21">
        <f>LN(BT9)</f>
        <v>0.1129573699316278</v>
      </c>
      <c r="BU12">
        <v>1987</v>
      </c>
      <c r="BV12" s="11">
        <v>0.80807516019561887</v>
      </c>
      <c r="BW12" t="s">
        <v>38</v>
      </c>
      <c r="BX12" s="21">
        <f>LN(BX9)</f>
        <v>0.11286399678134008</v>
      </c>
      <c r="BY12">
        <v>1987</v>
      </c>
      <c r="BZ12" s="11">
        <v>0.80807516019561887</v>
      </c>
      <c r="CA12" t="s">
        <v>38</v>
      </c>
      <c r="CB12" s="21">
        <f>LN(CB9)</f>
        <v>0.11274516668195482</v>
      </c>
      <c r="CC12">
        <v>1987</v>
      </c>
      <c r="CD12" s="11">
        <v>0.80807516019561887</v>
      </c>
      <c r="CE12" t="s">
        <v>38</v>
      </c>
      <c r="CF12" s="21">
        <f>LN(CF9)</f>
        <v>0.11267890587054104</v>
      </c>
      <c r="CG12">
        <v>1987</v>
      </c>
      <c r="CH12" s="11">
        <v>0.80807516019561887</v>
      </c>
      <c r="CI12" t="s">
        <v>38</v>
      </c>
      <c r="CJ12" s="21">
        <f>LN(CJ9)</f>
        <v>0.11253849831600171</v>
      </c>
      <c r="CK12">
        <v>1987</v>
      </c>
      <c r="CL12" s="11">
        <v>0.80807516019561887</v>
      </c>
      <c r="CM12" t="s">
        <v>38</v>
      </c>
      <c r="CN12" s="21">
        <f>LN(CN9)</f>
        <v>0.11243436167834218</v>
      </c>
      <c r="CO12">
        <v>1987</v>
      </c>
      <c r="CP12" s="11">
        <v>0.80807516019561887</v>
      </c>
      <c r="CQ12" t="s">
        <v>38</v>
      </c>
      <c r="CR12" s="21">
        <f>LN(CR9)</f>
        <v>0.11249157300885577</v>
      </c>
      <c r="CS12">
        <v>1987</v>
      </c>
      <c r="CT12" s="11">
        <v>0.80807516019561887</v>
      </c>
      <c r="CU12" t="s">
        <v>38</v>
      </c>
      <c r="CV12" s="21">
        <f>LN(CV9)</f>
        <v>0.11247650487679034</v>
      </c>
      <c r="CW12">
        <v>1987</v>
      </c>
      <c r="CX12" s="11">
        <v>0.80807516019561887</v>
      </c>
      <c r="CY12" t="s">
        <v>38</v>
      </c>
      <c r="CZ12" s="21">
        <f>LN(CZ9)</f>
        <v>0.11260962905530937</v>
      </c>
      <c r="DA12">
        <v>1987</v>
      </c>
      <c r="DB12" s="11">
        <v>0.80807516019561887</v>
      </c>
      <c r="DC12" t="s">
        <v>38</v>
      </c>
      <c r="DD12" s="21">
        <f>LN(DD9)</f>
        <v>0.11275032914685999</v>
      </c>
      <c r="DE12">
        <v>1987</v>
      </c>
      <c r="DF12" s="11">
        <v>0.80807516019561887</v>
      </c>
      <c r="DG12" t="s">
        <v>38</v>
      </c>
      <c r="DH12" s="21">
        <f>LN(DH9)</f>
        <v>0.112809570647077</v>
      </c>
      <c r="DI12">
        <v>1987</v>
      </c>
      <c r="DJ12" s="11">
        <v>0.80807516019561887</v>
      </c>
      <c r="DK12" t="s">
        <v>38</v>
      </c>
      <c r="DL12" s="21">
        <f>LN(DL9)</f>
        <v>0.11296081934450049</v>
      </c>
      <c r="DM12">
        <v>1987</v>
      </c>
      <c r="DN12" s="11">
        <v>0.80807516019561887</v>
      </c>
      <c r="DO12" t="s">
        <v>38</v>
      </c>
      <c r="DP12" s="21">
        <f>LN(DP9)</f>
        <v>0.11322019052540816</v>
      </c>
      <c r="DQ12">
        <v>1987</v>
      </c>
      <c r="DR12" s="11">
        <v>0.80807516019561887</v>
      </c>
      <c r="DS12" t="s">
        <v>38</v>
      </c>
      <c r="DT12" s="21">
        <f>LN(DT9)</f>
        <v>0.11339046383719055</v>
      </c>
      <c r="DU12">
        <v>1987</v>
      </c>
      <c r="DV12" s="11">
        <v>0.80807516019561887</v>
      </c>
      <c r="DW12" t="s">
        <v>38</v>
      </c>
      <c r="DX12" s="21">
        <f>LN(DX9)</f>
        <v>0.1135647379227457</v>
      </c>
      <c r="DY12">
        <v>1987</v>
      </c>
      <c r="DZ12" s="11">
        <v>0.80807516019561887</v>
      </c>
      <c r="EA12" t="s">
        <v>38</v>
      </c>
      <c r="EB12" s="21">
        <f>LN(EB9)</f>
        <v>0.11386143225971622</v>
      </c>
      <c r="EC12">
        <v>1987</v>
      </c>
      <c r="ED12" s="11">
        <v>0.80807516019561887</v>
      </c>
      <c r="EE12" t="s">
        <v>38</v>
      </c>
      <c r="EF12" s="21">
        <f>LN(EF9)</f>
        <v>0.11404954370342858</v>
      </c>
      <c r="EG12">
        <v>1987</v>
      </c>
      <c r="EH12" s="11">
        <v>0.80807516019561887</v>
      </c>
      <c r="EI12" t="s">
        <v>38</v>
      </c>
      <c r="EJ12" s="21">
        <f>LN(EJ9)</f>
        <v>0.11423291994439111</v>
      </c>
      <c r="EK12">
        <v>1987</v>
      </c>
      <c r="EL12" s="11">
        <v>0.80807516019561887</v>
      </c>
    </row>
    <row r="13" spans="2:144">
      <c r="B13">
        <v>0.10773936575514628</v>
      </c>
      <c r="C13" s="20">
        <v>0.97925688143648859</v>
      </c>
      <c r="D13">
        <v>1463.4715234155399</v>
      </c>
      <c r="E13">
        <v>1988</v>
      </c>
      <c r="F13" s="11">
        <v>0.85295756401396039</v>
      </c>
      <c r="G13" t="s">
        <v>39</v>
      </c>
      <c r="H13" s="21">
        <f>LN(H10)</f>
        <v>0.10254613029750975</v>
      </c>
      <c r="I13">
        <v>1989</v>
      </c>
      <c r="J13" s="11">
        <v>0.93998230197443178</v>
      </c>
      <c r="K13" t="s">
        <v>39</v>
      </c>
      <c r="L13" s="21">
        <f>LN(L10)</f>
        <v>0.10114642314254128</v>
      </c>
      <c r="M13">
        <v>1989</v>
      </c>
      <c r="N13" s="11">
        <v>0.93998230197443178</v>
      </c>
      <c r="O13" t="s">
        <v>39</v>
      </c>
      <c r="P13" s="21">
        <f>LN(P10)</f>
        <v>0.10136528667182566</v>
      </c>
      <c r="Q13">
        <v>1989</v>
      </c>
      <c r="R13" s="11">
        <v>0.93998230197443178</v>
      </c>
      <c r="S13" t="s">
        <v>39</v>
      </c>
      <c r="T13" s="21">
        <f>LN(T10)</f>
        <v>0.10164486871651239</v>
      </c>
      <c r="U13">
        <v>1989</v>
      </c>
      <c r="V13" s="11">
        <v>0.93998230197443178</v>
      </c>
      <c r="W13" t="s">
        <v>39</v>
      </c>
      <c r="X13" s="21">
        <f>LN(X10)</f>
        <v>0.10192464646609148</v>
      </c>
      <c r="Y13">
        <v>1989</v>
      </c>
      <c r="Z13" s="11">
        <v>0.93998230197443178</v>
      </c>
      <c r="AA13" t="s">
        <v>39</v>
      </c>
      <c r="AB13" s="21">
        <f>LN(AB10)</f>
        <v>0.10219752095815537</v>
      </c>
      <c r="AC13">
        <v>1989</v>
      </c>
      <c r="AD13" s="11">
        <v>0.93998230197443178</v>
      </c>
      <c r="AE13" t="s">
        <v>39</v>
      </c>
      <c r="AF13" s="21">
        <f>LN(AF10)</f>
        <v>0.1023246545902859</v>
      </c>
      <c r="AG13">
        <v>1989</v>
      </c>
      <c r="AH13" s="11">
        <v>0.93998230197443178</v>
      </c>
      <c r="AI13" t="s">
        <v>39</v>
      </c>
      <c r="AJ13" s="21">
        <f>LN(AJ10)</f>
        <v>0.10235577952973547</v>
      </c>
      <c r="AK13">
        <v>1989</v>
      </c>
      <c r="AL13" s="11">
        <v>0.93998230197443178</v>
      </c>
      <c r="AM13" t="s">
        <v>39</v>
      </c>
      <c r="AN13" s="21">
        <f>LN(AN10)</f>
        <v>0.10221032102105855</v>
      </c>
      <c r="AO13">
        <v>1989</v>
      </c>
      <c r="AP13" s="11">
        <v>0.93998230197443178</v>
      </c>
      <c r="AQ13" t="s">
        <v>39</v>
      </c>
      <c r="AR13" s="21">
        <f>LN(AR10)</f>
        <v>0.10217005231587815</v>
      </c>
      <c r="AS13">
        <v>1989</v>
      </c>
      <c r="AT13" s="11">
        <v>0.93998230197443178</v>
      </c>
      <c r="AU13" t="s">
        <v>39</v>
      </c>
      <c r="AV13" s="21">
        <f>LN(AV10)</f>
        <v>0.10224405354763812</v>
      </c>
      <c r="AW13">
        <v>1989</v>
      </c>
      <c r="AX13" s="11">
        <v>0.93998230197443178</v>
      </c>
      <c r="AY13" t="s">
        <v>39</v>
      </c>
      <c r="AZ13" s="21">
        <f>LN(AZ10)</f>
        <v>0.1025772903590608</v>
      </c>
      <c r="BA13">
        <v>1989</v>
      </c>
      <c r="BB13" s="11">
        <v>0.93998230197443178</v>
      </c>
      <c r="BC13" t="s">
        <v>39</v>
      </c>
      <c r="BD13" s="21">
        <f>LN(BD10)</f>
        <v>0.10245586052831651</v>
      </c>
      <c r="BE13">
        <v>1988</v>
      </c>
      <c r="BF13" s="11">
        <v>0.85295756401396039</v>
      </c>
      <c r="BG13" t="s">
        <v>39</v>
      </c>
      <c r="BH13" s="21">
        <f>LN(BH10)</f>
        <v>0.10244403786735051</v>
      </c>
      <c r="BI13">
        <v>1988</v>
      </c>
      <c r="BJ13" s="11">
        <v>0.85295756401396039</v>
      </c>
      <c r="BK13" t="s">
        <v>39</v>
      </c>
      <c r="BL13" s="21">
        <f>LN(BL10)</f>
        <v>0.10246769274792242</v>
      </c>
      <c r="BM13">
        <v>1988</v>
      </c>
      <c r="BN13" s="11">
        <v>0.85295756401396039</v>
      </c>
      <c r="BO13" t="s">
        <v>39</v>
      </c>
      <c r="BP13" s="21">
        <f>LN(BP10)</f>
        <v>0.10250703334034043</v>
      </c>
      <c r="BQ13">
        <v>1988</v>
      </c>
      <c r="BR13" s="11">
        <v>0.85295756401396039</v>
      </c>
      <c r="BS13" t="s">
        <v>39</v>
      </c>
      <c r="BT13" s="21">
        <f>LN(BT10)</f>
        <v>0.10255637262412322</v>
      </c>
      <c r="BU13">
        <v>1988</v>
      </c>
      <c r="BV13" s="11">
        <v>0.85295756401396039</v>
      </c>
      <c r="BW13" t="s">
        <v>39</v>
      </c>
      <c r="BX13" s="21">
        <f>LN(BX10)</f>
        <v>0.10259715108919644</v>
      </c>
      <c r="BY13">
        <v>1988</v>
      </c>
      <c r="BZ13" s="11">
        <v>0.85295756401396039</v>
      </c>
      <c r="CA13" t="s">
        <v>39</v>
      </c>
      <c r="CB13" s="21">
        <f>LN(CB10)</f>
        <v>0.10259010937875461</v>
      </c>
      <c r="CC13">
        <v>1988</v>
      </c>
      <c r="CD13" s="11">
        <v>0.85295756401396039</v>
      </c>
      <c r="CE13" t="s">
        <v>39</v>
      </c>
      <c r="CF13" s="21">
        <f>LN(CF10)</f>
        <v>0.10251782482405007</v>
      </c>
      <c r="CG13">
        <v>1988</v>
      </c>
      <c r="CH13" s="11">
        <v>0.85295756401396039</v>
      </c>
      <c r="CI13" t="s">
        <v>39</v>
      </c>
      <c r="CJ13" s="21">
        <f>LN(CJ10)</f>
        <v>0.10247157686326444</v>
      </c>
      <c r="CK13">
        <v>1988</v>
      </c>
      <c r="CL13" s="11">
        <v>0.85295756401396039</v>
      </c>
      <c r="CM13" t="s">
        <v>39</v>
      </c>
      <c r="CN13" s="21">
        <f>LN(CN10)</f>
        <v>0.10239447602327913</v>
      </c>
      <c r="CO13">
        <v>1988</v>
      </c>
      <c r="CP13" s="11">
        <v>0.85295756401396039</v>
      </c>
      <c r="CQ13" t="s">
        <v>39</v>
      </c>
      <c r="CR13" s="21">
        <f>LN(CR10)</f>
        <v>0.10229301222726003</v>
      </c>
      <c r="CS13">
        <v>1988</v>
      </c>
      <c r="CT13" s="11">
        <v>0.85295756401396039</v>
      </c>
      <c r="CU13" t="s">
        <v>39</v>
      </c>
      <c r="CV13" s="21">
        <f>LN(CV10)</f>
        <v>0.10221876675869787</v>
      </c>
      <c r="CW13">
        <v>1988</v>
      </c>
      <c r="CX13" s="11">
        <v>0.85295756401396039</v>
      </c>
      <c r="CY13" t="s">
        <v>39</v>
      </c>
      <c r="CZ13" s="21">
        <f>LN(CZ10)</f>
        <v>0.10219210861995896</v>
      </c>
      <c r="DA13">
        <v>1988</v>
      </c>
      <c r="DB13" s="11">
        <v>0.85295756401396039</v>
      </c>
      <c r="DC13" t="s">
        <v>39</v>
      </c>
      <c r="DD13" s="21">
        <f>LN(DD10)</f>
        <v>0.10221995428669901</v>
      </c>
      <c r="DE13">
        <v>1988</v>
      </c>
      <c r="DF13" s="11">
        <v>0.85295756401396039</v>
      </c>
      <c r="DG13" t="s">
        <v>39</v>
      </c>
      <c r="DH13" s="21">
        <f>LN(DH10)</f>
        <v>0.10222713049234917</v>
      </c>
      <c r="DI13">
        <v>1988</v>
      </c>
      <c r="DJ13" s="11">
        <v>0.85295756401396039</v>
      </c>
      <c r="DK13" t="s">
        <v>39</v>
      </c>
      <c r="DL13" s="21">
        <f>LN(DL10)</f>
        <v>0.10232014606917189</v>
      </c>
      <c r="DM13">
        <v>1988</v>
      </c>
      <c r="DN13" s="11">
        <v>0.85295756401396039</v>
      </c>
      <c r="DO13" t="s">
        <v>39</v>
      </c>
      <c r="DP13" s="21">
        <f>LN(DP10)</f>
        <v>0.10256746866821018</v>
      </c>
      <c r="DQ13">
        <v>1988</v>
      </c>
      <c r="DR13" s="11">
        <v>0.85295756401396039</v>
      </c>
      <c r="DS13" t="s">
        <v>39</v>
      </c>
      <c r="DT13" s="21">
        <f>LN(DT10)</f>
        <v>0.10274706781516425</v>
      </c>
      <c r="DU13">
        <v>1988</v>
      </c>
      <c r="DV13" s="11">
        <v>0.85295756401396039</v>
      </c>
      <c r="DW13" t="s">
        <v>39</v>
      </c>
      <c r="DX13" s="21">
        <f>LN(DX10)</f>
        <v>0.1029434354124965</v>
      </c>
      <c r="DY13">
        <v>1988</v>
      </c>
      <c r="DZ13" s="11">
        <v>0.85295756401396039</v>
      </c>
      <c r="EA13" t="s">
        <v>39</v>
      </c>
      <c r="EB13" s="21">
        <f>LN(EB10)</f>
        <v>0.10337744750048472</v>
      </c>
      <c r="EC13">
        <v>1988</v>
      </c>
      <c r="ED13" s="11">
        <v>0.85295756401396039</v>
      </c>
      <c r="EE13" t="s">
        <v>39</v>
      </c>
      <c r="EF13" s="21">
        <f>LN(EF10)</f>
        <v>0.1036148797934231</v>
      </c>
      <c r="EG13">
        <v>1988</v>
      </c>
      <c r="EH13" s="11">
        <v>0.85295756401396039</v>
      </c>
      <c r="EI13" t="s">
        <v>39</v>
      </c>
      <c r="EJ13" s="21">
        <f>LN(EJ10)</f>
        <v>0.10383104060830829</v>
      </c>
      <c r="EK13">
        <v>1988</v>
      </c>
      <c r="EL13" s="11">
        <v>0.85295756401396039</v>
      </c>
    </row>
    <row r="14" spans="2:144">
      <c r="B14">
        <v>0.10771986551624123</v>
      </c>
      <c r="C14" s="20">
        <v>0.97930917651476446</v>
      </c>
      <c r="D14">
        <v>1467.2487295452831</v>
      </c>
      <c r="E14">
        <v>1989</v>
      </c>
      <c r="F14" s="11">
        <v>0.93998230197443178</v>
      </c>
      <c r="G14" t="s">
        <v>40</v>
      </c>
      <c r="H14" s="21">
        <f>H12-H11</f>
        <v>5.1425897210564259E-3</v>
      </c>
      <c r="I14">
        <v>1990</v>
      </c>
      <c r="J14" s="11">
        <v>1.0628897804106832</v>
      </c>
      <c r="K14" t="s">
        <v>40</v>
      </c>
      <c r="L14" s="21">
        <f>L12-L11</f>
        <v>5.2856137271284909E-3</v>
      </c>
      <c r="M14">
        <v>1990</v>
      </c>
      <c r="N14" s="11">
        <v>1.0628897804106832</v>
      </c>
      <c r="O14" t="s">
        <v>40</v>
      </c>
      <c r="P14" s="21">
        <f>P12-P11</f>
        <v>5.3029808363056763E-3</v>
      </c>
      <c r="Q14">
        <v>1990</v>
      </c>
      <c r="R14" s="11">
        <v>1.0628897804106832</v>
      </c>
      <c r="S14" t="s">
        <v>40</v>
      </c>
      <c r="T14" s="21">
        <f>T12-T11</f>
        <v>5.3392730203439265E-3</v>
      </c>
      <c r="U14">
        <v>1990</v>
      </c>
      <c r="V14" s="11">
        <v>1.0628897804106832</v>
      </c>
      <c r="W14" t="s">
        <v>40</v>
      </c>
      <c r="X14" s="21">
        <f>X12-X11</f>
        <v>5.3608813858489063E-3</v>
      </c>
      <c r="Y14">
        <v>1990</v>
      </c>
      <c r="Z14" s="11">
        <v>1.0628897804106832</v>
      </c>
      <c r="AA14" t="s">
        <v>40</v>
      </c>
      <c r="AB14" s="21">
        <f>AB12-AB11</f>
        <v>5.3620165194275676E-3</v>
      </c>
      <c r="AC14">
        <v>1990</v>
      </c>
      <c r="AD14" s="11">
        <v>1.0628897804106832</v>
      </c>
      <c r="AE14" t="s">
        <v>40</v>
      </c>
      <c r="AF14" s="21">
        <f>AF12-AF11</f>
        <v>5.343634199772046E-3</v>
      </c>
      <c r="AG14">
        <v>1990</v>
      </c>
      <c r="AH14" s="11">
        <v>1.0628897804106832</v>
      </c>
      <c r="AI14" t="s">
        <v>40</v>
      </c>
      <c r="AJ14" s="21">
        <f>AJ12-AJ11</f>
        <v>5.3244877933618789E-3</v>
      </c>
      <c r="AK14">
        <v>1990</v>
      </c>
      <c r="AL14" s="11">
        <v>1.0628897804106832</v>
      </c>
      <c r="AM14" t="s">
        <v>40</v>
      </c>
      <c r="AN14" s="21">
        <f>AN12-AN11</f>
        <v>5.2960335745410592E-3</v>
      </c>
      <c r="AO14">
        <v>1990</v>
      </c>
      <c r="AP14" s="11">
        <v>1.0628897804106832</v>
      </c>
      <c r="AQ14" t="s">
        <v>40</v>
      </c>
      <c r="AR14" s="21">
        <f>AR12-AR11</f>
        <v>5.2629821694785278E-3</v>
      </c>
      <c r="AS14">
        <v>1990</v>
      </c>
      <c r="AT14" s="11">
        <v>1.0628897804106832</v>
      </c>
      <c r="AU14" t="s">
        <v>40</v>
      </c>
      <c r="AV14" s="21">
        <f>AV12-AV11</f>
        <v>5.2588046167947183E-3</v>
      </c>
      <c r="AW14">
        <v>1990</v>
      </c>
      <c r="AX14" s="11">
        <v>1.0628897804106832</v>
      </c>
      <c r="AY14" t="s">
        <v>40</v>
      </c>
      <c r="AZ14" s="21">
        <f>AZ12-AZ11</f>
        <v>5.2501432618523858E-3</v>
      </c>
      <c r="BA14">
        <v>1990</v>
      </c>
      <c r="BB14" s="11">
        <v>1.0628897804106832</v>
      </c>
      <c r="BC14" t="s">
        <v>40</v>
      </c>
      <c r="BD14" s="21">
        <f>BD12-BD11</f>
        <v>5.2557364515586347E-3</v>
      </c>
      <c r="BE14">
        <v>1990</v>
      </c>
      <c r="BF14" s="11">
        <v>1.0628897804106832</v>
      </c>
      <c r="BG14" t="s">
        <v>40</v>
      </c>
      <c r="BH14" s="21">
        <f>BH12-BH11</f>
        <v>5.2481393065452187E-3</v>
      </c>
      <c r="BI14">
        <v>1989</v>
      </c>
      <c r="BJ14" s="11">
        <v>0.93998230197443178</v>
      </c>
      <c r="BK14" t="s">
        <v>40</v>
      </c>
      <c r="BL14" s="21">
        <f>BL12-BL11</f>
        <v>5.2403255122779602E-3</v>
      </c>
      <c r="BM14">
        <v>1989</v>
      </c>
      <c r="BN14" s="11">
        <v>0.93998230197443178</v>
      </c>
      <c r="BO14" t="s">
        <v>40</v>
      </c>
      <c r="BP14" s="21">
        <f>BP12-BP11</f>
        <v>5.2255185737203197E-3</v>
      </c>
      <c r="BQ14">
        <v>1989</v>
      </c>
      <c r="BR14" s="11">
        <v>0.93998230197443178</v>
      </c>
      <c r="BS14" t="s">
        <v>40</v>
      </c>
      <c r="BT14" s="21">
        <f>BT12-BT11</f>
        <v>5.1869761215815186E-3</v>
      </c>
      <c r="BU14">
        <v>1989</v>
      </c>
      <c r="BV14" s="11">
        <v>0.93998230197443178</v>
      </c>
      <c r="BW14" t="s">
        <v>40</v>
      </c>
      <c r="BX14" s="21">
        <f>BX12-BX11</f>
        <v>5.1202468888822544E-3</v>
      </c>
      <c r="BY14">
        <v>1989</v>
      </c>
      <c r="BZ14" s="11">
        <v>0.93998230197443178</v>
      </c>
      <c r="CA14" t="s">
        <v>40</v>
      </c>
      <c r="CB14" s="21">
        <f>CB12-CB11</f>
        <v>5.0646380583854178E-3</v>
      </c>
      <c r="CC14">
        <v>1989</v>
      </c>
      <c r="CD14" s="11">
        <v>0.93998230197443178</v>
      </c>
      <c r="CE14" t="s">
        <v>40</v>
      </c>
      <c r="CF14" s="21">
        <f>CF12-CF11</f>
        <v>5.0676346327620803E-3</v>
      </c>
      <c r="CG14">
        <v>1989</v>
      </c>
      <c r="CH14" s="11">
        <v>0.93998230197443178</v>
      </c>
      <c r="CI14" t="s">
        <v>40</v>
      </c>
      <c r="CJ14" s="21">
        <f>CJ12-CJ11</f>
        <v>5.0207929164179238E-3</v>
      </c>
      <c r="CK14">
        <v>1989</v>
      </c>
      <c r="CL14" s="11">
        <v>0.93998230197443178</v>
      </c>
      <c r="CM14" t="s">
        <v>40</v>
      </c>
      <c r="CN14" s="21">
        <f>CN12-CN11</f>
        <v>5.0073429674546005E-3</v>
      </c>
      <c r="CO14">
        <v>1989</v>
      </c>
      <c r="CP14" s="11">
        <v>0.93998230197443178</v>
      </c>
      <c r="CQ14" t="s">
        <v>40</v>
      </c>
      <c r="CR14" s="21">
        <f>CR12-CR11</f>
        <v>5.0862791168903576E-3</v>
      </c>
      <c r="CS14">
        <v>1989</v>
      </c>
      <c r="CT14" s="11">
        <v>0.93998230197443178</v>
      </c>
      <c r="CU14" t="s">
        <v>40</v>
      </c>
      <c r="CV14" s="21">
        <f>CV12-CV11</f>
        <v>5.1157164677974598E-3</v>
      </c>
      <c r="CW14">
        <v>1989</v>
      </c>
      <c r="CX14" s="11">
        <v>0.93998230197443178</v>
      </c>
      <c r="CY14" t="s">
        <v>40</v>
      </c>
      <c r="CZ14" s="21">
        <f>CZ12-CZ11</f>
        <v>5.1951946875138932E-3</v>
      </c>
      <c r="DA14">
        <v>1989</v>
      </c>
      <c r="DB14" s="11">
        <v>0.93998230197443178</v>
      </c>
      <c r="DC14" t="s">
        <v>40</v>
      </c>
      <c r="DD14" s="21">
        <f>DD12-DD11</f>
        <v>5.2513263947864403E-3</v>
      </c>
      <c r="DE14">
        <v>1989</v>
      </c>
      <c r="DF14" s="11">
        <v>0.93998230197443178</v>
      </c>
      <c r="DG14" t="s">
        <v>40</v>
      </c>
      <c r="DH14" s="21">
        <f>DH12-DH11</f>
        <v>5.2772216377292569E-3</v>
      </c>
      <c r="DI14">
        <v>1989</v>
      </c>
      <c r="DJ14" s="11">
        <v>0.93998230197443178</v>
      </c>
      <c r="DK14" t="s">
        <v>40</v>
      </c>
      <c r="DL14" s="21">
        <f>DL12-DL11</f>
        <v>5.3061837134638079E-3</v>
      </c>
      <c r="DM14">
        <v>1989</v>
      </c>
      <c r="DN14" s="11">
        <v>0.93998230197443178</v>
      </c>
      <c r="DO14" t="s">
        <v>40</v>
      </c>
      <c r="DP14" s="21">
        <f>DP12-DP11</f>
        <v>5.312175935299604E-3</v>
      </c>
      <c r="DQ14">
        <v>1989</v>
      </c>
      <c r="DR14" s="11">
        <v>0.93998230197443178</v>
      </c>
      <c r="DS14" t="s">
        <v>40</v>
      </c>
      <c r="DT14" s="21">
        <f>DT12-DT11</f>
        <v>5.3075378429898595E-3</v>
      </c>
      <c r="DU14">
        <v>1989</v>
      </c>
      <c r="DV14" s="11">
        <v>0.93998230197443178</v>
      </c>
      <c r="DW14" t="s">
        <v>40</v>
      </c>
      <c r="DX14" s="21">
        <f>DX12-DX11</f>
        <v>5.2965498130315009E-3</v>
      </c>
      <c r="DY14">
        <v>1989</v>
      </c>
      <c r="DZ14" s="11">
        <v>0.93998230197443178</v>
      </c>
      <c r="EA14" t="s">
        <v>40</v>
      </c>
      <c r="EB14" s="21">
        <f>EB12-EB11</f>
        <v>5.2282532004835625E-3</v>
      </c>
      <c r="EC14">
        <v>1989</v>
      </c>
      <c r="ED14" s="11">
        <v>0.93998230197443178</v>
      </c>
      <c r="EE14" t="s">
        <v>40</v>
      </c>
      <c r="EF14" s="21">
        <f>EF12-EF11</f>
        <v>5.2037217403844843E-3</v>
      </c>
      <c r="EG14">
        <v>1989</v>
      </c>
      <c r="EH14" s="11">
        <v>0.93998230197443178</v>
      </c>
      <c r="EI14" t="s">
        <v>40</v>
      </c>
      <c r="EJ14" s="21">
        <f>EJ12-EJ11</f>
        <v>5.1874148422998562E-3</v>
      </c>
      <c r="EK14">
        <v>1989</v>
      </c>
      <c r="EL14" s="11">
        <v>0.93998230197443178</v>
      </c>
    </row>
    <row r="15" spans="2:144">
      <c r="B15">
        <v>0.10773562399823448</v>
      </c>
      <c r="C15" s="20">
        <v>0.97937490407044314</v>
      </c>
      <c r="D15">
        <v>1472.0233122734362</v>
      </c>
      <c r="E15">
        <v>1990</v>
      </c>
      <c r="F15" s="11">
        <v>1.0628897804106832</v>
      </c>
      <c r="G15" t="s">
        <v>41</v>
      </c>
      <c r="H15" s="21">
        <f>H11-H13</f>
        <v>5.1691727144116684E-3</v>
      </c>
      <c r="I15">
        <v>1991</v>
      </c>
      <c r="J15" s="11">
        <v>1.23</v>
      </c>
      <c r="K15" t="s">
        <v>41</v>
      </c>
      <c r="L15" s="21">
        <f>L11-L13</f>
        <v>5.3136999583060646E-3</v>
      </c>
      <c r="M15">
        <v>1991</v>
      </c>
      <c r="N15" s="11">
        <v>1.23</v>
      </c>
      <c r="O15" t="s">
        <v>41</v>
      </c>
      <c r="P15" s="21">
        <f>P11-P13</f>
        <v>5.3312524323948646E-3</v>
      </c>
      <c r="Q15">
        <v>1991</v>
      </c>
      <c r="R15" s="11">
        <v>1.23</v>
      </c>
      <c r="S15" t="s">
        <v>41</v>
      </c>
      <c r="T15" s="21">
        <f>T11-T13</f>
        <v>5.3679339537319043E-3</v>
      </c>
      <c r="U15">
        <v>1991</v>
      </c>
      <c r="V15" s="11">
        <v>1.23</v>
      </c>
      <c r="W15" t="s">
        <v>41</v>
      </c>
      <c r="X15" s="21">
        <f>X11-X13</f>
        <v>5.3897754020473948E-3</v>
      </c>
      <c r="Y15">
        <v>1991</v>
      </c>
      <c r="Z15" s="11">
        <v>1.23</v>
      </c>
      <c r="AA15" t="s">
        <v>41</v>
      </c>
      <c r="AB15" s="21">
        <f>AB11-AB13</f>
        <v>5.3909228062002379E-3</v>
      </c>
      <c r="AC15">
        <v>1991</v>
      </c>
      <c r="AD15" s="11">
        <v>1.23</v>
      </c>
      <c r="AE15" t="s">
        <v>41</v>
      </c>
      <c r="AF15" s="21">
        <f>AF11-AF13</f>
        <v>5.3723420994257892E-3</v>
      </c>
      <c r="AG15">
        <v>1991</v>
      </c>
      <c r="AH15" s="11">
        <v>1.23</v>
      </c>
      <c r="AI15" t="s">
        <v>41</v>
      </c>
      <c r="AJ15" s="21">
        <f>AJ11-AJ13</f>
        <v>5.3529897898526718E-3</v>
      </c>
      <c r="AK15">
        <v>1991</v>
      </c>
      <c r="AL15" s="11">
        <v>1.23</v>
      </c>
      <c r="AM15" t="s">
        <v>41</v>
      </c>
      <c r="AN15" s="21">
        <f>AN11-AN13</f>
        <v>5.324230946650535E-3</v>
      </c>
      <c r="AO15">
        <v>1991</v>
      </c>
      <c r="AP15" s="11">
        <v>1.23</v>
      </c>
      <c r="AQ15" t="s">
        <v>41</v>
      </c>
      <c r="AR15" s="21">
        <f>AR11-AR13</f>
        <v>5.2908277662888081E-3</v>
      </c>
      <c r="AS15">
        <v>1991</v>
      </c>
      <c r="AT15" s="11">
        <v>1.23</v>
      </c>
      <c r="AU15" t="s">
        <v>41</v>
      </c>
      <c r="AV15" s="21">
        <f>AV11-AV13</f>
        <v>5.2866059087639805E-3</v>
      </c>
      <c r="AW15">
        <v>1991</v>
      </c>
      <c r="AX15" s="11">
        <v>1.23</v>
      </c>
      <c r="AY15" t="s">
        <v>41</v>
      </c>
      <c r="AZ15" s="21">
        <f>AZ11-AZ13</f>
        <v>5.2778528092003313E-3</v>
      </c>
      <c r="BA15">
        <v>1991</v>
      </c>
      <c r="BB15" s="11">
        <v>1.23</v>
      </c>
      <c r="BC15" t="s">
        <v>41</v>
      </c>
      <c r="BD15" s="21">
        <f>BD11-BD13</f>
        <v>5.2835052268297711E-3</v>
      </c>
      <c r="BE15">
        <v>1991</v>
      </c>
      <c r="BF15" s="11">
        <v>1.23</v>
      </c>
      <c r="BG15" t="s">
        <v>41</v>
      </c>
      <c r="BH15" s="21">
        <f>BH11-BH13</f>
        <v>5.2758276488907158E-3</v>
      </c>
      <c r="BI15">
        <v>1991</v>
      </c>
      <c r="BJ15" s="11">
        <v>1.23</v>
      </c>
      <c r="BK15" t="s">
        <v>41</v>
      </c>
      <c r="BL15" s="21">
        <f>BL11-BL13</f>
        <v>5.2679312503120662E-3</v>
      </c>
      <c r="BM15">
        <v>1990</v>
      </c>
      <c r="BN15" s="11">
        <v>1.0628897804106832</v>
      </c>
      <c r="BO15" t="s">
        <v>41</v>
      </c>
      <c r="BP15" s="21">
        <f>BP11-BP13</f>
        <v>5.2529681189827787E-3</v>
      </c>
      <c r="BQ15">
        <v>1990</v>
      </c>
      <c r="BR15" s="11">
        <v>1.0628897804106832</v>
      </c>
      <c r="BS15" t="s">
        <v>41</v>
      </c>
      <c r="BT15" s="21">
        <f>BT11-BT13</f>
        <v>5.2140211859230678E-3</v>
      </c>
      <c r="BU15">
        <v>1990</v>
      </c>
      <c r="BV15" s="11">
        <v>1.0628897804106832</v>
      </c>
      <c r="BW15" t="s">
        <v>41</v>
      </c>
      <c r="BX15" s="21">
        <f>BX11-BX13</f>
        <v>5.1465988032613902E-3</v>
      </c>
      <c r="BY15">
        <v>1990</v>
      </c>
      <c r="BZ15" s="11">
        <v>1.0628897804106832</v>
      </c>
      <c r="CA15" t="s">
        <v>41</v>
      </c>
      <c r="CB15" s="21">
        <f>CB11-CB13</f>
        <v>5.0904192448147922E-3</v>
      </c>
      <c r="CC15">
        <v>1990</v>
      </c>
      <c r="CD15" s="11">
        <v>1.0628897804106832</v>
      </c>
      <c r="CE15" t="s">
        <v>41</v>
      </c>
      <c r="CF15" s="21">
        <f>CF11-CF13</f>
        <v>5.093446413728886E-3</v>
      </c>
      <c r="CG15">
        <v>1990</v>
      </c>
      <c r="CH15" s="11">
        <v>1.0628897804106832</v>
      </c>
      <c r="CI15" t="s">
        <v>41</v>
      </c>
      <c r="CJ15" s="21">
        <f>CJ11-CJ13</f>
        <v>5.046128536319347E-3</v>
      </c>
      <c r="CK15">
        <v>1990</v>
      </c>
      <c r="CL15" s="11">
        <v>1.0628897804106832</v>
      </c>
      <c r="CM15" t="s">
        <v>41</v>
      </c>
      <c r="CN15" s="21">
        <f>CN11-CN13</f>
        <v>5.0325426876084572E-3</v>
      </c>
      <c r="CO15">
        <v>1990</v>
      </c>
      <c r="CP15" s="11">
        <v>1.0628897804106832</v>
      </c>
      <c r="CQ15" t="s">
        <v>41</v>
      </c>
      <c r="CR15" s="21">
        <f>CR11-CR13</f>
        <v>5.1122816647053843E-3</v>
      </c>
      <c r="CS15">
        <v>1990</v>
      </c>
      <c r="CT15" s="11">
        <v>1.0628897804106832</v>
      </c>
      <c r="CU15" t="s">
        <v>41</v>
      </c>
      <c r="CV15" s="21">
        <f>CV11-CV13</f>
        <v>5.1420216502950089E-3</v>
      </c>
      <c r="CW15">
        <v>1990</v>
      </c>
      <c r="CX15" s="11">
        <v>1.0628897804106832</v>
      </c>
      <c r="CY15" t="s">
        <v>41</v>
      </c>
      <c r="CZ15" s="21">
        <f>CZ11-CZ13</f>
        <v>5.2223257478365148E-3</v>
      </c>
      <c r="DA15">
        <v>1990</v>
      </c>
      <c r="DB15" s="11">
        <v>1.0628897804106832</v>
      </c>
      <c r="DC15" t="s">
        <v>41</v>
      </c>
      <c r="DD15" s="21">
        <f>DD11-DD13</f>
        <v>5.279048465374539E-3</v>
      </c>
      <c r="DE15">
        <v>1990</v>
      </c>
      <c r="DF15" s="11">
        <v>1.0628897804106832</v>
      </c>
      <c r="DG15" t="s">
        <v>41</v>
      </c>
      <c r="DH15" s="21">
        <f>DH11-DH13</f>
        <v>5.3052185169985694E-3</v>
      </c>
      <c r="DI15">
        <v>1990</v>
      </c>
      <c r="DJ15" s="11">
        <v>1.0628897804106832</v>
      </c>
      <c r="DK15" t="s">
        <v>41</v>
      </c>
      <c r="DL15" s="21">
        <f>DL11-DL13</f>
        <v>5.3344895618647886E-3</v>
      </c>
      <c r="DM15">
        <v>1990</v>
      </c>
      <c r="DN15" s="11">
        <v>1.0628897804106832</v>
      </c>
      <c r="DO15" t="s">
        <v>41</v>
      </c>
      <c r="DP15" s="21">
        <f>DP11-DP13</f>
        <v>5.3405459218983792E-3</v>
      </c>
      <c r="DQ15">
        <v>1990</v>
      </c>
      <c r="DR15" s="11">
        <v>1.0628897804106832</v>
      </c>
      <c r="DS15" t="s">
        <v>41</v>
      </c>
      <c r="DT15" s="21">
        <f>DT11-DT13</f>
        <v>5.3358581790364373E-3</v>
      </c>
      <c r="DU15">
        <v>1990</v>
      </c>
      <c r="DV15" s="11">
        <v>1.0628897804106832</v>
      </c>
      <c r="DW15" t="s">
        <v>41</v>
      </c>
      <c r="DX15" s="21">
        <f>DX11-DX13</f>
        <v>5.3247526972177023E-3</v>
      </c>
      <c r="DY15">
        <v>1990</v>
      </c>
      <c r="DZ15" s="11">
        <v>1.0628897804106832</v>
      </c>
      <c r="EA15" t="s">
        <v>41</v>
      </c>
      <c r="EB15" s="21">
        <f>EB11-EB13</f>
        <v>5.2557315587479364E-3</v>
      </c>
      <c r="EC15">
        <v>1990</v>
      </c>
      <c r="ED15" s="11">
        <v>1.0628897804106832</v>
      </c>
      <c r="EE15" t="s">
        <v>41</v>
      </c>
      <c r="EF15" s="21">
        <f>EF11-EF13</f>
        <v>5.2309421696210001E-3</v>
      </c>
      <c r="EG15">
        <v>1990</v>
      </c>
      <c r="EH15" s="11">
        <v>1.0628897804106832</v>
      </c>
      <c r="EI15" t="s">
        <v>41</v>
      </c>
      <c r="EJ15" s="21">
        <f>EJ11-EJ13</f>
        <v>5.214464493782961E-3</v>
      </c>
      <c r="EK15">
        <v>1990</v>
      </c>
      <c r="EL15" s="11">
        <v>1.0628897804106832</v>
      </c>
    </row>
    <row r="16" spans="2:144">
      <c r="B16">
        <v>0.10776000145932321</v>
      </c>
      <c r="C16" s="20">
        <v>0.97949731491907432</v>
      </c>
      <c r="D16">
        <v>1480.9970812428005</v>
      </c>
      <c r="E16">
        <v>1991</v>
      </c>
      <c r="F16" s="11">
        <v>1.23</v>
      </c>
      <c r="G16" t="s">
        <v>42</v>
      </c>
      <c r="H16" s="22">
        <f>AVERAGE(H14:H15)</f>
        <v>5.1558812177340471E-3</v>
      </c>
      <c r="I16">
        <v>1992</v>
      </c>
      <c r="J16" s="11">
        <v>1.454444396938732</v>
      </c>
      <c r="K16" t="s">
        <v>42</v>
      </c>
      <c r="L16" s="22">
        <f>AVERAGE(L14:L15)</f>
        <v>5.2996568427172777E-3</v>
      </c>
      <c r="M16">
        <v>1992</v>
      </c>
      <c r="N16" s="11">
        <v>1.454444396938732</v>
      </c>
      <c r="O16" t="s">
        <v>42</v>
      </c>
      <c r="P16" s="22">
        <f>AVERAGE(P14:P15)</f>
        <v>5.3171166343502704E-3</v>
      </c>
      <c r="Q16">
        <v>1992</v>
      </c>
      <c r="R16" s="11">
        <v>1.454444396938732</v>
      </c>
      <c r="S16" t="s">
        <v>42</v>
      </c>
      <c r="T16" s="22">
        <f>AVERAGE(T14:T15)</f>
        <v>5.3536034870379154E-3</v>
      </c>
      <c r="U16">
        <v>1992</v>
      </c>
      <c r="V16" s="11">
        <v>1.454444396938732</v>
      </c>
      <c r="W16" t="s">
        <v>42</v>
      </c>
      <c r="X16" s="22">
        <f>AVERAGE(X14:X15)</f>
        <v>5.3753283939481505E-3</v>
      </c>
      <c r="Y16">
        <v>1992</v>
      </c>
      <c r="Z16" s="11">
        <v>1.454444396938732</v>
      </c>
      <c r="AA16" t="s">
        <v>42</v>
      </c>
      <c r="AB16" s="22">
        <f>AVERAGE(AB14:AB15)</f>
        <v>5.3764696628139028E-3</v>
      </c>
      <c r="AC16">
        <v>1992</v>
      </c>
      <c r="AD16" s="11">
        <v>1.454444396938732</v>
      </c>
      <c r="AE16" t="s">
        <v>42</v>
      </c>
      <c r="AF16" s="22">
        <f>AVERAGE(AF14:AF15)</f>
        <v>5.3579881495989176E-3</v>
      </c>
      <c r="AG16">
        <v>1992</v>
      </c>
      <c r="AH16" s="11">
        <v>1.454444396938732</v>
      </c>
      <c r="AI16" t="s">
        <v>42</v>
      </c>
      <c r="AJ16" s="22">
        <f>AVERAGE(AJ14:AJ15)</f>
        <v>5.3387387916072754E-3</v>
      </c>
      <c r="AK16">
        <v>1992</v>
      </c>
      <c r="AL16" s="11">
        <v>1.454444396938732</v>
      </c>
      <c r="AM16" t="s">
        <v>42</v>
      </c>
      <c r="AN16" s="22">
        <f>AVERAGE(AN14:AN15)</f>
        <v>5.3101322605957971E-3</v>
      </c>
      <c r="AO16">
        <v>1992</v>
      </c>
      <c r="AP16" s="11">
        <v>1.454444396938732</v>
      </c>
      <c r="AQ16" t="s">
        <v>42</v>
      </c>
      <c r="AR16" s="22">
        <f>AVERAGE(AR14:AR15)</f>
        <v>5.276904967883668E-3</v>
      </c>
      <c r="AS16">
        <v>1992</v>
      </c>
      <c r="AT16" s="11">
        <v>1.454444396938732</v>
      </c>
      <c r="AU16" t="s">
        <v>42</v>
      </c>
      <c r="AV16" s="22">
        <f>AVERAGE(AV14:AV15)</f>
        <v>5.2727052627793494E-3</v>
      </c>
      <c r="AW16">
        <v>1992</v>
      </c>
      <c r="AX16" s="11">
        <v>1.454444396938732</v>
      </c>
      <c r="AY16" t="s">
        <v>42</v>
      </c>
      <c r="AZ16" s="22">
        <f>AVERAGE(AZ14:AZ15)</f>
        <v>5.2639980355263585E-3</v>
      </c>
      <c r="BA16">
        <v>1992</v>
      </c>
      <c r="BB16" s="11">
        <v>1.454444396938732</v>
      </c>
      <c r="BC16" t="s">
        <v>42</v>
      </c>
      <c r="BD16" s="22">
        <f>AVERAGE(BD14:BD15)</f>
        <v>5.2696208391942029E-3</v>
      </c>
      <c r="BE16">
        <v>1992</v>
      </c>
      <c r="BF16" s="11">
        <v>1.454444396938732</v>
      </c>
      <c r="BG16" t="s">
        <v>42</v>
      </c>
      <c r="BH16" s="22">
        <f>AVERAGE(BH14:BH15)</f>
        <v>5.2619834777179672E-3</v>
      </c>
      <c r="BI16">
        <v>1992</v>
      </c>
      <c r="BJ16" s="11">
        <v>1.454444396938732</v>
      </c>
      <c r="BK16" t="s">
        <v>42</v>
      </c>
      <c r="BL16" s="22">
        <f>AVERAGE(BL14:BL15)</f>
        <v>5.2541283812950132E-3</v>
      </c>
      <c r="BM16">
        <v>1992</v>
      </c>
      <c r="BN16" s="11">
        <v>1.454444396938732</v>
      </c>
      <c r="BO16" t="s">
        <v>42</v>
      </c>
      <c r="BP16" s="22">
        <f>AVERAGE(BP14:BP15)</f>
        <v>5.2392433463515492E-3</v>
      </c>
      <c r="BQ16">
        <v>1991</v>
      </c>
      <c r="BR16" s="11">
        <v>1.23</v>
      </c>
      <c r="BS16" t="s">
        <v>42</v>
      </c>
      <c r="BT16" s="22">
        <f>AVERAGE(BT14:BT15)</f>
        <v>5.2004986537522932E-3</v>
      </c>
      <c r="BU16">
        <v>1991</v>
      </c>
      <c r="BV16" s="11">
        <v>1.23</v>
      </c>
      <c r="BW16" t="s">
        <v>42</v>
      </c>
      <c r="BX16" s="22">
        <f>AVERAGE(BX14:BX15)</f>
        <v>5.1334228460718223E-3</v>
      </c>
      <c r="BY16">
        <v>1991</v>
      </c>
      <c r="BZ16" s="11">
        <v>1.23</v>
      </c>
      <c r="CA16" t="s">
        <v>42</v>
      </c>
      <c r="CB16" s="22">
        <f>AVERAGE(CB14:CB15)</f>
        <v>5.077528651600105E-3</v>
      </c>
      <c r="CC16">
        <v>1991</v>
      </c>
      <c r="CD16" s="11">
        <v>1.23</v>
      </c>
      <c r="CE16" t="s">
        <v>42</v>
      </c>
      <c r="CF16" s="22">
        <f>AVERAGE(CF14:CF15)</f>
        <v>5.0805405232454831E-3</v>
      </c>
      <c r="CG16">
        <v>1991</v>
      </c>
      <c r="CH16" s="11">
        <v>1.23</v>
      </c>
      <c r="CI16" t="s">
        <v>42</v>
      </c>
      <c r="CJ16" s="22">
        <f>AVERAGE(CJ14:CJ15)</f>
        <v>5.0334607263686354E-3</v>
      </c>
      <c r="CK16">
        <v>1991</v>
      </c>
      <c r="CL16" s="11">
        <v>1.23</v>
      </c>
      <c r="CM16" t="s">
        <v>42</v>
      </c>
      <c r="CN16" s="22">
        <f>AVERAGE(CN14:CN15)</f>
        <v>5.0199428275315289E-3</v>
      </c>
      <c r="CO16">
        <v>1991</v>
      </c>
      <c r="CP16" s="11">
        <v>1.23</v>
      </c>
      <c r="CQ16" t="s">
        <v>42</v>
      </c>
      <c r="CR16" s="22">
        <f>AVERAGE(CR14:CR15)</f>
        <v>5.0992803907978709E-3</v>
      </c>
      <c r="CS16">
        <v>1991</v>
      </c>
      <c r="CT16" s="11">
        <v>1.23</v>
      </c>
      <c r="CU16" t="s">
        <v>42</v>
      </c>
      <c r="CV16" s="22">
        <f>AVERAGE(CV14:CV15)</f>
        <v>5.1288690590462344E-3</v>
      </c>
      <c r="CW16">
        <v>1991</v>
      </c>
      <c r="CX16" s="11">
        <v>1.23</v>
      </c>
      <c r="CY16" t="s">
        <v>42</v>
      </c>
      <c r="CZ16" s="22">
        <f>AVERAGE(CZ14:CZ15)</f>
        <v>5.208760217675204E-3</v>
      </c>
      <c r="DA16">
        <v>1991</v>
      </c>
      <c r="DB16" s="11">
        <v>1.23</v>
      </c>
      <c r="DC16" t="s">
        <v>42</v>
      </c>
      <c r="DD16" s="22">
        <f>AVERAGE(DD14:DD15)</f>
        <v>5.2651874300804896E-3</v>
      </c>
      <c r="DE16">
        <v>1991</v>
      </c>
      <c r="DF16" s="11">
        <v>1.23</v>
      </c>
      <c r="DG16" t="s">
        <v>42</v>
      </c>
      <c r="DH16" s="22">
        <f>AVERAGE(DH14:DH15)</f>
        <v>5.2912200773639131E-3</v>
      </c>
      <c r="DI16">
        <v>1991</v>
      </c>
      <c r="DJ16" s="11">
        <v>1.23</v>
      </c>
      <c r="DK16" t="s">
        <v>42</v>
      </c>
      <c r="DL16" s="22">
        <f>AVERAGE(DL14:DL15)</f>
        <v>5.3203366376642983E-3</v>
      </c>
      <c r="DM16">
        <v>1991</v>
      </c>
      <c r="DN16" s="11">
        <v>1.23</v>
      </c>
      <c r="DO16" t="s">
        <v>42</v>
      </c>
      <c r="DP16" s="22">
        <f>AVERAGE(DP14:DP15)</f>
        <v>5.3263609285989916E-3</v>
      </c>
      <c r="DQ16">
        <v>1991</v>
      </c>
      <c r="DR16" s="11">
        <v>1.23</v>
      </c>
      <c r="DS16" t="s">
        <v>42</v>
      </c>
      <c r="DT16" s="22">
        <f>AVERAGE(DT14:DT15)</f>
        <v>5.3216980110131484E-3</v>
      </c>
      <c r="DU16">
        <v>1991</v>
      </c>
      <c r="DV16" s="11">
        <v>1.23</v>
      </c>
      <c r="DW16" t="s">
        <v>42</v>
      </c>
      <c r="DX16" s="22">
        <f>AVERAGE(DX14:DX15)</f>
        <v>5.3106512551246016E-3</v>
      </c>
      <c r="DY16">
        <v>1991</v>
      </c>
      <c r="DZ16" s="11">
        <v>1.23</v>
      </c>
      <c r="EA16" t="s">
        <v>42</v>
      </c>
      <c r="EB16" s="22">
        <f>AVERAGE(EB14:EB15)</f>
        <v>5.2419923796157494E-3</v>
      </c>
      <c r="EC16">
        <v>1991</v>
      </c>
      <c r="ED16" s="11">
        <v>1.23</v>
      </c>
      <c r="EE16" t="s">
        <v>42</v>
      </c>
      <c r="EF16" s="22">
        <f>AVERAGE(EF14:EF15)</f>
        <v>5.2173319550027422E-3</v>
      </c>
      <c r="EG16">
        <v>1991</v>
      </c>
      <c r="EH16" s="11">
        <v>1.23</v>
      </c>
      <c r="EI16" t="s">
        <v>42</v>
      </c>
      <c r="EJ16" s="22">
        <f>AVERAGE(EJ14:EJ15)</f>
        <v>5.2009396680414086E-3</v>
      </c>
      <c r="EK16">
        <v>1991</v>
      </c>
      <c r="EL16" s="11">
        <v>1.23</v>
      </c>
    </row>
    <row r="17" spans="2:142">
      <c r="B17">
        <v>0.10777039381004629</v>
      </c>
      <c r="C17" s="20">
        <v>0.97979672882059543</v>
      </c>
      <c r="D17">
        <v>1503.4049844562671</v>
      </c>
      <c r="E17">
        <v>1992</v>
      </c>
      <c r="F17" s="11">
        <v>1.454444396938732</v>
      </c>
      <c r="G17" t="s">
        <v>43</v>
      </c>
      <c r="H17">
        <f>TINV(0.3173,H5)</f>
        <v>1.0158934528306884</v>
      </c>
      <c r="I17">
        <v>1993</v>
      </c>
      <c r="J17" s="11">
        <v>1.7271311362727455</v>
      </c>
      <c r="K17" t="s">
        <v>43</v>
      </c>
      <c r="L17">
        <f>TINV(0.3173,L5)</f>
        <v>1.0164137032629486</v>
      </c>
      <c r="M17">
        <v>1993</v>
      </c>
      <c r="N17" s="11">
        <v>1.7271311362727455</v>
      </c>
      <c r="O17" t="s">
        <v>43</v>
      </c>
      <c r="P17">
        <f>TINV(0.3173,P5)</f>
        <v>1.0164137032629486</v>
      </c>
      <c r="Q17">
        <v>1993</v>
      </c>
      <c r="R17" s="11">
        <v>1.7271311362727455</v>
      </c>
      <c r="S17" t="s">
        <v>43</v>
      </c>
      <c r="T17">
        <f>TINV(0.3173,T5)</f>
        <v>1.0164137032629486</v>
      </c>
      <c r="U17">
        <v>1993</v>
      </c>
      <c r="V17" s="11">
        <v>1.7271311362727455</v>
      </c>
      <c r="W17" t="s">
        <v>43</v>
      </c>
      <c r="X17">
        <f>TINV(0.3173,X5)</f>
        <v>1.0164137032629486</v>
      </c>
      <c r="Y17">
        <v>1993</v>
      </c>
      <c r="Z17" s="11">
        <v>1.7271311362727455</v>
      </c>
      <c r="AA17" t="s">
        <v>43</v>
      </c>
      <c r="AB17">
        <f>TINV(0.3173,AB5)</f>
        <v>1.0164137032629486</v>
      </c>
      <c r="AC17">
        <v>1993</v>
      </c>
      <c r="AD17" s="11">
        <v>1.7271311362727455</v>
      </c>
      <c r="AE17" t="s">
        <v>43</v>
      </c>
      <c r="AF17">
        <f>TINV(0.3173,AF5)</f>
        <v>1.0164137032629486</v>
      </c>
      <c r="AG17">
        <v>1993</v>
      </c>
      <c r="AH17" s="11">
        <v>1.7271311362727455</v>
      </c>
      <c r="AI17" t="s">
        <v>43</v>
      </c>
      <c r="AJ17">
        <f>TINV(0.3173,AJ5)</f>
        <v>1.0164137032629486</v>
      </c>
      <c r="AK17">
        <v>1993</v>
      </c>
      <c r="AL17" s="11">
        <v>1.7271311362727455</v>
      </c>
      <c r="AM17" t="s">
        <v>43</v>
      </c>
      <c r="AN17">
        <f>TINV(0.3173,AN5)</f>
        <v>1.0164137032629486</v>
      </c>
      <c r="AO17">
        <v>1993</v>
      </c>
      <c r="AP17" s="11">
        <v>1.7271311362727455</v>
      </c>
      <c r="AQ17" t="s">
        <v>43</v>
      </c>
      <c r="AR17">
        <f>TINV(0.3173,AR5)</f>
        <v>1.0164137032629486</v>
      </c>
      <c r="AS17">
        <v>1993</v>
      </c>
      <c r="AT17" s="11">
        <v>1.7271311362727455</v>
      </c>
      <c r="AU17" t="s">
        <v>43</v>
      </c>
      <c r="AV17">
        <f>TINV(0.3173,AV5)</f>
        <v>1.0164137032629486</v>
      </c>
      <c r="AW17">
        <v>1993</v>
      </c>
      <c r="AX17" s="11">
        <v>1.7271311362727455</v>
      </c>
      <c r="AY17" t="s">
        <v>43</v>
      </c>
      <c r="AZ17">
        <f>TINV(0.3173,AZ5)</f>
        <v>1.0164137032629486</v>
      </c>
      <c r="BA17">
        <v>1993</v>
      </c>
      <c r="BB17" s="11">
        <v>1.7271311362727455</v>
      </c>
      <c r="BC17" t="s">
        <v>43</v>
      </c>
      <c r="BD17">
        <f>TINV(0.3173,BD5)</f>
        <v>1.0164137032629486</v>
      </c>
      <c r="BE17">
        <v>1993</v>
      </c>
      <c r="BF17" s="11">
        <v>1.7271311362727455</v>
      </c>
      <c r="BG17" t="s">
        <v>43</v>
      </c>
      <c r="BH17">
        <f>TINV(0.3173,BH5)</f>
        <v>1.0164137032629486</v>
      </c>
      <c r="BI17">
        <v>1993</v>
      </c>
      <c r="BJ17" s="11">
        <v>1.7271311362727455</v>
      </c>
      <c r="BK17" t="s">
        <v>43</v>
      </c>
      <c r="BL17">
        <f>TINV(0.3173,BL5)</f>
        <v>1.0164137032629486</v>
      </c>
      <c r="BM17">
        <v>1993</v>
      </c>
      <c r="BN17" s="11">
        <v>1.7271311362727455</v>
      </c>
      <c r="BO17" t="s">
        <v>43</v>
      </c>
      <c r="BP17">
        <f>TINV(0.3173,BP5)</f>
        <v>1.0164137032629486</v>
      </c>
      <c r="BQ17">
        <v>1993</v>
      </c>
      <c r="BR17" s="11">
        <v>1.7271311362727455</v>
      </c>
      <c r="BS17" t="s">
        <v>43</v>
      </c>
      <c r="BT17">
        <f>TINV(0.3173,BT5)</f>
        <v>1.0164137032629486</v>
      </c>
      <c r="BU17">
        <v>1992</v>
      </c>
      <c r="BV17" s="11">
        <v>1.454444396938732</v>
      </c>
      <c r="BW17" t="s">
        <v>43</v>
      </c>
      <c r="BX17">
        <f>TINV(0.3173,BX5)</f>
        <v>1.0164137032629486</v>
      </c>
      <c r="BY17">
        <v>1992</v>
      </c>
      <c r="BZ17" s="11">
        <v>1.454444396938732</v>
      </c>
      <c r="CA17" t="s">
        <v>43</v>
      </c>
      <c r="CB17">
        <f>TINV(0.3173,CB5)</f>
        <v>1.0164137032629486</v>
      </c>
      <c r="CC17">
        <v>1992</v>
      </c>
      <c r="CD17" s="11">
        <v>1.454444396938732</v>
      </c>
      <c r="CE17" t="s">
        <v>43</v>
      </c>
      <c r="CF17">
        <f>TINV(0.3173,CF5)</f>
        <v>1.0164137032629486</v>
      </c>
      <c r="CG17">
        <v>1992</v>
      </c>
      <c r="CH17" s="11">
        <v>1.454444396938732</v>
      </c>
      <c r="CI17" t="s">
        <v>43</v>
      </c>
      <c r="CJ17">
        <f>TINV(0.3173,CJ5)</f>
        <v>1.0164137032629486</v>
      </c>
      <c r="CK17">
        <v>1992</v>
      </c>
      <c r="CL17" s="11">
        <v>1.454444396938732</v>
      </c>
      <c r="CM17" t="s">
        <v>43</v>
      </c>
      <c r="CN17">
        <f>TINV(0.3173,CN5)</f>
        <v>1.0164137032629486</v>
      </c>
      <c r="CO17">
        <v>1992</v>
      </c>
      <c r="CP17" s="11">
        <v>1.454444396938732</v>
      </c>
      <c r="CQ17" t="s">
        <v>43</v>
      </c>
      <c r="CR17">
        <f>TINV(0.3173,CR5)</f>
        <v>1.0164137032629486</v>
      </c>
      <c r="CS17">
        <v>1992</v>
      </c>
      <c r="CT17" s="11">
        <v>1.454444396938732</v>
      </c>
      <c r="CU17" t="s">
        <v>43</v>
      </c>
      <c r="CV17">
        <f>TINV(0.3173,CV5)</f>
        <v>1.0164137032629486</v>
      </c>
      <c r="CW17">
        <v>1992</v>
      </c>
      <c r="CX17" s="11">
        <v>1.454444396938732</v>
      </c>
      <c r="CY17" t="s">
        <v>43</v>
      </c>
      <c r="CZ17">
        <f>TINV(0.3173,CZ5)</f>
        <v>1.0164137032629486</v>
      </c>
      <c r="DA17">
        <v>1992</v>
      </c>
      <c r="DB17" s="11">
        <v>1.454444396938732</v>
      </c>
      <c r="DC17" t="s">
        <v>43</v>
      </c>
      <c r="DD17">
        <f>TINV(0.3173,DD5)</f>
        <v>1.0164137032629486</v>
      </c>
      <c r="DE17">
        <v>1992</v>
      </c>
      <c r="DF17" s="11">
        <v>1.454444396938732</v>
      </c>
      <c r="DG17" t="s">
        <v>43</v>
      </c>
      <c r="DH17">
        <f>TINV(0.3173,DH5)</f>
        <v>1.0164137032629486</v>
      </c>
      <c r="DI17">
        <v>1992</v>
      </c>
      <c r="DJ17" s="11">
        <v>1.454444396938732</v>
      </c>
      <c r="DK17" t="s">
        <v>43</v>
      </c>
      <c r="DL17">
        <f>TINV(0.3173,DL5)</f>
        <v>1.0164137032629486</v>
      </c>
      <c r="DM17">
        <v>1992</v>
      </c>
      <c r="DN17" s="11">
        <v>1.454444396938732</v>
      </c>
      <c r="DO17" t="s">
        <v>43</v>
      </c>
      <c r="DP17">
        <f>TINV(0.3173,DP5)</f>
        <v>1.0164137032629486</v>
      </c>
      <c r="DQ17">
        <v>1992</v>
      </c>
      <c r="DR17" s="11">
        <v>1.454444396938732</v>
      </c>
      <c r="DS17" t="s">
        <v>43</v>
      </c>
      <c r="DT17">
        <f>TINV(0.3173,DT5)</f>
        <v>1.0164137032629486</v>
      </c>
      <c r="DU17">
        <v>1992</v>
      </c>
      <c r="DV17" s="11">
        <v>1.454444396938732</v>
      </c>
      <c r="DW17" t="s">
        <v>43</v>
      </c>
      <c r="DX17">
        <f>TINV(0.3173,DX5)</f>
        <v>1.0164137032629486</v>
      </c>
      <c r="DY17">
        <v>1992</v>
      </c>
      <c r="DZ17" s="11">
        <v>1.454444396938732</v>
      </c>
      <c r="EA17" t="s">
        <v>43</v>
      </c>
      <c r="EB17">
        <f>TINV(0.3173,EB5)</f>
        <v>1.0164137032629486</v>
      </c>
      <c r="EC17">
        <v>1992</v>
      </c>
      <c r="ED17" s="11">
        <v>1.454444396938732</v>
      </c>
      <c r="EE17" t="s">
        <v>43</v>
      </c>
      <c r="EF17">
        <f>TINV(0.3173,EF5)</f>
        <v>1.0164137032629486</v>
      </c>
      <c r="EG17">
        <v>1992</v>
      </c>
      <c r="EH17" s="11">
        <v>1.454444396938732</v>
      </c>
      <c r="EI17" t="s">
        <v>43</v>
      </c>
      <c r="EJ17">
        <f>TINV(0.3173,EJ5)</f>
        <v>1.0164137032629486</v>
      </c>
      <c r="EK17">
        <v>1992</v>
      </c>
      <c r="EL17" s="11">
        <v>1.454444396938732</v>
      </c>
    </row>
    <row r="18" spans="2:142">
      <c r="B18">
        <v>0.10774374989245783</v>
      </c>
      <c r="C18" s="20">
        <v>0.9802958013704911</v>
      </c>
      <c r="D18">
        <v>1542.2687526593745</v>
      </c>
      <c r="E18">
        <v>1993</v>
      </c>
      <c r="F18" s="11">
        <v>1.7271311362727455</v>
      </c>
      <c r="G18" t="s">
        <v>44</v>
      </c>
      <c r="H18">
        <f>H17*G3</f>
        <v>2.8029283800579514E-3</v>
      </c>
      <c r="I18">
        <v>1994</v>
      </c>
      <c r="J18" s="11">
        <v>2.0024458570669674</v>
      </c>
      <c r="K18" t="s">
        <v>44</v>
      </c>
      <c r="L18">
        <f>L17*K3</f>
        <v>2.8751834223839064E-3</v>
      </c>
      <c r="M18">
        <v>1994</v>
      </c>
      <c r="N18" s="11">
        <v>2.0024458570669674</v>
      </c>
      <c r="O18" t="s">
        <v>44</v>
      </c>
      <c r="P18">
        <f>P17*O3</f>
        <v>2.8853376344464411E-3</v>
      </c>
      <c r="Q18">
        <v>1994</v>
      </c>
      <c r="R18" s="11">
        <v>2.0024458570669674</v>
      </c>
      <c r="S18" t="s">
        <v>44</v>
      </c>
      <c r="T18">
        <f>T17*S3</f>
        <v>2.9060558117444098E-3</v>
      </c>
      <c r="U18">
        <v>1994</v>
      </c>
      <c r="V18" s="11">
        <v>2.0024458570669674</v>
      </c>
      <c r="W18" t="s">
        <v>44</v>
      </c>
      <c r="X18">
        <f>X17*W3</f>
        <v>2.9187285626391763E-3</v>
      </c>
      <c r="Y18">
        <v>1994</v>
      </c>
      <c r="Z18" s="11">
        <v>2.0024458570669674</v>
      </c>
      <c r="AA18" t="s">
        <v>44</v>
      </c>
      <c r="AB18">
        <f>AB17*AA3</f>
        <v>2.9201483187763781E-3</v>
      </c>
      <c r="AC18">
        <v>1994</v>
      </c>
      <c r="AD18" s="11">
        <v>2.0024458570669674</v>
      </c>
      <c r="AE18" t="s">
        <v>44</v>
      </c>
      <c r="AF18">
        <f>AF17*AE3</f>
        <v>2.9104264745261868E-3</v>
      </c>
      <c r="AG18">
        <v>1994</v>
      </c>
      <c r="AH18" s="11">
        <v>2.0024458570669674</v>
      </c>
      <c r="AI18" t="s">
        <v>44</v>
      </c>
      <c r="AJ18">
        <f>AJ17*AI3</f>
        <v>2.9000046802205573E-3</v>
      </c>
      <c r="AK18">
        <v>1994</v>
      </c>
      <c r="AL18" s="11">
        <v>2.0024458570669674</v>
      </c>
      <c r="AM18" t="s">
        <v>44</v>
      </c>
      <c r="AN18">
        <f>AN17*AM3</f>
        <v>2.8839634157517284E-3</v>
      </c>
      <c r="AO18">
        <v>1994</v>
      </c>
      <c r="AP18" s="11">
        <v>2.0024458570669674</v>
      </c>
      <c r="AQ18" t="s">
        <v>44</v>
      </c>
      <c r="AR18">
        <f>AR17*AQ3</f>
        <v>2.8657066879585083E-3</v>
      </c>
      <c r="AS18">
        <v>1994</v>
      </c>
      <c r="AT18" s="11">
        <v>2.0024458570669674</v>
      </c>
      <c r="AU18" t="s">
        <v>44</v>
      </c>
      <c r="AV18">
        <f>AV17*AU3</f>
        <v>2.8636258290250355E-3</v>
      </c>
      <c r="AW18">
        <v>1994</v>
      </c>
      <c r="AX18" s="11">
        <v>2.0024458570669674</v>
      </c>
      <c r="AY18" t="s">
        <v>44</v>
      </c>
      <c r="AZ18">
        <f>AZ17*AY3</f>
        <v>2.8598248049939851E-3</v>
      </c>
      <c r="BA18">
        <v>1994</v>
      </c>
      <c r="BB18" s="11">
        <v>2.0024458570669674</v>
      </c>
      <c r="BC18" t="s">
        <v>44</v>
      </c>
      <c r="BD18">
        <f>BD17*BC3</f>
        <v>2.862548067602784E-3</v>
      </c>
      <c r="BE18">
        <v>1994</v>
      </c>
      <c r="BF18" s="11">
        <v>2.0024458570669674</v>
      </c>
      <c r="BG18" t="s">
        <v>44</v>
      </c>
      <c r="BH18">
        <f>BH17*BG3</f>
        <v>2.8583436600784825E-3</v>
      </c>
      <c r="BI18">
        <v>1994</v>
      </c>
      <c r="BJ18" s="11">
        <v>2.0024458570669674</v>
      </c>
      <c r="BK18" t="s">
        <v>44</v>
      </c>
      <c r="BL18">
        <f>BL17*BK3</f>
        <v>2.8541217754537783E-3</v>
      </c>
      <c r="BM18">
        <v>1994</v>
      </c>
      <c r="BN18" s="11">
        <v>2.0024458570669674</v>
      </c>
      <c r="BO18" t="s">
        <v>44</v>
      </c>
      <c r="BP18">
        <f>BP17*BO3</f>
        <v>2.8461055281451169E-3</v>
      </c>
      <c r="BQ18">
        <v>1994</v>
      </c>
      <c r="BR18" s="11">
        <v>2.0024458570669674</v>
      </c>
      <c r="BS18" t="s">
        <v>44</v>
      </c>
      <c r="BT18">
        <f>BT17*BS3</f>
        <v>2.8250880526863083E-3</v>
      </c>
      <c r="BU18">
        <v>1994</v>
      </c>
      <c r="BV18" s="11">
        <v>2.0024458570669674</v>
      </c>
      <c r="BW18" t="s">
        <v>44</v>
      </c>
      <c r="BX18">
        <f>BX17*BW3</f>
        <v>2.7885765333653199E-3</v>
      </c>
      <c r="BY18">
        <v>1993</v>
      </c>
      <c r="BZ18" s="11">
        <v>1.7271311362727455</v>
      </c>
      <c r="CA18" t="s">
        <v>44</v>
      </c>
      <c r="CB18">
        <f>CB17*CA3</f>
        <v>2.7580398569977843E-3</v>
      </c>
      <c r="CC18">
        <v>1993</v>
      </c>
      <c r="CD18" s="11">
        <v>1.7271311362727455</v>
      </c>
      <c r="CE18" t="s">
        <v>44</v>
      </c>
      <c r="CF18">
        <f>CF17*CE3</f>
        <v>2.7594847124954016E-3</v>
      </c>
      <c r="CG18">
        <v>1993</v>
      </c>
      <c r="CH18" s="11">
        <v>1.7271311362727455</v>
      </c>
      <c r="CI18" t="s">
        <v>44</v>
      </c>
      <c r="CJ18">
        <f>CJ17*CI3</f>
        <v>2.733658066527379E-3</v>
      </c>
      <c r="CK18">
        <v>1993</v>
      </c>
      <c r="CL18" s="11">
        <v>1.7271311362727455</v>
      </c>
      <c r="CM18" t="s">
        <v>44</v>
      </c>
      <c r="CN18">
        <f>CN17*CM3</f>
        <v>2.7260694285684297E-3</v>
      </c>
      <c r="CO18">
        <v>1993</v>
      </c>
      <c r="CP18" s="11">
        <v>1.7271311362727455</v>
      </c>
      <c r="CQ18" t="s">
        <v>44</v>
      </c>
      <c r="CR18">
        <f>CR17*CQ3</f>
        <v>2.7690926262373947E-3</v>
      </c>
      <c r="CS18">
        <v>1993</v>
      </c>
      <c r="CT18" s="11">
        <v>1.7271311362727455</v>
      </c>
      <c r="CU18" t="s">
        <v>44</v>
      </c>
      <c r="CV18">
        <f>CV17*CU3</f>
        <v>2.7850361040311833E-3</v>
      </c>
      <c r="CW18">
        <v>1993</v>
      </c>
      <c r="CX18" s="11">
        <v>1.7271311362727455</v>
      </c>
      <c r="CY18" t="s">
        <v>44</v>
      </c>
      <c r="CZ18">
        <f>CZ17*CY3</f>
        <v>2.8285688995460046E-3</v>
      </c>
      <c r="DA18">
        <v>1993</v>
      </c>
      <c r="DB18" s="11">
        <v>1.7271311362727455</v>
      </c>
      <c r="DC18" t="s">
        <v>44</v>
      </c>
      <c r="DD18">
        <f>DD17*DC3</f>
        <v>2.8594524193788751E-3</v>
      </c>
      <c r="DE18">
        <v>1993</v>
      </c>
      <c r="DF18" s="11">
        <v>1.7271311362727455</v>
      </c>
      <c r="DG18" t="s">
        <v>44</v>
      </c>
      <c r="DH18">
        <f>DH17*DG3</f>
        <v>2.8736859615424507E-3</v>
      </c>
      <c r="DI18">
        <v>1993</v>
      </c>
      <c r="DJ18" s="11">
        <v>1.7271311362727455</v>
      </c>
      <c r="DK18" t="s">
        <v>44</v>
      </c>
      <c r="DL18">
        <f>DL17*DK3</f>
        <v>2.8898523704556991E-3</v>
      </c>
      <c r="DM18">
        <v>1993</v>
      </c>
      <c r="DN18" s="11">
        <v>1.7271311362727455</v>
      </c>
      <c r="DO18" t="s">
        <v>44</v>
      </c>
      <c r="DP18">
        <f>DP17*DO3</f>
        <v>2.8938576782658403E-3</v>
      </c>
      <c r="DQ18">
        <v>1993</v>
      </c>
      <c r="DR18" s="11">
        <v>1.7271311362727455</v>
      </c>
      <c r="DS18" t="s">
        <v>44</v>
      </c>
      <c r="DT18">
        <f>DT17*DS3</f>
        <v>2.8918300927386975E-3</v>
      </c>
      <c r="DU18">
        <v>1993</v>
      </c>
      <c r="DV18" s="11">
        <v>1.7271311362727455</v>
      </c>
      <c r="DW18" t="s">
        <v>44</v>
      </c>
      <c r="DX18">
        <f>DX17*DW3</f>
        <v>2.886362042321559E-3</v>
      </c>
      <c r="DY18">
        <v>1993</v>
      </c>
      <c r="DZ18" s="11">
        <v>1.7271311362727455</v>
      </c>
      <c r="EA18" t="s">
        <v>44</v>
      </c>
      <c r="EB18">
        <f>EB17*EA3</f>
        <v>2.8500863990142131E-3</v>
      </c>
      <c r="EC18">
        <v>1993</v>
      </c>
      <c r="ED18" s="11">
        <v>1.7271311362727455</v>
      </c>
      <c r="EE18" t="s">
        <v>44</v>
      </c>
      <c r="EF18">
        <f>EF17*EE3</f>
        <v>2.8372819625367461E-3</v>
      </c>
      <c r="EG18">
        <v>1993</v>
      </c>
      <c r="EH18" s="11">
        <v>1.7271311362727455</v>
      </c>
      <c r="EI18" t="s">
        <v>44</v>
      </c>
      <c r="EJ18">
        <f>EJ17*EI3</f>
        <v>2.8289325273477424E-3</v>
      </c>
      <c r="EK18">
        <v>1993</v>
      </c>
      <c r="EL18" s="11">
        <v>1.7271311362727455</v>
      </c>
    </row>
    <row r="19" spans="2:142">
      <c r="B19">
        <v>0.1076805286235694</v>
      </c>
      <c r="C19" s="20">
        <v>0.98069449675607279</v>
      </c>
      <c r="D19">
        <v>1574.7597467577739</v>
      </c>
      <c r="E19">
        <v>1994</v>
      </c>
      <c r="F19" s="11">
        <v>2.0024458570669674</v>
      </c>
      <c r="G19" t="s">
        <v>45</v>
      </c>
      <c r="H19">
        <f>G2+H18</f>
        <v>1.1165335528726619</v>
      </c>
      <c r="I19">
        <v>1995</v>
      </c>
      <c r="J19" s="11">
        <v>2.2285006034932464</v>
      </c>
      <c r="K19" t="s">
        <v>45</v>
      </c>
      <c r="L19">
        <f>K2+L18</f>
        <v>1.1152087525700976</v>
      </c>
      <c r="M19">
        <v>1995</v>
      </c>
      <c r="N19" s="11">
        <v>2.2285006034932464</v>
      </c>
      <c r="O19" t="s">
        <v>45</v>
      </c>
      <c r="P19">
        <f>O2+P18</f>
        <v>1.1154819113270125</v>
      </c>
      <c r="Q19">
        <v>1995</v>
      </c>
      <c r="R19" s="11">
        <v>2.2285006034932464</v>
      </c>
      <c r="S19" t="s">
        <v>45</v>
      </c>
      <c r="T19">
        <f>S2+T18</f>
        <v>1.1158545589125437</v>
      </c>
      <c r="U19">
        <v>1995</v>
      </c>
      <c r="V19" s="11">
        <v>2.2285006034932464</v>
      </c>
      <c r="W19" t="s">
        <v>45</v>
      </c>
      <c r="X19">
        <f>W2+X18</f>
        <v>1.1162029689280986</v>
      </c>
      <c r="Y19">
        <v>1995</v>
      </c>
      <c r="Z19" s="11">
        <v>2.2285006034932464</v>
      </c>
      <c r="AA19" t="s">
        <v>45</v>
      </c>
      <c r="AB19">
        <f>AA2+AB18</f>
        <v>1.1165094947437704</v>
      </c>
      <c r="AC19">
        <v>1995</v>
      </c>
      <c r="AD19" s="11">
        <v>2.2285006034932464</v>
      </c>
      <c r="AE19" t="s">
        <v>45</v>
      </c>
      <c r="AF19">
        <f>AE2+AF18</f>
        <v>1.1166206628420796</v>
      </c>
      <c r="AG19">
        <v>1995</v>
      </c>
      <c r="AH19" s="11">
        <v>2.2285006034932464</v>
      </c>
      <c r="AI19" t="s">
        <v>45</v>
      </c>
      <c r="AJ19">
        <f>AI2+AJ18</f>
        <v>1.116623352423354</v>
      </c>
      <c r="AK19">
        <v>1995</v>
      </c>
      <c r="AL19" s="11">
        <v>2.2285006034932464</v>
      </c>
      <c r="AM19" t="s">
        <v>45</v>
      </c>
      <c r="AN19">
        <f>AM2+AN18</f>
        <v>1.1164132981272246</v>
      </c>
      <c r="AO19">
        <v>1995</v>
      </c>
      <c r="AP19" s="11">
        <v>2.2285006034932464</v>
      </c>
      <c r="AQ19" t="s">
        <v>45</v>
      </c>
      <c r="AR19">
        <f>AQ2+AR18</f>
        <v>1.1163130086155286</v>
      </c>
      <c r="AS19">
        <v>1995</v>
      </c>
      <c r="AT19" s="11">
        <v>2.2285006034932464</v>
      </c>
      <c r="AU19" t="s">
        <v>45</v>
      </c>
      <c r="AV19">
        <f>AU2+AV18</f>
        <v>1.1163886261234077</v>
      </c>
      <c r="AW19">
        <v>1995</v>
      </c>
      <c r="AX19" s="11">
        <v>2.2285006034932464</v>
      </c>
      <c r="AY19" t="s">
        <v>45</v>
      </c>
      <c r="AZ19">
        <f>AY2+AZ18</f>
        <v>1.1167462044524061</v>
      </c>
      <c r="BA19">
        <v>1995</v>
      </c>
      <c r="BB19" s="11">
        <v>2.2285006034932464</v>
      </c>
      <c r="BC19" t="s">
        <v>45</v>
      </c>
      <c r="BD19">
        <f>BC2+BD18</f>
        <v>1.1166199722966819</v>
      </c>
      <c r="BE19">
        <v>1995</v>
      </c>
      <c r="BF19" s="11">
        <v>2.2285006034932464</v>
      </c>
      <c r="BG19" t="s">
        <v>45</v>
      </c>
      <c r="BH19">
        <f>BG2+BH18</f>
        <v>1.1165940495650597</v>
      </c>
      <c r="BI19">
        <v>1995</v>
      </c>
      <c r="BJ19" s="11">
        <v>2.2285006034932464</v>
      </c>
      <c r="BK19" t="s">
        <v>45</v>
      </c>
      <c r="BL19">
        <f>BK2+BL18</f>
        <v>1.1166073786027895</v>
      </c>
      <c r="BM19">
        <v>1995</v>
      </c>
      <c r="BN19" s="11">
        <v>2.2285006034932464</v>
      </c>
      <c r="BO19" t="s">
        <v>45</v>
      </c>
      <c r="BP19">
        <f>BO2+BP18</f>
        <v>1.1166265131630939</v>
      </c>
      <c r="BQ19">
        <v>1995</v>
      </c>
      <c r="BR19" s="11">
        <v>2.2285006034932464</v>
      </c>
      <c r="BS19" t="s">
        <v>45</v>
      </c>
      <c r="BT19">
        <f>BS2+BT18</f>
        <v>1.1166170705444047</v>
      </c>
      <c r="BU19">
        <v>1995</v>
      </c>
      <c r="BV19" s="11">
        <v>2.2285006034932464</v>
      </c>
      <c r="BW19" t="s">
        <v>45</v>
      </c>
      <c r="BX19">
        <f>BW2+BX18</f>
        <v>1.1165508836386275</v>
      </c>
      <c r="BY19">
        <v>1995</v>
      </c>
      <c r="BZ19" s="11">
        <v>2.2285006034932464</v>
      </c>
      <c r="CA19" t="s">
        <v>45</v>
      </c>
      <c r="CB19">
        <f>CA2+CB18</f>
        <v>1.1164499357217321</v>
      </c>
      <c r="CC19">
        <v>1994</v>
      </c>
      <c r="CD19" s="11">
        <v>2.0024458570669674</v>
      </c>
      <c r="CE19" t="s">
        <v>45</v>
      </c>
      <c r="CF19">
        <f>CE2+CF18</f>
        <v>1.1163742518588438</v>
      </c>
      <c r="CG19">
        <v>1994</v>
      </c>
      <c r="CH19" s="11">
        <v>2.0024458570669674</v>
      </c>
      <c r="CI19" t="s">
        <v>45</v>
      </c>
      <c r="CJ19">
        <f>CI2+CJ18</f>
        <v>1.1162442337882161</v>
      </c>
      <c r="CK19">
        <v>1994</v>
      </c>
      <c r="CL19" s="11">
        <v>2.0024458570669674</v>
      </c>
      <c r="CM19" t="s">
        <v>45</v>
      </c>
      <c r="CN19">
        <f>CM2+CN18</f>
        <v>1.1161356691419759</v>
      </c>
      <c r="CO19">
        <v>1994</v>
      </c>
      <c r="CP19" s="11">
        <v>2.0024458570669674</v>
      </c>
      <c r="CQ19" t="s">
        <v>45</v>
      </c>
      <c r="CR19">
        <f>CQ2+CR18</f>
        <v>1.1161545039804497</v>
      </c>
      <c r="CS19">
        <v>1994</v>
      </c>
      <c r="CT19" s="11">
        <v>2.0024458570669674</v>
      </c>
      <c r="CU19" t="s">
        <v>45</v>
      </c>
      <c r="CV19">
        <f>CU2+CV18</f>
        <v>1.1161208968054226</v>
      </c>
      <c r="CW19">
        <v>1994</v>
      </c>
      <c r="CX19" s="11">
        <v>2.0024458570669674</v>
      </c>
      <c r="CY19" t="s">
        <v>45</v>
      </c>
      <c r="CZ19">
        <f>CY2+CZ18</f>
        <v>1.1162241571727112</v>
      </c>
      <c r="DA19">
        <v>1994</v>
      </c>
      <c r="DB19" s="11">
        <v>2.0024458570669674</v>
      </c>
      <c r="DC19" t="s">
        <v>45</v>
      </c>
      <c r="DD19">
        <f>DC2+DD18</f>
        <v>1.1163492027400166</v>
      </c>
      <c r="DE19">
        <v>1994</v>
      </c>
      <c r="DF19" s="11">
        <v>2.0024458570669674</v>
      </c>
      <c r="DG19" t="s">
        <v>45</v>
      </c>
      <c r="DH19">
        <f>DG2+DH18</f>
        <v>1.1164005676169586</v>
      </c>
      <c r="DI19">
        <v>1994</v>
      </c>
      <c r="DJ19" s="11">
        <v>2.0024458570669674</v>
      </c>
      <c r="DK19" t="s">
        <v>45</v>
      </c>
      <c r="DL19">
        <f>DK2+DL18</f>
        <v>1.1165529117925792</v>
      </c>
      <c r="DM19">
        <v>1994</v>
      </c>
      <c r="DN19" s="11">
        <v>2.0024458570669674</v>
      </c>
      <c r="DO19" t="s">
        <v>45</v>
      </c>
      <c r="DP19">
        <f>DO2+DP18</f>
        <v>1.1168391316392456</v>
      </c>
      <c r="DQ19">
        <v>1994</v>
      </c>
      <c r="DR19" s="11">
        <v>2.0024458570669674</v>
      </c>
      <c r="DS19" t="s">
        <v>45</v>
      </c>
      <c r="DT19">
        <f>DS2+DT18</f>
        <v>1.1170319628266829</v>
      </c>
      <c r="DU19">
        <v>1994</v>
      </c>
      <c r="DV19" s="11">
        <v>2.0024458570669674</v>
      </c>
      <c r="DW19" t="s">
        <v>45</v>
      </c>
      <c r="DX19">
        <f>DW2+DX18</f>
        <v>1.1172329218552028</v>
      </c>
      <c r="DY19">
        <v>1994</v>
      </c>
      <c r="DZ19" s="11">
        <v>2.0024458570669674</v>
      </c>
      <c r="EA19" t="s">
        <v>45</v>
      </c>
      <c r="EB19">
        <f>EA2+EB18</f>
        <v>1.1176034468556146</v>
      </c>
      <c r="EC19">
        <v>1994</v>
      </c>
      <c r="ED19" s="11">
        <v>2.0024458570669674</v>
      </c>
      <c r="EE19" t="s">
        <v>45</v>
      </c>
      <c r="EF19">
        <f>EE2+EF18</f>
        <v>1.1178277120154287</v>
      </c>
      <c r="EG19">
        <v>1994</v>
      </c>
      <c r="EH19" s="11">
        <v>2.0024458570669674</v>
      </c>
      <c r="EI19" t="s">
        <v>45</v>
      </c>
      <c r="EJ19">
        <f>EI2+EJ18</f>
        <v>1.1180420296000051</v>
      </c>
      <c r="EK19">
        <v>1994</v>
      </c>
      <c r="EL19" s="11">
        <v>2.0024458570669674</v>
      </c>
    </row>
    <row r="20" spans="2:142">
      <c r="B20">
        <v>0.10761127123777896</v>
      </c>
      <c r="C20" s="20">
        <v>0.98065025362839697</v>
      </c>
      <c r="D20">
        <v>1571.0881826903196</v>
      </c>
      <c r="E20">
        <v>1995</v>
      </c>
      <c r="F20" s="11">
        <v>2.2285006034932464</v>
      </c>
      <c r="G20" t="s">
        <v>46</v>
      </c>
      <c r="H20">
        <f>G2-H18</f>
        <v>1.110927696112546</v>
      </c>
      <c r="I20">
        <v>1996</v>
      </c>
      <c r="J20" s="11">
        <v>2.5586168655314738</v>
      </c>
      <c r="K20" t="s">
        <v>46</v>
      </c>
      <c r="L20">
        <f>K2-L18</f>
        <v>1.1094583857253297</v>
      </c>
      <c r="M20">
        <v>1996</v>
      </c>
      <c r="N20" s="11">
        <v>2.5586168655314738</v>
      </c>
      <c r="O20" t="s">
        <v>46</v>
      </c>
      <c r="P20">
        <f>O2-P18</f>
        <v>1.1097112360581196</v>
      </c>
      <c r="Q20">
        <v>1996</v>
      </c>
      <c r="R20" s="11">
        <v>2.5586168655314738</v>
      </c>
      <c r="S20" t="s">
        <v>46</v>
      </c>
      <c r="T20">
        <f>S2-T18</f>
        <v>1.1100424472890549</v>
      </c>
      <c r="U20">
        <v>1996</v>
      </c>
      <c r="V20" s="11">
        <v>2.5586168655314738</v>
      </c>
      <c r="W20" t="s">
        <v>46</v>
      </c>
      <c r="X20">
        <f>W2-X18</f>
        <v>1.1103655118028204</v>
      </c>
      <c r="Y20">
        <v>1996</v>
      </c>
      <c r="Z20" s="11">
        <v>2.5586168655314738</v>
      </c>
      <c r="AA20" t="s">
        <v>46</v>
      </c>
      <c r="AB20">
        <f>AA2-AB18</f>
        <v>1.1106691981062176</v>
      </c>
      <c r="AC20">
        <v>1996</v>
      </c>
      <c r="AD20" s="11">
        <v>2.5586168655314738</v>
      </c>
      <c r="AE20" t="s">
        <v>46</v>
      </c>
      <c r="AF20">
        <f>AE2-AF18</f>
        <v>1.1107998098930274</v>
      </c>
      <c r="AG20">
        <v>1996</v>
      </c>
      <c r="AH20" s="11">
        <v>2.5586168655314738</v>
      </c>
      <c r="AI20" t="s">
        <v>46</v>
      </c>
      <c r="AJ20">
        <f>AI2-AJ18</f>
        <v>1.1108233430629129</v>
      </c>
      <c r="AK20">
        <v>1996</v>
      </c>
      <c r="AL20" s="11">
        <v>2.5586168655314738</v>
      </c>
      <c r="AM20" t="s">
        <v>46</v>
      </c>
      <c r="AN20">
        <f>AM2-AN18</f>
        <v>1.1106453712957209</v>
      </c>
      <c r="AO20">
        <v>1996</v>
      </c>
      <c r="AP20" s="11">
        <v>2.5586168655314738</v>
      </c>
      <c r="AQ20" t="s">
        <v>46</v>
      </c>
      <c r="AR20">
        <f>AQ2-AR18</f>
        <v>1.1105815952396116</v>
      </c>
      <c r="AS20">
        <v>1996</v>
      </c>
      <c r="AT20" s="11">
        <v>2.5586168655314738</v>
      </c>
      <c r="AU20" t="s">
        <v>46</v>
      </c>
      <c r="AV20">
        <f>AU2-AV18</f>
        <v>1.1106613744653575</v>
      </c>
      <c r="AW20">
        <v>1996</v>
      </c>
      <c r="AX20" s="11">
        <v>2.5586168655314738</v>
      </c>
      <c r="AY20" t="s">
        <v>46</v>
      </c>
      <c r="AZ20">
        <f>AY2-AZ18</f>
        <v>1.1110265548424181</v>
      </c>
      <c r="BA20">
        <v>1996</v>
      </c>
      <c r="BB20" s="11">
        <v>2.5586168655314738</v>
      </c>
      <c r="BC20" t="s">
        <v>46</v>
      </c>
      <c r="BD20">
        <f>BC2-BD18</f>
        <v>1.1108948761614763</v>
      </c>
      <c r="BE20">
        <v>1996</v>
      </c>
      <c r="BF20" s="11">
        <v>2.5586168655314738</v>
      </c>
      <c r="BG20" t="s">
        <v>46</v>
      </c>
      <c r="BH20">
        <f>BG2-BH18</f>
        <v>1.1108773622449029</v>
      </c>
      <c r="BI20">
        <v>1996</v>
      </c>
      <c r="BJ20" s="11">
        <v>2.5586168655314738</v>
      </c>
      <c r="BK20" t="s">
        <v>46</v>
      </c>
      <c r="BL20">
        <f>BK2-BL18</f>
        <v>1.1108991350518818</v>
      </c>
      <c r="BM20">
        <v>1996</v>
      </c>
      <c r="BN20" s="11">
        <v>2.5586168655314738</v>
      </c>
      <c r="BO20" t="s">
        <v>46</v>
      </c>
      <c r="BP20">
        <f>BO2-BP18</f>
        <v>1.1109343021068039</v>
      </c>
      <c r="BQ20">
        <v>1996</v>
      </c>
      <c r="BR20" s="11">
        <v>2.5586168655314738</v>
      </c>
      <c r="BS20" t="s">
        <v>46</v>
      </c>
      <c r="BT20">
        <f>BS2-BT18</f>
        <v>1.1109668944390321</v>
      </c>
      <c r="BU20">
        <v>1996</v>
      </c>
      <c r="BV20" s="11">
        <v>2.5586168655314738</v>
      </c>
      <c r="BW20" t="s">
        <v>46</v>
      </c>
      <c r="BX20">
        <f>BW2-BX18</f>
        <v>1.110973730571897</v>
      </c>
      <c r="BY20">
        <v>1996</v>
      </c>
      <c r="BZ20" s="11">
        <v>2.5586168655314738</v>
      </c>
      <c r="CA20" t="s">
        <v>46</v>
      </c>
      <c r="CB20">
        <f>CA2-CB18</f>
        <v>1.1109338560077366</v>
      </c>
      <c r="CC20">
        <v>1996</v>
      </c>
      <c r="CD20" s="11">
        <v>2.5586168655314738</v>
      </c>
      <c r="CE20" t="s">
        <v>46</v>
      </c>
      <c r="CF20">
        <f>CE2-CF18</f>
        <v>1.1108552824338529</v>
      </c>
      <c r="CG20">
        <v>1995</v>
      </c>
      <c r="CH20" s="11">
        <v>2.2285006034932464</v>
      </c>
      <c r="CI20" t="s">
        <v>46</v>
      </c>
      <c r="CJ20">
        <f>CI2-CJ18</f>
        <v>1.1107769176551614</v>
      </c>
      <c r="CK20">
        <v>1995</v>
      </c>
      <c r="CL20" s="11">
        <v>2.2285006034932464</v>
      </c>
      <c r="CM20" t="s">
        <v>46</v>
      </c>
      <c r="CN20">
        <f>CM2-CN18</f>
        <v>1.110683530284839</v>
      </c>
      <c r="CO20">
        <v>1995</v>
      </c>
      <c r="CP20" s="11">
        <v>2.2285006034932464</v>
      </c>
      <c r="CQ20" t="s">
        <v>46</v>
      </c>
      <c r="CR20">
        <f>CQ2-CR18</f>
        <v>1.1106163187279749</v>
      </c>
      <c r="CS20">
        <v>1995</v>
      </c>
      <c r="CT20" s="11">
        <v>2.2285006034932464</v>
      </c>
      <c r="CU20" t="s">
        <v>46</v>
      </c>
      <c r="CV20">
        <f>CU2-CV18</f>
        <v>1.1105508245973603</v>
      </c>
      <c r="CW20">
        <v>1995</v>
      </c>
      <c r="CX20" s="11">
        <v>2.2285006034932464</v>
      </c>
      <c r="CY20" t="s">
        <v>46</v>
      </c>
      <c r="CZ20">
        <f>CY2-CZ18</f>
        <v>1.1105670193736192</v>
      </c>
      <c r="DA20">
        <v>1995</v>
      </c>
      <c r="DB20" s="11">
        <v>2.2285006034932464</v>
      </c>
      <c r="DC20" t="s">
        <v>46</v>
      </c>
      <c r="DD20">
        <f>DC2-DD18</f>
        <v>1.110630297901259</v>
      </c>
      <c r="DE20">
        <v>1995</v>
      </c>
      <c r="DF20" s="11">
        <v>2.2285006034932464</v>
      </c>
      <c r="DG20" t="s">
        <v>46</v>
      </c>
      <c r="DH20">
        <f>DG2-DH18</f>
        <v>1.1106531956938739</v>
      </c>
      <c r="DI20">
        <v>1995</v>
      </c>
      <c r="DJ20" s="11">
        <v>2.2285006034932464</v>
      </c>
      <c r="DK20" t="s">
        <v>46</v>
      </c>
      <c r="DL20">
        <f>DK2-DL18</f>
        <v>1.1107732070516678</v>
      </c>
      <c r="DM20">
        <v>1995</v>
      </c>
      <c r="DN20" s="11">
        <v>2.2285006034932464</v>
      </c>
      <c r="DO20" t="s">
        <v>46</v>
      </c>
      <c r="DP20">
        <f>DO2-DP18</f>
        <v>1.1110514162827141</v>
      </c>
      <c r="DQ20">
        <v>1995</v>
      </c>
      <c r="DR20" s="11">
        <v>2.2285006034932464</v>
      </c>
      <c r="DS20" t="s">
        <v>46</v>
      </c>
      <c r="DT20">
        <f>DS2-DT18</f>
        <v>1.1112483026412054</v>
      </c>
      <c r="DU20">
        <v>1995</v>
      </c>
      <c r="DV20" s="11">
        <v>2.2285006034932464</v>
      </c>
      <c r="DW20" t="s">
        <v>46</v>
      </c>
      <c r="DX20">
        <f>DW2-DX18</f>
        <v>1.1114601977705596</v>
      </c>
      <c r="DY20">
        <v>1995</v>
      </c>
      <c r="DZ20" s="11">
        <v>2.2285006034932464</v>
      </c>
      <c r="EA20" t="s">
        <v>46</v>
      </c>
      <c r="EB20">
        <f>EA2-EB18</f>
        <v>1.1119032740575863</v>
      </c>
      <c r="EC20">
        <v>1995</v>
      </c>
      <c r="ED20" s="11">
        <v>2.2285006034932464</v>
      </c>
      <c r="EE20" t="s">
        <v>46</v>
      </c>
      <c r="EF20">
        <f>EE2-EF18</f>
        <v>1.112153148090355</v>
      </c>
      <c r="EG20">
        <v>1995</v>
      </c>
      <c r="EH20" s="11">
        <v>2.2285006034932464</v>
      </c>
      <c r="EI20" t="s">
        <v>46</v>
      </c>
      <c r="EJ20">
        <f>EI2-EJ18</f>
        <v>1.1123841645453094</v>
      </c>
      <c r="EK20">
        <v>1995</v>
      </c>
      <c r="EL20" s="11">
        <v>2.2285006034932464</v>
      </c>
    </row>
    <row r="21" spans="2:142">
      <c r="B21">
        <v>0.10751770539958379</v>
      </c>
      <c r="C21" s="20">
        <v>0.98097146073994246</v>
      </c>
      <c r="D21">
        <v>1598.1318832376955</v>
      </c>
      <c r="E21">
        <v>1996</v>
      </c>
      <c r="F21" s="11">
        <v>2.5586168655314738</v>
      </c>
      <c r="G21" t="s">
        <v>37</v>
      </c>
      <c r="H21" s="21">
        <f>LN(G2)</f>
        <v>0.10771530301192142</v>
      </c>
      <c r="I21">
        <v>1997</v>
      </c>
      <c r="J21" s="11">
        <v>2.8784080021661249</v>
      </c>
      <c r="K21" t="s">
        <v>37</v>
      </c>
      <c r="L21" s="21">
        <f>LN(K2)</f>
        <v>0.10646012310084735</v>
      </c>
      <c r="M21">
        <v>1997</v>
      </c>
      <c r="N21" s="11">
        <v>2.8784080021661249</v>
      </c>
      <c r="O21" t="s">
        <v>37</v>
      </c>
      <c r="P21" s="21">
        <f>LN(O2)</f>
        <v>0.10669653910422053</v>
      </c>
      <c r="Q21">
        <v>1997</v>
      </c>
      <c r="R21" s="11">
        <v>2.8784080021661249</v>
      </c>
      <c r="S21" t="s">
        <v>37</v>
      </c>
      <c r="T21" s="21">
        <f>LN(S2)</f>
        <v>0.10701280267024429</v>
      </c>
      <c r="U21">
        <v>1997</v>
      </c>
      <c r="V21" s="11">
        <v>2.8784080021661249</v>
      </c>
      <c r="W21" t="s">
        <v>37</v>
      </c>
      <c r="X21" s="21">
        <f>LN(W2)</f>
        <v>0.10731442186813887</v>
      </c>
      <c r="Y21">
        <v>1997</v>
      </c>
      <c r="Z21" s="11">
        <v>2.8784080021661249</v>
      </c>
      <c r="AA21" t="s">
        <v>37</v>
      </c>
      <c r="AB21" s="21">
        <f>LN(AA2)</f>
        <v>0.10758844376435561</v>
      </c>
      <c r="AC21">
        <v>1997</v>
      </c>
      <c r="AD21" s="11">
        <v>2.8784080021661249</v>
      </c>
      <c r="AE21" t="s">
        <v>37</v>
      </c>
      <c r="AF21" s="21">
        <f>LN(AE2)</f>
        <v>0.10769699668971169</v>
      </c>
      <c r="AG21">
        <v>1997</v>
      </c>
      <c r="AH21" s="11">
        <v>2.8784080021661249</v>
      </c>
      <c r="AI21" t="s">
        <v>37</v>
      </c>
      <c r="AJ21" s="21">
        <f>LN(AI2)</f>
        <v>0.10770876931958814</v>
      </c>
      <c r="AK21">
        <v>1997</v>
      </c>
      <c r="AL21" s="11">
        <v>2.8784080021661249</v>
      </c>
      <c r="AM21" t="s">
        <v>37</v>
      </c>
      <c r="AN21" s="21">
        <f>LN(AM2)</f>
        <v>0.10753455196770909</v>
      </c>
      <c r="AO21">
        <v>1997</v>
      </c>
      <c r="AP21" s="11">
        <v>2.8784080021661249</v>
      </c>
      <c r="AQ21" t="s">
        <v>37</v>
      </c>
      <c r="AR21" s="21">
        <f>LN(AQ2)</f>
        <v>0.10746088008216696</v>
      </c>
      <c r="AS21">
        <v>1997</v>
      </c>
      <c r="AT21" s="11">
        <v>2.8784080021661249</v>
      </c>
      <c r="AU21" t="s">
        <v>37</v>
      </c>
      <c r="AV21" s="21">
        <f>LN(AU2)</f>
        <v>0.1075306594564021</v>
      </c>
      <c r="AW21">
        <v>1997</v>
      </c>
      <c r="AX21" s="11">
        <v>2.8784080021661249</v>
      </c>
      <c r="AY21" t="s">
        <v>37</v>
      </c>
      <c r="AZ21" s="21">
        <f>LN(AY2)</f>
        <v>0.10785514316826113</v>
      </c>
      <c r="BA21">
        <v>1997</v>
      </c>
      <c r="BB21" s="11">
        <v>2.8784080021661249</v>
      </c>
      <c r="BC21" t="s">
        <v>37</v>
      </c>
      <c r="BD21" s="21">
        <f>LN(BC2)</f>
        <v>0.10773936575514628</v>
      </c>
      <c r="BE21">
        <v>1997</v>
      </c>
      <c r="BF21" s="11">
        <v>2.8784080021661249</v>
      </c>
      <c r="BG21" t="s">
        <v>37</v>
      </c>
      <c r="BH21" s="21">
        <f>LN(BG2)</f>
        <v>0.10771986551624123</v>
      </c>
      <c r="BI21">
        <v>1997</v>
      </c>
      <c r="BJ21" s="11">
        <v>2.8784080021661249</v>
      </c>
      <c r="BK21" t="s">
        <v>37</v>
      </c>
      <c r="BL21" s="21">
        <f>LN(BK2)</f>
        <v>0.10773562399823448</v>
      </c>
      <c r="BM21">
        <v>1997</v>
      </c>
      <c r="BN21" s="11">
        <v>2.8784080021661249</v>
      </c>
      <c r="BO21" t="s">
        <v>37</v>
      </c>
      <c r="BP21" s="21">
        <f>LN(BO2)</f>
        <v>0.10776000145932321</v>
      </c>
      <c r="BQ21">
        <v>1997</v>
      </c>
      <c r="BR21" s="11">
        <v>2.8784080021661249</v>
      </c>
      <c r="BS21" t="s">
        <v>37</v>
      </c>
      <c r="BT21" s="21">
        <f>LN(BS2)</f>
        <v>0.10777039381004629</v>
      </c>
      <c r="BU21">
        <v>1997</v>
      </c>
      <c r="BV21" s="11">
        <v>2.8784080021661249</v>
      </c>
      <c r="BW21" t="s">
        <v>37</v>
      </c>
      <c r="BX21" s="21">
        <f>LN(BW2)</f>
        <v>0.10774374989245783</v>
      </c>
      <c r="BY21">
        <v>1997</v>
      </c>
      <c r="BZ21" s="11">
        <v>2.8784080021661249</v>
      </c>
      <c r="CA21" t="s">
        <v>37</v>
      </c>
      <c r="CB21" s="21">
        <f>LN(CA2)</f>
        <v>0.1076805286235694</v>
      </c>
      <c r="CC21">
        <v>1997</v>
      </c>
      <c r="CD21" s="11">
        <v>2.8784080021661249</v>
      </c>
      <c r="CE21" t="s">
        <v>37</v>
      </c>
      <c r="CF21" s="21">
        <f>LN(CE2)</f>
        <v>0.10761127123777896</v>
      </c>
      <c r="CG21">
        <v>1997</v>
      </c>
      <c r="CH21" s="11">
        <v>2.8784080021661249</v>
      </c>
      <c r="CI21" t="s">
        <v>37</v>
      </c>
      <c r="CJ21" s="21">
        <f>LN(CI2)</f>
        <v>0.10751770539958379</v>
      </c>
      <c r="CK21">
        <v>1996</v>
      </c>
      <c r="CL21" s="11">
        <v>2.5586168655314738</v>
      </c>
      <c r="CM21" t="s">
        <v>37</v>
      </c>
      <c r="CN21" s="21">
        <f>LN(CM2)</f>
        <v>0.10742701871088758</v>
      </c>
      <c r="CO21">
        <v>1996</v>
      </c>
      <c r="CP21" s="11">
        <v>2.5586168655314738</v>
      </c>
      <c r="CQ21" t="s">
        <v>37</v>
      </c>
      <c r="CR21" s="21">
        <f>LN(CQ2)</f>
        <v>0.10740529389196542</v>
      </c>
      <c r="CS21">
        <v>1996</v>
      </c>
      <c r="CT21" s="11">
        <v>2.5586168655314738</v>
      </c>
      <c r="CU21" t="s">
        <v>37</v>
      </c>
      <c r="CV21" s="21">
        <f>LN(CU2)</f>
        <v>0.10736078840899288</v>
      </c>
      <c r="CW21">
        <v>1996</v>
      </c>
      <c r="CX21" s="11">
        <v>2.5586168655314738</v>
      </c>
      <c r="CY21" t="s">
        <v>37</v>
      </c>
      <c r="CZ21" s="21">
        <f>LN(CY2)</f>
        <v>0.10741443436779548</v>
      </c>
      <c r="DA21">
        <v>1996</v>
      </c>
      <c r="DB21" s="11">
        <v>2.5586168655314738</v>
      </c>
      <c r="DC21" t="s">
        <v>37</v>
      </c>
      <c r="DD21" s="21">
        <f>LN(DC2)</f>
        <v>0.10749900275207355</v>
      </c>
      <c r="DE21">
        <v>1996</v>
      </c>
      <c r="DF21" s="11">
        <v>2.5586168655314738</v>
      </c>
      <c r="DG21" t="s">
        <v>37</v>
      </c>
      <c r="DH21" s="21">
        <f>LN(DG2)</f>
        <v>0.10753234900934774</v>
      </c>
      <c r="DI21">
        <v>1996</v>
      </c>
      <c r="DJ21" s="11">
        <v>2.5586168655314738</v>
      </c>
      <c r="DK21" t="s">
        <v>37</v>
      </c>
      <c r="DL21" s="21">
        <f>LN(DK2)</f>
        <v>0.10765463563103668</v>
      </c>
      <c r="DM21">
        <v>1996</v>
      </c>
      <c r="DN21" s="11">
        <v>2.5586168655314738</v>
      </c>
      <c r="DO21" t="s">
        <v>37</v>
      </c>
      <c r="DP21" s="21">
        <f>LN(DO2)</f>
        <v>0.10790801459010856</v>
      </c>
      <c r="DQ21">
        <v>1996</v>
      </c>
      <c r="DR21" s="11">
        <v>2.5586168655314738</v>
      </c>
      <c r="DS21" t="s">
        <v>37</v>
      </c>
      <c r="DT21" s="21">
        <f>LN(DS2)</f>
        <v>0.10808292599420069</v>
      </c>
      <c r="DU21">
        <v>1996</v>
      </c>
      <c r="DV21" s="11">
        <v>2.5586168655314738</v>
      </c>
      <c r="DW21" t="s">
        <v>37</v>
      </c>
      <c r="DX21" s="21">
        <f>LN(DW2)</f>
        <v>0.1082681881097142</v>
      </c>
      <c r="DY21">
        <v>1996</v>
      </c>
      <c r="DZ21" s="11">
        <v>2.5586168655314738</v>
      </c>
      <c r="EA21" t="s">
        <v>37</v>
      </c>
      <c r="EB21" s="21">
        <f>LN(EA2)</f>
        <v>0.10863317905923266</v>
      </c>
      <c r="EC21">
        <v>1996</v>
      </c>
      <c r="ED21" s="11">
        <v>2.5586168655314738</v>
      </c>
      <c r="EE21" t="s">
        <v>37</v>
      </c>
      <c r="EF21" s="21">
        <f>LN(EE2)</f>
        <v>0.1088458219630441</v>
      </c>
      <c r="EG21">
        <v>1996</v>
      </c>
      <c r="EH21" s="11">
        <v>2.5586168655314738</v>
      </c>
      <c r="EI21" t="s">
        <v>37</v>
      </c>
      <c r="EJ21" s="21">
        <f>LN(EI2)</f>
        <v>0.10904550510209125</v>
      </c>
      <c r="EK21">
        <v>1996</v>
      </c>
      <c r="EL21" s="11">
        <v>2.5586168655314738</v>
      </c>
    </row>
    <row r="22" spans="2:142">
      <c r="B22">
        <v>0.10742701871088758</v>
      </c>
      <c r="C22" s="20">
        <v>0.98104360456702933</v>
      </c>
      <c r="D22">
        <v>1604.331997035777</v>
      </c>
      <c r="E22">
        <v>1997</v>
      </c>
      <c r="F22" s="11">
        <v>2.8784080021661249</v>
      </c>
      <c r="G22" t="s">
        <v>47</v>
      </c>
      <c r="H22" s="21">
        <f>LN(H19)</f>
        <v>0.11022884368052897</v>
      </c>
      <c r="I22">
        <v>1998</v>
      </c>
      <c r="J22" s="11">
        <v>3.0702635002756224</v>
      </c>
      <c r="K22" t="s">
        <v>47</v>
      </c>
      <c r="L22" s="21">
        <f>LN(L19)</f>
        <v>0.10904160942418584</v>
      </c>
      <c r="M22">
        <v>1998</v>
      </c>
      <c r="N22" s="11">
        <v>3.0702635002756224</v>
      </c>
      <c r="O22" t="s">
        <v>47</v>
      </c>
      <c r="P22" s="21">
        <f>LN(P19)</f>
        <v>0.1092865190055108</v>
      </c>
      <c r="Q22">
        <v>1998</v>
      </c>
      <c r="R22" s="11">
        <v>3.0702635002756224</v>
      </c>
      <c r="S22" t="s">
        <v>47</v>
      </c>
      <c r="T22" s="21">
        <f>LN(T19)</f>
        <v>0.10962053191119844</v>
      </c>
      <c r="U22">
        <v>1998</v>
      </c>
      <c r="V22" s="11">
        <v>3.0702635002756224</v>
      </c>
      <c r="W22" t="s">
        <v>47</v>
      </c>
      <c r="X22" s="21">
        <f>LN(X19)</f>
        <v>0.10993271922181996</v>
      </c>
      <c r="Y22">
        <v>1998</v>
      </c>
      <c r="Z22" s="11">
        <v>3.0702635002756224</v>
      </c>
      <c r="AA22" t="s">
        <v>47</v>
      </c>
      <c r="AB22" s="21">
        <f>LN(AB19)</f>
        <v>0.1102072962867892</v>
      </c>
      <c r="AC22">
        <v>1998</v>
      </c>
      <c r="AD22" s="11">
        <v>3.0702635002756224</v>
      </c>
      <c r="AE22" t="s">
        <v>47</v>
      </c>
      <c r="AF22" s="21">
        <f>LN(AF19)</f>
        <v>0.11030685886537285</v>
      </c>
      <c r="AG22">
        <v>1998</v>
      </c>
      <c r="AH22" s="11">
        <v>3.0702635002756224</v>
      </c>
      <c r="AI22" t="s">
        <v>47</v>
      </c>
      <c r="AJ22" s="21">
        <f>LN(AJ19)</f>
        <v>0.11030926754194914</v>
      </c>
      <c r="AK22">
        <v>1998</v>
      </c>
      <c r="AL22" s="11">
        <v>3.0702635002756224</v>
      </c>
      <c r="AM22" t="s">
        <v>47</v>
      </c>
      <c r="AN22" s="21">
        <f>LN(AN19)</f>
        <v>0.11012113422430102</v>
      </c>
      <c r="AO22">
        <v>1998</v>
      </c>
      <c r="AP22" s="11">
        <v>3.0702635002756224</v>
      </c>
      <c r="AQ22" t="s">
        <v>47</v>
      </c>
      <c r="AR22" s="21">
        <f>LN(AR19)</f>
        <v>0.11003129830356097</v>
      </c>
      <c r="AS22">
        <v>1998</v>
      </c>
      <c r="AT22" s="11">
        <v>3.0702635002756224</v>
      </c>
      <c r="AU22" t="s">
        <v>47</v>
      </c>
      <c r="AV22" s="21">
        <f>LN(AV19)</f>
        <v>0.11009903463405087</v>
      </c>
      <c r="AW22">
        <v>1998</v>
      </c>
      <c r="AX22" s="11">
        <v>3.0702635002756224</v>
      </c>
      <c r="AY22" t="s">
        <v>47</v>
      </c>
      <c r="AZ22" s="21">
        <f>LN(AZ19)</f>
        <v>0.11041928250010763</v>
      </c>
      <c r="BA22">
        <v>1998</v>
      </c>
      <c r="BB22" s="11">
        <v>3.0702635002756224</v>
      </c>
      <c r="BC22" t="s">
        <v>47</v>
      </c>
      <c r="BD22" s="21">
        <f>LN(BD19)</f>
        <v>0.11030624044084046</v>
      </c>
      <c r="BE22">
        <v>1998</v>
      </c>
      <c r="BF22" s="11">
        <v>3.0702635002756224</v>
      </c>
      <c r="BG22" t="s">
        <v>47</v>
      </c>
      <c r="BH22" s="21">
        <f>LN(BH19)</f>
        <v>0.11028302481406259</v>
      </c>
      <c r="BI22">
        <v>1998</v>
      </c>
      <c r="BJ22" s="11">
        <v>3.0702635002756224</v>
      </c>
      <c r="BK22" t="s">
        <v>47</v>
      </c>
      <c r="BL22" s="21">
        <f>LN(BL19)</f>
        <v>0.11029496197079355</v>
      </c>
      <c r="BM22">
        <v>1998</v>
      </c>
      <c r="BN22" s="11">
        <v>3.0702635002756224</v>
      </c>
      <c r="BO22" t="s">
        <v>47</v>
      </c>
      <c r="BP22" s="21">
        <f>LN(BP19)</f>
        <v>0.11031209816093956</v>
      </c>
      <c r="BQ22">
        <v>1998</v>
      </c>
      <c r="BR22" s="11">
        <v>3.0702635002756224</v>
      </c>
      <c r="BS22" t="s">
        <v>47</v>
      </c>
      <c r="BT22" s="21">
        <f>LN(BT19)</f>
        <v>0.11030364174466852</v>
      </c>
      <c r="BU22">
        <v>1998</v>
      </c>
      <c r="BV22" s="11">
        <v>3.0702635002756224</v>
      </c>
      <c r="BW22" t="s">
        <v>47</v>
      </c>
      <c r="BX22" s="21">
        <f>LN(BX19)</f>
        <v>0.11024436549930362</v>
      </c>
      <c r="BY22">
        <v>1998</v>
      </c>
      <c r="BZ22" s="11">
        <v>3.0702635002756224</v>
      </c>
      <c r="CA22" t="s">
        <v>47</v>
      </c>
      <c r="CB22" s="21">
        <f>LN(CB19)</f>
        <v>0.1101539509180917</v>
      </c>
      <c r="CC22">
        <v>1998</v>
      </c>
      <c r="CD22" s="11">
        <v>3.0702635002756224</v>
      </c>
      <c r="CE22" t="s">
        <v>47</v>
      </c>
      <c r="CF22" s="21">
        <f>LN(CF19)</f>
        <v>0.11008615886949395</v>
      </c>
      <c r="CG22">
        <v>1998</v>
      </c>
      <c r="CH22" s="11">
        <v>3.0702635002756224</v>
      </c>
      <c r="CI22" t="s">
        <v>47</v>
      </c>
      <c r="CJ22" s="21">
        <f>LN(CJ19)</f>
        <v>0.10996968749598302</v>
      </c>
      <c r="CK22">
        <v>1998</v>
      </c>
      <c r="CL22" s="11">
        <v>3.0702635002756224</v>
      </c>
      <c r="CM22" t="s">
        <v>47</v>
      </c>
      <c r="CN22" s="21">
        <f>LN(CN19)</f>
        <v>0.10987242390192961</v>
      </c>
      <c r="CO22">
        <v>1997</v>
      </c>
      <c r="CP22" s="11">
        <v>2.8784080021661249</v>
      </c>
      <c r="CQ22" t="s">
        <v>47</v>
      </c>
      <c r="CR22" s="21">
        <f>LN(CR19)</f>
        <v>0.10988929880350019</v>
      </c>
      <c r="CS22">
        <v>1997</v>
      </c>
      <c r="CT22" s="11">
        <v>2.8784080021661249</v>
      </c>
      <c r="CU22" t="s">
        <v>47</v>
      </c>
      <c r="CV22" s="21">
        <f>LN(CV19)</f>
        <v>0.10985918856260625</v>
      </c>
      <c r="CW22">
        <v>1997</v>
      </c>
      <c r="CX22" s="11">
        <v>2.8784080021661249</v>
      </c>
      <c r="CY22" t="s">
        <v>47</v>
      </c>
      <c r="CZ22" s="21">
        <f>LN(CZ19)</f>
        <v>0.10995170147155661</v>
      </c>
      <c r="DA22">
        <v>1997</v>
      </c>
      <c r="DB22" s="11">
        <v>2.8784080021661249</v>
      </c>
      <c r="DC22" t="s">
        <v>47</v>
      </c>
      <c r="DD22" s="21">
        <f>LN(DD19)</f>
        <v>0.11006372069536484</v>
      </c>
      <c r="DE22">
        <v>1997</v>
      </c>
      <c r="DF22" s="11">
        <v>2.8784080021661249</v>
      </c>
      <c r="DG22" t="s">
        <v>47</v>
      </c>
      <c r="DH22" s="21">
        <f>LN(DH19)</f>
        <v>0.11010973111501242</v>
      </c>
      <c r="DI22">
        <v>1997</v>
      </c>
      <c r="DJ22" s="11">
        <v>2.8784080021661249</v>
      </c>
      <c r="DK22" t="s">
        <v>47</v>
      </c>
      <c r="DL22" s="21">
        <f>LN(DL19)</f>
        <v>0.11024618194326456</v>
      </c>
      <c r="DM22">
        <v>1997</v>
      </c>
      <c r="DN22" s="11">
        <v>2.8784080021661249</v>
      </c>
      <c r="DO22" t="s">
        <v>47</v>
      </c>
      <c r="DP22" s="21">
        <f>LN(DP19)</f>
        <v>0.11050249148737268</v>
      </c>
      <c r="DQ22">
        <v>1997</v>
      </c>
      <c r="DR22" s="11">
        <v>2.8784080021661249</v>
      </c>
      <c r="DS22" t="s">
        <v>47</v>
      </c>
      <c r="DT22" s="21">
        <f>LN(DT19)</f>
        <v>0.11067513456278913</v>
      </c>
      <c r="DU22">
        <v>1997</v>
      </c>
      <c r="DV22" s="11">
        <v>2.8784080021661249</v>
      </c>
      <c r="DW22" t="s">
        <v>47</v>
      </c>
      <c r="DX22" s="21">
        <f>LN(DX19)</f>
        <v>0.1108550228387403</v>
      </c>
      <c r="DY22">
        <v>1997</v>
      </c>
      <c r="DZ22" s="11">
        <v>2.8784080021661249</v>
      </c>
      <c r="EA22" t="s">
        <v>47</v>
      </c>
      <c r="EB22" s="21">
        <f>LN(EB19)</f>
        <v>0.11118661311442614</v>
      </c>
      <c r="EC22">
        <v>1997</v>
      </c>
      <c r="ED22" s="11">
        <v>2.8784080021661249</v>
      </c>
      <c r="EE22" t="s">
        <v>47</v>
      </c>
      <c r="EF22" s="21">
        <f>LN(EF19)</f>
        <v>0.11138725911479751</v>
      </c>
      <c r="EG22">
        <v>1997</v>
      </c>
      <c r="EH22" s="11">
        <v>2.8784080021661249</v>
      </c>
      <c r="EI22" t="s">
        <v>47</v>
      </c>
      <c r="EJ22" s="21">
        <f>LN(EJ19)</f>
        <v>0.11157896758622025</v>
      </c>
      <c r="EK22">
        <v>1997</v>
      </c>
      <c r="EL22" s="11">
        <v>2.8784080021661249</v>
      </c>
    </row>
    <row r="23" spans="2:142">
      <c r="B23">
        <v>0.10740529389196542</v>
      </c>
      <c r="C23" s="20">
        <v>0.98044457278045305</v>
      </c>
      <c r="D23">
        <v>1554.2376760663872</v>
      </c>
      <c r="E23">
        <v>1998</v>
      </c>
      <c r="F23" s="11">
        <v>3.0702635002756224</v>
      </c>
      <c r="G23" t="s">
        <v>48</v>
      </c>
      <c r="H23" s="21">
        <f>LN(H20)</f>
        <v>0.10519542853298819</v>
      </c>
      <c r="I23">
        <v>1999</v>
      </c>
      <c r="J23" s="11">
        <v>3.3697592918045096</v>
      </c>
      <c r="K23" t="s">
        <v>48</v>
      </c>
      <c r="L23" s="21">
        <f>LN(L20)</f>
        <v>0.10387195545440707</v>
      </c>
      <c r="M23">
        <v>1999</v>
      </c>
      <c r="N23" s="11">
        <v>3.3697592918045096</v>
      </c>
      <c r="O23" t="s">
        <v>48</v>
      </c>
      <c r="P23" s="21">
        <f>LN(P20)</f>
        <v>0.10409983378457352</v>
      </c>
      <c r="Q23">
        <v>1999</v>
      </c>
      <c r="R23" s="11">
        <v>3.3697592918045096</v>
      </c>
      <c r="S23" t="s">
        <v>48</v>
      </c>
      <c r="T23" s="21">
        <f>LN(T20)</f>
        <v>0.10439825539403232</v>
      </c>
      <c r="U23">
        <v>1999</v>
      </c>
      <c r="V23" s="11">
        <v>3.3697592918045096</v>
      </c>
      <c r="W23" t="s">
        <v>48</v>
      </c>
      <c r="X23" s="21">
        <f>LN(X20)</f>
        <v>0.10468925103266925</v>
      </c>
      <c r="Y23">
        <v>1999</v>
      </c>
      <c r="Z23" s="11">
        <v>3.3697592918045096</v>
      </c>
      <c r="AA23" t="s">
        <v>48</v>
      </c>
      <c r="AB23" s="21">
        <f>LN(AB20)</f>
        <v>0.1049627148411679</v>
      </c>
      <c r="AC23">
        <v>1999</v>
      </c>
      <c r="AD23" s="11">
        <v>3.3697592918045096</v>
      </c>
      <c r="AE23" t="s">
        <v>48</v>
      </c>
      <c r="AF23" s="21">
        <f>LN(AF20)</f>
        <v>0.10508030530629707</v>
      </c>
      <c r="AG23">
        <v>1999</v>
      </c>
      <c r="AH23" s="11">
        <v>3.3697592918045096</v>
      </c>
      <c r="AI23" t="s">
        <v>48</v>
      </c>
      <c r="AJ23" s="21">
        <f>LN(AJ20)</f>
        <v>0.10510149087042393</v>
      </c>
      <c r="AK23">
        <v>1999</v>
      </c>
      <c r="AL23" s="11">
        <v>3.3697592918045096</v>
      </c>
      <c r="AM23" t="s">
        <v>48</v>
      </c>
      <c r="AN23" s="21">
        <f>LN(AN20)</f>
        <v>0.10494126194942015</v>
      </c>
      <c r="AO23">
        <v>1999</v>
      </c>
      <c r="AP23" s="11">
        <v>3.3697592918045096</v>
      </c>
      <c r="AQ23" t="s">
        <v>48</v>
      </c>
      <c r="AR23" s="21">
        <f>LN(AR20)</f>
        <v>0.10488383778062725</v>
      </c>
      <c r="AS23">
        <v>1999</v>
      </c>
      <c r="AT23" s="11">
        <v>3.3697592918045096</v>
      </c>
      <c r="AU23" t="s">
        <v>48</v>
      </c>
      <c r="AV23" s="21">
        <f>LN(AV20)</f>
        <v>0.10495567073800136</v>
      </c>
      <c r="AW23">
        <v>1999</v>
      </c>
      <c r="AX23" s="11">
        <v>3.3697592918045096</v>
      </c>
      <c r="AY23" t="s">
        <v>48</v>
      </c>
      <c r="AZ23" s="21">
        <f>LN(AZ20)</f>
        <v>0.10528441212020181</v>
      </c>
      <c r="BA23">
        <v>1999</v>
      </c>
      <c r="BB23" s="11">
        <v>3.3697592918045096</v>
      </c>
      <c r="BC23" t="s">
        <v>48</v>
      </c>
      <c r="BD23" s="21">
        <f>LN(BD20)</f>
        <v>0.10516588526388859</v>
      </c>
      <c r="BE23">
        <v>1999</v>
      </c>
      <c r="BF23" s="11">
        <v>3.3697592918045096</v>
      </c>
      <c r="BG23" t="s">
        <v>48</v>
      </c>
      <c r="BH23" s="21">
        <f>LN(BH20)</f>
        <v>0.10515011954652921</v>
      </c>
      <c r="BI23">
        <v>1999</v>
      </c>
      <c r="BJ23" s="11">
        <v>3.3697592918045096</v>
      </c>
      <c r="BK23" t="s">
        <v>48</v>
      </c>
      <c r="BL23" s="21">
        <f>LN(BL20)</f>
        <v>0.10516971900399588</v>
      </c>
      <c r="BM23">
        <v>1999</v>
      </c>
      <c r="BN23" s="11">
        <v>3.3697592918045096</v>
      </c>
      <c r="BO23" t="s">
        <v>48</v>
      </c>
      <c r="BP23" s="21">
        <f>LN(BP20)</f>
        <v>0.10520137489172977</v>
      </c>
      <c r="BQ23">
        <v>1999</v>
      </c>
      <c r="BR23" s="11">
        <v>3.3697592918045096</v>
      </c>
      <c r="BS23" t="s">
        <v>48</v>
      </c>
      <c r="BT23" s="21">
        <f>LN(BT20)</f>
        <v>0.10523071222885458</v>
      </c>
      <c r="BU23">
        <v>1999</v>
      </c>
      <c r="BV23" s="11">
        <v>3.3697592918045096</v>
      </c>
      <c r="BW23" t="s">
        <v>48</v>
      </c>
      <c r="BX23" s="21">
        <f>LN(BX20)</f>
        <v>0.10523686552817137</v>
      </c>
      <c r="BY23">
        <v>1999</v>
      </c>
      <c r="BZ23" s="11">
        <v>3.3697592918045096</v>
      </c>
      <c r="CA23" t="s">
        <v>48</v>
      </c>
      <c r="CB23" s="21">
        <f>LN(CB20)</f>
        <v>0.10520097333859027</v>
      </c>
      <c r="CC23">
        <v>1999</v>
      </c>
      <c r="CD23" s="11">
        <v>3.3697592918045096</v>
      </c>
      <c r="CE23" t="s">
        <v>48</v>
      </c>
      <c r="CF23" s="21">
        <f>LN(CF20)</f>
        <v>0.10513024333765812</v>
      </c>
      <c r="CG23">
        <v>1999</v>
      </c>
      <c r="CH23" s="11">
        <v>3.3697592918045096</v>
      </c>
      <c r="CI23" t="s">
        <v>48</v>
      </c>
      <c r="CJ23" s="21">
        <f>LN(CJ20)</f>
        <v>0.10505969630586694</v>
      </c>
      <c r="CK23">
        <v>1999</v>
      </c>
      <c r="CL23" s="11">
        <v>3.3697592918045096</v>
      </c>
      <c r="CM23" t="s">
        <v>48</v>
      </c>
      <c r="CN23" s="21">
        <f>LN(CN20)</f>
        <v>0.10497561885090798</v>
      </c>
      <c r="CO23">
        <v>1999</v>
      </c>
      <c r="CP23" s="11">
        <v>3.3697592918045096</v>
      </c>
      <c r="CQ23" t="s">
        <v>48</v>
      </c>
      <c r="CR23" s="21">
        <f>LN(CR20)</f>
        <v>0.10491510333165968</v>
      </c>
      <c r="CS23">
        <v>1998</v>
      </c>
      <c r="CT23" s="11">
        <v>3.0702635002756224</v>
      </c>
      <c r="CU23" t="s">
        <v>48</v>
      </c>
      <c r="CV23" s="21">
        <f>LN(CV20)</f>
        <v>0.10485613061469831</v>
      </c>
      <c r="CW23">
        <v>1998</v>
      </c>
      <c r="CX23" s="11">
        <v>3.0702635002756224</v>
      </c>
      <c r="CY23" t="s">
        <v>48</v>
      </c>
      <c r="CZ23" s="21">
        <f>LN(CZ20)</f>
        <v>0.10487071316042244</v>
      </c>
      <c r="DA23">
        <v>1998</v>
      </c>
      <c r="DB23" s="11">
        <v>3.0702635002756224</v>
      </c>
      <c r="DC23" t="s">
        <v>48</v>
      </c>
      <c r="DD23" s="21">
        <f>LN(DD20)</f>
        <v>0.10492769011349613</v>
      </c>
      <c r="DE23">
        <v>1998</v>
      </c>
      <c r="DF23" s="11">
        <v>3.0702635002756224</v>
      </c>
      <c r="DG23" t="s">
        <v>48</v>
      </c>
      <c r="DH23" s="21">
        <f>LN(DH20)</f>
        <v>0.10494830683592865</v>
      </c>
      <c r="DI23">
        <v>1998</v>
      </c>
      <c r="DJ23" s="11">
        <v>3.0702635002756224</v>
      </c>
      <c r="DK23" t="s">
        <v>48</v>
      </c>
      <c r="DL23" s="21">
        <f>LN(DL20)</f>
        <v>0.10505635575239275</v>
      </c>
      <c r="DM23">
        <v>1998</v>
      </c>
      <c r="DN23" s="11">
        <v>3.0702635002756224</v>
      </c>
      <c r="DO23" t="s">
        <v>48</v>
      </c>
      <c r="DP23" s="21">
        <f>LN(DP20)</f>
        <v>0.1053067888690109</v>
      </c>
      <c r="DQ23">
        <v>1998</v>
      </c>
      <c r="DR23" s="11">
        <v>3.0702635002756224</v>
      </c>
      <c r="DS23" t="s">
        <v>48</v>
      </c>
      <c r="DT23" s="21">
        <f>LN(DT20)</f>
        <v>0.10548398041282465</v>
      </c>
      <c r="DU23">
        <v>1998</v>
      </c>
      <c r="DV23" s="11">
        <v>3.0702635002756224</v>
      </c>
      <c r="DW23" t="s">
        <v>48</v>
      </c>
      <c r="DX23" s="21">
        <f>LN(DX20)</f>
        <v>0.10567464430775898</v>
      </c>
      <c r="DY23">
        <v>1998</v>
      </c>
      <c r="DZ23" s="11">
        <v>3.0702635002756224</v>
      </c>
      <c r="EA23" t="s">
        <v>48</v>
      </c>
      <c r="EB23" s="21">
        <f>LN(EB20)</f>
        <v>0.10607320828392046</v>
      </c>
      <c r="EC23">
        <v>1998</v>
      </c>
      <c r="ED23" s="11">
        <v>3.0702635002756224</v>
      </c>
      <c r="EE23" t="s">
        <v>48</v>
      </c>
      <c r="EF23" s="21">
        <f>LN(EF20)</f>
        <v>0.10629790944827204</v>
      </c>
      <c r="EG23">
        <v>1998</v>
      </c>
      <c r="EH23" s="11">
        <v>3.0702635002756224</v>
      </c>
      <c r="EI23" t="s">
        <v>48</v>
      </c>
      <c r="EJ23" s="21">
        <f>LN(EJ20)</f>
        <v>0.10650560788018654</v>
      </c>
      <c r="EK23">
        <v>1998</v>
      </c>
      <c r="EL23" s="11">
        <v>3.0702635002756224</v>
      </c>
    </row>
    <row r="24" spans="2:142">
      <c r="B24">
        <v>0.10736078840899288</v>
      </c>
      <c r="C24" s="20">
        <v>0.98020712863123172</v>
      </c>
      <c r="D24">
        <v>1535.2204549520691</v>
      </c>
      <c r="E24">
        <v>1999</v>
      </c>
      <c r="F24" s="11">
        <v>3.3697592918045096</v>
      </c>
      <c r="G24" t="s">
        <v>49</v>
      </c>
      <c r="H24" s="21">
        <f>H22-H21</f>
        <v>2.5135406686075529E-3</v>
      </c>
      <c r="I24">
        <v>2000</v>
      </c>
      <c r="J24" s="11">
        <v>3.5425231912491832</v>
      </c>
      <c r="K24" t="s">
        <v>49</v>
      </c>
      <c r="L24" s="21">
        <f>L22-L21</f>
        <v>2.5814863233384888E-3</v>
      </c>
      <c r="M24">
        <v>2000</v>
      </c>
      <c r="N24" s="11">
        <v>3.5425231912491832</v>
      </c>
      <c r="O24" t="s">
        <v>49</v>
      </c>
      <c r="P24" s="21">
        <f>P22-P21</f>
        <v>2.5899799012902708E-3</v>
      </c>
      <c r="Q24">
        <v>2000</v>
      </c>
      <c r="R24" s="11">
        <v>3.5425231912491832</v>
      </c>
      <c r="S24" t="s">
        <v>49</v>
      </c>
      <c r="T24" s="21">
        <f>T22-T21</f>
        <v>2.6077292409541486E-3</v>
      </c>
      <c r="U24">
        <v>2000</v>
      </c>
      <c r="V24" s="11">
        <v>3.5425231912491832</v>
      </c>
      <c r="W24" t="s">
        <v>49</v>
      </c>
      <c r="X24" s="21">
        <f>X22-X21</f>
        <v>2.61829735368109E-3</v>
      </c>
      <c r="Y24">
        <v>2000</v>
      </c>
      <c r="Z24" s="11">
        <v>3.5425231912491832</v>
      </c>
      <c r="AA24" t="s">
        <v>49</v>
      </c>
      <c r="AB24" s="21">
        <f>AB22-AB21</f>
        <v>2.6188525224335873E-3</v>
      </c>
      <c r="AC24">
        <v>2000</v>
      </c>
      <c r="AD24" s="11">
        <v>3.5425231912491832</v>
      </c>
      <c r="AE24" t="s">
        <v>49</v>
      </c>
      <c r="AF24" s="21">
        <f>AF22-AF21</f>
        <v>2.6098621756611567E-3</v>
      </c>
      <c r="AG24">
        <v>2000</v>
      </c>
      <c r="AH24" s="11">
        <v>3.5425231912491832</v>
      </c>
      <c r="AI24" t="s">
        <v>49</v>
      </c>
      <c r="AJ24" s="21">
        <f>AJ22-AJ21</f>
        <v>2.6004982223609974E-3</v>
      </c>
      <c r="AK24">
        <v>2000</v>
      </c>
      <c r="AL24" s="11">
        <v>3.5425231912491832</v>
      </c>
      <c r="AM24" t="s">
        <v>49</v>
      </c>
      <c r="AN24" s="21">
        <f>AN22-AN21</f>
        <v>2.5865822565919322E-3</v>
      </c>
      <c r="AO24">
        <v>2000</v>
      </c>
      <c r="AP24" s="11">
        <v>3.5425231912491832</v>
      </c>
      <c r="AQ24" t="s">
        <v>49</v>
      </c>
      <c r="AR24" s="21">
        <f>AR22-AR21</f>
        <v>2.5704182213940052E-3</v>
      </c>
      <c r="AS24">
        <v>2000</v>
      </c>
      <c r="AT24" s="11">
        <v>3.5425231912491832</v>
      </c>
      <c r="AU24" t="s">
        <v>49</v>
      </c>
      <c r="AV24" s="21">
        <f>AV22-AV21</f>
        <v>2.5683751776487684E-3</v>
      </c>
      <c r="AW24">
        <v>2000</v>
      </c>
      <c r="AX24" s="11">
        <v>3.5425231912491832</v>
      </c>
      <c r="AY24" t="s">
        <v>49</v>
      </c>
      <c r="AZ24" s="21">
        <f>AZ22-AZ21</f>
        <v>2.5641393318465017E-3</v>
      </c>
      <c r="BA24">
        <v>2000</v>
      </c>
      <c r="BB24" s="11">
        <v>3.5425231912491832</v>
      </c>
      <c r="BC24" t="s">
        <v>49</v>
      </c>
      <c r="BD24" s="21">
        <f>BD22-BD21</f>
        <v>2.5668746856941788E-3</v>
      </c>
      <c r="BE24">
        <v>2000</v>
      </c>
      <c r="BF24" s="11">
        <v>3.5425231912491832</v>
      </c>
      <c r="BG24" t="s">
        <v>49</v>
      </c>
      <c r="BH24" s="21">
        <f>BH22-BH21</f>
        <v>2.5631592978213602E-3</v>
      </c>
      <c r="BI24">
        <v>2000</v>
      </c>
      <c r="BJ24" s="11">
        <v>3.5425231912491832</v>
      </c>
      <c r="BK24" t="s">
        <v>49</v>
      </c>
      <c r="BL24" s="21">
        <f>BL22-BL21</f>
        <v>2.5593379725590698E-3</v>
      </c>
      <c r="BM24">
        <v>2000</v>
      </c>
      <c r="BN24" s="11">
        <v>3.5425231912491832</v>
      </c>
      <c r="BO24" t="s">
        <v>49</v>
      </c>
      <c r="BP24" s="21">
        <f>BP22-BP21</f>
        <v>2.552096701616352E-3</v>
      </c>
      <c r="BQ24">
        <v>2000</v>
      </c>
      <c r="BR24" s="11">
        <v>3.5425231912491832</v>
      </c>
      <c r="BS24" t="s">
        <v>49</v>
      </c>
      <c r="BT24" s="21">
        <f>BT22-BT21</f>
        <v>2.5332479346222292E-3</v>
      </c>
      <c r="BU24">
        <v>2000</v>
      </c>
      <c r="BV24" s="11">
        <v>3.5425231912491832</v>
      </c>
      <c r="BW24" t="s">
        <v>49</v>
      </c>
      <c r="BX24" s="21">
        <f>BX22-BX21</f>
        <v>2.5006156068457935E-3</v>
      </c>
      <c r="BY24">
        <v>2000</v>
      </c>
      <c r="BZ24" s="11">
        <v>3.5425231912491832</v>
      </c>
      <c r="CA24" t="s">
        <v>49</v>
      </c>
      <c r="CB24" s="21">
        <f>CB22-CB21</f>
        <v>2.4734222945222983E-3</v>
      </c>
      <c r="CC24">
        <v>2000</v>
      </c>
      <c r="CD24" s="11">
        <v>3.5425231912491832</v>
      </c>
      <c r="CE24" t="s">
        <v>49</v>
      </c>
      <c r="CF24" s="21">
        <f>CF22-CF21</f>
        <v>2.4748876317149948E-3</v>
      </c>
      <c r="CG24">
        <v>2000</v>
      </c>
      <c r="CH24" s="11">
        <v>3.5425231912491832</v>
      </c>
      <c r="CI24" t="s">
        <v>49</v>
      </c>
      <c r="CJ24" s="21">
        <f>CJ22-CJ21</f>
        <v>2.4519820963992273E-3</v>
      </c>
      <c r="CK24">
        <v>2000</v>
      </c>
      <c r="CL24" s="11">
        <v>3.5425231912491832</v>
      </c>
      <c r="CM24" t="s">
        <v>49</v>
      </c>
      <c r="CN24" s="21">
        <f>CN22-CN21</f>
        <v>2.4454051910420271E-3</v>
      </c>
      <c r="CO24">
        <v>2000</v>
      </c>
      <c r="CP24" s="11">
        <v>3.5425231912491832</v>
      </c>
      <c r="CQ24" t="s">
        <v>49</v>
      </c>
      <c r="CR24" s="21">
        <f>CR22-CR21</f>
        <v>2.4840049115347762E-3</v>
      </c>
      <c r="CS24">
        <v>2000</v>
      </c>
      <c r="CT24" s="11">
        <v>3.5425231912491832</v>
      </c>
      <c r="CU24" t="s">
        <v>49</v>
      </c>
      <c r="CV24" s="21">
        <f>CV22-CV21</f>
        <v>2.4984001536133699E-3</v>
      </c>
      <c r="CW24">
        <v>1999</v>
      </c>
      <c r="CX24" s="11">
        <v>3.3697592918045096</v>
      </c>
      <c r="CY24" t="s">
        <v>49</v>
      </c>
      <c r="CZ24" s="21">
        <f>CZ22-CZ21</f>
        <v>2.5372671037611344E-3</v>
      </c>
      <c r="DA24">
        <v>1999</v>
      </c>
      <c r="DB24" s="11">
        <v>3.3697592918045096</v>
      </c>
      <c r="DC24" t="s">
        <v>49</v>
      </c>
      <c r="DD24" s="21">
        <f>DD22-DD21</f>
        <v>2.5647179432912864E-3</v>
      </c>
      <c r="DE24">
        <v>1999</v>
      </c>
      <c r="DF24" s="11">
        <v>3.3697592918045096</v>
      </c>
      <c r="DG24" t="s">
        <v>49</v>
      </c>
      <c r="DH24" s="21">
        <f>DH22-DH21</f>
        <v>2.5773821056646745E-3</v>
      </c>
      <c r="DI24">
        <v>1999</v>
      </c>
      <c r="DJ24" s="11">
        <v>3.3697592918045096</v>
      </c>
      <c r="DK24" t="s">
        <v>49</v>
      </c>
      <c r="DL24" s="21">
        <f>DL22-DL21</f>
        <v>2.5915463122278826E-3</v>
      </c>
      <c r="DM24">
        <v>1999</v>
      </c>
      <c r="DN24" s="11">
        <v>3.3697592918045096</v>
      </c>
      <c r="DO24" t="s">
        <v>49</v>
      </c>
      <c r="DP24" s="21">
        <f>DP22-DP21</f>
        <v>2.5944768972641225E-3</v>
      </c>
      <c r="DQ24">
        <v>1999</v>
      </c>
      <c r="DR24" s="11">
        <v>3.3697592918045096</v>
      </c>
      <c r="DS24" t="s">
        <v>49</v>
      </c>
      <c r="DT24" s="21">
        <f>DT22-DT21</f>
        <v>2.5922085685884388E-3</v>
      </c>
      <c r="DU24">
        <v>1999</v>
      </c>
      <c r="DV24" s="11">
        <v>3.3697592918045096</v>
      </c>
      <c r="DW24" t="s">
        <v>49</v>
      </c>
      <c r="DX24" s="21">
        <f>DX22-DX21</f>
        <v>2.5868347290260996E-3</v>
      </c>
      <c r="DY24">
        <v>1999</v>
      </c>
      <c r="DZ24" s="11">
        <v>3.3697592918045096</v>
      </c>
      <c r="EA24" t="s">
        <v>49</v>
      </c>
      <c r="EB24" s="21">
        <f>EB22-EB21</f>
        <v>2.553434055193482E-3</v>
      </c>
      <c r="EC24">
        <v>1999</v>
      </c>
      <c r="ED24" s="11">
        <v>3.3697592918045096</v>
      </c>
      <c r="EE24" t="s">
        <v>49</v>
      </c>
      <c r="EF24" s="21">
        <f>EF22-EF21</f>
        <v>2.541437151753409E-3</v>
      </c>
      <c r="EG24">
        <v>1999</v>
      </c>
      <c r="EH24" s="11">
        <v>3.3697592918045096</v>
      </c>
      <c r="EI24" t="s">
        <v>49</v>
      </c>
      <c r="EJ24" s="21">
        <f>EJ22-EJ21</f>
        <v>2.533462484129001E-3</v>
      </c>
      <c r="EK24">
        <v>1999</v>
      </c>
      <c r="EL24" s="11">
        <v>3.3697592918045096</v>
      </c>
    </row>
    <row r="25" spans="2:142">
      <c r="B25">
        <v>0.10741443436779548</v>
      </c>
      <c r="C25" s="20">
        <v>0.97961621324721626</v>
      </c>
      <c r="D25">
        <v>1489.8165379657148</v>
      </c>
      <c r="E25">
        <v>2000</v>
      </c>
      <c r="F25" s="11">
        <v>3.5425231912491832</v>
      </c>
      <c r="G25" t="s">
        <v>50</v>
      </c>
      <c r="H25" s="21">
        <f>H21-H23</f>
        <v>2.5198744789332317E-3</v>
      </c>
      <c r="I25">
        <v>2001</v>
      </c>
      <c r="J25" s="11">
        <v>3.7339642701784057</v>
      </c>
      <c r="K25" t="s">
        <v>50</v>
      </c>
      <c r="L25" s="21">
        <f>L21-L23</f>
        <v>2.5881676464402786E-3</v>
      </c>
      <c r="M25">
        <v>2001</v>
      </c>
      <c r="N25" s="11">
        <v>3.7339642701784057</v>
      </c>
      <c r="O25" t="s">
        <v>50</v>
      </c>
      <c r="P25" s="21">
        <f>P21-P23</f>
        <v>2.596705319647008E-3</v>
      </c>
      <c r="Q25">
        <v>2001</v>
      </c>
      <c r="R25" s="11">
        <v>3.7339642701784057</v>
      </c>
      <c r="S25" t="s">
        <v>50</v>
      </c>
      <c r="T25" s="21">
        <f>T21-T23</f>
        <v>2.6145472762119787E-3</v>
      </c>
      <c r="U25">
        <v>2001</v>
      </c>
      <c r="V25" s="11">
        <v>3.7339642701784057</v>
      </c>
      <c r="W25" t="s">
        <v>50</v>
      </c>
      <c r="X25" s="21">
        <f>X21-X23</f>
        <v>2.6251708354696202E-3</v>
      </c>
      <c r="Y25">
        <v>2001</v>
      </c>
      <c r="Z25" s="11">
        <v>3.7339642701784057</v>
      </c>
      <c r="AA25" t="s">
        <v>50</v>
      </c>
      <c r="AB25" s="21">
        <f>AB21-AB23</f>
        <v>2.6257289231877146E-3</v>
      </c>
      <c r="AC25">
        <v>2001</v>
      </c>
      <c r="AD25" s="11">
        <v>3.7339642701784057</v>
      </c>
      <c r="AE25" t="s">
        <v>50</v>
      </c>
      <c r="AF25" s="21">
        <f>AF21-AF23</f>
        <v>2.6166913834146238E-3</v>
      </c>
      <c r="AG25">
        <v>2001</v>
      </c>
      <c r="AH25" s="11">
        <v>3.7339642701784057</v>
      </c>
      <c r="AI25" t="s">
        <v>50</v>
      </c>
      <c r="AJ25" s="21">
        <f>AJ21-AJ23</f>
        <v>2.6072784491642104E-3</v>
      </c>
      <c r="AK25">
        <v>2001</v>
      </c>
      <c r="AL25" s="11">
        <v>3.7339642701784057</v>
      </c>
      <c r="AM25" t="s">
        <v>50</v>
      </c>
      <c r="AN25" s="21">
        <f>AN21-AN23</f>
        <v>2.5932900182889379E-3</v>
      </c>
      <c r="AO25">
        <v>2001</v>
      </c>
      <c r="AP25" s="11">
        <v>3.7339642701784057</v>
      </c>
      <c r="AQ25" t="s">
        <v>50</v>
      </c>
      <c r="AR25" s="21">
        <f>AR21-AR23</f>
        <v>2.5770423015397115E-3</v>
      </c>
      <c r="AS25">
        <v>2001</v>
      </c>
      <c r="AT25" s="11">
        <v>3.7339642701784057</v>
      </c>
      <c r="AU25" t="s">
        <v>50</v>
      </c>
      <c r="AV25" s="21">
        <f>AV21-AV23</f>
        <v>2.5749887184007419E-3</v>
      </c>
      <c r="AW25">
        <v>2001</v>
      </c>
      <c r="AX25" s="11">
        <v>3.7339642701784057</v>
      </c>
      <c r="AY25" t="s">
        <v>50</v>
      </c>
      <c r="AZ25" s="21">
        <f>AZ21-AZ23</f>
        <v>2.5707310480593132E-3</v>
      </c>
      <c r="BA25">
        <v>2001</v>
      </c>
      <c r="BB25" s="11">
        <v>3.7339642701784057</v>
      </c>
      <c r="BC25" t="s">
        <v>50</v>
      </c>
      <c r="BD25" s="21">
        <f>BD21-BD23</f>
        <v>2.5734804912576903E-3</v>
      </c>
      <c r="BE25">
        <v>2001</v>
      </c>
      <c r="BF25" s="11">
        <v>3.7339642701784057</v>
      </c>
      <c r="BG25" t="s">
        <v>50</v>
      </c>
      <c r="BH25" s="21">
        <f>BH21-BH23</f>
        <v>2.5697459697120173E-3</v>
      </c>
      <c r="BI25">
        <v>2001</v>
      </c>
      <c r="BJ25" s="11">
        <v>3.7339642701784057</v>
      </c>
      <c r="BK25" t="s">
        <v>50</v>
      </c>
      <c r="BL25" s="21">
        <f>BL21-BL23</f>
        <v>2.565904994238602E-3</v>
      </c>
      <c r="BM25">
        <v>2001</v>
      </c>
      <c r="BN25" s="11">
        <v>3.7339642701784057</v>
      </c>
      <c r="BO25" t="s">
        <v>50</v>
      </c>
      <c r="BP25" s="21">
        <f>BP21-BP23</f>
        <v>2.5586265675934389E-3</v>
      </c>
      <c r="BQ25">
        <v>2001</v>
      </c>
      <c r="BR25" s="11">
        <v>3.7339642701784057</v>
      </c>
      <c r="BS25" t="s">
        <v>50</v>
      </c>
      <c r="BT25" s="21">
        <f>BT21-BT23</f>
        <v>2.5396815811917078E-3</v>
      </c>
      <c r="BU25">
        <v>2001</v>
      </c>
      <c r="BV25" s="11">
        <v>3.7339642701784057</v>
      </c>
      <c r="BW25" t="s">
        <v>50</v>
      </c>
      <c r="BX25" s="21">
        <f>BX21-BX23</f>
        <v>2.506884364286463E-3</v>
      </c>
      <c r="BY25">
        <v>2001</v>
      </c>
      <c r="BZ25" s="11">
        <v>3.7339642701784057</v>
      </c>
      <c r="CA25" t="s">
        <v>50</v>
      </c>
      <c r="CB25" s="21">
        <f>CB21-CB23</f>
        <v>2.4795552849791319E-3</v>
      </c>
      <c r="CC25">
        <v>2001</v>
      </c>
      <c r="CD25" s="11">
        <v>3.7339642701784057</v>
      </c>
      <c r="CE25" t="s">
        <v>50</v>
      </c>
      <c r="CF25" s="21">
        <f>CF21-CF23</f>
        <v>2.4810279001208357E-3</v>
      </c>
      <c r="CG25">
        <v>2001</v>
      </c>
      <c r="CH25" s="11">
        <v>3.7339642701784057</v>
      </c>
      <c r="CI25" t="s">
        <v>50</v>
      </c>
      <c r="CJ25" s="21">
        <f>CJ21-CJ23</f>
        <v>2.4580090937168508E-3</v>
      </c>
      <c r="CK25">
        <v>2001</v>
      </c>
      <c r="CL25" s="11">
        <v>3.7339642701784057</v>
      </c>
      <c r="CM25" t="s">
        <v>50</v>
      </c>
      <c r="CN25" s="21">
        <f>CN21-CN23</f>
        <v>2.4513998599796083E-3</v>
      </c>
      <c r="CO25">
        <v>2001</v>
      </c>
      <c r="CP25" s="11">
        <v>3.7339642701784057</v>
      </c>
      <c r="CQ25" t="s">
        <v>50</v>
      </c>
      <c r="CR25" s="21">
        <f>CR21-CR23</f>
        <v>2.4901905603057356E-3</v>
      </c>
      <c r="CS25">
        <v>2001</v>
      </c>
      <c r="CT25" s="11">
        <v>3.7339642701784057</v>
      </c>
      <c r="CU25" t="s">
        <v>50</v>
      </c>
      <c r="CV25" s="21">
        <f>CV21-CV23</f>
        <v>2.504657794294568E-3</v>
      </c>
      <c r="CW25">
        <v>2001</v>
      </c>
      <c r="CX25" s="11">
        <v>3.7339642701784057</v>
      </c>
      <c r="CY25" t="s">
        <v>50</v>
      </c>
      <c r="CZ25" s="21">
        <f>CZ21-CZ23</f>
        <v>2.5437212073730342E-3</v>
      </c>
      <c r="DA25">
        <v>2000</v>
      </c>
      <c r="DB25" s="11">
        <v>3.5425231912491832</v>
      </c>
      <c r="DC25" t="s">
        <v>50</v>
      </c>
      <c r="DD25" s="21">
        <f>DD21-DD23</f>
        <v>2.5713126385774193E-3</v>
      </c>
      <c r="DE25">
        <v>2000</v>
      </c>
      <c r="DF25" s="11">
        <v>3.5425231912491832</v>
      </c>
      <c r="DG25" t="s">
        <v>50</v>
      </c>
      <c r="DH25" s="21">
        <f>DH21-DH23</f>
        <v>2.5840421734190933E-3</v>
      </c>
      <c r="DI25">
        <v>2000</v>
      </c>
      <c r="DJ25" s="11">
        <v>3.5425231912491832</v>
      </c>
      <c r="DK25" t="s">
        <v>50</v>
      </c>
      <c r="DL25" s="21">
        <f>DL21-DL23</f>
        <v>2.5982798786439304E-3</v>
      </c>
      <c r="DM25">
        <v>2000</v>
      </c>
      <c r="DN25" s="11">
        <v>3.5425231912491832</v>
      </c>
      <c r="DO25" t="s">
        <v>50</v>
      </c>
      <c r="DP25" s="21">
        <f>DP21-DP23</f>
        <v>2.6012257210976525E-3</v>
      </c>
      <c r="DQ25">
        <v>2000</v>
      </c>
      <c r="DR25" s="11">
        <v>3.5425231912491832</v>
      </c>
      <c r="DS25" t="s">
        <v>50</v>
      </c>
      <c r="DT25" s="21">
        <f>DT21-DT23</f>
        <v>2.5989455813760359E-3</v>
      </c>
      <c r="DU25">
        <v>2000</v>
      </c>
      <c r="DV25" s="11">
        <v>3.5425231912491832</v>
      </c>
      <c r="DW25" t="s">
        <v>50</v>
      </c>
      <c r="DX25" s="21">
        <f>DX21-DX23</f>
        <v>2.5935438019552143E-3</v>
      </c>
      <c r="DY25">
        <v>2000</v>
      </c>
      <c r="DZ25" s="11">
        <v>3.5425231912491832</v>
      </c>
      <c r="EA25" t="s">
        <v>50</v>
      </c>
      <c r="EB25" s="21">
        <f>EB21-EB23</f>
        <v>2.5599707753121981E-3</v>
      </c>
      <c r="EC25">
        <v>2000</v>
      </c>
      <c r="ED25" s="11">
        <v>3.5425231912491832</v>
      </c>
      <c r="EE25" t="s">
        <v>50</v>
      </c>
      <c r="EF25" s="21">
        <f>EF21-EF23</f>
        <v>2.5479125147720577E-3</v>
      </c>
      <c r="EG25">
        <v>2000</v>
      </c>
      <c r="EH25" s="11">
        <v>3.5425231912491832</v>
      </c>
      <c r="EI25" t="s">
        <v>50</v>
      </c>
      <c r="EJ25" s="21">
        <f>EJ21-EJ23</f>
        <v>2.5398972219047161E-3</v>
      </c>
      <c r="EK25">
        <v>2000</v>
      </c>
      <c r="EL25" s="11">
        <v>3.5425231912491832</v>
      </c>
    </row>
    <row r="26" spans="2:142">
      <c r="B26">
        <v>0.10749900275207355</v>
      </c>
      <c r="C26" s="20">
        <v>0.97921005159524122</v>
      </c>
      <c r="D26">
        <v>1460.1051916273316</v>
      </c>
      <c r="E26">
        <v>2001</v>
      </c>
      <c r="F26" s="11">
        <v>3.7339642701784057</v>
      </c>
      <c r="G26" t="s">
        <v>51</v>
      </c>
      <c r="H26" s="22">
        <f>AVERAGE(H24:H25)</f>
        <v>2.5167075737703923E-3</v>
      </c>
      <c r="I26">
        <v>2002</v>
      </c>
      <c r="J26" s="11">
        <v>4.0633809287538822</v>
      </c>
      <c r="K26" t="s">
        <v>51</v>
      </c>
      <c r="L26" s="22">
        <f>AVERAGE(L24:L25)</f>
        <v>2.5848269848893837E-3</v>
      </c>
      <c r="M26">
        <v>2002</v>
      </c>
      <c r="N26" s="11">
        <v>4.0633809287538822</v>
      </c>
      <c r="O26" t="s">
        <v>51</v>
      </c>
      <c r="P26" s="22">
        <f>AVERAGE(P24:P25)</f>
        <v>2.5933426104686394E-3</v>
      </c>
      <c r="Q26">
        <v>2002</v>
      </c>
      <c r="R26" s="11">
        <v>4.0633809287538822</v>
      </c>
      <c r="S26" t="s">
        <v>51</v>
      </c>
      <c r="T26" s="22">
        <f>AVERAGE(T24:T25)</f>
        <v>2.6111382585830636E-3</v>
      </c>
      <c r="U26">
        <v>2002</v>
      </c>
      <c r="V26" s="11">
        <v>4.0633809287538822</v>
      </c>
      <c r="W26" t="s">
        <v>51</v>
      </c>
      <c r="X26" s="22">
        <f>AVERAGE(X24:X25)</f>
        <v>2.6217340945753551E-3</v>
      </c>
      <c r="Y26">
        <v>2002</v>
      </c>
      <c r="Z26" s="11">
        <v>4.0633809287538822</v>
      </c>
      <c r="AA26" t="s">
        <v>51</v>
      </c>
      <c r="AB26" s="22">
        <f>AVERAGE(AB24:AB25)</f>
        <v>2.622290722810651E-3</v>
      </c>
      <c r="AC26">
        <v>2002</v>
      </c>
      <c r="AD26" s="11">
        <v>4.0633809287538822</v>
      </c>
      <c r="AE26" t="s">
        <v>51</v>
      </c>
      <c r="AF26" s="22">
        <f>AVERAGE(AF24:AF25)</f>
        <v>2.6132767795378903E-3</v>
      </c>
      <c r="AG26">
        <v>2002</v>
      </c>
      <c r="AH26" s="11">
        <v>4.0633809287538822</v>
      </c>
      <c r="AI26" t="s">
        <v>51</v>
      </c>
      <c r="AJ26" s="22">
        <f>AVERAGE(AJ24:AJ25)</f>
        <v>2.6038883357626039E-3</v>
      </c>
      <c r="AK26">
        <v>2002</v>
      </c>
      <c r="AL26" s="11">
        <v>4.0633809287538822</v>
      </c>
      <c r="AM26" t="s">
        <v>51</v>
      </c>
      <c r="AN26" s="22">
        <f>AVERAGE(AN24:AN25)</f>
        <v>2.589936137440435E-3</v>
      </c>
      <c r="AO26">
        <v>2002</v>
      </c>
      <c r="AP26" s="11">
        <v>4.0633809287538822</v>
      </c>
      <c r="AQ26" t="s">
        <v>51</v>
      </c>
      <c r="AR26" s="22">
        <f>AVERAGE(AR24:AR25)</f>
        <v>2.5737302614668583E-3</v>
      </c>
      <c r="AS26">
        <v>2002</v>
      </c>
      <c r="AT26" s="11">
        <v>4.0633809287538822</v>
      </c>
      <c r="AU26" t="s">
        <v>51</v>
      </c>
      <c r="AV26" s="22">
        <f>AVERAGE(AV24:AV25)</f>
        <v>2.5716819480247552E-3</v>
      </c>
      <c r="AW26">
        <v>2002</v>
      </c>
      <c r="AX26" s="11">
        <v>4.0633809287538822</v>
      </c>
      <c r="AY26" t="s">
        <v>51</v>
      </c>
      <c r="AZ26" s="22">
        <f>AVERAGE(AZ24:AZ25)</f>
        <v>2.5674351899529074E-3</v>
      </c>
      <c r="BA26">
        <v>2002</v>
      </c>
      <c r="BB26" s="11">
        <v>4.0633809287538822</v>
      </c>
      <c r="BC26" t="s">
        <v>51</v>
      </c>
      <c r="BD26" s="22">
        <f>AVERAGE(BD24:BD25)</f>
        <v>2.5701775884759345E-3</v>
      </c>
      <c r="BE26">
        <v>2002</v>
      </c>
      <c r="BF26" s="11">
        <v>4.0633809287538822</v>
      </c>
      <c r="BG26" t="s">
        <v>51</v>
      </c>
      <c r="BH26" s="22">
        <f>AVERAGE(BH24:BH25)</f>
        <v>2.5664526337666888E-3</v>
      </c>
      <c r="BI26">
        <v>2002</v>
      </c>
      <c r="BJ26" s="11">
        <v>4.0633809287538822</v>
      </c>
      <c r="BK26" t="s">
        <v>51</v>
      </c>
      <c r="BL26" s="22">
        <f>AVERAGE(BL24:BL25)</f>
        <v>2.5626214833988359E-3</v>
      </c>
      <c r="BM26">
        <v>2002</v>
      </c>
      <c r="BN26" s="11">
        <v>4.0633809287538822</v>
      </c>
      <c r="BO26" t="s">
        <v>51</v>
      </c>
      <c r="BP26" s="22">
        <f>AVERAGE(BP24:BP25)</f>
        <v>2.5553616346048955E-3</v>
      </c>
      <c r="BQ26">
        <v>2002</v>
      </c>
      <c r="BR26" s="11">
        <v>4.0633809287538822</v>
      </c>
      <c r="BS26" t="s">
        <v>51</v>
      </c>
      <c r="BT26" s="22">
        <f>AVERAGE(BT24:BT25)</f>
        <v>2.5364647579069685E-3</v>
      </c>
      <c r="BU26">
        <v>2002</v>
      </c>
      <c r="BV26" s="11">
        <v>4.0633809287538822</v>
      </c>
      <c r="BW26" t="s">
        <v>51</v>
      </c>
      <c r="BX26" s="22">
        <f>AVERAGE(BX24:BX25)</f>
        <v>2.5037499855661283E-3</v>
      </c>
      <c r="BY26">
        <v>2002</v>
      </c>
      <c r="BZ26" s="11">
        <v>4.0633809287538822</v>
      </c>
      <c r="CA26" t="s">
        <v>51</v>
      </c>
      <c r="CB26" s="22">
        <f>AVERAGE(CB24:CB25)</f>
        <v>2.4764887897507151E-3</v>
      </c>
      <c r="CC26">
        <v>2002</v>
      </c>
      <c r="CD26" s="11">
        <v>4.0633809287538822</v>
      </c>
      <c r="CE26" t="s">
        <v>51</v>
      </c>
      <c r="CF26" s="22">
        <f>AVERAGE(CF24:CF25)</f>
        <v>2.4779577659179153E-3</v>
      </c>
      <c r="CG26">
        <v>2002</v>
      </c>
      <c r="CH26" s="11">
        <v>4.0633809287538822</v>
      </c>
      <c r="CI26" t="s">
        <v>51</v>
      </c>
      <c r="CJ26" s="22">
        <f>AVERAGE(CJ24:CJ25)</f>
        <v>2.454995595058039E-3</v>
      </c>
      <c r="CK26">
        <v>2002</v>
      </c>
      <c r="CL26" s="11">
        <v>4.0633809287538822</v>
      </c>
      <c r="CM26" t="s">
        <v>51</v>
      </c>
      <c r="CN26" s="22">
        <f>AVERAGE(CN24:CN25)</f>
        <v>2.4484025255108177E-3</v>
      </c>
      <c r="CO26">
        <v>2002</v>
      </c>
      <c r="CP26" s="11">
        <v>4.0633809287538822</v>
      </c>
      <c r="CQ26" t="s">
        <v>51</v>
      </c>
      <c r="CR26" s="22">
        <f>AVERAGE(CR24:CR25)</f>
        <v>2.4870977359202559E-3</v>
      </c>
      <c r="CS26">
        <v>2002</v>
      </c>
      <c r="CT26" s="11">
        <v>4.0633809287538822</v>
      </c>
      <c r="CU26" t="s">
        <v>51</v>
      </c>
      <c r="CV26" s="22">
        <f>AVERAGE(CV24:CV25)</f>
        <v>2.5015289739539689E-3</v>
      </c>
      <c r="CW26">
        <v>2002</v>
      </c>
      <c r="CX26" s="11">
        <v>4.0633809287538822</v>
      </c>
      <c r="CY26" t="s">
        <v>51</v>
      </c>
      <c r="CZ26" s="22">
        <f>AVERAGE(CZ24:CZ25)</f>
        <v>2.5404941555670843E-3</v>
      </c>
      <c r="DA26">
        <v>2002</v>
      </c>
      <c r="DB26" s="11">
        <v>4.0633809287538822</v>
      </c>
      <c r="DC26" t="s">
        <v>51</v>
      </c>
      <c r="DD26" s="22">
        <f>AVERAGE(DD24:DD25)</f>
        <v>2.5680152909343529E-3</v>
      </c>
      <c r="DE26">
        <v>2001</v>
      </c>
      <c r="DF26" s="11">
        <v>3.7339642701784057</v>
      </c>
      <c r="DG26" t="s">
        <v>51</v>
      </c>
      <c r="DH26" s="22">
        <f>AVERAGE(DH24:DH25)</f>
        <v>2.5807121395418839E-3</v>
      </c>
      <c r="DI26">
        <v>2001</v>
      </c>
      <c r="DJ26" s="11">
        <v>3.7339642701784057</v>
      </c>
      <c r="DK26" t="s">
        <v>51</v>
      </c>
      <c r="DL26" s="22">
        <f>AVERAGE(DL24:DL25)</f>
        <v>2.5949130954359065E-3</v>
      </c>
      <c r="DM26">
        <v>2001</v>
      </c>
      <c r="DN26" s="11">
        <v>3.7339642701784057</v>
      </c>
      <c r="DO26" t="s">
        <v>51</v>
      </c>
      <c r="DP26" s="22">
        <f>AVERAGE(DP24:DP25)</f>
        <v>2.5978513091808875E-3</v>
      </c>
      <c r="DQ26">
        <v>2001</v>
      </c>
      <c r="DR26" s="11">
        <v>3.7339642701784057</v>
      </c>
      <c r="DS26" t="s">
        <v>51</v>
      </c>
      <c r="DT26" s="22">
        <f>AVERAGE(DT24:DT25)</f>
        <v>2.5955770749822374E-3</v>
      </c>
      <c r="DU26">
        <v>2001</v>
      </c>
      <c r="DV26" s="11">
        <v>3.7339642701784057</v>
      </c>
      <c r="DW26" t="s">
        <v>51</v>
      </c>
      <c r="DX26" s="22">
        <f>AVERAGE(DX24:DX25)</f>
        <v>2.5901892654906569E-3</v>
      </c>
      <c r="DY26">
        <v>2001</v>
      </c>
      <c r="DZ26" s="11">
        <v>3.7339642701784057</v>
      </c>
      <c r="EA26" t="s">
        <v>51</v>
      </c>
      <c r="EB26" s="22">
        <f>AVERAGE(EB24:EB25)</f>
        <v>2.55670241525284E-3</v>
      </c>
      <c r="EC26">
        <v>2001</v>
      </c>
      <c r="ED26" s="11">
        <v>3.7339642701784057</v>
      </c>
      <c r="EE26" t="s">
        <v>51</v>
      </c>
      <c r="EF26" s="22">
        <f>AVERAGE(EF24:EF25)</f>
        <v>2.5446748332627334E-3</v>
      </c>
      <c r="EG26">
        <v>2001</v>
      </c>
      <c r="EH26" s="11">
        <v>3.7339642701784057</v>
      </c>
      <c r="EI26" t="s">
        <v>51</v>
      </c>
      <c r="EJ26" s="22">
        <f>AVERAGE(EJ24:EJ25)</f>
        <v>2.5366798530168586E-3</v>
      </c>
      <c r="EK26">
        <v>2001</v>
      </c>
      <c r="EL26" s="11">
        <v>3.7339642701784057</v>
      </c>
    </row>
    <row r="27" spans="2:142">
      <c r="B27">
        <v>0.10753234900934774</v>
      </c>
      <c r="C27" s="20">
        <v>0.97901966431516929</v>
      </c>
      <c r="D27">
        <v>1446.5740705814267</v>
      </c>
      <c r="E27">
        <v>2002</v>
      </c>
      <c r="F27" s="11">
        <v>4.0633809287538822</v>
      </c>
      <c r="I27">
        <v>2003</v>
      </c>
      <c r="J27" s="11">
        <v>4.3172882875565444</v>
      </c>
      <c r="M27">
        <v>2003</v>
      </c>
      <c r="N27" s="11">
        <v>4.3172882875565444</v>
      </c>
      <c r="Q27">
        <v>2003</v>
      </c>
      <c r="R27" s="11">
        <v>4.3172882875565444</v>
      </c>
      <c r="U27">
        <v>2003</v>
      </c>
      <c r="V27" s="11">
        <v>4.3172882875565444</v>
      </c>
      <c r="Y27">
        <v>2003</v>
      </c>
      <c r="Z27" s="11">
        <v>4.3172882875565444</v>
      </c>
      <c r="AC27">
        <v>2003</v>
      </c>
      <c r="AD27" s="11">
        <v>4.3172882875565444</v>
      </c>
      <c r="AG27">
        <v>2003</v>
      </c>
      <c r="AH27" s="11">
        <v>4.3172882875565444</v>
      </c>
      <c r="AK27">
        <v>2003</v>
      </c>
      <c r="AL27" s="11">
        <v>4.3172882875565444</v>
      </c>
      <c r="AO27">
        <v>2003</v>
      </c>
      <c r="AP27" s="11">
        <v>4.3172882875565444</v>
      </c>
      <c r="AS27">
        <v>2003</v>
      </c>
      <c r="AT27" s="11">
        <v>4.3172882875565444</v>
      </c>
      <c r="AW27">
        <v>2003</v>
      </c>
      <c r="AX27" s="11">
        <v>4.3172882875565444</v>
      </c>
      <c r="BA27">
        <v>2003</v>
      </c>
      <c r="BB27" s="11">
        <v>4.3172882875565444</v>
      </c>
      <c r="BE27">
        <v>2003</v>
      </c>
      <c r="BF27" s="11">
        <v>4.3172882875565444</v>
      </c>
      <c r="BI27">
        <v>2003</v>
      </c>
      <c r="BJ27" s="11">
        <v>4.3172882875565444</v>
      </c>
      <c r="BM27">
        <v>2003</v>
      </c>
      <c r="BN27" s="11">
        <v>4.3172882875565444</v>
      </c>
      <c r="BQ27">
        <v>2003</v>
      </c>
      <c r="BR27" s="11">
        <v>4.3172882875565444</v>
      </c>
      <c r="BU27">
        <v>2003</v>
      </c>
      <c r="BV27" s="11">
        <v>4.3172882875565444</v>
      </c>
      <c r="BY27">
        <v>2003</v>
      </c>
      <c r="BZ27" s="11">
        <v>4.3172882875565444</v>
      </c>
      <c r="CC27">
        <v>2003</v>
      </c>
      <c r="CD27" s="11">
        <v>4.3172882875565444</v>
      </c>
      <c r="CG27">
        <v>2003</v>
      </c>
      <c r="CH27" s="11">
        <v>4.3172882875565444</v>
      </c>
      <c r="CK27">
        <v>2003</v>
      </c>
      <c r="CL27" s="11">
        <v>4.3172882875565444</v>
      </c>
      <c r="CO27">
        <v>2003</v>
      </c>
      <c r="CP27" s="11">
        <v>4.3172882875565444</v>
      </c>
      <c r="CS27">
        <v>2003</v>
      </c>
      <c r="CT27" s="11">
        <v>4.3172882875565444</v>
      </c>
      <c r="CW27">
        <v>2003</v>
      </c>
      <c r="CX27" s="11">
        <v>4.3172882875565444</v>
      </c>
      <c r="DA27">
        <v>2003</v>
      </c>
      <c r="DB27" s="11">
        <v>4.3172882875565444</v>
      </c>
      <c r="DE27">
        <v>2003</v>
      </c>
      <c r="DF27" s="11">
        <v>4.3172882875565444</v>
      </c>
      <c r="DI27">
        <v>2002</v>
      </c>
      <c r="DJ27" s="11">
        <v>4.0633809287538822</v>
      </c>
      <c r="DM27">
        <v>2002</v>
      </c>
      <c r="DN27" s="11">
        <v>4.0633809287538822</v>
      </c>
      <c r="DQ27">
        <v>2002</v>
      </c>
      <c r="DR27" s="11">
        <v>4.0633809287538822</v>
      </c>
      <c r="DU27">
        <v>2002</v>
      </c>
      <c r="DV27" s="11">
        <v>4.0633809287538822</v>
      </c>
      <c r="DY27">
        <v>2002</v>
      </c>
      <c r="DZ27" s="11">
        <v>4.0633809287538822</v>
      </c>
      <c r="EC27">
        <v>2002</v>
      </c>
      <c r="ED27" s="11">
        <v>4.0633809287538822</v>
      </c>
      <c r="EG27">
        <v>2002</v>
      </c>
      <c r="EH27" s="11">
        <v>4.0633809287538822</v>
      </c>
      <c r="EK27">
        <v>2002</v>
      </c>
      <c r="EL27" s="11">
        <v>4.0633809287538822</v>
      </c>
    </row>
    <row r="28" spans="2:142">
      <c r="B28">
        <v>0.10765463563103668</v>
      </c>
      <c r="C28" s="20">
        <v>0.97883510821668729</v>
      </c>
      <c r="D28">
        <v>1433.6897474071448</v>
      </c>
      <c r="E28">
        <v>2003</v>
      </c>
      <c r="F28" s="11">
        <v>4.3172882875565444</v>
      </c>
      <c r="I28">
        <v>2004</v>
      </c>
      <c r="J28" s="11">
        <v>4.4564999635203764</v>
      </c>
      <c r="M28">
        <v>2004</v>
      </c>
      <c r="N28" s="11">
        <v>4.4564999635203764</v>
      </c>
      <c r="Q28">
        <v>2004</v>
      </c>
      <c r="R28" s="11">
        <v>4.4564999635203764</v>
      </c>
      <c r="U28">
        <v>2004</v>
      </c>
      <c r="V28" s="11">
        <v>4.4564999635203764</v>
      </c>
      <c r="Y28">
        <v>2004</v>
      </c>
      <c r="Z28" s="11">
        <v>4.4564999635203764</v>
      </c>
      <c r="AC28">
        <v>2004</v>
      </c>
      <c r="AD28" s="11">
        <v>4.4564999635203764</v>
      </c>
      <c r="AG28">
        <v>2004</v>
      </c>
      <c r="AH28" s="11">
        <v>4.4564999635203764</v>
      </c>
      <c r="AK28">
        <v>2004</v>
      </c>
      <c r="AL28" s="11">
        <v>4.4564999635203764</v>
      </c>
      <c r="AO28">
        <v>2004</v>
      </c>
      <c r="AP28" s="11">
        <v>4.4564999635203764</v>
      </c>
      <c r="AS28">
        <v>2004</v>
      </c>
      <c r="AT28" s="11">
        <v>4.4564999635203764</v>
      </c>
      <c r="AW28">
        <v>2004</v>
      </c>
      <c r="AX28" s="11">
        <v>4.4564999635203764</v>
      </c>
      <c r="BA28">
        <v>2004</v>
      </c>
      <c r="BB28" s="11">
        <v>4.4564999635203764</v>
      </c>
      <c r="BE28">
        <v>2004</v>
      </c>
      <c r="BF28" s="11">
        <v>4.4564999635203764</v>
      </c>
      <c r="BI28">
        <v>2004</v>
      </c>
      <c r="BJ28" s="11">
        <v>4.4564999635203764</v>
      </c>
      <c r="BM28">
        <v>2004</v>
      </c>
      <c r="BN28" s="11">
        <v>4.4564999635203764</v>
      </c>
      <c r="BQ28">
        <v>2004</v>
      </c>
      <c r="BR28" s="11">
        <v>4.4564999635203764</v>
      </c>
      <c r="BU28">
        <v>2004</v>
      </c>
      <c r="BV28" s="11">
        <v>4.4564999635203764</v>
      </c>
      <c r="BY28">
        <v>2004</v>
      </c>
      <c r="BZ28" s="11">
        <v>4.4564999635203764</v>
      </c>
      <c r="CC28">
        <v>2004</v>
      </c>
      <c r="CD28" s="11">
        <v>4.4564999635203764</v>
      </c>
      <c r="CG28">
        <v>2004</v>
      </c>
      <c r="CH28" s="11">
        <v>4.4564999635203764</v>
      </c>
      <c r="CK28">
        <v>2004</v>
      </c>
      <c r="CL28" s="11">
        <v>4.4564999635203764</v>
      </c>
      <c r="CO28">
        <v>2004</v>
      </c>
      <c r="CP28" s="11">
        <v>4.4564999635203764</v>
      </c>
      <c r="CS28">
        <v>2004</v>
      </c>
      <c r="CT28" s="11">
        <v>4.4564999635203764</v>
      </c>
      <c r="CW28">
        <v>2004</v>
      </c>
      <c r="CX28" s="11">
        <v>4.4564999635203764</v>
      </c>
      <c r="DA28">
        <v>2004</v>
      </c>
      <c r="DB28" s="11">
        <v>4.4564999635203764</v>
      </c>
      <c r="DE28">
        <v>2004</v>
      </c>
      <c r="DF28" s="11">
        <v>4.4564999635203764</v>
      </c>
      <c r="DI28">
        <v>2004</v>
      </c>
      <c r="DJ28" s="11">
        <v>4.4564999635203764</v>
      </c>
      <c r="DM28">
        <v>2003</v>
      </c>
      <c r="DN28" s="11">
        <v>4.3172882875565444</v>
      </c>
      <c r="DQ28">
        <v>2003</v>
      </c>
      <c r="DR28" s="11">
        <v>4.3172882875565444</v>
      </c>
      <c r="DU28">
        <v>2003</v>
      </c>
      <c r="DV28" s="11">
        <v>4.3172882875565444</v>
      </c>
      <c r="DY28">
        <v>2003</v>
      </c>
      <c r="DZ28" s="11">
        <v>4.3172882875565444</v>
      </c>
      <c r="EC28">
        <v>2003</v>
      </c>
      <c r="ED28" s="11">
        <v>4.3172882875565444</v>
      </c>
      <c r="EG28">
        <v>2003</v>
      </c>
      <c r="EH28" s="11">
        <v>4.3172882875565444</v>
      </c>
      <c r="EK28">
        <v>2003</v>
      </c>
      <c r="EL28" s="11">
        <v>4.3172882875565444</v>
      </c>
    </row>
    <row r="29" spans="2:142">
      <c r="B29">
        <v>0.10790801459010856</v>
      </c>
      <c r="C29" s="20">
        <v>0.97887508937451728</v>
      </c>
      <c r="D29">
        <v>1436.4618297605989</v>
      </c>
      <c r="E29">
        <v>2004</v>
      </c>
      <c r="F29" s="11">
        <v>4.4564999635203764</v>
      </c>
      <c r="I29">
        <v>2005</v>
      </c>
      <c r="J29" s="11">
        <v>4.7637852613654186</v>
      </c>
      <c r="M29">
        <v>2005</v>
      </c>
      <c r="N29" s="11">
        <v>4.7637852613654186</v>
      </c>
      <c r="Q29">
        <v>2005</v>
      </c>
      <c r="R29" s="11">
        <v>4.7637852613654186</v>
      </c>
      <c r="U29">
        <v>2005</v>
      </c>
      <c r="V29" s="11">
        <v>4.7637852613654186</v>
      </c>
      <c r="Y29">
        <v>2005</v>
      </c>
      <c r="Z29" s="11">
        <v>4.7637852613654186</v>
      </c>
      <c r="AC29">
        <v>2005</v>
      </c>
      <c r="AD29" s="11">
        <v>4.7637852613654186</v>
      </c>
      <c r="AG29">
        <v>2005</v>
      </c>
      <c r="AH29" s="11">
        <v>4.7637852613654186</v>
      </c>
      <c r="AK29">
        <v>2005</v>
      </c>
      <c r="AL29" s="11">
        <v>4.7637852613654186</v>
      </c>
      <c r="AO29">
        <v>2005</v>
      </c>
      <c r="AP29" s="11">
        <v>4.7637852613654186</v>
      </c>
      <c r="AS29">
        <v>2005</v>
      </c>
      <c r="AT29" s="11">
        <v>4.7637852613654186</v>
      </c>
      <c r="AW29">
        <v>2005</v>
      </c>
      <c r="AX29" s="11">
        <v>4.7637852613654186</v>
      </c>
      <c r="BA29">
        <v>2005</v>
      </c>
      <c r="BB29" s="11">
        <v>4.7637852613654186</v>
      </c>
      <c r="BE29">
        <v>2005</v>
      </c>
      <c r="BF29" s="11">
        <v>4.7637852613654186</v>
      </c>
      <c r="BI29">
        <v>2005</v>
      </c>
      <c r="BJ29" s="11">
        <v>4.7637852613654186</v>
      </c>
      <c r="BM29">
        <v>2005</v>
      </c>
      <c r="BN29" s="11">
        <v>4.7637852613654186</v>
      </c>
      <c r="BQ29">
        <v>2005</v>
      </c>
      <c r="BR29" s="11">
        <v>4.7637852613654186</v>
      </c>
      <c r="BU29">
        <v>2005</v>
      </c>
      <c r="BV29" s="11">
        <v>4.7637852613654186</v>
      </c>
      <c r="BY29">
        <v>2005</v>
      </c>
      <c r="BZ29" s="11">
        <v>4.7637852613654186</v>
      </c>
      <c r="CC29">
        <v>2005</v>
      </c>
      <c r="CD29" s="11">
        <v>4.7637852613654186</v>
      </c>
      <c r="CG29">
        <v>2005</v>
      </c>
      <c r="CH29" s="11">
        <v>4.7637852613654186</v>
      </c>
      <c r="CK29">
        <v>2005</v>
      </c>
      <c r="CL29" s="11">
        <v>4.7637852613654186</v>
      </c>
      <c r="CO29">
        <v>2005</v>
      </c>
      <c r="CP29" s="11">
        <v>4.7637852613654186</v>
      </c>
      <c r="CS29">
        <v>2005</v>
      </c>
      <c r="CT29" s="11">
        <v>4.7637852613654186</v>
      </c>
      <c r="CW29">
        <v>2005</v>
      </c>
      <c r="CX29" s="11">
        <v>4.7637852613654186</v>
      </c>
      <c r="DA29">
        <v>2005</v>
      </c>
      <c r="DB29" s="11">
        <v>4.7637852613654186</v>
      </c>
      <c r="DE29">
        <v>2005</v>
      </c>
      <c r="DF29" s="11">
        <v>4.7637852613654186</v>
      </c>
      <c r="DI29">
        <v>2005</v>
      </c>
      <c r="DJ29" s="11">
        <v>4.7637852613654186</v>
      </c>
      <c r="DM29">
        <v>2005</v>
      </c>
      <c r="DN29" s="11">
        <v>4.7637852613654186</v>
      </c>
      <c r="DQ29">
        <v>2004</v>
      </c>
      <c r="DR29" s="11">
        <v>4.4564999635203764</v>
      </c>
      <c r="DU29">
        <v>2004</v>
      </c>
      <c r="DV29" s="11">
        <v>4.4564999635203764</v>
      </c>
      <c r="DY29">
        <v>2004</v>
      </c>
      <c r="DZ29" s="11">
        <v>4.4564999635203764</v>
      </c>
      <c r="EC29">
        <v>2004</v>
      </c>
      <c r="ED29" s="11">
        <v>4.4564999635203764</v>
      </c>
      <c r="EG29">
        <v>2004</v>
      </c>
      <c r="EH29" s="11">
        <v>4.4564999635203764</v>
      </c>
      <c r="EK29">
        <v>2004</v>
      </c>
      <c r="EL29" s="11">
        <v>4.4564999635203764</v>
      </c>
    </row>
    <row r="30" spans="2:142">
      <c r="B30">
        <v>0.10808292599420069</v>
      </c>
      <c r="C30" s="20">
        <v>0.97897084662740042</v>
      </c>
      <c r="D30">
        <v>1443.1439871940868</v>
      </c>
      <c r="E30">
        <v>2005</v>
      </c>
      <c r="F30" s="11">
        <v>4.7637852613654186</v>
      </c>
      <c r="I30">
        <v>2006</v>
      </c>
      <c r="J30" s="11">
        <v>5.1165943086371941</v>
      </c>
      <c r="M30">
        <v>2006</v>
      </c>
      <c r="N30" s="11">
        <v>5.1165943086371941</v>
      </c>
      <c r="Q30">
        <v>2006</v>
      </c>
      <c r="R30" s="11">
        <v>5.1165943086371941</v>
      </c>
      <c r="U30">
        <v>2006</v>
      </c>
      <c r="V30" s="11">
        <v>5.1165943086371941</v>
      </c>
      <c r="Y30">
        <v>2006</v>
      </c>
      <c r="Z30" s="11">
        <v>5.1165943086371941</v>
      </c>
      <c r="AC30">
        <v>2006</v>
      </c>
      <c r="AD30" s="11">
        <v>5.1165943086371941</v>
      </c>
      <c r="AG30">
        <v>2006</v>
      </c>
      <c r="AH30" s="11">
        <v>5.1165943086371941</v>
      </c>
      <c r="AK30">
        <v>2006</v>
      </c>
      <c r="AL30" s="11">
        <v>5.1165943086371941</v>
      </c>
      <c r="AO30">
        <v>2006</v>
      </c>
      <c r="AP30" s="11">
        <v>5.1165943086371941</v>
      </c>
      <c r="AS30">
        <v>2006</v>
      </c>
      <c r="AT30" s="11">
        <v>5.1165943086371941</v>
      </c>
      <c r="AW30">
        <v>2006</v>
      </c>
      <c r="AX30" s="11">
        <v>5.1165943086371941</v>
      </c>
      <c r="BA30">
        <v>2006</v>
      </c>
      <c r="BB30" s="11">
        <v>5.1165943086371941</v>
      </c>
      <c r="BE30">
        <v>2006</v>
      </c>
      <c r="BF30" s="11">
        <v>5.1165943086371941</v>
      </c>
      <c r="BI30">
        <v>2006</v>
      </c>
      <c r="BJ30" s="11">
        <v>5.1165943086371941</v>
      </c>
      <c r="BM30">
        <v>2006</v>
      </c>
      <c r="BN30" s="11">
        <v>5.1165943086371941</v>
      </c>
      <c r="BQ30">
        <v>2006</v>
      </c>
      <c r="BR30" s="11">
        <v>5.1165943086371941</v>
      </c>
      <c r="BU30">
        <v>2006</v>
      </c>
      <c r="BV30" s="11">
        <v>5.1165943086371941</v>
      </c>
      <c r="BY30">
        <v>2006</v>
      </c>
      <c r="BZ30" s="11">
        <v>5.1165943086371941</v>
      </c>
      <c r="CC30">
        <v>2006</v>
      </c>
      <c r="CD30" s="11">
        <v>5.1165943086371941</v>
      </c>
      <c r="CG30">
        <v>2006</v>
      </c>
      <c r="CH30" s="11">
        <v>5.1165943086371941</v>
      </c>
      <c r="CK30">
        <v>2006</v>
      </c>
      <c r="CL30" s="11">
        <v>5.1165943086371941</v>
      </c>
      <c r="CO30">
        <v>2006</v>
      </c>
      <c r="CP30" s="11">
        <v>5.1165943086371941</v>
      </c>
      <c r="CS30">
        <v>2006</v>
      </c>
      <c r="CT30" s="11">
        <v>5.1165943086371941</v>
      </c>
      <c r="CW30">
        <v>2006</v>
      </c>
      <c r="CX30" s="11">
        <v>5.1165943086371941</v>
      </c>
      <c r="DA30">
        <v>2006</v>
      </c>
      <c r="DB30" s="11">
        <v>5.1165943086371941</v>
      </c>
      <c r="DE30">
        <v>2006</v>
      </c>
      <c r="DF30" s="11">
        <v>5.1165943086371941</v>
      </c>
      <c r="DI30">
        <v>2006</v>
      </c>
      <c r="DJ30" s="11">
        <v>5.1165943086371941</v>
      </c>
      <c r="DM30">
        <v>2006</v>
      </c>
      <c r="DN30" s="11">
        <v>5.1165943086371941</v>
      </c>
      <c r="DQ30">
        <v>2006</v>
      </c>
      <c r="DR30" s="11">
        <v>5.1165943086371941</v>
      </c>
      <c r="DU30">
        <v>2005</v>
      </c>
      <c r="DV30" s="11">
        <v>4.7637852613654186</v>
      </c>
      <c r="DY30">
        <v>2005</v>
      </c>
      <c r="DZ30" s="11">
        <v>4.7637852613654186</v>
      </c>
      <c r="EC30">
        <v>2005</v>
      </c>
      <c r="ED30" s="11">
        <v>4.7637852613654186</v>
      </c>
      <c r="EG30">
        <v>2005</v>
      </c>
      <c r="EH30" s="11">
        <v>4.7637852613654186</v>
      </c>
      <c r="EK30">
        <v>2005</v>
      </c>
      <c r="EL30" s="11">
        <v>4.7637852613654186</v>
      </c>
    </row>
    <row r="31" spans="2:142">
      <c r="B31">
        <v>0.1082681881097142</v>
      </c>
      <c r="C31" s="20">
        <v>0.97911877746297504</v>
      </c>
      <c r="D31">
        <v>1453.5874059832108</v>
      </c>
      <c r="E31">
        <v>2006</v>
      </c>
      <c r="F31" s="11">
        <v>5.1165943086371941</v>
      </c>
      <c r="I31">
        <v>2007</v>
      </c>
      <c r="J31" s="11">
        <v>5.3133200049981255</v>
      </c>
      <c r="M31">
        <v>2007</v>
      </c>
      <c r="N31" s="11">
        <v>5.3133200049981255</v>
      </c>
      <c r="Q31">
        <v>2007</v>
      </c>
      <c r="R31" s="11">
        <v>5.3133200049981255</v>
      </c>
      <c r="U31">
        <v>2007</v>
      </c>
      <c r="V31" s="11">
        <v>5.3133200049981255</v>
      </c>
      <c r="Y31">
        <v>2007</v>
      </c>
      <c r="Z31" s="11">
        <v>5.3133200049981255</v>
      </c>
      <c r="AC31">
        <v>2007</v>
      </c>
      <c r="AD31" s="11">
        <v>5.3133200049981255</v>
      </c>
      <c r="AG31">
        <v>2007</v>
      </c>
      <c r="AH31" s="11">
        <v>5.3133200049981255</v>
      </c>
      <c r="AK31">
        <v>2007</v>
      </c>
      <c r="AL31" s="11">
        <v>5.3133200049981255</v>
      </c>
      <c r="AO31">
        <v>2007</v>
      </c>
      <c r="AP31" s="11">
        <v>5.3133200049981255</v>
      </c>
      <c r="AS31">
        <v>2007</v>
      </c>
      <c r="AT31" s="11">
        <v>5.3133200049981255</v>
      </c>
      <c r="AW31">
        <v>2007</v>
      </c>
      <c r="AX31" s="11">
        <v>5.3133200049981255</v>
      </c>
      <c r="BA31">
        <v>2007</v>
      </c>
      <c r="BB31" s="11">
        <v>5.3133200049981255</v>
      </c>
      <c r="BE31">
        <v>2007</v>
      </c>
      <c r="BF31" s="11">
        <v>5.3133200049981255</v>
      </c>
      <c r="BI31">
        <v>2007</v>
      </c>
      <c r="BJ31" s="11">
        <v>5.3133200049981255</v>
      </c>
      <c r="BM31">
        <v>2007</v>
      </c>
      <c r="BN31" s="11">
        <v>5.3133200049981255</v>
      </c>
      <c r="BQ31">
        <v>2007</v>
      </c>
      <c r="BR31" s="11">
        <v>5.3133200049981255</v>
      </c>
      <c r="BU31">
        <v>2007</v>
      </c>
      <c r="BV31" s="11">
        <v>5.3133200049981255</v>
      </c>
      <c r="BY31">
        <v>2007</v>
      </c>
      <c r="BZ31" s="11">
        <v>5.3133200049981255</v>
      </c>
      <c r="CC31">
        <v>2007</v>
      </c>
      <c r="CD31" s="11">
        <v>5.3133200049981255</v>
      </c>
      <c r="CG31">
        <v>2007</v>
      </c>
      <c r="CH31" s="11">
        <v>5.3133200049981255</v>
      </c>
      <c r="CK31">
        <v>2007</v>
      </c>
      <c r="CL31" s="11">
        <v>5.3133200049981255</v>
      </c>
      <c r="CO31">
        <v>2007</v>
      </c>
      <c r="CP31" s="11">
        <v>5.3133200049981255</v>
      </c>
      <c r="CS31">
        <v>2007</v>
      </c>
      <c r="CT31" s="11">
        <v>5.3133200049981255</v>
      </c>
      <c r="CW31">
        <v>2007</v>
      </c>
      <c r="CX31" s="11">
        <v>5.3133200049981255</v>
      </c>
      <c r="DA31">
        <v>2007</v>
      </c>
      <c r="DB31" s="11">
        <v>5.3133200049981255</v>
      </c>
      <c r="DE31">
        <v>2007</v>
      </c>
      <c r="DF31" s="11">
        <v>5.3133200049981255</v>
      </c>
      <c r="DI31">
        <v>2007</v>
      </c>
      <c r="DJ31" s="11">
        <v>5.3133200049981255</v>
      </c>
      <c r="DM31">
        <v>2007</v>
      </c>
      <c r="DN31" s="11">
        <v>5.3133200049981255</v>
      </c>
      <c r="DQ31">
        <v>2007</v>
      </c>
      <c r="DR31" s="11">
        <v>5.3133200049981255</v>
      </c>
      <c r="DU31">
        <v>2007</v>
      </c>
      <c r="DV31" s="11">
        <v>5.3133200049981255</v>
      </c>
      <c r="DY31">
        <v>2006</v>
      </c>
      <c r="DZ31" s="11">
        <v>5.1165943086371941</v>
      </c>
      <c r="EC31">
        <v>2006</v>
      </c>
      <c r="ED31" s="11">
        <v>5.1165943086371941</v>
      </c>
      <c r="EG31">
        <v>2006</v>
      </c>
      <c r="EH31" s="11">
        <v>5.1165943086371941</v>
      </c>
      <c r="EK31">
        <v>2006</v>
      </c>
      <c r="EL31" s="11">
        <v>5.1165943086371941</v>
      </c>
    </row>
    <row r="32" spans="2:142">
      <c r="B32">
        <v>0.10863317905923266</v>
      </c>
      <c r="C32" s="20">
        <v>0.97976360961664932</v>
      </c>
      <c r="D32">
        <v>1500.8937524305197</v>
      </c>
      <c r="E32">
        <v>2007</v>
      </c>
      <c r="F32" s="11">
        <v>5.3133200049981255</v>
      </c>
      <c r="I32">
        <v>2008</v>
      </c>
      <c r="J32" s="11">
        <v>5.7560247487431955</v>
      </c>
      <c r="M32">
        <v>2008</v>
      </c>
      <c r="N32" s="11">
        <v>5.7560247487431955</v>
      </c>
      <c r="Q32">
        <v>2008</v>
      </c>
      <c r="R32" s="11">
        <v>5.7560247487431955</v>
      </c>
      <c r="U32">
        <v>2008</v>
      </c>
      <c r="V32" s="11">
        <v>5.7560247487431955</v>
      </c>
      <c r="Y32">
        <v>2008</v>
      </c>
      <c r="Z32" s="11">
        <v>5.7560247487431955</v>
      </c>
      <c r="AC32">
        <v>2008</v>
      </c>
      <c r="AD32" s="11">
        <v>5.7560247487431955</v>
      </c>
      <c r="AG32">
        <v>2008</v>
      </c>
      <c r="AH32" s="11">
        <v>5.7560247487431955</v>
      </c>
      <c r="AK32">
        <v>2008</v>
      </c>
      <c r="AL32" s="11">
        <v>5.7560247487431955</v>
      </c>
      <c r="AO32">
        <v>2008</v>
      </c>
      <c r="AP32" s="11">
        <v>5.7560247487431955</v>
      </c>
      <c r="AS32">
        <v>2008</v>
      </c>
      <c r="AT32" s="11">
        <v>5.7560247487431955</v>
      </c>
      <c r="AW32">
        <v>2008</v>
      </c>
      <c r="AX32" s="11">
        <v>5.7560247487431955</v>
      </c>
      <c r="BA32">
        <v>2008</v>
      </c>
      <c r="BB32" s="11">
        <v>5.7560247487431955</v>
      </c>
      <c r="BE32">
        <v>2008</v>
      </c>
      <c r="BF32" s="11">
        <v>5.7560247487431955</v>
      </c>
      <c r="BI32">
        <v>2008</v>
      </c>
      <c r="BJ32" s="11">
        <v>5.7560247487431955</v>
      </c>
      <c r="BM32">
        <v>2008</v>
      </c>
      <c r="BN32" s="11">
        <v>5.7560247487431955</v>
      </c>
      <c r="BQ32">
        <v>2008</v>
      </c>
      <c r="BR32" s="11">
        <v>5.7560247487431955</v>
      </c>
      <c r="BU32">
        <v>2008</v>
      </c>
      <c r="BV32" s="11">
        <v>5.7560247487431955</v>
      </c>
      <c r="BY32">
        <v>2008</v>
      </c>
      <c r="BZ32" s="11">
        <v>5.7560247487431955</v>
      </c>
      <c r="CC32">
        <v>2008</v>
      </c>
      <c r="CD32" s="11">
        <v>5.7560247487431955</v>
      </c>
      <c r="CG32">
        <v>2008</v>
      </c>
      <c r="CH32" s="11">
        <v>5.7560247487431955</v>
      </c>
      <c r="CK32">
        <v>2008</v>
      </c>
      <c r="CL32" s="11">
        <v>5.7560247487431955</v>
      </c>
      <c r="CO32">
        <v>2008</v>
      </c>
      <c r="CP32" s="11">
        <v>5.7560247487431955</v>
      </c>
      <c r="CS32">
        <v>2008</v>
      </c>
      <c r="CT32" s="11">
        <v>5.7560247487431955</v>
      </c>
      <c r="CW32">
        <v>2008</v>
      </c>
      <c r="CX32" s="11">
        <v>5.7560247487431955</v>
      </c>
      <c r="DA32">
        <v>2008</v>
      </c>
      <c r="DB32" s="11">
        <v>5.7560247487431955</v>
      </c>
      <c r="DE32">
        <v>2008</v>
      </c>
      <c r="DF32" s="11">
        <v>5.7560247487431955</v>
      </c>
      <c r="DI32">
        <v>2008</v>
      </c>
      <c r="DJ32" s="11">
        <v>5.7560247487431955</v>
      </c>
      <c r="DM32">
        <v>2008</v>
      </c>
      <c r="DN32" s="11">
        <v>5.7560247487431955</v>
      </c>
      <c r="DQ32">
        <v>2008</v>
      </c>
      <c r="DR32" s="11">
        <v>5.7560247487431955</v>
      </c>
      <c r="DU32">
        <v>2008</v>
      </c>
      <c r="DV32" s="11">
        <v>5.7560247487431955</v>
      </c>
      <c r="DY32">
        <v>2008</v>
      </c>
      <c r="DZ32" s="11">
        <v>5.7560247487431955</v>
      </c>
      <c r="EC32">
        <v>2007</v>
      </c>
      <c r="ED32" s="11">
        <v>5.3133200049981255</v>
      </c>
      <c r="EG32">
        <v>2007</v>
      </c>
      <c r="EH32" s="11">
        <v>5.3133200049981255</v>
      </c>
      <c r="EK32">
        <v>2007</v>
      </c>
      <c r="EL32" s="11">
        <v>5.3133200049981255</v>
      </c>
    </row>
    <row r="33" spans="1:142">
      <c r="B33">
        <v>0.1088458219630441</v>
      </c>
      <c r="C33" s="20">
        <v>0.98001812462679017</v>
      </c>
      <c r="D33">
        <v>1520.4059326764964</v>
      </c>
      <c r="E33">
        <v>2008</v>
      </c>
      <c r="F33" s="11">
        <v>5.7560247487431955</v>
      </c>
      <c r="I33">
        <v>2009</v>
      </c>
      <c r="J33" s="11">
        <v>6.2792212660390394</v>
      </c>
      <c r="M33">
        <v>2009</v>
      </c>
      <c r="N33" s="11">
        <v>6.2792212660390394</v>
      </c>
      <c r="Q33">
        <v>2009</v>
      </c>
      <c r="R33" s="11">
        <v>6.2792212660390394</v>
      </c>
      <c r="U33">
        <v>2009</v>
      </c>
      <c r="V33" s="11">
        <v>6.2792212660390394</v>
      </c>
      <c r="Y33">
        <v>2009</v>
      </c>
      <c r="Z33" s="11">
        <v>6.2792212660390394</v>
      </c>
      <c r="AC33">
        <v>2009</v>
      </c>
      <c r="AD33" s="11">
        <v>6.2792212660390394</v>
      </c>
      <c r="AG33">
        <v>2009</v>
      </c>
      <c r="AH33" s="11">
        <v>6.2792212660390394</v>
      </c>
      <c r="AK33">
        <v>2009</v>
      </c>
      <c r="AL33" s="11">
        <v>6.2792212660390394</v>
      </c>
      <c r="AO33">
        <v>2009</v>
      </c>
      <c r="AP33" s="11">
        <v>6.2792212660390394</v>
      </c>
      <c r="AS33">
        <v>2009</v>
      </c>
      <c r="AT33" s="11">
        <v>6.2792212660390394</v>
      </c>
      <c r="AW33">
        <v>2009</v>
      </c>
      <c r="AX33" s="11">
        <v>6.2792212660390394</v>
      </c>
      <c r="BA33">
        <v>2009</v>
      </c>
      <c r="BB33" s="11">
        <v>6.2792212660390394</v>
      </c>
      <c r="BE33">
        <v>2009</v>
      </c>
      <c r="BF33" s="11">
        <v>6.2792212660390394</v>
      </c>
      <c r="BI33">
        <v>2009</v>
      </c>
      <c r="BJ33" s="11">
        <v>6.2792212660390394</v>
      </c>
      <c r="BM33">
        <v>2009</v>
      </c>
      <c r="BN33" s="11">
        <v>6.2792212660390394</v>
      </c>
      <c r="BQ33">
        <v>2009</v>
      </c>
      <c r="BR33" s="11">
        <v>6.2792212660390394</v>
      </c>
      <c r="BU33">
        <v>2009</v>
      </c>
      <c r="BV33" s="11">
        <v>6.2792212660390394</v>
      </c>
      <c r="BY33">
        <v>2009</v>
      </c>
      <c r="BZ33" s="11">
        <v>6.2792212660390394</v>
      </c>
      <c r="CC33">
        <v>2009</v>
      </c>
      <c r="CD33" s="11">
        <v>6.2792212660390394</v>
      </c>
      <c r="CG33">
        <v>2009</v>
      </c>
      <c r="CH33" s="11">
        <v>6.2792212660390394</v>
      </c>
      <c r="CK33">
        <v>2009</v>
      </c>
      <c r="CL33" s="11">
        <v>6.2792212660390394</v>
      </c>
      <c r="CO33">
        <v>2009</v>
      </c>
      <c r="CP33" s="11">
        <v>6.2792212660390394</v>
      </c>
      <c r="CS33">
        <v>2009</v>
      </c>
      <c r="CT33" s="11">
        <v>6.2792212660390394</v>
      </c>
      <c r="CW33">
        <v>2009</v>
      </c>
      <c r="CX33" s="11">
        <v>6.2792212660390394</v>
      </c>
      <c r="DA33">
        <v>2009</v>
      </c>
      <c r="DB33" s="11">
        <v>6.2792212660390394</v>
      </c>
      <c r="DE33">
        <v>2009</v>
      </c>
      <c r="DF33" s="11">
        <v>6.2792212660390394</v>
      </c>
      <c r="DI33">
        <v>2009</v>
      </c>
      <c r="DJ33" s="11">
        <v>6.2792212660390394</v>
      </c>
      <c r="DM33">
        <v>2009</v>
      </c>
      <c r="DN33" s="11">
        <v>6.2792212660390394</v>
      </c>
      <c r="DQ33">
        <v>2009</v>
      </c>
      <c r="DR33" s="11">
        <v>6.2792212660390394</v>
      </c>
      <c r="DU33">
        <v>2009</v>
      </c>
      <c r="DV33" s="11">
        <v>6.2792212660390394</v>
      </c>
      <c r="DY33">
        <v>2009</v>
      </c>
      <c r="DZ33" s="11">
        <v>6.2792212660390394</v>
      </c>
      <c r="EC33">
        <v>2009</v>
      </c>
      <c r="ED33" s="11">
        <v>6.2792212660390394</v>
      </c>
      <c r="EG33">
        <v>2008</v>
      </c>
      <c r="EH33" s="11">
        <v>5.7560247487431955</v>
      </c>
      <c r="EK33">
        <v>2008</v>
      </c>
      <c r="EL33" s="11">
        <v>5.7560247487431955</v>
      </c>
    </row>
    <row r="34" spans="1:142">
      <c r="B34">
        <v>0.10904550510209125</v>
      </c>
      <c r="C34" s="20">
        <v>0.98020447638981933</v>
      </c>
      <c r="D34">
        <v>1535.0106097954854</v>
      </c>
      <c r="E34">
        <v>2009</v>
      </c>
      <c r="F34" s="11">
        <v>6.2792212660390394</v>
      </c>
      <c r="I34">
        <v>2010</v>
      </c>
      <c r="J34" s="11">
        <v>6.9070570889508076</v>
      </c>
      <c r="M34">
        <v>2010</v>
      </c>
      <c r="N34" s="11">
        <v>6.9070570889508076</v>
      </c>
      <c r="Q34">
        <v>2010</v>
      </c>
      <c r="R34" s="11">
        <v>6.9070570889508076</v>
      </c>
      <c r="U34">
        <v>2010</v>
      </c>
      <c r="V34" s="11">
        <v>6.9070570889508076</v>
      </c>
      <c r="Y34">
        <v>2010</v>
      </c>
      <c r="Z34" s="11">
        <v>6.9070570889508076</v>
      </c>
      <c r="AC34">
        <v>2010</v>
      </c>
      <c r="AD34" s="11">
        <v>6.9070570889508076</v>
      </c>
      <c r="AG34">
        <v>2010</v>
      </c>
      <c r="AH34" s="11">
        <v>6.9070570889508076</v>
      </c>
      <c r="AK34">
        <v>2010</v>
      </c>
      <c r="AL34" s="11">
        <v>6.9070570889508076</v>
      </c>
      <c r="AO34">
        <v>2010</v>
      </c>
      <c r="AP34" s="11">
        <v>6.9070570889508076</v>
      </c>
      <c r="AS34">
        <v>2010</v>
      </c>
      <c r="AT34" s="11">
        <v>6.9070570889508076</v>
      </c>
      <c r="AW34">
        <v>2010</v>
      </c>
      <c r="AX34" s="11">
        <v>6.9070570889508076</v>
      </c>
      <c r="BA34">
        <v>2010</v>
      </c>
      <c r="BB34" s="11">
        <v>6.9070570889508076</v>
      </c>
      <c r="BE34">
        <v>2010</v>
      </c>
      <c r="BF34" s="11">
        <v>6.9070570889508076</v>
      </c>
      <c r="BI34">
        <v>2010</v>
      </c>
      <c r="BJ34" s="11">
        <v>6.9070570889508076</v>
      </c>
      <c r="BM34">
        <v>2010</v>
      </c>
      <c r="BN34" s="11">
        <v>6.9070570889508076</v>
      </c>
      <c r="BQ34">
        <v>2010</v>
      </c>
      <c r="BR34" s="11">
        <v>6.9070570889508076</v>
      </c>
      <c r="BU34">
        <v>2010</v>
      </c>
      <c r="BV34" s="11">
        <v>6.9070570889508076</v>
      </c>
      <c r="BY34">
        <v>2010</v>
      </c>
      <c r="BZ34" s="11">
        <v>6.9070570889508076</v>
      </c>
      <c r="CC34">
        <v>2010</v>
      </c>
      <c r="CD34" s="11">
        <v>6.9070570889508076</v>
      </c>
      <c r="CG34">
        <v>2010</v>
      </c>
      <c r="CH34" s="11">
        <v>6.9070570889508076</v>
      </c>
      <c r="CK34">
        <v>2010</v>
      </c>
      <c r="CL34" s="11">
        <v>6.9070570889508076</v>
      </c>
      <c r="CO34">
        <v>2010</v>
      </c>
      <c r="CP34" s="11">
        <v>6.9070570889508076</v>
      </c>
      <c r="CS34">
        <v>2010</v>
      </c>
      <c r="CT34" s="11">
        <v>6.9070570889508076</v>
      </c>
      <c r="CW34">
        <v>2010</v>
      </c>
      <c r="CX34" s="11">
        <v>6.9070570889508076</v>
      </c>
      <c r="DA34">
        <v>2010</v>
      </c>
      <c r="DB34" s="11">
        <v>6.9070570889508076</v>
      </c>
      <c r="DE34">
        <v>2010</v>
      </c>
      <c r="DF34" s="11">
        <v>6.9070570889508076</v>
      </c>
      <c r="DI34">
        <v>2010</v>
      </c>
      <c r="DJ34" s="11">
        <v>6.9070570889508076</v>
      </c>
      <c r="DM34">
        <v>2010</v>
      </c>
      <c r="DN34" s="11">
        <v>6.9070570889508076</v>
      </c>
      <c r="DQ34">
        <v>2010</v>
      </c>
      <c r="DR34" s="11">
        <v>6.9070570889508076</v>
      </c>
      <c r="DU34">
        <v>2010</v>
      </c>
      <c r="DV34" s="11">
        <v>6.9070570889508076</v>
      </c>
      <c r="DY34">
        <v>2010</v>
      </c>
      <c r="DZ34" s="11">
        <v>6.9070570889508076</v>
      </c>
      <c r="EC34">
        <v>2010</v>
      </c>
      <c r="ED34" s="11">
        <v>6.9070570889508076</v>
      </c>
      <c r="EG34">
        <v>2010</v>
      </c>
      <c r="EH34" s="11">
        <v>6.9070570889508076</v>
      </c>
      <c r="EK34">
        <v>2009</v>
      </c>
      <c r="EL34" s="11">
        <v>6.2792212660390394</v>
      </c>
    </row>
    <row r="35" spans="1:142">
      <c r="B35">
        <v>0.10921748278383409</v>
      </c>
      <c r="C35" s="20">
        <v>0.98026790469224612</v>
      </c>
      <c r="D35">
        <v>1540.0445097950787</v>
      </c>
      <c r="E35">
        <v>2010</v>
      </c>
      <c r="F35" s="11">
        <v>6.9070570889508076</v>
      </c>
    </row>
    <row r="36" spans="1:142">
      <c r="A36" t="s">
        <v>52</v>
      </c>
      <c r="B36" s="6">
        <f>AVERAGE(B2:B35)</f>
        <v>0.10771860227230444</v>
      </c>
      <c r="C36" s="6">
        <f>AVERAGE(C2:C35)</f>
        <v>0.97945020915512016</v>
      </c>
      <c r="D36" s="6">
        <f>AVERAGE(D2:D35)</f>
        <v>1479.7275848571494</v>
      </c>
      <c r="E36" s="6">
        <f>AVERAGE(E2:E35)</f>
        <v>1993.5</v>
      </c>
      <c r="F36" s="6">
        <f>AVERAGE(F2:F35)</f>
        <v>2.4261308828079673</v>
      </c>
    </row>
    <row r="37" spans="1:142">
      <c r="A37" t="s">
        <v>53</v>
      </c>
      <c r="B37" s="6">
        <f>STDEV(B2:B35)</f>
        <v>5.6666285496767262E-4</v>
      </c>
      <c r="C37" s="6">
        <f>STDEV(C2:C35)</f>
        <v>7.8833010076882651E-4</v>
      </c>
      <c r="D37" s="6">
        <f>STDEV(D2:D35)</f>
        <v>59.030836149446102</v>
      </c>
      <c r="E37" s="6">
        <f>STDEV(E2:E35)</f>
        <v>9.9582461641931044</v>
      </c>
      <c r="F37" s="6">
        <f>STDEV(F2:F35)</f>
        <v>2.0238762648954256</v>
      </c>
    </row>
    <row r="38" spans="1:142">
      <c r="A38" t="s">
        <v>54</v>
      </c>
      <c r="B38" s="6">
        <f>MIN(B2:B35)</f>
        <v>0.10646012310084735</v>
      </c>
      <c r="C38" s="6">
        <f>MIN(C2:C35)</f>
        <v>0.97828512388478084</v>
      </c>
      <c r="D38" s="6">
        <f>MIN(D2:D35)</f>
        <v>1396.5927633901347</v>
      </c>
      <c r="E38" s="6">
        <f>MIN(E2:E35)</f>
        <v>1977</v>
      </c>
      <c r="F38" s="6">
        <f>MIN(F2:F35)</f>
        <v>0.20626585820895527</v>
      </c>
    </row>
    <row r="39" spans="1:142">
      <c r="A39" t="s">
        <v>55</v>
      </c>
      <c r="B39" s="6">
        <f>MAX(B2:B35)</f>
        <v>0.10921748278383409</v>
      </c>
      <c r="C39" s="6">
        <f>MAX(C2:C35)</f>
        <v>0.98104360456702933</v>
      </c>
      <c r="D39" s="6">
        <f>MAX(D2:D35)</f>
        <v>1604.331997035777</v>
      </c>
      <c r="E39" s="6">
        <f>MAX(E2:E35)</f>
        <v>2010</v>
      </c>
      <c r="F39" s="6">
        <f>MAX(F2:F35)</f>
        <v>6.9070570889508076</v>
      </c>
    </row>
    <row r="40" spans="1:142">
      <c r="A40" t="s">
        <v>56</v>
      </c>
      <c r="B40" s="6">
        <f>ABS(B39-B38)</f>
        <v>2.7573596829867375E-3</v>
      </c>
      <c r="C40" s="6">
        <f>ABS(C39-C38)</f>
        <v>2.7584806822484875E-3</v>
      </c>
      <c r="D40" s="6">
        <f>ABS(D39-D38)</f>
        <v>207.73923364564234</v>
      </c>
      <c r="E40" s="6">
        <f>ABS(E39-E38)</f>
        <v>33</v>
      </c>
      <c r="F40" s="6">
        <f>ABS(F39-F38)</f>
        <v>6.700791230741852</v>
      </c>
    </row>
    <row r="41" spans="1:142">
      <c r="A41" t="s">
        <v>57</v>
      </c>
      <c r="B41" s="6">
        <f>COUNT(B2:B35)</f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41"/>
  <sheetViews>
    <sheetView workbookViewId="0">
      <selection activeCell="F1" sqref="F1"/>
    </sheetView>
  </sheetViews>
  <sheetFormatPr baseColWidth="10" defaultRowHeight="14" x14ac:dyDescent="0"/>
  <sheetData>
    <row r="1" spans="2:144" ht="17" thickTop="1" thickBot="1">
      <c r="B1" s="6" t="s">
        <v>30</v>
      </c>
      <c r="C1" s="6" t="s">
        <v>31</v>
      </c>
      <c r="D1" s="6" t="s">
        <v>32</v>
      </c>
      <c r="E1" s="6" t="s">
        <v>1</v>
      </c>
      <c r="F1" s="6" t="s">
        <v>13</v>
      </c>
      <c r="G1" s="16">
        <f>LN(G2)</f>
        <v>0.10771530301192142</v>
      </c>
      <c r="H1" s="17">
        <f>G4</f>
        <v>0.97943640301318868</v>
      </c>
      <c r="I1" t="s">
        <v>1</v>
      </c>
      <c r="J1" t="s">
        <v>13</v>
      </c>
      <c r="K1" s="18">
        <f>LN(K2)</f>
        <v>0.10646012310084735</v>
      </c>
      <c r="L1" s="19">
        <f>K4</f>
        <v>0.97858218517413642</v>
      </c>
      <c r="M1" t="s">
        <v>1</v>
      </c>
      <c r="N1" t="s">
        <v>13</v>
      </c>
      <c r="O1" s="18">
        <f>LN(O2)</f>
        <v>0.10669653910422053</v>
      </c>
      <c r="P1" s="19">
        <f>O4</f>
        <v>0.97852732048504809</v>
      </c>
      <c r="Q1" t="s">
        <v>1</v>
      </c>
      <c r="R1" t="s">
        <v>13</v>
      </c>
      <c r="S1" s="18">
        <f>LN(S2)</f>
        <v>0.10701280267024429</v>
      </c>
      <c r="T1" s="19">
        <f>S4</f>
        <v>0.97835031973625186</v>
      </c>
      <c r="U1" t="s">
        <v>1</v>
      </c>
      <c r="V1" t="s">
        <v>13</v>
      </c>
      <c r="W1" s="18">
        <f>LN(W2)</f>
        <v>0.10731442186813887</v>
      </c>
      <c r="X1" s="19">
        <f>W4</f>
        <v>0.97828512388478084</v>
      </c>
      <c r="Y1" t="s">
        <v>1</v>
      </c>
      <c r="Z1" t="s">
        <v>13</v>
      </c>
      <c r="AA1" s="18">
        <f>LN(AA2)</f>
        <v>0.10758844376435561</v>
      </c>
      <c r="AB1" s="19">
        <f>AA4</f>
        <v>0.97837263852393963</v>
      </c>
      <c r="AC1" t="s">
        <v>1</v>
      </c>
      <c r="AD1" t="s">
        <v>13</v>
      </c>
      <c r="AE1" s="18">
        <f>LN(AE2)</f>
        <v>0.10769699668971169</v>
      </c>
      <c r="AF1" s="19">
        <f>AE4</f>
        <v>0.97855567936232246</v>
      </c>
      <c r="AG1" t="s">
        <v>1</v>
      </c>
      <c r="AH1" t="s">
        <v>13</v>
      </c>
      <c r="AI1" s="18">
        <f>LN(AI2)</f>
        <v>0.10770876931958814</v>
      </c>
      <c r="AJ1" s="19">
        <f>AI4</f>
        <v>0.97871027322201176</v>
      </c>
      <c r="AK1" t="s">
        <v>1</v>
      </c>
      <c r="AL1" t="s">
        <v>13</v>
      </c>
      <c r="AM1" s="18">
        <f>LN(AM2)</f>
        <v>0.10753455196770909</v>
      </c>
      <c r="AN1" s="19">
        <f>AM4</f>
        <v>0.97887335133959863</v>
      </c>
      <c r="AO1" t="s">
        <v>1</v>
      </c>
      <c r="AP1" t="s">
        <v>13</v>
      </c>
      <c r="AQ1" s="18">
        <f>LN(AQ2)</f>
        <v>0.10746088008216696</v>
      </c>
      <c r="AR1" s="19">
        <f>AQ4</f>
        <v>0.9791064012973979</v>
      </c>
      <c r="AS1" t="s">
        <v>1</v>
      </c>
      <c r="AT1" t="s">
        <v>13</v>
      </c>
      <c r="AU1" s="18">
        <f>LN(AU2)</f>
        <v>0.1075306594564021</v>
      </c>
      <c r="AV1" s="19">
        <f>AU4</f>
        <v>0.97916260552451539</v>
      </c>
      <c r="AW1" t="s">
        <v>1</v>
      </c>
      <c r="AX1" t="s">
        <v>13</v>
      </c>
      <c r="AY1" s="18">
        <f>LN(AY2)</f>
        <v>0.10785514316826113</v>
      </c>
      <c r="AZ1" s="19">
        <f>AY4</f>
        <v>0.97933902232437497</v>
      </c>
      <c r="BA1" t="s">
        <v>1</v>
      </c>
      <c r="BB1" t="s">
        <v>13</v>
      </c>
      <c r="BC1" s="18">
        <f>LN(BC2)</f>
        <v>0.10773936575514628</v>
      </c>
      <c r="BD1" s="19">
        <f>BC4</f>
        <v>0.97925688143648859</v>
      </c>
      <c r="BE1" t="s">
        <v>1</v>
      </c>
      <c r="BF1" t="s">
        <v>13</v>
      </c>
      <c r="BG1" s="18">
        <f>LN(BG2)</f>
        <v>0.10771986551624123</v>
      </c>
      <c r="BH1" s="19">
        <f>BG4</f>
        <v>0.97930917651476446</v>
      </c>
      <c r="BI1" t="s">
        <v>1</v>
      </c>
      <c r="BJ1" t="s">
        <v>13</v>
      </c>
      <c r="BK1" s="18">
        <f>LN(BK2)</f>
        <v>0.10773562399823448</v>
      </c>
      <c r="BL1" s="19">
        <f>BK4</f>
        <v>0.97937490407044314</v>
      </c>
      <c r="BM1" t="s">
        <v>1</v>
      </c>
      <c r="BN1" t="s">
        <v>13</v>
      </c>
      <c r="BO1" s="18">
        <f>LN(BO2)</f>
        <v>0.10776000145932321</v>
      </c>
      <c r="BP1" s="19">
        <f>BO4</f>
        <v>0.97949731491907432</v>
      </c>
      <c r="BQ1" t="s">
        <v>1</v>
      </c>
      <c r="BR1" t="s">
        <v>13</v>
      </c>
      <c r="BS1" s="18">
        <f>LN(BS2)</f>
        <v>0.10777039381004629</v>
      </c>
      <c r="BT1" s="19">
        <f>BS4</f>
        <v>0.97979672882059543</v>
      </c>
      <c r="BU1" t="s">
        <v>1</v>
      </c>
      <c r="BV1" t="s">
        <v>13</v>
      </c>
      <c r="BW1" s="18">
        <f>LN(BW2)</f>
        <v>0.10774374989245783</v>
      </c>
      <c r="BX1" s="19">
        <f>BW4</f>
        <v>0.9802958013704911</v>
      </c>
      <c r="BY1" t="s">
        <v>1</v>
      </c>
      <c r="BZ1" t="s">
        <v>13</v>
      </c>
      <c r="CA1" s="18">
        <f>LN(CA2)</f>
        <v>0.1076805286235694</v>
      </c>
      <c r="CB1" s="19">
        <f>CA4</f>
        <v>0.98069449675607279</v>
      </c>
      <c r="CC1" t="s">
        <v>1</v>
      </c>
      <c r="CD1" t="s">
        <v>13</v>
      </c>
      <c r="CE1" s="18">
        <f>LN(CE2)</f>
        <v>0.10761127123777896</v>
      </c>
      <c r="CF1" s="19">
        <f>CE4</f>
        <v>0.98065025362839697</v>
      </c>
      <c r="CG1" t="s">
        <v>1</v>
      </c>
      <c r="CH1" t="s">
        <v>13</v>
      </c>
      <c r="CI1" s="18">
        <f>LN(CI2)</f>
        <v>0.10751770539958379</v>
      </c>
      <c r="CJ1" s="19">
        <f>CI4</f>
        <v>0.98097146073994246</v>
      </c>
      <c r="CK1" t="s">
        <v>1</v>
      </c>
      <c r="CL1" t="s">
        <v>13</v>
      </c>
      <c r="CM1" s="18">
        <f>LN(CM2)</f>
        <v>0.10742701871088758</v>
      </c>
      <c r="CN1" s="19">
        <f>CM4</f>
        <v>0.98104360456702933</v>
      </c>
      <c r="CO1" t="s">
        <v>1</v>
      </c>
      <c r="CP1" t="s">
        <v>13</v>
      </c>
      <c r="CQ1" s="18">
        <f>LN(CQ2)</f>
        <v>0.10740529389196542</v>
      </c>
      <c r="CR1" s="19">
        <f>CQ4</f>
        <v>0.98044457278045305</v>
      </c>
      <c r="CS1" t="s">
        <v>1</v>
      </c>
      <c r="CT1" t="s">
        <v>13</v>
      </c>
      <c r="CU1" s="18">
        <f>LN(CU2)</f>
        <v>0.10736078840899288</v>
      </c>
      <c r="CV1" s="19">
        <f>CU4</f>
        <v>0.98020712863123172</v>
      </c>
      <c r="CW1" t="s">
        <v>1</v>
      </c>
      <c r="CX1" t="s">
        <v>13</v>
      </c>
      <c r="CY1" s="18">
        <f>LN(CY2)</f>
        <v>0.10741443436779548</v>
      </c>
      <c r="CZ1" s="19">
        <f>CY4</f>
        <v>0.97961621324721626</v>
      </c>
      <c r="DA1" t="s">
        <v>1</v>
      </c>
      <c r="DB1" t="s">
        <v>13</v>
      </c>
      <c r="DC1" s="18">
        <f>LN(DC2)</f>
        <v>0.10749900275207355</v>
      </c>
      <c r="DD1" s="19">
        <f>DC4</f>
        <v>0.97921005159524122</v>
      </c>
      <c r="DE1" t="s">
        <v>1</v>
      </c>
      <c r="DF1" t="s">
        <v>13</v>
      </c>
      <c r="DG1" s="18">
        <f>LN(DG2)</f>
        <v>0.10753234900934774</v>
      </c>
      <c r="DH1" s="19">
        <f>DG4</f>
        <v>0.97901966431516929</v>
      </c>
      <c r="DI1" t="s">
        <v>1</v>
      </c>
      <c r="DJ1" t="s">
        <v>13</v>
      </c>
      <c r="DK1" s="18">
        <f>LN(DK2)</f>
        <v>0.10765463563103668</v>
      </c>
      <c r="DL1" s="19">
        <f>DK4</f>
        <v>0.97883510821668729</v>
      </c>
      <c r="DM1" t="s">
        <v>1</v>
      </c>
      <c r="DN1" t="s">
        <v>13</v>
      </c>
      <c r="DO1" s="18">
        <f>LN(DO2)</f>
        <v>0.10790801459010856</v>
      </c>
      <c r="DP1" s="19">
        <f>DO4</f>
        <v>0.97887508937451728</v>
      </c>
      <c r="DQ1" t="s">
        <v>1</v>
      </c>
      <c r="DR1" t="s">
        <v>13</v>
      </c>
      <c r="DS1" s="18">
        <f>LN(DS2)</f>
        <v>0.10808292599420069</v>
      </c>
      <c r="DT1" s="19">
        <f>DS4</f>
        <v>0.97897084662740042</v>
      </c>
      <c r="DU1" t="s">
        <v>1</v>
      </c>
      <c r="DV1" t="s">
        <v>13</v>
      </c>
      <c r="DW1" s="18">
        <f>LN(DW2)</f>
        <v>0.1082681881097142</v>
      </c>
      <c r="DX1" s="19">
        <f>DW4</f>
        <v>0.97911877746297504</v>
      </c>
      <c r="DY1" t="s">
        <v>1</v>
      </c>
      <c r="DZ1" t="s">
        <v>13</v>
      </c>
      <c r="EA1" s="18">
        <f>LN(EA2)</f>
        <v>0.10863317905923266</v>
      </c>
      <c r="EB1" s="19">
        <f>EA4</f>
        <v>0.97976360961664932</v>
      </c>
      <c r="EC1" t="s">
        <v>1</v>
      </c>
      <c r="ED1" t="s">
        <v>13</v>
      </c>
      <c r="EE1" s="18">
        <f>LN(EE2)</f>
        <v>0.1088458219630441</v>
      </c>
      <c r="EF1" s="19">
        <f>EE4</f>
        <v>0.98001812462679017</v>
      </c>
      <c r="EG1" t="s">
        <v>1</v>
      </c>
      <c r="EH1" t="s">
        <v>13</v>
      </c>
      <c r="EI1" s="18">
        <f>LN(EI2)</f>
        <v>0.10904550510209125</v>
      </c>
      <c r="EJ1" s="19">
        <f>EI4</f>
        <v>0.98020447638981933</v>
      </c>
      <c r="EK1" t="s">
        <v>1</v>
      </c>
      <c r="EL1" t="s">
        <v>13</v>
      </c>
      <c r="EM1" s="18">
        <f>LN(EM2)</f>
        <v>0.10921748278383409</v>
      </c>
      <c r="EN1" s="19">
        <f>EM4</f>
        <v>0.98026790469224612</v>
      </c>
    </row>
    <row r="2" spans="2:144" ht="15" thickTop="1">
      <c r="B2">
        <v>0.10646012310084735</v>
      </c>
      <c r="C2" s="20">
        <v>0.97858218517413642</v>
      </c>
      <c r="D2">
        <v>1416.3932215795144</v>
      </c>
      <c r="E2">
        <v>1977</v>
      </c>
      <c r="F2" s="11">
        <v>0.20626585820895527</v>
      </c>
      <c r="G2">
        <f t="array" ref="G2:H6">LOGEST(F2:F35,E2:E35,TRUE, TRUE)</f>
        <v>1.113730624492604</v>
      </c>
      <c r="H2">
        <v>8.4331214545519109E-94</v>
      </c>
      <c r="I2">
        <v>1978</v>
      </c>
      <c r="J2" s="11">
        <v>0.23623315819663371</v>
      </c>
      <c r="K2">
        <f t="array" ref="K2:L6">LOGEST(J2:J34,I2:I34,TRUE, TRUE)</f>
        <v>1.1123335691477136</v>
      </c>
      <c r="L2">
        <v>1.037194873810873E-92</v>
      </c>
      <c r="M2">
        <v>1977</v>
      </c>
      <c r="N2" s="11">
        <v>0.20626585820895527</v>
      </c>
      <c r="O2">
        <f t="array" ref="O2:P6">LOGEST(N2:N34,M2:M34,TRUE, TRUE)</f>
        <v>1.112596573692566</v>
      </c>
      <c r="P2">
        <v>6.4676571618118287E-93</v>
      </c>
      <c r="Q2">
        <v>1977</v>
      </c>
      <c r="R2" s="11">
        <v>0.20626585820895527</v>
      </c>
      <c r="S2">
        <f t="array" ref="S2:T6">LOGEST(R2:R34,Q2:Q34,TRUE, TRUE)</f>
        <v>1.1129485031007993</v>
      </c>
      <c r="T2">
        <v>3.4372765929628531E-93</v>
      </c>
      <c r="U2">
        <v>1977</v>
      </c>
      <c r="V2" s="11">
        <v>0.20626585820895527</v>
      </c>
      <c r="W2">
        <f t="array" ref="W2:X6">LOGEST(V2:V34,U2:U34,TRUE, TRUE)</f>
        <v>1.1132842403654595</v>
      </c>
      <c r="X2">
        <v>1.8806107366384498E-93</v>
      </c>
      <c r="Y2">
        <v>1977</v>
      </c>
      <c r="Z2" s="11">
        <v>0.20626585820895527</v>
      </c>
      <c r="AA2">
        <f t="array" ref="AA2:AB6">LOGEST(Z2:Z34,Y2:Y34,TRUE, TRUE)</f>
        <v>1.113589346424994</v>
      </c>
      <c r="AB2">
        <v>1.0870337060869849E-93</v>
      </c>
      <c r="AC2">
        <v>1977</v>
      </c>
      <c r="AD2" s="11">
        <v>0.20626585820895527</v>
      </c>
      <c r="AE2">
        <f t="array" ref="AE2:AF6">LOGEST(AD2:AD34,AC2:AC34,TRUE, TRUE)</f>
        <v>1.1137102363675535</v>
      </c>
      <c r="AF2">
        <v>8.7479015790069356E-94</v>
      </c>
      <c r="AG2">
        <v>1977</v>
      </c>
      <c r="AH2" s="11">
        <v>0.20626585820895527</v>
      </c>
      <c r="AI2">
        <f t="array" ref="AI2:AJ6">LOGEST(AH2:AH34,AG2:AG34,TRUE, TRUE)</f>
        <v>1.1137233477431334</v>
      </c>
      <c r="AJ2">
        <v>8.5441923140326289E-94</v>
      </c>
      <c r="AK2">
        <v>1977</v>
      </c>
      <c r="AL2" s="11">
        <v>0.20626585820895527</v>
      </c>
      <c r="AM2">
        <f t="array" ref="AM2:AN6">LOGEST(AL2:AL34,AK2:AK34,TRUE, TRUE)</f>
        <v>1.1135293347114728</v>
      </c>
      <c r="AN2">
        <v>1.2113559958900453E-93</v>
      </c>
      <c r="AO2">
        <v>1977</v>
      </c>
      <c r="AP2" s="11">
        <v>0.20626585820895527</v>
      </c>
      <c r="AQ2">
        <f t="array" ref="AQ2:AR6">LOGEST(AP2:AP34,AO2:AO34,TRUE, TRUE)</f>
        <v>1.1134473019275701</v>
      </c>
      <c r="AR2">
        <v>1.4044629191906172E-93</v>
      </c>
      <c r="AS2">
        <v>1977</v>
      </c>
      <c r="AT2" s="11">
        <v>0.20626585820895527</v>
      </c>
      <c r="AU2">
        <f t="array" ref="AU2:AV6">LOGEST(AT2:AT34,AS2:AS34,TRUE, TRUE)</f>
        <v>1.1135250002943826</v>
      </c>
      <c r="AV2">
        <v>1.2214496731569003E-93</v>
      </c>
      <c r="AW2">
        <v>1977</v>
      </c>
      <c r="AX2" s="11">
        <v>0.20626585820895527</v>
      </c>
      <c r="AY2">
        <f t="array" ref="AY2:AZ6">LOGEST(AX2:AX34,AW2:AW34,TRUE, TRUE)</f>
        <v>1.1138863796474121</v>
      </c>
      <c r="AZ2">
        <v>6.3682513662922945E-94</v>
      </c>
      <c r="BA2">
        <v>1977</v>
      </c>
      <c r="BB2" s="11">
        <v>0.20626585820895527</v>
      </c>
      <c r="BC2">
        <f t="array" ref="BC2:BD6">LOGEST(BB2:BB34,BA2:BA34,TRUE, TRUE)</f>
        <v>1.1137574242290791</v>
      </c>
      <c r="BD2">
        <v>8.0347574026546148E-94</v>
      </c>
      <c r="BE2">
        <v>1977</v>
      </c>
      <c r="BF2" s="11">
        <v>0.20626585820895527</v>
      </c>
      <c r="BG2">
        <f t="array" ref="BG2:BH6">LOGEST(BF2:BF34,BE2:BE34,TRUE, TRUE)</f>
        <v>1.1137357059049813</v>
      </c>
      <c r="BH2">
        <v>8.3559515339152203E-94</v>
      </c>
      <c r="BI2">
        <v>1977</v>
      </c>
      <c r="BJ2" s="11">
        <v>0.20626585820895527</v>
      </c>
      <c r="BK2">
        <f t="array" ref="BK2:BL6">LOGEST(BJ2:BJ34,BI2:BI34,TRUE, TRUE)</f>
        <v>1.1137532568273356</v>
      </c>
      <c r="BL2">
        <v>8.0937994573734757E-94</v>
      </c>
      <c r="BM2">
        <v>1977</v>
      </c>
      <c r="BN2" s="11">
        <v>0.20626585820895527</v>
      </c>
      <c r="BO2">
        <f t="array" ref="BO2:BP6">LOGEST(BN2:BN34,BM2:BM34,TRUE, TRUE)</f>
        <v>1.1137804076349489</v>
      </c>
      <c r="BP2">
        <v>7.7009195026826919E-94</v>
      </c>
      <c r="BQ2">
        <v>1977</v>
      </c>
      <c r="BR2" s="11">
        <v>0.20626585820895527</v>
      </c>
      <c r="BS2">
        <f t="array" ref="BS2:BT6">LOGEST(BR2:BR34,BQ2:BQ34,TRUE, TRUE)</f>
        <v>1.1137919824917184</v>
      </c>
      <c r="BT2">
        <v>7.5293482466924247E-94</v>
      </c>
      <c r="BU2">
        <v>1977</v>
      </c>
      <c r="BV2" s="11">
        <v>0.20626585820895527</v>
      </c>
      <c r="BW2">
        <f t="array" ref="BW2:BX6">LOGEST(BV2:BV34,BU2:BU34,TRUE, TRUE)</f>
        <v>1.1137623071052623</v>
      </c>
      <c r="BX2">
        <v>7.9246812800843846E-94</v>
      </c>
      <c r="BY2">
        <v>1977</v>
      </c>
      <c r="BZ2" s="11">
        <v>0.20626585820895527</v>
      </c>
      <c r="CA2">
        <f t="array" ref="CA2:CB6">LOGEST(BZ2:BZ34,BY2:BY34,TRUE, TRUE)</f>
        <v>1.1136918958647344</v>
      </c>
      <c r="CB2">
        <v>8.9781662368009788E-94</v>
      </c>
      <c r="CC2">
        <v>1977</v>
      </c>
      <c r="CD2" s="11">
        <v>0.20626585820895527</v>
      </c>
      <c r="CE2">
        <f t="array" ref="CE2:CF6">LOGEST(CD2:CD34,CC2:CC34,TRUE, TRUE)</f>
        <v>1.1136147671463483</v>
      </c>
      <c r="CF2">
        <v>1.0307573871676467E-93</v>
      </c>
      <c r="CG2">
        <v>1977</v>
      </c>
      <c r="CH2" s="11">
        <v>0.20626585820895527</v>
      </c>
      <c r="CI2">
        <f t="array" ref="CI2:CJ6">LOGEST(CH2:CH34,CG2:CG34,TRUE, TRUE)</f>
        <v>1.1135105757216888</v>
      </c>
      <c r="CJ2">
        <v>1.2409599358141657E-93</v>
      </c>
      <c r="CK2">
        <v>1977</v>
      </c>
      <c r="CL2" s="11">
        <v>0.20626585820895527</v>
      </c>
      <c r="CM2">
        <f t="array" ref="CM2:CN6">LOGEST(CL2:CL34,CK2:CK34,TRUE, TRUE)</f>
        <v>1.1134095997134075</v>
      </c>
      <c r="CN2">
        <v>1.4863877172503433E-93</v>
      </c>
      <c r="CO2">
        <v>1977</v>
      </c>
      <c r="CP2" s="11">
        <v>0.20626585820895527</v>
      </c>
      <c r="CQ2">
        <f t="array" ref="CQ2:CR6">LOGEST(CP2:CP34,CO2:CO34,TRUE, TRUE)</f>
        <v>1.1133854113542123</v>
      </c>
      <c r="CR2">
        <v>1.554189705024842E-93</v>
      </c>
      <c r="CS2">
        <v>1977</v>
      </c>
      <c r="CT2" s="11">
        <v>0.20626585820895527</v>
      </c>
      <c r="CU2">
        <f t="array" ref="CU2:CV6">LOGEST(CT2:CT34,CS2:CS34,TRUE, TRUE)</f>
        <v>1.1133358607013915</v>
      </c>
      <c r="CV2">
        <v>1.6991068746853486E-93</v>
      </c>
      <c r="CW2">
        <v>1977</v>
      </c>
      <c r="CX2" s="11">
        <v>0.20626585820895527</v>
      </c>
      <c r="CY2">
        <f t="array" ref="CY2:CZ6">LOGEST(CX2:CX34,CW2:CW34,TRUE, TRUE)</f>
        <v>1.1133955882731652</v>
      </c>
      <c r="CZ2">
        <v>1.5294502567862261E-93</v>
      </c>
      <c r="DA2">
        <v>1977</v>
      </c>
      <c r="DB2" s="11">
        <v>0.20626585820895527</v>
      </c>
      <c r="DC2">
        <f t="array" ref="DC2:DD6">LOGEST(DB2:DB34,DA2:DA34,TRUE, TRUE)</f>
        <v>1.1134897503206378</v>
      </c>
      <c r="DD2">
        <v>1.294339601002468E-93</v>
      </c>
      <c r="DE2">
        <v>1977</v>
      </c>
      <c r="DF2" s="11">
        <v>0.20626585820895527</v>
      </c>
      <c r="DG2">
        <f t="array" ref="DG2:DH6">LOGEST(DF2:DF34,DE2:DE34,TRUE, TRUE)</f>
        <v>1.1135268816554162</v>
      </c>
      <c r="DH2">
        <v>1.2119480320613313E-93</v>
      </c>
      <c r="DI2">
        <v>1977</v>
      </c>
      <c r="DJ2" s="11">
        <v>0.20626585820895527</v>
      </c>
      <c r="DK2">
        <f t="array" ref="DK2:DL6">LOGEST(DJ2:DJ34,DI2:DI34,TRUE, TRUE)</f>
        <v>1.1136630594221235</v>
      </c>
      <c r="DL2">
        <v>9.511415893908541E-94</v>
      </c>
      <c r="DM2">
        <v>1977</v>
      </c>
      <c r="DN2" s="11">
        <v>0.20626585820895527</v>
      </c>
      <c r="DO2">
        <f t="array" ref="DO2:DP6">LOGEST(DN2:DN34,DM2:DM34,TRUE, TRUE)</f>
        <v>1.1139452739609799</v>
      </c>
      <c r="DP2">
        <v>5.7532388498777835E-94</v>
      </c>
      <c r="DQ2">
        <v>1977</v>
      </c>
      <c r="DR2" s="11">
        <v>0.20626585820895527</v>
      </c>
      <c r="DS2">
        <f t="array" ref="DS2:DT6">LOGEST(DR2:DR34,DQ2:DQ34,TRUE, TRUE)</f>
        <v>1.1141401327339442</v>
      </c>
      <c r="DT2">
        <v>4.0648929664452943E-94</v>
      </c>
      <c r="DU2">
        <v>1977</v>
      </c>
      <c r="DV2" s="11">
        <v>0.20626585820895527</v>
      </c>
      <c r="DW2">
        <f t="array" ref="DW2:DX6">LOGEST(DV2:DV34,DU2:DU34,TRUE, TRUE)</f>
        <v>1.1143465598128812</v>
      </c>
      <c r="DX2">
        <v>2.8129893839793855E-94</v>
      </c>
      <c r="DY2">
        <v>1977</v>
      </c>
      <c r="DZ2" s="11">
        <v>0.20626585820895527</v>
      </c>
      <c r="EA2">
        <f t="array" ref="EA2:EB6">LOGEST(DZ2:DZ34,DY2:DY34,TRUE, TRUE)</f>
        <v>1.1147533604566005</v>
      </c>
      <c r="EB2">
        <v>1.3619604903207682E-94</v>
      </c>
      <c r="EC2">
        <v>1977</v>
      </c>
      <c r="ED2" s="11">
        <v>0.20626585820895527</v>
      </c>
      <c r="EE2">
        <f t="array" ref="EE2:EF6">LOGEST(ED2:ED34,EC2:EC34,TRUE, TRUE)</f>
        <v>1.1149904300528919</v>
      </c>
      <c r="EF2">
        <v>8.9224168173753997E-95</v>
      </c>
      <c r="EG2">
        <v>1977</v>
      </c>
      <c r="EH2" s="11">
        <v>0.20626585820895527</v>
      </c>
      <c r="EI2">
        <f t="array" ref="EI2:EJ6">LOGEST(EH2:EH34,EG2:EG34,TRUE, TRUE)</f>
        <v>1.1152130970726573</v>
      </c>
      <c r="EJ2">
        <v>5.9969699594221985E-95</v>
      </c>
      <c r="EK2">
        <v>1977</v>
      </c>
      <c r="EL2" s="11">
        <v>0.20626585820895527</v>
      </c>
      <c r="EM2">
        <f t="array" ref="EM2:EN6">LOGEST(EL2:EL34,EK2:EK34,TRUE, TRUE)</f>
        <v>1.1154049053286379</v>
      </c>
      <c r="EN2">
        <v>4.2585103490483085E-95</v>
      </c>
    </row>
    <row r="3" spans="2:144">
      <c r="B3">
        <v>0.10669653910422053</v>
      </c>
      <c r="C3" s="20">
        <v>0.97852732048504809</v>
      </c>
      <c r="D3">
        <v>1412.6949975625523</v>
      </c>
      <c r="E3">
        <v>1978</v>
      </c>
      <c r="F3" s="11">
        <v>0.23623315819663371</v>
      </c>
      <c r="G3">
        <v>2.7590771180263673E-3</v>
      </c>
      <c r="H3">
        <v>5.5002868411474086</v>
      </c>
      <c r="I3">
        <v>1979</v>
      </c>
      <c r="J3" s="11">
        <v>0.27638934026649337</v>
      </c>
      <c r="K3">
        <v>2.8287531082607708E-3</v>
      </c>
      <c r="L3">
        <v>5.6405980088431544</v>
      </c>
      <c r="M3">
        <v>1979</v>
      </c>
      <c r="N3" s="11">
        <v>0.27638934026649337</v>
      </c>
      <c r="O3">
        <v>2.8387433435654867E-3</v>
      </c>
      <c r="P3">
        <v>5.6604334547917174</v>
      </c>
      <c r="Q3">
        <v>1978</v>
      </c>
      <c r="R3" s="11">
        <v>0.23623315819663371</v>
      </c>
      <c r="S3">
        <v>2.8591269503896156E-3</v>
      </c>
      <c r="T3">
        <v>5.7009922499514385</v>
      </c>
      <c r="U3">
        <v>1978</v>
      </c>
      <c r="V3" s="11">
        <v>0.23623315819663371</v>
      </c>
      <c r="W3">
        <v>2.8715950535390358E-3</v>
      </c>
      <c r="X3">
        <v>5.7257667939842607</v>
      </c>
      <c r="Y3">
        <v>1978</v>
      </c>
      <c r="Z3" s="11">
        <v>0.23623315819663371</v>
      </c>
      <c r="AA3">
        <v>2.8729918825395146E-3</v>
      </c>
      <c r="AB3">
        <v>5.7284655022560163</v>
      </c>
      <c r="AC3">
        <v>1978</v>
      </c>
      <c r="AD3" s="11">
        <v>0.23623315819663371</v>
      </c>
      <c r="AE3">
        <v>2.863427032893173E-3</v>
      </c>
      <c r="AF3">
        <v>5.7093078938435413</v>
      </c>
      <c r="AG3">
        <v>1978</v>
      </c>
      <c r="AH3" s="11">
        <v>0.23623315819663371</v>
      </c>
      <c r="AI3">
        <v>2.8531735364358025E-3</v>
      </c>
      <c r="AJ3">
        <v>5.68877776378178</v>
      </c>
      <c r="AK3">
        <v>1978</v>
      </c>
      <c r="AL3" s="11">
        <v>0.23623315819663371</v>
      </c>
      <c r="AM3">
        <v>2.83739131663954E-3</v>
      </c>
      <c r="AN3">
        <v>5.6572249719376044</v>
      </c>
      <c r="AO3">
        <v>1978</v>
      </c>
      <c r="AP3" s="11">
        <v>0.23623315819663371</v>
      </c>
      <c r="AQ3">
        <v>2.8194294102478696E-3</v>
      </c>
      <c r="AR3">
        <v>5.6213272678300168</v>
      </c>
      <c r="AS3">
        <v>1978</v>
      </c>
      <c r="AT3" s="11">
        <v>0.23623315819663371</v>
      </c>
      <c r="AU3">
        <v>2.8173821543649624E-3</v>
      </c>
      <c r="AV3">
        <v>5.6171604649245683</v>
      </c>
      <c r="AW3">
        <v>1978</v>
      </c>
      <c r="AX3" s="11">
        <v>0.23623315819663371</v>
      </c>
      <c r="AY3">
        <v>2.8136425117186183E-3</v>
      </c>
      <c r="AZ3">
        <v>5.6096195936124618</v>
      </c>
      <c r="BA3">
        <v>1978</v>
      </c>
      <c r="BB3" s="11">
        <v>0.23623315819663371</v>
      </c>
      <c r="BC3">
        <v>2.8163217973284607E-3</v>
      </c>
      <c r="BD3">
        <v>5.6148762655490518</v>
      </c>
      <c r="BE3">
        <v>1978</v>
      </c>
      <c r="BF3" s="11">
        <v>0.23623315819663371</v>
      </c>
      <c r="BG3">
        <v>2.8121852852853778E-3</v>
      </c>
      <c r="BH3">
        <v>5.6065443409912614</v>
      </c>
      <c r="BI3">
        <v>1978</v>
      </c>
      <c r="BJ3" s="11">
        <v>0.23623315819663371</v>
      </c>
      <c r="BK3">
        <v>2.8080315783733686E-3</v>
      </c>
      <c r="BL3">
        <v>5.5981783422905664</v>
      </c>
      <c r="BM3">
        <v>1978</v>
      </c>
      <c r="BN3" s="11">
        <v>0.23623315819663371</v>
      </c>
      <c r="BO3">
        <v>2.8001447825903845E-3</v>
      </c>
      <c r="BP3">
        <v>5.582370262762165</v>
      </c>
      <c r="BQ3">
        <v>1978</v>
      </c>
      <c r="BR3" s="11">
        <v>0.23623315819663371</v>
      </c>
      <c r="BS3">
        <v>2.7794667108649277E-3</v>
      </c>
      <c r="BT3">
        <v>5.5410623088194422</v>
      </c>
      <c r="BU3">
        <v>1978</v>
      </c>
      <c r="BV3" s="11">
        <v>0.23623315819663371</v>
      </c>
      <c r="BW3">
        <v>2.7435448030789771E-3</v>
      </c>
      <c r="BX3">
        <v>5.4693663663077743</v>
      </c>
      <c r="BY3">
        <v>1978</v>
      </c>
      <c r="BZ3" s="11">
        <v>0.23623315819663371</v>
      </c>
      <c r="CA3">
        <v>2.7135012526334199E-3</v>
      </c>
      <c r="CB3">
        <v>5.4093911198152727</v>
      </c>
      <c r="CC3">
        <v>1978</v>
      </c>
      <c r="CD3" s="11">
        <v>0.23623315819663371</v>
      </c>
      <c r="CE3">
        <v>2.7149227756736731E-3</v>
      </c>
      <c r="CF3">
        <v>5.4121426279308071</v>
      </c>
      <c r="CG3">
        <v>1978</v>
      </c>
      <c r="CH3" s="11">
        <v>0.23623315819663371</v>
      </c>
      <c r="CI3">
        <v>2.6895131950224953E-3</v>
      </c>
      <c r="CJ3">
        <v>5.3614075686912877</v>
      </c>
      <c r="CK3">
        <v>1978</v>
      </c>
      <c r="CL3" s="11">
        <v>0.23623315819663371</v>
      </c>
      <c r="CM3">
        <v>2.6820471032779742E-3</v>
      </c>
      <c r="CN3">
        <v>5.3464428959080079</v>
      </c>
      <c r="CO3">
        <v>1978</v>
      </c>
      <c r="CP3" s="11">
        <v>0.23623315819663371</v>
      </c>
      <c r="CQ3">
        <v>2.7243755346350582E-3</v>
      </c>
      <c r="CR3">
        <v>5.4307384567525618</v>
      </c>
      <c r="CS3">
        <v>1978</v>
      </c>
      <c r="CT3" s="11">
        <v>0.23623315819663371</v>
      </c>
      <c r="CU3">
        <v>2.7400615468785037E-3</v>
      </c>
      <c r="CV3">
        <v>5.4619235251233658</v>
      </c>
      <c r="CW3">
        <v>1978</v>
      </c>
      <c r="CX3" s="11">
        <v>0.23623315819663371</v>
      </c>
      <c r="CY3">
        <v>2.7828913467671415E-3</v>
      </c>
      <c r="CZ3">
        <v>5.5472140575943252</v>
      </c>
      <c r="DA3">
        <v>1978</v>
      </c>
      <c r="DB3" s="11">
        <v>0.23623315819663371</v>
      </c>
      <c r="DC3">
        <v>2.8132761396263153E-3</v>
      </c>
      <c r="DD3">
        <v>5.6076953448420852</v>
      </c>
      <c r="DE3">
        <v>1978</v>
      </c>
      <c r="DF3" s="11">
        <v>0.23623315819663371</v>
      </c>
      <c r="DG3">
        <v>2.8272798293816604E-3</v>
      </c>
      <c r="DH3">
        <v>5.6355228315137085</v>
      </c>
      <c r="DI3">
        <v>1978</v>
      </c>
      <c r="DJ3" s="11">
        <v>0.23623315819663371</v>
      </c>
      <c r="DK3">
        <v>2.8431851727092347E-3</v>
      </c>
      <c r="DL3">
        <v>5.6671398663739341</v>
      </c>
      <c r="DM3">
        <v>1978</v>
      </c>
      <c r="DN3" s="11">
        <v>0.23623315819663371</v>
      </c>
      <c r="DO3">
        <v>2.8471258002286033E-3</v>
      </c>
      <c r="DP3">
        <v>5.6749077466891009</v>
      </c>
      <c r="DQ3">
        <v>1978</v>
      </c>
      <c r="DR3" s="11">
        <v>0.23623315819663371</v>
      </c>
      <c r="DS3">
        <v>2.8451309574587412E-3</v>
      </c>
      <c r="DT3">
        <v>5.6708449091666528</v>
      </c>
      <c r="DU3">
        <v>1978</v>
      </c>
      <c r="DV3" s="11">
        <v>0.23623315819663371</v>
      </c>
      <c r="DW3">
        <v>2.8397512086423046E-3</v>
      </c>
      <c r="DX3">
        <v>5.6600355405723324</v>
      </c>
      <c r="DY3">
        <v>1978</v>
      </c>
      <c r="DZ3" s="11">
        <v>0.23623315819663371</v>
      </c>
      <c r="EA3">
        <v>2.8040613677921748E-3</v>
      </c>
      <c r="EB3">
        <v>5.5888149759682593</v>
      </c>
      <c r="EC3">
        <v>1978</v>
      </c>
      <c r="ED3" s="11">
        <v>0.23623315819663371</v>
      </c>
      <c r="EE3">
        <v>2.7914637056036767E-3</v>
      </c>
      <c r="EF3">
        <v>5.5636211935662372</v>
      </c>
      <c r="EG3">
        <v>1978</v>
      </c>
      <c r="EH3" s="11">
        <v>0.23623315819663371</v>
      </c>
      <c r="EI3">
        <v>2.7832491024728846E-3</v>
      </c>
      <c r="EJ3">
        <v>5.5471638069425087</v>
      </c>
      <c r="EK3">
        <v>1978</v>
      </c>
      <c r="EL3" s="11">
        <v>0.23623315819663371</v>
      </c>
      <c r="EM3">
        <v>2.7830789492039767E-3</v>
      </c>
      <c r="EN3">
        <v>5.5467396500915394</v>
      </c>
    </row>
    <row r="4" spans="2:144" ht="15" thickBot="1">
      <c r="B4">
        <v>0.10701280267024429</v>
      </c>
      <c r="C4" s="20">
        <v>0.97835031973625186</v>
      </c>
      <c r="D4">
        <v>1400.8918165229775</v>
      </c>
      <c r="E4">
        <v>1979</v>
      </c>
      <c r="F4" s="11">
        <v>0.27638934026649337</v>
      </c>
      <c r="G4">
        <v>0.97943640301318868</v>
      </c>
      <c r="H4">
        <v>0.15783512810105549</v>
      </c>
      <c r="I4">
        <v>1980</v>
      </c>
      <c r="J4" s="11">
        <v>0.3251598653285796</v>
      </c>
      <c r="K4">
        <v>0.97858218517413642</v>
      </c>
      <c r="L4">
        <v>0.15473046787657871</v>
      </c>
      <c r="M4">
        <v>1980</v>
      </c>
      <c r="N4" s="11">
        <v>0.3251598653285796</v>
      </c>
      <c r="O4">
        <v>0.97852732048504809</v>
      </c>
      <c r="P4">
        <v>0.15613010187118362</v>
      </c>
      <c r="Q4">
        <v>1980</v>
      </c>
      <c r="R4" s="11">
        <v>0.3251598653285796</v>
      </c>
      <c r="S4">
        <v>0.97835031973625186</v>
      </c>
      <c r="T4">
        <v>0.15805254784824219</v>
      </c>
      <c r="U4">
        <v>1979</v>
      </c>
      <c r="V4" s="11">
        <v>0.27638934026649337</v>
      </c>
      <c r="W4">
        <v>0.97828512388478084</v>
      </c>
      <c r="X4">
        <v>0.15948931146775167</v>
      </c>
      <c r="Y4">
        <v>1979</v>
      </c>
      <c r="Z4" s="11">
        <v>0.27638934026649337</v>
      </c>
      <c r="AA4">
        <v>0.97837263852393963</v>
      </c>
      <c r="AB4">
        <v>0.16025823634399763</v>
      </c>
      <c r="AC4">
        <v>1979</v>
      </c>
      <c r="AD4" s="11">
        <v>0.27638934026649337</v>
      </c>
      <c r="AE4">
        <v>0.97855567936232246</v>
      </c>
      <c r="AF4">
        <v>0.16035811161625294</v>
      </c>
      <c r="AG4">
        <v>1979</v>
      </c>
      <c r="AH4" s="11">
        <v>0.27638934026649337</v>
      </c>
      <c r="AI4">
        <v>0.97871027322201176</v>
      </c>
      <c r="AJ4">
        <v>0.16036025975905371</v>
      </c>
      <c r="AK4">
        <v>1979</v>
      </c>
      <c r="AL4" s="11">
        <v>0.27638934026649337</v>
      </c>
      <c r="AM4">
        <v>0.97887335133959863</v>
      </c>
      <c r="AN4">
        <v>0.15999252215405202</v>
      </c>
      <c r="AO4">
        <v>1979</v>
      </c>
      <c r="AP4" s="11">
        <v>0.27638934026649337</v>
      </c>
      <c r="AQ4">
        <v>0.9791064012973979</v>
      </c>
      <c r="AR4">
        <v>0.15944267447018531</v>
      </c>
      <c r="AS4">
        <v>1979</v>
      </c>
      <c r="AT4" s="11">
        <v>0.27638934026649337</v>
      </c>
      <c r="AU4">
        <v>0.97916260552451539</v>
      </c>
      <c r="AV4">
        <v>0.15973700781541453</v>
      </c>
      <c r="AW4">
        <v>1979</v>
      </c>
      <c r="AX4" s="11">
        <v>0.27638934026649337</v>
      </c>
      <c r="AY4">
        <v>0.97933902232437497</v>
      </c>
      <c r="AZ4">
        <v>0.15988248945034339</v>
      </c>
      <c r="BA4">
        <v>1979</v>
      </c>
      <c r="BB4" s="11">
        <v>0.27638934026649337</v>
      </c>
      <c r="BC4">
        <v>0.97925688143648859</v>
      </c>
      <c r="BD4">
        <v>0.16034082882454742</v>
      </c>
      <c r="BE4">
        <v>1979</v>
      </c>
      <c r="BF4" s="11">
        <v>0.27638934026649337</v>
      </c>
      <c r="BG4">
        <v>0.97930917651476446</v>
      </c>
      <c r="BH4">
        <v>0.16035958266166181</v>
      </c>
      <c r="BI4">
        <v>1979</v>
      </c>
      <c r="BJ4" s="11">
        <v>0.27638934026649337</v>
      </c>
      <c r="BK4">
        <v>0.97937490407044314</v>
      </c>
      <c r="BL4">
        <v>0.16032554076807518</v>
      </c>
      <c r="BM4">
        <v>1979</v>
      </c>
      <c r="BN4" s="11">
        <v>0.27638934026649337</v>
      </c>
      <c r="BO4">
        <v>0.97949731491907432</v>
      </c>
      <c r="BP4">
        <v>0.16002675802746782</v>
      </c>
      <c r="BQ4">
        <v>1979</v>
      </c>
      <c r="BR4" s="11">
        <v>0.27638934026649337</v>
      </c>
      <c r="BS4">
        <v>0.97979672882059543</v>
      </c>
      <c r="BT4">
        <v>0.15894520350780592</v>
      </c>
      <c r="BU4">
        <v>1979</v>
      </c>
      <c r="BV4" s="11">
        <v>0.27638934026649337</v>
      </c>
      <c r="BW4">
        <v>0.9802958013704911</v>
      </c>
      <c r="BX4">
        <v>0.1569404133916413</v>
      </c>
      <c r="BY4">
        <v>1979</v>
      </c>
      <c r="BZ4" s="11">
        <v>0.27638934026649337</v>
      </c>
      <c r="CA4">
        <v>0.98069449675607279</v>
      </c>
      <c r="CB4">
        <v>0.15522181662537496</v>
      </c>
      <c r="CC4">
        <v>1979</v>
      </c>
      <c r="CD4" s="11">
        <v>0.27638934026649337</v>
      </c>
      <c r="CE4">
        <v>0.98065025362839697</v>
      </c>
      <c r="CF4">
        <v>0.15525422607171488</v>
      </c>
      <c r="CG4">
        <v>1979</v>
      </c>
      <c r="CH4" s="11">
        <v>0.27638934026649337</v>
      </c>
      <c r="CI4">
        <v>0.98097146073994246</v>
      </c>
      <c r="CJ4">
        <v>0.15370422270572515</v>
      </c>
      <c r="CK4">
        <v>1979</v>
      </c>
      <c r="CL4" s="11">
        <v>0.27638934026649337</v>
      </c>
      <c r="CM4">
        <v>0.98104360456702933</v>
      </c>
      <c r="CN4">
        <v>0.15313241329272401</v>
      </c>
      <c r="CO4">
        <v>1979</v>
      </c>
      <c r="CP4" s="11">
        <v>0.27638934026649337</v>
      </c>
      <c r="CQ4">
        <v>0.98044457278045305</v>
      </c>
      <c r="CR4">
        <v>0.1553523965983577</v>
      </c>
      <c r="CS4">
        <v>1979</v>
      </c>
      <c r="CT4" s="11">
        <v>0.27638934026649337</v>
      </c>
      <c r="CU4">
        <v>0.98020712863123172</v>
      </c>
      <c r="CV4">
        <v>0.1559991261913069</v>
      </c>
      <c r="CW4">
        <v>1979</v>
      </c>
      <c r="CX4" s="11">
        <v>0.27638934026649337</v>
      </c>
      <c r="CY4">
        <v>0.97961621324721626</v>
      </c>
      <c r="CZ4">
        <v>0.15813508451689393</v>
      </c>
      <c r="DA4">
        <v>1979</v>
      </c>
      <c r="DB4" s="11">
        <v>0.27638934026649337</v>
      </c>
      <c r="DC4">
        <v>0.97921005159524122</v>
      </c>
      <c r="DD4">
        <v>0.159504209255453</v>
      </c>
      <c r="DE4">
        <v>1979</v>
      </c>
      <c r="DF4" s="11">
        <v>0.27638934026649337</v>
      </c>
      <c r="DG4">
        <v>0.97901966431516929</v>
      </c>
      <c r="DH4">
        <v>0.15988662664641429</v>
      </c>
      <c r="DI4">
        <v>1979</v>
      </c>
      <c r="DJ4" s="11">
        <v>0.27638934026649337</v>
      </c>
      <c r="DK4">
        <v>0.97883510821668729</v>
      </c>
      <c r="DL4">
        <v>0.16031922141479618</v>
      </c>
      <c r="DM4">
        <v>1979</v>
      </c>
      <c r="DN4" s="11">
        <v>0.27638934026649337</v>
      </c>
      <c r="DO4">
        <v>0.97887508937451728</v>
      </c>
      <c r="DP4">
        <v>0.1600203517454836</v>
      </c>
      <c r="DQ4">
        <v>1979</v>
      </c>
      <c r="DR4" s="11">
        <v>0.27638934026649337</v>
      </c>
      <c r="DS4">
        <v>0.97897084662740042</v>
      </c>
      <c r="DT4">
        <v>0.1593334917907952</v>
      </c>
      <c r="DU4">
        <v>1979</v>
      </c>
      <c r="DV4" s="11">
        <v>0.27638934026649337</v>
      </c>
      <c r="DW4">
        <v>0.97911877746297504</v>
      </c>
      <c r="DX4">
        <v>0.15840403974635739</v>
      </c>
      <c r="DY4">
        <v>1979</v>
      </c>
      <c r="DZ4" s="11">
        <v>0.27638934026649337</v>
      </c>
      <c r="EA4">
        <v>0.97976360961664932</v>
      </c>
      <c r="EB4">
        <v>0.15573846887336426</v>
      </c>
      <c r="EC4">
        <v>1979</v>
      </c>
      <c r="ED4" s="11">
        <v>0.27638934026649337</v>
      </c>
      <c r="EE4">
        <v>0.98001812462679017</v>
      </c>
      <c r="EF4">
        <v>0.15431212343909184</v>
      </c>
      <c r="EG4">
        <v>1979</v>
      </c>
      <c r="EH4" s="11">
        <v>0.27638934026649337</v>
      </c>
      <c r="EI4">
        <v>0.98020447638981933</v>
      </c>
      <c r="EJ4">
        <v>0.15307793389879848</v>
      </c>
      <c r="EK4">
        <v>1979</v>
      </c>
      <c r="EL4" s="11">
        <v>0.27638934026649337</v>
      </c>
      <c r="EM4">
        <v>0.98026790469224612</v>
      </c>
      <c r="EN4">
        <v>0.15223212895117413</v>
      </c>
    </row>
    <row r="5" spans="2:144" ht="17" thickTop="1" thickBot="1">
      <c r="B5">
        <v>0.10731442186813887</v>
      </c>
      <c r="C5" s="20">
        <v>0.97828512388478084</v>
      </c>
      <c r="D5">
        <v>1396.5927633901347</v>
      </c>
      <c r="E5">
        <v>1980</v>
      </c>
      <c r="F5" s="11">
        <v>0.3251598653285796</v>
      </c>
      <c r="G5">
        <v>1524.1479842521512</v>
      </c>
      <c r="H5">
        <v>32</v>
      </c>
      <c r="I5">
        <v>1981</v>
      </c>
      <c r="J5" s="11">
        <v>0.38386448733118905</v>
      </c>
      <c r="K5" s="17">
        <v>1416.3932215795144</v>
      </c>
      <c r="L5">
        <v>31</v>
      </c>
      <c r="M5">
        <v>1981</v>
      </c>
      <c r="N5" s="11">
        <v>0.38386448733118905</v>
      </c>
      <c r="O5" s="17">
        <v>1412.6949975625523</v>
      </c>
      <c r="P5">
        <v>31</v>
      </c>
      <c r="Q5">
        <v>1981</v>
      </c>
      <c r="R5" s="11">
        <v>0.38386448733118905</v>
      </c>
      <c r="S5" s="17">
        <v>1400.8918165229775</v>
      </c>
      <c r="T5">
        <v>31</v>
      </c>
      <c r="U5">
        <v>1981</v>
      </c>
      <c r="V5" s="11">
        <v>0.38386448733118905</v>
      </c>
      <c r="W5" s="17">
        <v>1396.5927633901347</v>
      </c>
      <c r="X5">
        <v>31</v>
      </c>
      <c r="Y5">
        <v>1980</v>
      </c>
      <c r="Z5" s="11">
        <v>0.3251598653285796</v>
      </c>
      <c r="AA5" s="17">
        <v>1402.3694858854749</v>
      </c>
      <c r="AB5">
        <v>31</v>
      </c>
      <c r="AC5">
        <v>1980</v>
      </c>
      <c r="AD5" s="11">
        <v>0.3251598653285796</v>
      </c>
      <c r="AE5" s="17">
        <v>1414.6042009338912</v>
      </c>
      <c r="AF5">
        <v>31</v>
      </c>
      <c r="AG5">
        <v>1980</v>
      </c>
      <c r="AH5" s="11">
        <v>0.3251598653285796</v>
      </c>
      <c r="AI5" s="17">
        <v>1425.1013545768553</v>
      </c>
      <c r="AJ5">
        <v>31</v>
      </c>
      <c r="AK5">
        <v>1980</v>
      </c>
      <c r="AL5" s="11">
        <v>0.3251598653285796</v>
      </c>
      <c r="AM5" s="17">
        <v>1436.3411054591281</v>
      </c>
      <c r="AN5">
        <v>31</v>
      </c>
      <c r="AO5">
        <v>1980</v>
      </c>
      <c r="AP5" s="11">
        <v>0.3251598653285796</v>
      </c>
      <c r="AQ5" s="17">
        <v>1452.7080218325013</v>
      </c>
      <c r="AR5">
        <v>31</v>
      </c>
      <c r="AS5">
        <v>1980</v>
      </c>
      <c r="AT5" s="11">
        <v>0.3251598653285796</v>
      </c>
      <c r="AU5" s="17">
        <v>1456.7099935153451</v>
      </c>
      <c r="AV5">
        <v>31</v>
      </c>
      <c r="AW5">
        <v>1980</v>
      </c>
      <c r="AX5" s="11">
        <v>0.3251598653285796</v>
      </c>
      <c r="AY5" s="17">
        <v>1469.4130243348748</v>
      </c>
      <c r="AZ5">
        <v>31</v>
      </c>
      <c r="BA5">
        <v>1980</v>
      </c>
      <c r="BB5" s="11">
        <v>0.3251598653285796</v>
      </c>
      <c r="BC5" s="17">
        <v>1463.4715234155399</v>
      </c>
      <c r="BD5">
        <v>31</v>
      </c>
      <c r="BE5">
        <v>1980</v>
      </c>
      <c r="BF5" s="11">
        <v>0.3251598653285796</v>
      </c>
      <c r="BG5" s="17">
        <v>1467.2487295452831</v>
      </c>
      <c r="BH5">
        <v>31</v>
      </c>
      <c r="BI5">
        <v>1980</v>
      </c>
      <c r="BJ5" s="11">
        <v>0.3251598653285796</v>
      </c>
      <c r="BK5" s="17">
        <v>1472.0233122734362</v>
      </c>
      <c r="BL5">
        <v>31</v>
      </c>
      <c r="BM5">
        <v>1980</v>
      </c>
      <c r="BN5" s="11">
        <v>0.3251598653285796</v>
      </c>
      <c r="BO5" s="17">
        <v>1480.9970812428005</v>
      </c>
      <c r="BP5">
        <v>31</v>
      </c>
      <c r="BQ5">
        <v>1980</v>
      </c>
      <c r="BR5" s="11">
        <v>0.3251598653285796</v>
      </c>
      <c r="BS5" s="17">
        <v>1503.4049844562671</v>
      </c>
      <c r="BT5">
        <v>31</v>
      </c>
      <c r="BU5">
        <v>1980</v>
      </c>
      <c r="BV5" s="11">
        <v>0.3251598653285796</v>
      </c>
      <c r="BW5" s="17">
        <v>1542.2687526593745</v>
      </c>
      <c r="BX5">
        <v>31</v>
      </c>
      <c r="BY5">
        <v>1980</v>
      </c>
      <c r="BZ5" s="11">
        <v>0.3251598653285796</v>
      </c>
      <c r="CA5" s="17">
        <v>1574.7597467577739</v>
      </c>
      <c r="CB5">
        <v>31</v>
      </c>
      <c r="CC5">
        <v>1980</v>
      </c>
      <c r="CD5" s="11">
        <v>0.3251598653285796</v>
      </c>
      <c r="CE5" s="17">
        <v>1571.0881826903196</v>
      </c>
      <c r="CF5">
        <v>31</v>
      </c>
      <c r="CG5">
        <v>1980</v>
      </c>
      <c r="CH5" s="11">
        <v>0.3251598653285796</v>
      </c>
      <c r="CI5" s="17">
        <v>1598.1318832376955</v>
      </c>
      <c r="CJ5">
        <v>31</v>
      </c>
      <c r="CK5">
        <v>1980</v>
      </c>
      <c r="CL5" s="11">
        <v>0.3251598653285796</v>
      </c>
      <c r="CM5" s="17">
        <v>1604.331997035777</v>
      </c>
      <c r="CN5">
        <v>31</v>
      </c>
      <c r="CO5">
        <v>1980</v>
      </c>
      <c r="CP5" s="11">
        <v>0.3251598653285796</v>
      </c>
      <c r="CQ5" s="17">
        <v>1554.2376760663872</v>
      </c>
      <c r="CR5">
        <v>31</v>
      </c>
      <c r="CS5">
        <v>1980</v>
      </c>
      <c r="CT5" s="11">
        <v>0.3251598653285796</v>
      </c>
      <c r="CU5" s="17">
        <v>1535.2204549520691</v>
      </c>
      <c r="CV5">
        <v>31</v>
      </c>
      <c r="CW5">
        <v>1980</v>
      </c>
      <c r="CX5" s="11">
        <v>0.3251598653285796</v>
      </c>
      <c r="CY5" s="17">
        <v>1489.8165379657148</v>
      </c>
      <c r="CZ5">
        <v>31</v>
      </c>
      <c r="DA5">
        <v>1980</v>
      </c>
      <c r="DB5" s="11">
        <v>0.3251598653285796</v>
      </c>
      <c r="DC5" s="17">
        <v>1460.1051916273316</v>
      </c>
      <c r="DD5">
        <v>31</v>
      </c>
      <c r="DE5">
        <v>1980</v>
      </c>
      <c r="DF5" s="11">
        <v>0.3251598653285796</v>
      </c>
      <c r="DG5" s="17">
        <v>1446.5740705814267</v>
      </c>
      <c r="DH5">
        <v>31</v>
      </c>
      <c r="DI5">
        <v>1980</v>
      </c>
      <c r="DJ5" s="11">
        <v>0.3251598653285796</v>
      </c>
      <c r="DK5" s="17">
        <v>1433.6897474071448</v>
      </c>
      <c r="DL5">
        <v>31</v>
      </c>
      <c r="DM5">
        <v>1980</v>
      </c>
      <c r="DN5" s="11">
        <v>0.3251598653285796</v>
      </c>
      <c r="DO5" s="17">
        <v>1436.4618297605989</v>
      </c>
      <c r="DP5">
        <v>31</v>
      </c>
      <c r="DQ5">
        <v>1980</v>
      </c>
      <c r="DR5" s="11">
        <v>0.3251598653285796</v>
      </c>
      <c r="DS5" s="17">
        <v>1443.1439871940868</v>
      </c>
      <c r="DT5">
        <v>31</v>
      </c>
      <c r="DU5">
        <v>1980</v>
      </c>
      <c r="DV5" s="11">
        <v>0.3251598653285796</v>
      </c>
      <c r="DW5" s="17">
        <v>1453.5874059832108</v>
      </c>
      <c r="DX5">
        <v>31</v>
      </c>
      <c r="DY5">
        <v>1980</v>
      </c>
      <c r="DZ5" s="11">
        <v>0.3251598653285796</v>
      </c>
      <c r="EA5" s="17">
        <v>1500.8937524305197</v>
      </c>
      <c r="EB5">
        <v>31</v>
      </c>
      <c r="EC5">
        <v>1980</v>
      </c>
      <c r="ED5" s="11">
        <v>0.3251598653285796</v>
      </c>
      <c r="EE5" s="17">
        <v>1520.4059326764964</v>
      </c>
      <c r="EF5">
        <v>31</v>
      </c>
      <c r="EG5">
        <v>1980</v>
      </c>
      <c r="EH5" s="11">
        <v>0.3251598653285796</v>
      </c>
      <c r="EI5" s="17">
        <v>1535.0106097954854</v>
      </c>
      <c r="EJ5">
        <v>31</v>
      </c>
      <c r="EK5">
        <v>1980</v>
      </c>
      <c r="EL5" s="11">
        <v>0.3251598653285796</v>
      </c>
      <c r="EM5" s="17">
        <v>1540.0445097950787</v>
      </c>
      <c r="EN5">
        <v>31</v>
      </c>
    </row>
    <row r="6" spans="2:144" ht="15" thickTop="1">
      <c r="B6">
        <v>0.10758844376435561</v>
      </c>
      <c r="C6" s="20">
        <v>0.97837263852393963</v>
      </c>
      <c r="D6">
        <v>1402.3694858854749</v>
      </c>
      <c r="E6">
        <v>1981</v>
      </c>
      <c r="F6" s="11">
        <v>0.38386448733118905</v>
      </c>
      <c r="G6">
        <v>37.969464330903939</v>
      </c>
      <c r="H6">
        <v>0.79718168520565114</v>
      </c>
      <c r="I6">
        <v>1982</v>
      </c>
      <c r="J6" s="11">
        <v>0.43869678779996885</v>
      </c>
      <c r="K6">
        <v>33.910603369457583</v>
      </c>
      <c r="L6">
        <v>0.74218704836845373</v>
      </c>
      <c r="M6">
        <v>1982</v>
      </c>
      <c r="N6" s="11">
        <v>0.43869678779996885</v>
      </c>
      <c r="O6">
        <v>34.436713182589273</v>
      </c>
      <c r="P6">
        <v>0.75567487001949141</v>
      </c>
      <c r="Q6">
        <v>1982</v>
      </c>
      <c r="R6" s="11">
        <v>0.43869678779996885</v>
      </c>
      <c r="S6">
        <v>34.995129152711826</v>
      </c>
      <c r="T6">
        <v>0.77439884432094752</v>
      </c>
      <c r="U6">
        <v>1982</v>
      </c>
      <c r="V6" s="11">
        <v>0.43869678779996885</v>
      </c>
      <c r="W6">
        <v>35.524907327343435</v>
      </c>
      <c r="X6">
        <v>0.78854205464618243</v>
      </c>
      <c r="Y6">
        <v>1982</v>
      </c>
      <c r="Z6" s="11">
        <v>0.43869678779996885</v>
      </c>
      <c r="AA6">
        <v>36.016638043162878</v>
      </c>
      <c r="AB6">
        <v>0.79616377179874687</v>
      </c>
      <c r="AC6">
        <v>1981</v>
      </c>
      <c r="AD6" s="11">
        <v>0.38386448733118905</v>
      </c>
      <c r="AE6">
        <v>36.376156541270788</v>
      </c>
      <c r="AF6">
        <v>0.79715644279504971</v>
      </c>
      <c r="AG6">
        <v>1981</v>
      </c>
      <c r="AH6" s="11">
        <v>0.38386448733118905</v>
      </c>
      <c r="AI6">
        <v>36.647069771531584</v>
      </c>
      <c r="AJ6">
        <v>0.79717780020972662</v>
      </c>
      <c r="AK6">
        <v>1981</v>
      </c>
      <c r="AL6" s="11">
        <v>0.38386448733118905</v>
      </c>
      <c r="AM6">
        <v>36.766895344066342</v>
      </c>
      <c r="AN6">
        <v>0.79352582150165962</v>
      </c>
      <c r="AO6">
        <v>1981</v>
      </c>
      <c r="AP6" s="11">
        <v>0.38386448733118905</v>
      </c>
      <c r="AQ6">
        <v>36.930694581348561</v>
      </c>
      <c r="AR6">
        <v>0.78808095970837</v>
      </c>
      <c r="AS6">
        <v>1981</v>
      </c>
      <c r="AT6" s="11">
        <v>0.38386448733118905</v>
      </c>
      <c r="AU6">
        <v>37.169283517257398</v>
      </c>
      <c r="AV6">
        <v>0.7909932616404759</v>
      </c>
      <c r="AW6">
        <v>1981</v>
      </c>
      <c r="AX6" s="11">
        <v>0.38386448733118905</v>
      </c>
      <c r="AY6">
        <v>37.561738823407545</v>
      </c>
      <c r="AZ6">
        <v>0.79243472341801402</v>
      </c>
      <c r="BA6">
        <v>1981</v>
      </c>
      <c r="BB6" s="11">
        <v>0.38386448733118905</v>
      </c>
      <c r="BC6">
        <v>37.624654851871817</v>
      </c>
      <c r="BD6">
        <v>0.79698462303242745</v>
      </c>
      <c r="BE6">
        <v>1981</v>
      </c>
      <c r="BF6" s="11">
        <v>0.38386448733118905</v>
      </c>
      <c r="BG6">
        <v>37.730588296282704</v>
      </c>
      <c r="BH6">
        <v>0.79717106829409279</v>
      </c>
      <c r="BI6">
        <v>1981</v>
      </c>
      <c r="BJ6" s="11">
        <v>0.38386448733118905</v>
      </c>
      <c r="BK6">
        <v>37.837297946412534</v>
      </c>
      <c r="BL6">
        <v>0.79683264969984768</v>
      </c>
      <c r="BM6">
        <v>1981</v>
      </c>
      <c r="BN6" s="11">
        <v>0.38386448733118905</v>
      </c>
      <c r="BO6">
        <v>37.926207479583304</v>
      </c>
      <c r="BP6">
        <v>0.79386546182823392</v>
      </c>
      <c r="BQ6">
        <v>1981</v>
      </c>
      <c r="BR6" s="11">
        <v>0.38386448733118905</v>
      </c>
      <c r="BS6">
        <v>37.981388666646708</v>
      </c>
      <c r="BT6">
        <v>0.78317090926227295</v>
      </c>
      <c r="BU6">
        <v>1981</v>
      </c>
      <c r="BV6" s="11">
        <v>0.38386448733118905</v>
      </c>
      <c r="BW6">
        <v>37.986531811082024</v>
      </c>
      <c r="BX6">
        <v>0.76353909402171727</v>
      </c>
      <c r="BY6">
        <v>1981</v>
      </c>
      <c r="BZ6" s="11">
        <v>0.38386448733118905</v>
      </c>
      <c r="CA6">
        <v>37.94196584492218</v>
      </c>
      <c r="CB6">
        <v>0.74690818305092743</v>
      </c>
      <c r="CC6">
        <v>1981</v>
      </c>
      <c r="CD6" s="11">
        <v>0.38386448733118905</v>
      </c>
      <c r="CE6">
        <v>37.869312718842089</v>
      </c>
      <c r="CF6">
        <v>0.74722011610694172</v>
      </c>
      <c r="CG6">
        <v>1981</v>
      </c>
      <c r="CH6" s="11">
        <v>0.38386448733118905</v>
      </c>
      <c r="CI6">
        <v>37.75584668787689</v>
      </c>
      <c r="CJ6">
        <v>0.73237463040470563</v>
      </c>
      <c r="CK6">
        <v>1981</v>
      </c>
      <c r="CL6" s="11">
        <v>0.38386448733118905</v>
      </c>
      <c r="CM6">
        <v>37.620840921811862</v>
      </c>
      <c r="CN6">
        <v>0.72693561602646273</v>
      </c>
      <c r="CO6">
        <v>1981</v>
      </c>
      <c r="CP6" s="11">
        <v>0.38386448733118905</v>
      </c>
      <c r="CQ6">
        <v>37.510542679682146</v>
      </c>
      <c r="CR6">
        <v>0.74816538099445606</v>
      </c>
      <c r="CS6">
        <v>1981</v>
      </c>
      <c r="CT6" s="11">
        <v>0.38386448733118905</v>
      </c>
      <c r="CU6">
        <v>37.360706448324194</v>
      </c>
      <c r="CV6">
        <v>0.75440754854599013</v>
      </c>
      <c r="CW6">
        <v>1981</v>
      </c>
      <c r="CX6" s="11">
        <v>0.38386448733118905</v>
      </c>
      <c r="CY6">
        <v>37.255402602234284</v>
      </c>
      <c r="CZ6">
        <v>0.77520785361012079</v>
      </c>
      <c r="DA6">
        <v>1981</v>
      </c>
      <c r="DB6" s="11">
        <v>0.38386448733118905</v>
      </c>
      <c r="DC6">
        <v>37.147401687048117</v>
      </c>
      <c r="DD6">
        <v>0.7886893758764274</v>
      </c>
      <c r="DE6">
        <v>1981</v>
      </c>
      <c r="DF6" s="11">
        <v>0.38386448733118905</v>
      </c>
      <c r="DG6">
        <v>36.979833855299944</v>
      </c>
      <c r="DH6">
        <v>0.79247573479146605</v>
      </c>
      <c r="DI6">
        <v>1981</v>
      </c>
      <c r="DJ6" s="11">
        <v>0.38386448733118905</v>
      </c>
      <c r="DK6">
        <v>36.849056260177122</v>
      </c>
      <c r="DL6">
        <v>0.79676983540643964</v>
      </c>
      <c r="DM6">
        <v>1981</v>
      </c>
      <c r="DN6" s="11">
        <v>0.38386448733118905</v>
      </c>
      <c r="DO6">
        <v>36.782778478622532</v>
      </c>
      <c r="DP6">
        <v>0.79380190215519719</v>
      </c>
      <c r="DQ6">
        <v>1981</v>
      </c>
      <c r="DR6" s="11">
        <v>0.38386448733118905</v>
      </c>
      <c r="DS6">
        <v>36.637329623980506</v>
      </c>
      <c r="DT6">
        <v>0.7870020097936693</v>
      </c>
      <c r="DU6">
        <v>1981</v>
      </c>
      <c r="DV6" s="11">
        <v>0.38386448733118905</v>
      </c>
      <c r="DW6">
        <v>36.473182337806946</v>
      </c>
      <c r="DX6">
        <v>0.77784703404693278</v>
      </c>
      <c r="DY6">
        <v>1981</v>
      </c>
      <c r="DZ6" s="11">
        <v>0.38386448733118905</v>
      </c>
      <c r="EA6">
        <v>36.403383522657265</v>
      </c>
      <c r="EB6">
        <v>0.75188859129761532</v>
      </c>
      <c r="EC6">
        <v>1981</v>
      </c>
      <c r="ED6" s="11">
        <v>0.38386448733118905</v>
      </c>
      <c r="EE6">
        <v>36.20425795206981</v>
      </c>
      <c r="EF6">
        <v>0.73817917464872695</v>
      </c>
      <c r="EG6">
        <v>1981</v>
      </c>
      <c r="EH6" s="11">
        <v>0.38386448733118905</v>
      </c>
      <c r="EI6">
        <v>35.969679272509701</v>
      </c>
      <c r="EJ6">
        <v>0.72641846924847253</v>
      </c>
      <c r="EK6">
        <v>1981</v>
      </c>
      <c r="EL6" s="11">
        <v>0.38386448733118905</v>
      </c>
      <c r="EM6">
        <v>35.689947968546164</v>
      </c>
      <c r="EN6">
        <v>0.71841325363521424</v>
      </c>
    </row>
    <row r="7" spans="2:144">
      <c r="B7">
        <v>0.10769699668971169</v>
      </c>
      <c r="C7" s="20">
        <v>0.97855567936232246</v>
      </c>
      <c r="D7">
        <v>1414.6042009338912</v>
      </c>
      <c r="E7">
        <v>1982</v>
      </c>
      <c r="F7" s="11">
        <v>0.43869678779996885</v>
      </c>
      <c r="G7" t="s">
        <v>33</v>
      </c>
      <c r="H7">
        <f>TINV(0.0455,H5)</f>
        <v>2.0812074766079105</v>
      </c>
      <c r="I7">
        <v>1983</v>
      </c>
      <c r="J7" s="11">
        <v>0.49002752098557151</v>
      </c>
      <c r="K7" t="s">
        <v>33</v>
      </c>
      <c r="L7">
        <f>TINV(0.0455,L5)</f>
        <v>2.0839326715892601</v>
      </c>
      <c r="M7">
        <v>1983</v>
      </c>
      <c r="N7" s="11">
        <v>0.49002752098557151</v>
      </c>
      <c r="O7" t="s">
        <v>33</v>
      </c>
      <c r="P7">
        <f>TINV(0.0455,P5)</f>
        <v>2.0839326715892601</v>
      </c>
      <c r="Q7">
        <v>1983</v>
      </c>
      <c r="R7" s="11">
        <v>0.49002752098557151</v>
      </c>
      <c r="S7" t="s">
        <v>33</v>
      </c>
      <c r="T7">
        <f>TINV(0.0455,T5)</f>
        <v>2.0839326715892601</v>
      </c>
      <c r="U7">
        <v>1983</v>
      </c>
      <c r="V7" s="11">
        <v>0.49002752098557151</v>
      </c>
      <c r="W7" t="s">
        <v>33</v>
      </c>
      <c r="X7">
        <f>TINV(0.0455,X5)</f>
        <v>2.0839326715892601</v>
      </c>
      <c r="Y7">
        <v>1983</v>
      </c>
      <c r="Z7" s="11">
        <v>0.49002752098557151</v>
      </c>
      <c r="AA7" t="s">
        <v>33</v>
      </c>
      <c r="AB7">
        <f>TINV(0.0455,AB5)</f>
        <v>2.0839326715892601</v>
      </c>
      <c r="AC7">
        <v>1983</v>
      </c>
      <c r="AD7" s="11">
        <v>0.49002752098557151</v>
      </c>
      <c r="AE7" t="s">
        <v>33</v>
      </c>
      <c r="AF7">
        <f>TINV(0.0455,AF5)</f>
        <v>2.0839326715892601</v>
      </c>
      <c r="AG7">
        <v>1982</v>
      </c>
      <c r="AH7" s="11">
        <v>0.43869678779996885</v>
      </c>
      <c r="AI7" t="s">
        <v>33</v>
      </c>
      <c r="AJ7">
        <f>TINV(0.0455,AJ5)</f>
        <v>2.0839326715892601</v>
      </c>
      <c r="AK7">
        <v>1982</v>
      </c>
      <c r="AL7" s="11">
        <v>0.43869678779996885</v>
      </c>
      <c r="AM7" t="s">
        <v>33</v>
      </c>
      <c r="AN7">
        <f>TINV(0.0455,AN5)</f>
        <v>2.0839326715892601</v>
      </c>
      <c r="AO7">
        <v>1982</v>
      </c>
      <c r="AP7" s="11">
        <v>0.43869678779996885</v>
      </c>
      <c r="AQ7" t="s">
        <v>33</v>
      </c>
      <c r="AR7">
        <f>TINV(0.0455,AR5)</f>
        <v>2.0839326715892601</v>
      </c>
      <c r="AS7">
        <v>1982</v>
      </c>
      <c r="AT7" s="11">
        <v>0.43869678779996885</v>
      </c>
      <c r="AU7" t="s">
        <v>33</v>
      </c>
      <c r="AV7">
        <f>TINV(0.0455,AV5)</f>
        <v>2.0839326715892601</v>
      </c>
      <c r="AW7">
        <v>1982</v>
      </c>
      <c r="AX7" s="11">
        <v>0.43869678779996885</v>
      </c>
      <c r="AY7" t="s">
        <v>33</v>
      </c>
      <c r="AZ7">
        <f>TINV(0.0455,AZ5)</f>
        <v>2.0839326715892601</v>
      </c>
      <c r="BA7">
        <v>1982</v>
      </c>
      <c r="BB7" s="11">
        <v>0.43869678779996885</v>
      </c>
      <c r="BC7" t="s">
        <v>33</v>
      </c>
      <c r="BD7">
        <f>TINV(0.0455,BD5)</f>
        <v>2.0839326715892601</v>
      </c>
      <c r="BE7">
        <v>1982</v>
      </c>
      <c r="BF7" s="11">
        <v>0.43869678779996885</v>
      </c>
      <c r="BG7" t="s">
        <v>33</v>
      </c>
      <c r="BH7">
        <f>TINV(0.0455,BH5)</f>
        <v>2.0839326715892601</v>
      </c>
      <c r="BI7">
        <v>1982</v>
      </c>
      <c r="BJ7" s="11">
        <v>0.43869678779996885</v>
      </c>
      <c r="BK7" t="s">
        <v>33</v>
      </c>
      <c r="BL7">
        <f>TINV(0.0455,BL5)</f>
        <v>2.0839326715892601</v>
      </c>
      <c r="BM7">
        <v>1982</v>
      </c>
      <c r="BN7" s="11">
        <v>0.43869678779996885</v>
      </c>
      <c r="BO7" t="s">
        <v>33</v>
      </c>
      <c r="BP7">
        <f>TINV(0.0455,BP5)</f>
        <v>2.0839326715892601</v>
      </c>
      <c r="BQ7">
        <v>1982</v>
      </c>
      <c r="BR7" s="11">
        <v>0.43869678779996885</v>
      </c>
      <c r="BS7" t="s">
        <v>33</v>
      </c>
      <c r="BT7">
        <f>TINV(0.0455,BT5)</f>
        <v>2.0839326715892601</v>
      </c>
      <c r="BU7">
        <v>1982</v>
      </c>
      <c r="BV7" s="11">
        <v>0.43869678779996885</v>
      </c>
      <c r="BW7" t="s">
        <v>33</v>
      </c>
      <c r="BX7">
        <f>TINV(0.0455,BX5)</f>
        <v>2.0839326715892601</v>
      </c>
      <c r="BY7">
        <v>1982</v>
      </c>
      <c r="BZ7" s="11">
        <v>0.43869678779996885</v>
      </c>
      <c r="CA7" t="s">
        <v>33</v>
      </c>
      <c r="CB7">
        <f>TINV(0.0455,CB5)</f>
        <v>2.0839326715892601</v>
      </c>
      <c r="CC7">
        <v>1982</v>
      </c>
      <c r="CD7" s="11">
        <v>0.43869678779996885</v>
      </c>
      <c r="CE7" t="s">
        <v>33</v>
      </c>
      <c r="CF7">
        <f>TINV(0.0455,CF5)</f>
        <v>2.0839326715892601</v>
      </c>
      <c r="CG7">
        <v>1982</v>
      </c>
      <c r="CH7" s="11">
        <v>0.43869678779996885</v>
      </c>
      <c r="CI7" t="s">
        <v>33</v>
      </c>
      <c r="CJ7">
        <f>TINV(0.0455,CJ5)</f>
        <v>2.0839326715892601</v>
      </c>
      <c r="CK7">
        <v>1982</v>
      </c>
      <c r="CL7" s="11">
        <v>0.43869678779996885</v>
      </c>
      <c r="CM7" t="s">
        <v>33</v>
      </c>
      <c r="CN7">
        <f>TINV(0.0455,CN5)</f>
        <v>2.0839326715892601</v>
      </c>
      <c r="CO7">
        <v>1982</v>
      </c>
      <c r="CP7" s="11">
        <v>0.43869678779996885</v>
      </c>
      <c r="CQ7" t="s">
        <v>33</v>
      </c>
      <c r="CR7">
        <f>TINV(0.0455,CR5)</f>
        <v>2.0839326715892601</v>
      </c>
      <c r="CS7">
        <v>1982</v>
      </c>
      <c r="CT7" s="11">
        <v>0.43869678779996885</v>
      </c>
      <c r="CU7" t="s">
        <v>33</v>
      </c>
      <c r="CV7">
        <f>TINV(0.0455,CV5)</f>
        <v>2.0839326715892601</v>
      </c>
      <c r="CW7">
        <v>1982</v>
      </c>
      <c r="CX7" s="11">
        <v>0.43869678779996885</v>
      </c>
      <c r="CY7" t="s">
        <v>33</v>
      </c>
      <c r="CZ7">
        <f>TINV(0.0455,CZ5)</f>
        <v>2.0839326715892601</v>
      </c>
      <c r="DA7">
        <v>1982</v>
      </c>
      <c r="DB7" s="11">
        <v>0.43869678779996885</v>
      </c>
      <c r="DC7" t="s">
        <v>33</v>
      </c>
      <c r="DD7">
        <f>TINV(0.0455,DD5)</f>
        <v>2.0839326715892601</v>
      </c>
      <c r="DE7">
        <v>1982</v>
      </c>
      <c r="DF7" s="11">
        <v>0.43869678779996885</v>
      </c>
      <c r="DG7" t="s">
        <v>33</v>
      </c>
      <c r="DH7">
        <f>TINV(0.0455,DH5)</f>
        <v>2.0839326715892601</v>
      </c>
      <c r="DI7">
        <v>1982</v>
      </c>
      <c r="DJ7" s="11">
        <v>0.43869678779996885</v>
      </c>
      <c r="DK7" t="s">
        <v>33</v>
      </c>
      <c r="DL7">
        <f>TINV(0.0455,DL5)</f>
        <v>2.0839326715892601</v>
      </c>
      <c r="DM7">
        <v>1982</v>
      </c>
      <c r="DN7" s="11">
        <v>0.43869678779996885</v>
      </c>
      <c r="DO7" t="s">
        <v>33</v>
      </c>
      <c r="DP7">
        <f>TINV(0.0455,DP5)</f>
        <v>2.0839326715892601</v>
      </c>
      <c r="DQ7">
        <v>1982</v>
      </c>
      <c r="DR7" s="11">
        <v>0.43869678779996885</v>
      </c>
      <c r="DS7" t="s">
        <v>33</v>
      </c>
      <c r="DT7">
        <f>TINV(0.0455,DT5)</f>
        <v>2.0839326715892601</v>
      </c>
      <c r="DU7">
        <v>1982</v>
      </c>
      <c r="DV7" s="11">
        <v>0.43869678779996885</v>
      </c>
      <c r="DW7" t="s">
        <v>33</v>
      </c>
      <c r="DX7">
        <f>TINV(0.0455,DX5)</f>
        <v>2.0839326715892601</v>
      </c>
      <c r="DY7">
        <v>1982</v>
      </c>
      <c r="DZ7" s="11">
        <v>0.43869678779996885</v>
      </c>
      <c r="EA7" t="s">
        <v>33</v>
      </c>
      <c r="EB7">
        <f>TINV(0.0455,EB5)</f>
        <v>2.0839326715892601</v>
      </c>
      <c r="EC7">
        <v>1982</v>
      </c>
      <c r="ED7" s="11">
        <v>0.43869678779996885</v>
      </c>
      <c r="EE7" t="s">
        <v>33</v>
      </c>
      <c r="EF7">
        <f>TINV(0.0455,EF5)</f>
        <v>2.0839326715892601</v>
      </c>
      <c r="EG7">
        <v>1982</v>
      </c>
      <c r="EH7" s="11">
        <v>0.43869678779996885</v>
      </c>
      <c r="EI7" t="s">
        <v>33</v>
      </c>
      <c r="EJ7">
        <f>TINV(0.0455,EJ5)</f>
        <v>2.0839326715892601</v>
      </c>
      <c r="EK7">
        <v>1982</v>
      </c>
      <c r="EL7" s="11">
        <v>0.43869678779996885</v>
      </c>
    </row>
    <row r="8" spans="2:144">
      <c r="B8">
        <v>0.10770876931958814</v>
      </c>
      <c r="C8" s="20">
        <v>0.97871027322201176</v>
      </c>
      <c r="D8">
        <v>1425.1013545768553</v>
      </c>
      <c r="E8">
        <v>1983</v>
      </c>
      <c r="F8" s="11">
        <v>0.49002752098557151</v>
      </c>
      <c r="G8" t="s">
        <v>34</v>
      </c>
      <c r="H8">
        <f>H7*G3</f>
        <v>5.7422119265742822E-3</v>
      </c>
      <c r="I8">
        <v>1984</v>
      </c>
      <c r="J8" s="11">
        <v>0.51561952881361683</v>
      </c>
      <c r="K8" t="s">
        <v>34</v>
      </c>
      <c r="L8">
        <f>L7*K3</f>
        <v>5.8949310221642921E-3</v>
      </c>
      <c r="M8">
        <v>1984</v>
      </c>
      <c r="N8" s="11">
        <v>0.51561952881361683</v>
      </c>
      <c r="O8" t="s">
        <v>34</v>
      </c>
      <c r="P8">
        <f>P7*O3</f>
        <v>5.9157499999126532E-3</v>
      </c>
      <c r="Q8">
        <v>1984</v>
      </c>
      <c r="R8" s="11">
        <v>0.51561952881361683</v>
      </c>
      <c r="S8" t="s">
        <v>34</v>
      </c>
      <c r="T8">
        <f>T7*S3</f>
        <v>5.9582280641382853E-3</v>
      </c>
      <c r="U8">
        <v>1984</v>
      </c>
      <c r="V8" s="11">
        <v>0.51561952881361683</v>
      </c>
      <c r="W8" t="s">
        <v>34</v>
      </c>
      <c r="X8">
        <f>X7*W3</f>
        <v>5.9842107516441074E-3</v>
      </c>
      <c r="Y8">
        <v>1984</v>
      </c>
      <c r="Z8" s="11">
        <v>0.51561952881361683</v>
      </c>
      <c r="AA8" t="s">
        <v>34</v>
      </c>
      <c r="AB8">
        <f>AB7*AA3</f>
        <v>5.9871216492348289E-3</v>
      </c>
      <c r="AC8">
        <v>1984</v>
      </c>
      <c r="AD8" s="11">
        <v>0.51561952881361683</v>
      </c>
      <c r="AE8" t="s">
        <v>34</v>
      </c>
      <c r="AF8">
        <f>AF7*AE3</f>
        <v>5.9671891465579779E-3</v>
      </c>
      <c r="AG8">
        <v>1984</v>
      </c>
      <c r="AH8" s="11">
        <v>0.51561952881361683</v>
      </c>
      <c r="AI8" t="s">
        <v>34</v>
      </c>
      <c r="AJ8">
        <f>AJ7*AI3</f>
        <v>5.9458215502924388E-3</v>
      </c>
      <c r="AK8">
        <v>1983</v>
      </c>
      <c r="AL8" s="11">
        <v>0.49002752098557151</v>
      </c>
      <c r="AM8" t="s">
        <v>34</v>
      </c>
      <c r="AN8">
        <f>AN7*AM3</f>
        <v>5.9129324668288049E-3</v>
      </c>
      <c r="AO8">
        <v>1983</v>
      </c>
      <c r="AP8" s="11">
        <v>0.49002752098557151</v>
      </c>
      <c r="AQ8" t="s">
        <v>34</v>
      </c>
      <c r="AR8">
        <f>AR7*AQ3</f>
        <v>5.8755010632551745E-3</v>
      </c>
      <c r="AS8">
        <v>1983</v>
      </c>
      <c r="AT8" s="11">
        <v>0.49002752098557151</v>
      </c>
      <c r="AU8" t="s">
        <v>34</v>
      </c>
      <c r="AV8">
        <f>AV7*AU3</f>
        <v>5.8712347198336817E-3</v>
      </c>
      <c r="AW8">
        <v>1983</v>
      </c>
      <c r="AX8" s="11">
        <v>0.49002752098557151</v>
      </c>
      <c r="AY8" t="s">
        <v>34</v>
      </c>
      <c r="AZ8">
        <f>AZ7*AY3</f>
        <v>5.8634415563428967E-3</v>
      </c>
      <c r="BA8">
        <v>1983</v>
      </c>
      <c r="BB8" s="11">
        <v>0.49002752098557151</v>
      </c>
      <c r="BC8" t="s">
        <v>34</v>
      </c>
      <c r="BD8">
        <f>BD7*BC3</f>
        <v>5.8690250071617659E-3</v>
      </c>
      <c r="BE8">
        <v>1983</v>
      </c>
      <c r="BF8" s="11">
        <v>0.49002752098557151</v>
      </c>
      <c r="BG8" t="s">
        <v>34</v>
      </c>
      <c r="BH8">
        <f>BH7*BG3</f>
        <v>5.8604047945687628E-3</v>
      </c>
      <c r="BI8">
        <v>1983</v>
      </c>
      <c r="BJ8" s="11">
        <v>0.49002752098557151</v>
      </c>
      <c r="BK8" t="s">
        <v>34</v>
      </c>
      <c r="BL8">
        <f>BL7*BK3</f>
        <v>5.8517487490266206E-3</v>
      </c>
      <c r="BM8">
        <v>1983</v>
      </c>
      <c r="BN8" s="11">
        <v>0.49002752098557151</v>
      </c>
      <c r="BO8" t="s">
        <v>34</v>
      </c>
      <c r="BP8">
        <f>BP7*BO3</f>
        <v>5.8353131976203081E-3</v>
      </c>
      <c r="BQ8">
        <v>1983</v>
      </c>
      <c r="BR8" s="11">
        <v>0.49002752098557151</v>
      </c>
      <c r="BS8" t="s">
        <v>34</v>
      </c>
      <c r="BT8">
        <f>BT7*BS3</f>
        <v>5.7922214883661619E-3</v>
      </c>
      <c r="BU8">
        <v>1983</v>
      </c>
      <c r="BV8" s="11">
        <v>0.49002752098557151</v>
      </c>
      <c r="BW8" t="s">
        <v>34</v>
      </c>
      <c r="BX8">
        <f>BX7*BW3</f>
        <v>5.7173626511052029E-3</v>
      </c>
      <c r="BY8">
        <v>1983</v>
      </c>
      <c r="BZ8" s="11">
        <v>0.49002752098557151</v>
      </c>
      <c r="CA8" t="s">
        <v>34</v>
      </c>
      <c r="CB8">
        <f>CB7*CA3</f>
        <v>5.6547539147611663E-3</v>
      </c>
      <c r="CC8">
        <v>1983</v>
      </c>
      <c r="CD8" s="11">
        <v>0.49002752098557151</v>
      </c>
      <c r="CE8" t="s">
        <v>34</v>
      </c>
      <c r="CF8">
        <f>CF7*CE3</f>
        <v>5.6577162730681672E-3</v>
      </c>
      <c r="CG8">
        <v>1983</v>
      </c>
      <c r="CH8" s="11">
        <v>0.49002752098557151</v>
      </c>
      <c r="CI8" t="s">
        <v>34</v>
      </c>
      <c r="CJ8">
        <f>CJ7*CI3</f>
        <v>5.6047644177777949E-3</v>
      </c>
      <c r="CK8">
        <v>1983</v>
      </c>
      <c r="CL8" s="11">
        <v>0.49002752098557151</v>
      </c>
      <c r="CM8" t="s">
        <v>34</v>
      </c>
      <c r="CN8">
        <f>CN7*CM3</f>
        <v>5.5892055852623046E-3</v>
      </c>
      <c r="CO8">
        <v>1983</v>
      </c>
      <c r="CP8" s="11">
        <v>0.49002752098557151</v>
      </c>
      <c r="CQ8" t="s">
        <v>34</v>
      </c>
      <c r="CR8">
        <f>CR7*CQ3</f>
        <v>5.6774151863044561E-3</v>
      </c>
      <c r="CS8">
        <v>1983</v>
      </c>
      <c r="CT8" s="11">
        <v>0.49002752098557151</v>
      </c>
      <c r="CU8" t="s">
        <v>34</v>
      </c>
      <c r="CV8">
        <f>CV7*CU3</f>
        <v>5.7101037797055209E-3</v>
      </c>
      <c r="CW8">
        <v>1983</v>
      </c>
      <c r="CX8" s="11">
        <v>0.49002752098557151</v>
      </c>
      <c r="CY8" t="s">
        <v>34</v>
      </c>
      <c r="CZ8">
        <f>CZ7*CY3</f>
        <v>5.7993581990110829E-3</v>
      </c>
      <c r="DA8">
        <v>1983</v>
      </c>
      <c r="DB8" s="11">
        <v>0.49002752098557151</v>
      </c>
      <c r="DC8" t="s">
        <v>34</v>
      </c>
      <c r="DD8">
        <f>DD7*DC3</f>
        <v>5.8626780615697871E-3</v>
      </c>
      <c r="DE8">
        <v>1983</v>
      </c>
      <c r="DF8" s="11">
        <v>0.49002752098557151</v>
      </c>
      <c r="DG8" t="s">
        <v>34</v>
      </c>
      <c r="DH8">
        <f>DH7*DG3</f>
        <v>5.8918608081737506E-3</v>
      </c>
      <c r="DI8">
        <v>1983</v>
      </c>
      <c r="DJ8" s="11">
        <v>0.49002752098557151</v>
      </c>
      <c r="DK8" t="s">
        <v>34</v>
      </c>
      <c r="DL8">
        <f>DL7*DK3</f>
        <v>5.9250064727869277E-3</v>
      </c>
      <c r="DM8">
        <v>1983</v>
      </c>
      <c r="DN8" s="11">
        <v>0.49002752098557151</v>
      </c>
      <c r="DO8" t="s">
        <v>34</v>
      </c>
      <c r="DP8">
        <f>DP7*DO3</f>
        <v>5.9332184752211034E-3</v>
      </c>
      <c r="DQ8">
        <v>1983</v>
      </c>
      <c r="DR8" s="11">
        <v>0.49002752098557151</v>
      </c>
      <c r="DS8" t="s">
        <v>34</v>
      </c>
      <c r="DT8">
        <f>DT7*DS3</f>
        <v>5.9290613571983041E-3</v>
      </c>
      <c r="DU8">
        <v>1983</v>
      </c>
      <c r="DV8" s="11">
        <v>0.49002752098557151</v>
      </c>
      <c r="DW8" t="s">
        <v>34</v>
      </c>
      <c r="DX8">
        <f>DX7*DW3</f>
        <v>5.9178503228747882E-3</v>
      </c>
      <c r="DY8">
        <v>1983</v>
      </c>
      <c r="DZ8" s="11">
        <v>0.49002752098557151</v>
      </c>
      <c r="EA8" t="s">
        <v>34</v>
      </c>
      <c r="EB8">
        <f>EB7*EA3</f>
        <v>5.8434750974833815E-3</v>
      </c>
      <c r="EC8">
        <v>1983</v>
      </c>
      <c r="ED8" s="11">
        <v>0.49002752098557151</v>
      </c>
      <c r="EE8" t="s">
        <v>34</v>
      </c>
      <c r="EF8">
        <f>EF7*EE3</f>
        <v>5.8172224176631258E-3</v>
      </c>
      <c r="EG8">
        <v>1983</v>
      </c>
      <c r="EH8" s="11">
        <v>0.49002752098557151</v>
      </c>
      <c r="EI8" t="s">
        <v>34</v>
      </c>
      <c r="EJ8">
        <f>EJ7*EI3</f>
        <v>5.8001037378147286E-3</v>
      </c>
      <c r="EK8">
        <v>1983</v>
      </c>
      <c r="EL8" s="11">
        <v>0.49002752098557151</v>
      </c>
    </row>
    <row r="9" spans="2:144">
      <c r="B9">
        <v>0.10753455196770909</v>
      </c>
      <c r="C9" s="20">
        <v>0.97887335133959863</v>
      </c>
      <c r="D9">
        <v>1436.3411054591281</v>
      </c>
      <c r="E9">
        <v>1984</v>
      </c>
      <c r="F9" s="11">
        <v>0.51561952881361683</v>
      </c>
      <c r="G9" t="s">
        <v>35</v>
      </c>
      <c r="H9">
        <f>G2+H8</f>
        <v>1.1194728364191782</v>
      </c>
      <c r="I9">
        <v>1985</v>
      </c>
      <c r="J9" s="11">
        <v>0.55495705449535371</v>
      </c>
      <c r="K9" t="s">
        <v>35</v>
      </c>
      <c r="L9">
        <f>K2+L8</f>
        <v>1.118228500169878</v>
      </c>
      <c r="M9">
        <v>1985</v>
      </c>
      <c r="N9" s="11">
        <v>0.55495705449535371</v>
      </c>
      <c r="O9" t="s">
        <v>35</v>
      </c>
      <c r="P9">
        <f>O2+P8</f>
        <v>1.1185123236924788</v>
      </c>
      <c r="Q9">
        <v>1985</v>
      </c>
      <c r="R9" s="11">
        <v>0.55495705449535371</v>
      </c>
      <c r="S9" t="s">
        <v>35</v>
      </c>
      <c r="T9">
        <f>S2+T8</f>
        <v>1.1189067311649377</v>
      </c>
      <c r="U9">
        <v>1985</v>
      </c>
      <c r="V9" s="11">
        <v>0.55495705449535371</v>
      </c>
      <c r="W9" t="s">
        <v>35</v>
      </c>
      <c r="X9">
        <f>W2+X8</f>
        <v>1.1192684511171036</v>
      </c>
      <c r="Y9">
        <v>1985</v>
      </c>
      <c r="Z9" s="11">
        <v>0.55495705449535371</v>
      </c>
      <c r="AA9" t="s">
        <v>35</v>
      </c>
      <c r="AB9">
        <f>AA2+AB8</f>
        <v>1.1195764680742288</v>
      </c>
      <c r="AC9">
        <v>1985</v>
      </c>
      <c r="AD9" s="11">
        <v>0.55495705449535371</v>
      </c>
      <c r="AE9" t="s">
        <v>35</v>
      </c>
      <c r="AF9">
        <f>AE2+AF8</f>
        <v>1.1196774255141115</v>
      </c>
      <c r="AG9">
        <v>1985</v>
      </c>
      <c r="AH9" s="11">
        <v>0.55495705449535371</v>
      </c>
      <c r="AI9" t="s">
        <v>35</v>
      </c>
      <c r="AJ9">
        <f>AI2+AJ8</f>
        <v>1.1196691692934257</v>
      </c>
      <c r="AK9">
        <v>1985</v>
      </c>
      <c r="AL9" s="11">
        <v>0.55495705449535371</v>
      </c>
      <c r="AM9" t="s">
        <v>35</v>
      </c>
      <c r="AN9">
        <f>AM2+AN8</f>
        <v>1.1194422671783015</v>
      </c>
      <c r="AO9">
        <v>1984</v>
      </c>
      <c r="AP9" s="11">
        <v>0.51561952881361683</v>
      </c>
      <c r="AQ9" t="s">
        <v>35</v>
      </c>
      <c r="AR9">
        <f>AQ2+AR8</f>
        <v>1.1193228029908253</v>
      </c>
      <c r="AS9">
        <v>1984</v>
      </c>
      <c r="AT9" s="11">
        <v>0.51561952881361683</v>
      </c>
      <c r="AU9" t="s">
        <v>35</v>
      </c>
      <c r="AV9">
        <f>AU2+AV8</f>
        <v>1.1193962350142164</v>
      </c>
      <c r="AW9">
        <v>1984</v>
      </c>
      <c r="AX9" s="11">
        <v>0.51561952881361683</v>
      </c>
      <c r="AY9" t="s">
        <v>35</v>
      </c>
      <c r="AZ9">
        <f>AY2+AZ8</f>
        <v>1.1197498212037551</v>
      </c>
      <c r="BA9">
        <v>1984</v>
      </c>
      <c r="BB9" s="11">
        <v>0.51561952881361683</v>
      </c>
      <c r="BC9" t="s">
        <v>35</v>
      </c>
      <c r="BD9">
        <f>BC2+BD8</f>
        <v>1.1196264492362409</v>
      </c>
      <c r="BE9">
        <v>1984</v>
      </c>
      <c r="BF9" s="11">
        <v>0.51561952881361683</v>
      </c>
      <c r="BG9" t="s">
        <v>35</v>
      </c>
      <c r="BH9">
        <f>BG2+BH8</f>
        <v>1.11959611069955</v>
      </c>
      <c r="BI9">
        <v>1984</v>
      </c>
      <c r="BJ9" s="11">
        <v>0.51561952881361683</v>
      </c>
      <c r="BK9" t="s">
        <v>35</v>
      </c>
      <c r="BL9">
        <f>BK2+BL8</f>
        <v>1.1196050055763622</v>
      </c>
      <c r="BM9">
        <v>1984</v>
      </c>
      <c r="BN9" s="11">
        <v>0.51561952881361683</v>
      </c>
      <c r="BO9" t="s">
        <v>35</v>
      </c>
      <c r="BP9">
        <f>BO2+BP8</f>
        <v>1.1196157208325692</v>
      </c>
      <c r="BQ9">
        <v>1984</v>
      </c>
      <c r="BR9" s="11">
        <v>0.51561952881361683</v>
      </c>
      <c r="BS9" t="s">
        <v>35</v>
      </c>
      <c r="BT9">
        <f>BS2+BT8</f>
        <v>1.1195842039800845</v>
      </c>
      <c r="BU9">
        <v>1984</v>
      </c>
      <c r="BV9" s="11">
        <v>0.51561952881361683</v>
      </c>
      <c r="BW9" t="s">
        <v>35</v>
      </c>
      <c r="BX9">
        <f>BW2+BX8</f>
        <v>1.1194796697563674</v>
      </c>
      <c r="BY9">
        <v>1984</v>
      </c>
      <c r="BZ9" s="11">
        <v>0.51561952881361683</v>
      </c>
      <c r="CA9" t="s">
        <v>35</v>
      </c>
      <c r="CB9">
        <f>CA2+CB8</f>
        <v>1.1193466497794955</v>
      </c>
      <c r="CC9">
        <v>1984</v>
      </c>
      <c r="CD9" s="11">
        <v>0.51561952881361683</v>
      </c>
      <c r="CE9" t="s">
        <v>35</v>
      </c>
      <c r="CF9">
        <f>CE2+CF8</f>
        <v>1.1192724834194165</v>
      </c>
      <c r="CG9">
        <v>1984</v>
      </c>
      <c r="CH9" s="11">
        <v>0.51561952881361683</v>
      </c>
      <c r="CI9" t="s">
        <v>35</v>
      </c>
      <c r="CJ9">
        <f>CI2+CJ8</f>
        <v>1.1191153401394665</v>
      </c>
      <c r="CK9">
        <v>1984</v>
      </c>
      <c r="CL9" s="11">
        <v>0.51561952881361683</v>
      </c>
      <c r="CM9" t="s">
        <v>35</v>
      </c>
      <c r="CN9">
        <f>CM2+CN8</f>
        <v>1.1189988052986697</v>
      </c>
      <c r="CO9">
        <v>1984</v>
      </c>
      <c r="CP9" s="11">
        <v>0.51561952881361683</v>
      </c>
      <c r="CQ9" t="s">
        <v>35</v>
      </c>
      <c r="CR9">
        <f>CQ2+CR8</f>
        <v>1.1190628265405167</v>
      </c>
      <c r="CS9">
        <v>1984</v>
      </c>
      <c r="CT9" s="11">
        <v>0.51561952881361683</v>
      </c>
      <c r="CU9" t="s">
        <v>35</v>
      </c>
      <c r="CV9">
        <f>CU2+CV8</f>
        <v>1.1190459644810971</v>
      </c>
      <c r="CW9">
        <v>1984</v>
      </c>
      <c r="CX9" s="11">
        <v>0.51561952881361683</v>
      </c>
      <c r="CY9" t="s">
        <v>35</v>
      </c>
      <c r="CZ9">
        <f>CY2+CZ8</f>
        <v>1.1191949464721762</v>
      </c>
      <c r="DA9">
        <v>1984</v>
      </c>
      <c r="DB9" s="11">
        <v>0.51561952881361683</v>
      </c>
      <c r="DC9" t="s">
        <v>35</v>
      </c>
      <c r="DD9">
        <f>DC2+DD8</f>
        <v>1.1193524283822076</v>
      </c>
      <c r="DE9">
        <v>1984</v>
      </c>
      <c r="DF9" s="11">
        <v>0.51561952881361683</v>
      </c>
      <c r="DG9" t="s">
        <v>35</v>
      </c>
      <c r="DH9">
        <f>DG2+DH8</f>
        <v>1.11941874246359</v>
      </c>
      <c r="DI9">
        <v>1984</v>
      </c>
      <c r="DJ9" s="11">
        <v>0.51561952881361683</v>
      </c>
      <c r="DK9" t="s">
        <v>35</v>
      </c>
      <c r="DL9">
        <f>DK2+DL8</f>
        <v>1.1195880658949104</v>
      </c>
      <c r="DM9">
        <v>1984</v>
      </c>
      <c r="DN9" s="11">
        <v>0.51561952881361683</v>
      </c>
      <c r="DO9" t="s">
        <v>35</v>
      </c>
      <c r="DP9">
        <f>DO2+DP8</f>
        <v>1.1198784924362011</v>
      </c>
      <c r="DQ9">
        <v>1984</v>
      </c>
      <c r="DR9" s="11">
        <v>0.51561952881361683</v>
      </c>
      <c r="DS9" t="s">
        <v>35</v>
      </c>
      <c r="DT9">
        <f>DS2+DT8</f>
        <v>1.1200691940911425</v>
      </c>
      <c r="DU9">
        <v>1984</v>
      </c>
      <c r="DV9" s="11">
        <v>0.51561952881361683</v>
      </c>
      <c r="DW9" t="s">
        <v>35</v>
      </c>
      <c r="DX9">
        <f>DW2+DX8</f>
        <v>1.120264410135756</v>
      </c>
      <c r="DY9">
        <v>1984</v>
      </c>
      <c r="DZ9" s="11">
        <v>0.51561952881361683</v>
      </c>
      <c r="EA9" t="s">
        <v>35</v>
      </c>
      <c r="EB9">
        <f>EA2+EB8</f>
        <v>1.1205968355540838</v>
      </c>
      <c r="EC9">
        <v>1984</v>
      </c>
      <c r="ED9" s="11">
        <v>0.51561952881361683</v>
      </c>
      <c r="EE9" t="s">
        <v>35</v>
      </c>
      <c r="EF9">
        <f>EE2+EF8</f>
        <v>1.120807652470555</v>
      </c>
      <c r="EG9">
        <v>1984</v>
      </c>
      <c r="EH9" s="11">
        <v>0.51561952881361683</v>
      </c>
      <c r="EI9" t="s">
        <v>35</v>
      </c>
      <c r="EJ9">
        <f>EI2+EJ8</f>
        <v>1.1210132008104721</v>
      </c>
      <c r="EK9">
        <v>1984</v>
      </c>
      <c r="EL9" s="11">
        <v>0.51561952881361683</v>
      </c>
    </row>
    <row r="10" spans="2:144">
      <c r="B10">
        <v>0.10746088008216696</v>
      </c>
      <c r="C10" s="20">
        <v>0.9791064012973979</v>
      </c>
      <c r="D10">
        <v>1452.7080218325013</v>
      </c>
      <c r="E10">
        <v>1985</v>
      </c>
      <c r="F10" s="11">
        <v>0.55495705449535371</v>
      </c>
      <c r="G10" t="s">
        <v>36</v>
      </c>
      <c r="H10">
        <f>G2-H8</f>
        <v>1.1079884125660298</v>
      </c>
      <c r="I10">
        <v>1986</v>
      </c>
      <c r="J10" s="11">
        <v>0.62810263390823073</v>
      </c>
      <c r="K10" t="s">
        <v>36</v>
      </c>
      <c r="L10">
        <f>K2-L8</f>
        <v>1.1064386381255493</v>
      </c>
      <c r="M10">
        <v>1986</v>
      </c>
      <c r="N10" s="11">
        <v>0.62810263390823073</v>
      </c>
      <c r="O10" t="s">
        <v>36</v>
      </c>
      <c r="P10">
        <f>O2-P8</f>
        <v>1.1066808236926533</v>
      </c>
      <c r="Q10">
        <v>1986</v>
      </c>
      <c r="R10" s="11">
        <v>0.62810263390823073</v>
      </c>
      <c r="S10" t="s">
        <v>36</v>
      </c>
      <c r="T10">
        <f>S2-T8</f>
        <v>1.1069902750366609</v>
      </c>
      <c r="U10">
        <v>1986</v>
      </c>
      <c r="V10" s="11">
        <v>0.62810263390823073</v>
      </c>
      <c r="W10" t="s">
        <v>36</v>
      </c>
      <c r="X10">
        <f>W2-X8</f>
        <v>1.1073000296138154</v>
      </c>
      <c r="Y10">
        <v>1986</v>
      </c>
      <c r="Z10" s="11">
        <v>0.62810263390823073</v>
      </c>
      <c r="AA10" t="s">
        <v>36</v>
      </c>
      <c r="AB10">
        <f>AA2-AB8</f>
        <v>1.1076022247757591</v>
      </c>
      <c r="AC10">
        <v>1986</v>
      </c>
      <c r="AD10" s="11">
        <v>0.62810263390823073</v>
      </c>
      <c r="AE10" t="s">
        <v>36</v>
      </c>
      <c r="AF10">
        <f>AE2-AF8</f>
        <v>1.1077430472209955</v>
      </c>
      <c r="AG10">
        <v>1986</v>
      </c>
      <c r="AH10" s="11">
        <v>0.62810263390823073</v>
      </c>
      <c r="AI10" t="s">
        <v>36</v>
      </c>
      <c r="AJ10">
        <f>AI2-AJ8</f>
        <v>1.1077775261928411</v>
      </c>
      <c r="AK10">
        <v>1986</v>
      </c>
      <c r="AL10" s="11">
        <v>0.62810263390823073</v>
      </c>
      <c r="AM10" t="s">
        <v>36</v>
      </c>
      <c r="AN10">
        <f>AM2-AN8</f>
        <v>1.107616402244644</v>
      </c>
      <c r="AO10">
        <v>1986</v>
      </c>
      <c r="AP10" s="11">
        <v>0.62810263390823073</v>
      </c>
      <c r="AQ10" t="s">
        <v>36</v>
      </c>
      <c r="AR10">
        <f>AQ2-AR8</f>
        <v>1.1075718008643149</v>
      </c>
      <c r="AS10">
        <v>1985</v>
      </c>
      <c r="AT10" s="11">
        <v>0.55495705449535371</v>
      </c>
      <c r="AU10" t="s">
        <v>36</v>
      </c>
      <c r="AV10">
        <f>AU2-AV8</f>
        <v>1.1076537655745489</v>
      </c>
      <c r="AW10">
        <v>1985</v>
      </c>
      <c r="AX10" s="11">
        <v>0.55495705449535371</v>
      </c>
      <c r="AY10" t="s">
        <v>36</v>
      </c>
      <c r="AZ10">
        <f>AY2-AZ8</f>
        <v>1.1080229380910691</v>
      </c>
      <c r="BA10">
        <v>1985</v>
      </c>
      <c r="BB10" s="11">
        <v>0.55495705449535371</v>
      </c>
      <c r="BC10" t="s">
        <v>36</v>
      </c>
      <c r="BD10">
        <f>BC2-BD8</f>
        <v>1.1078883992219173</v>
      </c>
      <c r="BE10">
        <v>1985</v>
      </c>
      <c r="BF10" s="11">
        <v>0.55495705449535371</v>
      </c>
      <c r="BG10" t="s">
        <v>36</v>
      </c>
      <c r="BH10">
        <f>BG2-BH8</f>
        <v>1.1078753011104125</v>
      </c>
      <c r="BI10">
        <v>1985</v>
      </c>
      <c r="BJ10" s="11">
        <v>0.55495705449535371</v>
      </c>
      <c r="BK10" t="s">
        <v>36</v>
      </c>
      <c r="BL10">
        <f>BK2-BL8</f>
        <v>1.107901508078309</v>
      </c>
      <c r="BM10">
        <v>1985</v>
      </c>
      <c r="BN10" s="11">
        <v>0.55495705449535371</v>
      </c>
      <c r="BO10" t="s">
        <v>36</v>
      </c>
      <c r="BP10">
        <f>BO2-BP8</f>
        <v>1.1079450944373286</v>
      </c>
      <c r="BQ10">
        <v>1985</v>
      </c>
      <c r="BR10" s="11">
        <v>0.55495705449535371</v>
      </c>
      <c r="BS10" t="s">
        <v>36</v>
      </c>
      <c r="BT10">
        <f>BS2-BT8</f>
        <v>1.1079997610033523</v>
      </c>
      <c r="BU10">
        <v>1985</v>
      </c>
      <c r="BV10" s="11">
        <v>0.55495705449535371</v>
      </c>
      <c r="BW10" t="s">
        <v>36</v>
      </c>
      <c r="BX10">
        <f>BW2-BX8</f>
        <v>1.1080449444541571</v>
      </c>
      <c r="BY10">
        <v>1985</v>
      </c>
      <c r="BZ10" s="11">
        <v>0.55495705449535371</v>
      </c>
      <c r="CA10" t="s">
        <v>36</v>
      </c>
      <c r="CB10">
        <f>CA2-CB8</f>
        <v>1.1080371419499733</v>
      </c>
      <c r="CC10">
        <v>1985</v>
      </c>
      <c r="CD10" s="11">
        <v>0.55495705449535371</v>
      </c>
      <c r="CE10" t="s">
        <v>36</v>
      </c>
      <c r="CF10">
        <f>CE2-CF8</f>
        <v>1.1079570508732801</v>
      </c>
      <c r="CG10">
        <v>1985</v>
      </c>
      <c r="CH10" s="11">
        <v>0.55495705449535371</v>
      </c>
      <c r="CI10" t="s">
        <v>36</v>
      </c>
      <c r="CJ10">
        <f>CI2-CJ8</f>
        <v>1.1079058113039111</v>
      </c>
      <c r="CK10">
        <v>1985</v>
      </c>
      <c r="CL10" s="11">
        <v>0.55495705449535371</v>
      </c>
      <c r="CM10" t="s">
        <v>36</v>
      </c>
      <c r="CN10">
        <f>CM2-CN8</f>
        <v>1.1078203941281453</v>
      </c>
      <c r="CO10">
        <v>1985</v>
      </c>
      <c r="CP10" s="11">
        <v>0.55495705449535371</v>
      </c>
      <c r="CQ10" t="s">
        <v>36</v>
      </c>
      <c r="CR10">
        <f>CQ2-CR8</f>
        <v>1.1077079961679079</v>
      </c>
      <c r="CS10">
        <v>1985</v>
      </c>
      <c r="CT10" s="11">
        <v>0.55495705449535371</v>
      </c>
      <c r="CU10" t="s">
        <v>36</v>
      </c>
      <c r="CV10">
        <f>CU2-CV8</f>
        <v>1.1076257569216859</v>
      </c>
      <c r="CW10">
        <v>1985</v>
      </c>
      <c r="CX10" s="11">
        <v>0.55495705449535371</v>
      </c>
      <c r="CY10" t="s">
        <v>36</v>
      </c>
      <c r="CZ10">
        <f>CY2-CZ8</f>
        <v>1.1075962300741542</v>
      </c>
      <c r="DA10">
        <v>1985</v>
      </c>
      <c r="DB10" s="11">
        <v>0.55495705449535371</v>
      </c>
      <c r="DC10" t="s">
        <v>36</v>
      </c>
      <c r="DD10">
        <f>DC2-DD8</f>
        <v>1.107627072259068</v>
      </c>
      <c r="DE10">
        <v>1985</v>
      </c>
      <c r="DF10" s="11">
        <v>0.55495705449535371</v>
      </c>
      <c r="DG10" t="s">
        <v>36</v>
      </c>
      <c r="DH10">
        <f>DG2-DH8</f>
        <v>1.1076350208472425</v>
      </c>
      <c r="DI10">
        <v>1985</v>
      </c>
      <c r="DJ10" s="11">
        <v>0.55495705449535371</v>
      </c>
      <c r="DK10" t="s">
        <v>36</v>
      </c>
      <c r="DL10">
        <f>DK2-DL8</f>
        <v>1.1077380529493366</v>
      </c>
      <c r="DM10">
        <v>1985</v>
      </c>
      <c r="DN10" s="11">
        <v>0.55495705449535371</v>
      </c>
      <c r="DO10" t="s">
        <v>36</v>
      </c>
      <c r="DP10">
        <f>DO2-DP8</f>
        <v>1.1080120554857587</v>
      </c>
      <c r="DQ10">
        <v>1985</v>
      </c>
      <c r="DR10" s="11">
        <v>0.55495705449535371</v>
      </c>
      <c r="DS10" t="s">
        <v>36</v>
      </c>
      <c r="DT10">
        <f>DS2-DT8</f>
        <v>1.1082110713767459</v>
      </c>
      <c r="DU10">
        <v>1985</v>
      </c>
      <c r="DV10" s="11">
        <v>0.55495705449535371</v>
      </c>
      <c r="DW10" t="s">
        <v>36</v>
      </c>
      <c r="DX10">
        <f>DW2-DX8</f>
        <v>1.1084287094900065</v>
      </c>
      <c r="DY10">
        <v>1985</v>
      </c>
      <c r="DZ10" s="11">
        <v>0.55495705449535371</v>
      </c>
      <c r="EA10" t="s">
        <v>36</v>
      </c>
      <c r="EB10">
        <f>EA2-EB8</f>
        <v>1.1089098853591171</v>
      </c>
      <c r="EC10">
        <v>1985</v>
      </c>
      <c r="ED10" s="11">
        <v>0.55495705449535371</v>
      </c>
      <c r="EE10" t="s">
        <v>36</v>
      </c>
      <c r="EF10">
        <f>EE2-EF8</f>
        <v>1.1091732076352288</v>
      </c>
      <c r="EG10">
        <v>1985</v>
      </c>
      <c r="EH10" s="11">
        <v>0.55495705449535371</v>
      </c>
      <c r="EI10" t="s">
        <v>36</v>
      </c>
      <c r="EJ10">
        <f>EI2-EJ8</f>
        <v>1.1094129933348424</v>
      </c>
      <c r="EK10">
        <v>1985</v>
      </c>
      <c r="EL10" s="11">
        <v>0.55495705449535371</v>
      </c>
    </row>
    <row r="11" spans="2:144">
      <c r="B11">
        <v>0.1075306594564021</v>
      </c>
      <c r="C11" s="20">
        <v>0.97916260552451539</v>
      </c>
      <c r="D11">
        <v>1456.7099935153451</v>
      </c>
      <c r="E11">
        <v>1986</v>
      </c>
      <c r="F11" s="11">
        <v>0.62810263390823073</v>
      </c>
      <c r="G11" t="s">
        <v>37</v>
      </c>
      <c r="H11" s="21">
        <f>LN(G2)</f>
        <v>0.10771530301192142</v>
      </c>
      <c r="I11">
        <v>1987</v>
      </c>
      <c r="J11" s="11">
        <v>0.80807516019561887</v>
      </c>
      <c r="K11" t="s">
        <v>37</v>
      </c>
      <c r="L11" s="21">
        <f>LN(K2)</f>
        <v>0.10646012310084735</v>
      </c>
      <c r="M11">
        <v>1987</v>
      </c>
      <c r="N11" s="11">
        <v>0.80807516019561887</v>
      </c>
      <c r="O11" t="s">
        <v>37</v>
      </c>
      <c r="P11" s="21">
        <f>LN(O2)</f>
        <v>0.10669653910422053</v>
      </c>
      <c r="Q11">
        <v>1987</v>
      </c>
      <c r="R11" s="11">
        <v>0.80807516019561887</v>
      </c>
      <c r="S11" t="s">
        <v>37</v>
      </c>
      <c r="T11" s="21">
        <f>LN(S2)</f>
        <v>0.10701280267024429</v>
      </c>
      <c r="U11">
        <v>1987</v>
      </c>
      <c r="V11" s="11">
        <v>0.80807516019561887</v>
      </c>
      <c r="W11" t="s">
        <v>37</v>
      </c>
      <c r="X11" s="21">
        <f>LN(W2)</f>
        <v>0.10731442186813887</v>
      </c>
      <c r="Y11">
        <v>1987</v>
      </c>
      <c r="Z11" s="11">
        <v>0.80807516019561887</v>
      </c>
      <c r="AA11" t="s">
        <v>37</v>
      </c>
      <c r="AB11" s="21">
        <f>LN(AA2)</f>
        <v>0.10758844376435561</v>
      </c>
      <c r="AC11">
        <v>1987</v>
      </c>
      <c r="AD11" s="11">
        <v>0.80807516019561887</v>
      </c>
      <c r="AE11" t="s">
        <v>37</v>
      </c>
      <c r="AF11" s="21">
        <f>LN(AE2)</f>
        <v>0.10769699668971169</v>
      </c>
      <c r="AG11">
        <v>1987</v>
      </c>
      <c r="AH11" s="11">
        <v>0.80807516019561887</v>
      </c>
      <c r="AI11" t="s">
        <v>37</v>
      </c>
      <c r="AJ11" s="21">
        <f>LN(AI2)</f>
        <v>0.10770876931958814</v>
      </c>
      <c r="AK11">
        <v>1987</v>
      </c>
      <c r="AL11" s="11">
        <v>0.80807516019561887</v>
      </c>
      <c r="AM11" t="s">
        <v>37</v>
      </c>
      <c r="AN11" s="21">
        <f>LN(AM2)</f>
        <v>0.10753455196770909</v>
      </c>
      <c r="AO11">
        <v>1987</v>
      </c>
      <c r="AP11" s="11">
        <v>0.80807516019561887</v>
      </c>
      <c r="AQ11" t="s">
        <v>37</v>
      </c>
      <c r="AR11" s="21">
        <f>LN(AQ2)</f>
        <v>0.10746088008216696</v>
      </c>
      <c r="AS11">
        <v>1987</v>
      </c>
      <c r="AT11" s="11">
        <v>0.80807516019561887</v>
      </c>
      <c r="AU11" t="s">
        <v>37</v>
      </c>
      <c r="AV11" s="21">
        <f>LN(AU2)</f>
        <v>0.1075306594564021</v>
      </c>
      <c r="AW11">
        <v>1986</v>
      </c>
      <c r="AX11" s="11">
        <v>0.62810263390823073</v>
      </c>
      <c r="AY11" t="s">
        <v>37</v>
      </c>
      <c r="AZ11" s="21">
        <f>LN(AY2)</f>
        <v>0.10785514316826113</v>
      </c>
      <c r="BA11">
        <v>1986</v>
      </c>
      <c r="BB11" s="11">
        <v>0.62810263390823073</v>
      </c>
      <c r="BC11" t="s">
        <v>37</v>
      </c>
      <c r="BD11" s="21">
        <f>LN(BC2)</f>
        <v>0.10773936575514628</v>
      </c>
      <c r="BE11">
        <v>1986</v>
      </c>
      <c r="BF11" s="11">
        <v>0.62810263390823073</v>
      </c>
      <c r="BG11" t="s">
        <v>37</v>
      </c>
      <c r="BH11" s="21">
        <f>LN(BG2)</f>
        <v>0.10771986551624123</v>
      </c>
      <c r="BI11">
        <v>1986</v>
      </c>
      <c r="BJ11" s="11">
        <v>0.62810263390823073</v>
      </c>
      <c r="BK11" t="s">
        <v>37</v>
      </c>
      <c r="BL11" s="21">
        <f>LN(BK2)</f>
        <v>0.10773562399823448</v>
      </c>
      <c r="BM11">
        <v>1986</v>
      </c>
      <c r="BN11" s="11">
        <v>0.62810263390823073</v>
      </c>
      <c r="BO11" t="s">
        <v>37</v>
      </c>
      <c r="BP11" s="21">
        <f>LN(BO2)</f>
        <v>0.10776000145932321</v>
      </c>
      <c r="BQ11">
        <v>1986</v>
      </c>
      <c r="BR11" s="11">
        <v>0.62810263390823073</v>
      </c>
      <c r="BS11" t="s">
        <v>37</v>
      </c>
      <c r="BT11" s="21">
        <f>LN(BS2)</f>
        <v>0.10777039381004629</v>
      </c>
      <c r="BU11">
        <v>1986</v>
      </c>
      <c r="BV11" s="11">
        <v>0.62810263390823073</v>
      </c>
      <c r="BW11" t="s">
        <v>37</v>
      </c>
      <c r="BX11" s="21">
        <f>LN(BW2)</f>
        <v>0.10774374989245783</v>
      </c>
      <c r="BY11">
        <v>1986</v>
      </c>
      <c r="BZ11" s="11">
        <v>0.62810263390823073</v>
      </c>
      <c r="CA11" t="s">
        <v>37</v>
      </c>
      <c r="CB11" s="21">
        <f>LN(CA2)</f>
        <v>0.1076805286235694</v>
      </c>
      <c r="CC11">
        <v>1986</v>
      </c>
      <c r="CD11" s="11">
        <v>0.62810263390823073</v>
      </c>
      <c r="CE11" t="s">
        <v>37</v>
      </c>
      <c r="CF11" s="21">
        <f>LN(CE2)</f>
        <v>0.10761127123777896</v>
      </c>
      <c r="CG11">
        <v>1986</v>
      </c>
      <c r="CH11" s="11">
        <v>0.62810263390823073</v>
      </c>
      <c r="CI11" t="s">
        <v>37</v>
      </c>
      <c r="CJ11" s="21">
        <f>LN(CI2)</f>
        <v>0.10751770539958379</v>
      </c>
      <c r="CK11">
        <v>1986</v>
      </c>
      <c r="CL11" s="11">
        <v>0.62810263390823073</v>
      </c>
      <c r="CM11" t="s">
        <v>37</v>
      </c>
      <c r="CN11" s="21">
        <f>LN(CM2)</f>
        <v>0.10742701871088758</v>
      </c>
      <c r="CO11">
        <v>1986</v>
      </c>
      <c r="CP11" s="11">
        <v>0.62810263390823073</v>
      </c>
      <c r="CQ11" t="s">
        <v>37</v>
      </c>
      <c r="CR11" s="21">
        <f>LN(CQ2)</f>
        <v>0.10740529389196542</v>
      </c>
      <c r="CS11">
        <v>1986</v>
      </c>
      <c r="CT11" s="11">
        <v>0.62810263390823073</v>
      </c>
      <c r="CU11" t="s">
        <v>37</v>
      </c>
      <c r="CV11" s="21">
        <f>LN(CU2)</f>
        <v>0.10736078840899288</v>
      </c>
      <c r="CW11">
        <v>1986</v>
      </c>
      <c r="CX11" s="11">
        <v>0.62810263390823073</v>
      </c>
      <c r="CY11" t="s">
        <v>37</v>
      </c>
      <c r="CZ11" s="21">
        <f>LN(CY2)</f>
        <v>0.10741443436779548</v>
      </c>
      <c r="DA11">
        <v>1986</v>
      </c>
      <c r="DB11" s="11">
        <v>0.62810263390823073</v>
      </c>
      <c r="DC11" t="s">
        <v>37</v>
      </c>
      <c r="DD11" s="21">
        <f>LN(DC2)</f>
        <v>0.10749900275207355</v>
      </c>
      <c r="DE11">
        <v>1986</v>
      </c>
      <c r="DF11" s="11">
        <v>0.62810263390823073</v>
      </c>
      <c r="DG11" t="s">
        <v>37</v>
      </c>
      <c r="DH11" s="21">
        <f>LN(DG2)</f>
        <v>0.10753234900934774</v>
      </c>
      <c r="DI11">
        <v>1986</v>
      </c>
      <c r="DJ11" s="11">
        <v>0.62810263390823073</v>
      </c>
      <c r="DK11" t="s">
        <v>37</v>
      </c>
      <c r="DL11" s="21">
        <f>LN(DK2)</f>
        <v>0.10765463563103668</v>
      </c>
      <c r="DM11">
        <v>1986</v>
      </c>
      <c r="DN11" s="11">
        <v>0.62810263390823073</v>
      </c>
      <c r="DO11" t="s">
        <v>37</v>
      </c>
      <c r="DP11" s="21">
        <f>LN(DO2)</f>
        <v>0.10790801459010856</v>
      </c>
      <c r="DQ11">
        <v>1986</v>
      </c>
      <c r="DR11" s="11">
        <v>0.62810263390823073</v>
      </c>
      <c r="DS11" t="s">
        <v>37</v>
      </c>
      <c r="DT11" s="21">
        <f>LN(DS2)</f>
        <v>0.10808292599420069</v>
      </c>
      <c r="DU11">
        <v>1986</v>
      </c>
      <c r="DV11" s="11">
        <v>0.62810263390823073</v>
      </c>
      <c r="DW11" t="s">
        <v>37</v>
      </c>
      <c r="DX11" s="21">
        <f>LN(DW2)</f>
        <v>0.1082681881097142</v>
      </c>
      <c r="DY11">
        <v>1986</v>
      </c>
      <c r="DZ11" s="11">
        <v>0.62810263390823073</v>
      </c>
      <c r="EA11" t="s">
        <v>37</v>
      </c>
      <c r="EB11" s="21">
        <f>LN(EA2)</f>
        <v>0.10863317905923266</v>
      </c>
      <c r="EC11">
        <v>1986</v>
      </c>
      <c r="ED11" s="11">
        <v>0.62810263390823073</v>
      </c>
      <c r="EE11" t="s">
        <v>37</v>
      </c>
      <c r="EF11" s="21">
        <f>LN(EE2)</f>
        <v>0.1088458219630441</v>
      </c>
      <c r="EG11">
        <v>1986</v>
      </c>
      <c r="EH11" s="11">
        <v>0.62810263390823073</v>
      </c>
      <c r="EI11" t="s">
        <v>37</v>
      </c>
      <c r="EJ11" s="21">
        <f>LN(EI2)</f>
        <v>0.10904550510209125</v>
      </c>
      <c r="EK11">
        <v>1986</v>
      </c>
      <c r="EL11" s="11">
        <v>0.62810263390823073</v>
      </c>
    </row>
    <row r="12" spans="2:144">
      <c r="B12">
        <v>0.10785514316826113</v>
      </c>
      <c r="C12" s="20">
        <v>0.97933902232437497</v>
      </c>
      <c r="D12">
        <v>1469.4130243348748</v>
      </c>
      <c r="E12">
        <v>1987</v>
      </c>
      <c r="F12" s="11">
        <v>0.80807516019561887</v>
      </c>
      <c r="G12" t="s">
        <v>38</v>
      </c>
      <c r="H12" s="21">
        <f>LN(H9)</f>
        <v>0.11285789273297785</v>
      </c>
      <c r="I12">
        <v>1988</v>
      </c>
      <c r="J12" s="11">
        <v>0.85295756401396039</v>
      </c>
      <c r="K12" t="s">
        <v>38</v>
      </c>
      <c r="L12" s="21">
        <f>LN(L9)</f>
        <v>0.11174573682797584</v>
      </c>
      <c r="M12">
        <v>1988</v>
      </c>
      <c r="N12" s="11">
        <v>0.85295756401396039</v>
      </c>
      <c r="O12" t="s">
        <v>38</v>
      </c>
      <c r="P12" s="21">
        <f>LN(P9)</f>
        <v>0.1119995199405262</v>
      </c>
      <c r="Q12">
        <v>1988</v>
      </c>
      <c r="R12" s="11">
        <v>0.85295756401396039</v>
      </c>
      <c r="S12" t="s">
        <v>38</v>
      </c>
      <c r="T12" s="21">
        <f>LN(T9)</f>
        <v>0.11235207569058822</v>
      </c>
      <c r="U12">
        <v>1988</v>
      </c>
      <c r="V12" s="11">
        <v>0.85295756401396039</v>
      </c>
      <c r="W12" t="s">
        <v>38</v>
      </c>
      <c r="X12" s="21">
        <f>LN(X9)</f>
        <v>0.11267530325398778</v>
      </c>
      <c r="Y12">
        <v>1988</v>
      </c>
      <c r="Z12" s="11">
        <v>0.85295756401396039</v>
      </c>
      <c r="AA12" t="s">
        <v>38</v>
      </c>
      <c r="AB12" s="21">
        <f>LN(AB9)</f>
        <v>0.11295046028378318</v>
      </c>
      <c r="AC12">
        <v>1988</v>
      </c>
      <c r="AD12" s="11">
        <v>0.85295756401396039</v>
      </c>
      <c r="AE12" t="s">
        <v>38</v>
      </c>
      <c r="AF12" s="21">
        <f>LN(AF9)</f>
        <v>0.11304063088948374</v>
      </c>
      <c r="AG12">
        <v>1988</v>
      </c>
      <c r="AH12" s="11">
        <v>0.85295756401396039</v>
      </c>
      <c r="AI12" t="s">
        <v>38</v>
      </c>
      <c r="AJ12" s="21">
        <f>LN(AJ9)</f>
        <v>0.11303325711295002</v>
      </c>
      <c r="AK12">
        <v>1988</v>
      </c>
      <c r="AL12" s="11">
        <v>0.85295756401396039</v>
      </c>
      <c r="AM12" t="s">
        <v>38</v>
      </c>
      <c r="AN12" s="21">
        <f>LN(AN9)</f>
        <v>0.11283058554225014</v>
      </c>
      <c r="AO12">
        <v>1988</v>
      </c>
      <c r="AP12" s="11">
        <v>0.85295756401396039</v>
      </c>
      <c r="AQ12" t="s">
        <v>38</v>
      </c>
      <c r="AR12" s="21">
        <f>LN(AR9)</f>
        <v>0.11272386225164549</v>
      </c>
      <c r="AS12">
        <v>1988</v>
      </c>
      <c r="AT12" s="11">
        <v>0.85295756401396039</v>
      </c>
      <c r="AU12" t="s">
        <v>38</v>
      </c>
      <c r="AV12" s="21">
        <f>LN(AV9)</f>
        <v>0.11278946407319682</v>
      </c>
      <c r="AW12">
        <v>1988</v>
      </c>
      <c r="AX12" s="11">
        <v>0.85295756401396039</v>
      </c>
      <c r="AY12" t="s">
        <v>38</v>
      </c>
      <c r="AZ12" s="21">
        <f>LN(AZ9)</f>
        <v>0.11310528643011351</v>
      </c>
      <c r="BA12">
        <v>1987</v>
      </c>
      <c r="BB12" s="11">
        <v>0.80807516019561887</v>
      </c>
      <c r="BC12" t="s">
        <v>38</v>
      </c>
      <c r="BD12" s="21">
        <f>LN(BD9)</f>
        <v>0.11299510220670492</v>
      </c>
      <c r="BE12">
        <v>1987</v>
      </c>
      <c r="BF12" s="11">
        <v>0.80807516019561887</v>
      </c>
      <c r="BG12" t="s">
        <v>38</v>
      </c>
      <c r="BH12" s="21">
        <f>LN(BH9)</f>
        <v>0.11296800482278645</v>
      </c>
      <c r="BI12">
        <v>1987</v>
      </c>
      <c r="BJ12" s="11">
        <v>0.80807516019561887</v>
      </c>
      <c r="BK12" t="s">
        <v>38</v>
      </c>
      <c r="BL12" s="21">
        <f>LN(BL9)</f>
        <v>0.11297594951051244</v>
      </c>
      <c r="BM12">
        <v>1987</v>
      </c>
      <c r="BN12" s="11">
        <v>0.80807516019561887</v>
      </c>
      <c r="BO12" t="s">
        <v>38</v>
      </c>
      <c r="BP12" s="21">
        <f>LN(BP9)</f>
        <v>0.11298552003304353</v>
      </c>
      <c r="BQ12">
        <v>1987</v>
      </c>
      <c r="BR12" s="11">
        <v>0.80807516019561887</v>
      </c>
      <c r="BS12" t="s">
        <v>38</v>
      </c>
      <c r="BT12" s="21">
        <f>LN(BT9)</f>
        <v>0.1129573699316278</v>
      </c>
      <c r="BU12">
        <v>1987</v>
      </c>
      <c r="BV12" s="11">
        <v>0.80807516019561887</v>
      </c>
      <c r="BW12" t="s">
        <v>38</v>
      </c>
      <c r="BX12" s="21">
        <f>LN(BX9)</f>
        <v>0.11286399678134008</v>
      </c>
      <c r="BY12">
        <v>1987</v>
      </c>
      <c r="BZ12" s="11">
        <v>0.80807516019561887</v>
      </c>
      <c r="CA12" t="s">
        <v>38</v>
      </c>
      <c r="CB12" s="21">
        <f>LN(CB9)</f>
        <v>0.11274516668195482</v>
      </c>
      <c r="CC12">
        <v>1987</v>
      </c>
      <c r="CD12" s="11">
        <v>0.80807516019561887</v>
      </c>
      <c r="CE12" t="s">
        <v>38</v>
      </c>
      <c r="CF12" s="21">
        <f>LN(CF9)</f>
        <v>0.11267890587054104</v>
      </c>
      <c r="CG12">
        <v>1987</v>
      </c>
      <c r="CH12" s="11">
        <v>0.80807516019561887</v>
      </c>
      <c r="CI12" t="s">
        <v>38</v>
      </c>
      <c r="CJ12" s="21">
        <f>LN(CJ9)</f>
        <v>0.11253849831600171</v>
      </c>
      <c r="CK12">
        <v>1987</v>
      </c>
      <c r="CL12" s="11">
        <v>0.80807516019561887</v>
      </c>
      <c r="CM12" t="s">
        <v>38</v>
      </c>
      <c r="CN12" s="21">
        <f>LN(CN9)</f>
        <v>0.11243436167834218</v>
      </c>
      <c r="CO12">
        <v>1987</v>
      </c>
      <c r="CP12" s="11">
        <v>0.80807516019561887</v>
      </c>
      <c r="CQ12" t="s">
        <v>38</v>
      </c>
      <c r="CR12" s="21">
        <f>LN(CR9)</f>
        <v>0.11249157300885577</v>
      </c>
      <c r="CS12">
        <v>1987</v>
      </c>
      <c r="CT12" s="11">
        <v>0.80807516019561887</v>
      </c>
      <c r="CU12" t="s">
        <v>38</v>
      </c>
      <c r="CV12" s="21">
        <f>LN(CV9)</f>
        <v>0.11247650487679034</v>
      </c>
      <c r="CW12">
        <v>1987</v>
      </c>
      <c r="CX12" s="11">
        <v>0.80807516019561887</v>
      </c>
      <c r="CY12" t="s">
        <v>38</v>
      </c>
      <c r="CZ12" s="21">
        <f>LN(CZ9)</f>
        <v>0.11260962905530937</v>
      </c>
      <c r="DA12">
        <v>1987</v>
      </c>
      <c r="DB12" s="11">
        <v>0.80807516019561887</v>
      </c>
      <c r="DC12" t="s">
        <v>38</v>
      </c>
      <c r="DD12" s="21">
        <f>LN(DD9)</f>
        <v>0.11275032914685999</v>
      </c>
      <c r="DE12">
        <v>1987</v>
      </c>
      <c r="DF12" s="11">
        <v>0.80807516019561887</v>
      </c>
      <c r="DG12" t="s">
        <v>38</v>
      </c>
      <c r="DH12" s="21">
        <f>LN(DH9)</f>
        <v>0.112809570647077</v>
      </c>
      <c r="DI12">
        <v>1987</v>
      </c>
      <c r="DJ12" s="11">
        <v>0.80807516019561887</v>
      </c>
      <c r="DK12" t="s">
        <v>38</v>
      </c>
      <c r="DL12" s="21">
        <f>LN(DL9)</f>
        <v>0.11296081934450049</v>
      </c>
      <c r="DM12">
        <v>1987</v>
      </c>
      <c r="DN12" s="11">
        <v>0.80807516019561887</v>
      </c>
      <c r="DO12" t="s">
        <v>38</v>
      </c>
      <c r="DP12" s="21">
        <f>LN(DP9)</f>
        <v>0.11322019052540816</v>
      </c>
      <c r="DQ12">
        <v>1987</v>
      </c>
      <c r="DR12" s="11">
        <v>0.80807516019561887</v>
      </c>
      <c r="DS12" t="s">
        <v>38</v>
      </c>
      <c r="DT12" s="21">
        <f>LN(DT9)</f>
        <v>0.11339046383719055</v>
      </c>
      <c r="DU12">
        <v>1987</v>
      </c>
      <c r="DV12" s="11">
        <v>0.80807516019561887</v>
      </c>
      <c r="DW12" t="s">
        <v>38</v>
      </c>
      <c r="DX12" s="21">
        <f>LN(DX9)</f>
        <v>0.1135647379227457</v>
      </c>
      <c r="DY12">
        <v>1987</v>
      </c>
      <c r="DZ12" s="11">
        <v>0.80807516019561887</v>
      </c>
      <c r="EA12" t="s">
        <v>38</v>
      </c>
      <c r="EB12" s="21">
        <f>LN(EB9)</f>
        <v>0.11386143225971622</v>
      </c>
      <c r="EC12">
        <v>1987</v>
      </c>
      <c r="ED12" s="11">
        <v>0.80807516019561887</v>
      </c>
      <c r="EE12" t="s">
        <v>38</v>
      </c>
      <c r="EF12" s="21">
        <f>LN(EF9)</f>
        <v>0.11404954370342858</v>
      </c>
      <c r="EG12">
        <v>1987</v>
      </c>
      <c r="EH12" s="11">
        <v>0.80807516019561887</v>
      </c>
      <c r="EI12" t="s">
        <v>38</v>
      </c>
      <c r="EJ12" s="21">
        <f>LN(EJ9)</f>
        <v>0.11423291994439111</v>
      </c>
      <c r="EK12">
        <v>1987</v>
      </c>
      <c r="EL12" s="11">
        <v>0.80807516019561887</v>
      </c>
    </row>
    <row r="13" spans="2:144">
      <c r="B13">
        <v>0.10773936575514628</v>
      </c>
      <c r="C13" s="20">
        <v>0.97925688143648859</v>
      </c>
      <c r="D13">
        <v>1463.4715234155399</v>
      </c>
      <c r="E13">
        <v>1988</v>
      </c>
      <c r="F13" s="11">
        <v>0.85295756401396039</v>
      </c>
      <c r="G13" t="s">
        <v>39</v>
      </c>
      <c r="H13" s="21">
        <f>LN(H10)</f>
        <v>0.10254613029750975</v>
      </c>
      <c r="I13">
        <v>1989</v>
      </c>
      <c r="J13" s="11">
        <v>0.93998230197443178</v>
      </c>
      <c r="K13" t="s">
        <v>39</v>
      </c>
      <c r="L13" s="21">
        <f>LN(L10)</f>
        <v>0.10114642314254128</v>
      </c>
      <c r="M13">
        <v>1989</v>
      </c>
      <c r="N13" s="11">
        <v>0.93998230197443178</v>
      </c>
      <c r="O13" t="s">
        <v>39</v>
      </c>
      <c r="P13" s="21">
        <f>LN(P10)</f>
        <v>0.10136528667182566</v>
      </c>
      <c r="Q13">
        <v>1989</v>
      </c>
      <c r="R13" s="11">
        <v>0.93998230197443178</v>
      </c>
      <c r="S13" t="s">
        <v>39</v>
      </c>
      <c r="T13" s="21">
        <f>LN(T10)</f>
        <v>0.10164486871651239</v>
      </c>
      <c r="U13">
        <v>1989</v>
      </c>
      <c r="V13" s="11">
        <v>0.93998230197443178</v>
      </c>
      <c r="W13" t="s">
        <v>39</v>
      </c>
      <c r="X13" s="21">
        <f>LN(X10)</f>
        <v>0.10192464646609148</v>
      </c>
      <c r="Y13">
        <v>1989</v>
      </c>
      <c r="Z13" s="11">
        <v>0.93998230197443178</v>
      </c>
      <c r="AA13" t="s">
        <v>39</v>
      </c>
      <c r="AB13" s="21">
        <f>LN(AB10)</f>
        <v>0.10219752095815537</v>
      </c>
      <c r="AC13">
        <v>1989</v>
      </c>
      <c r="AD13" s="11">
        <v>0.93998230197443178</v>
      </c>
      <c r="AE13" t="s">
        <v>39</v>
      </c>
      <c r="AF13" s="21">
        <f>LN(AF10)</f>
        <v>0.1023246545902859</v>
      </c>
      <c r="AG13">
        <v>1989</v>
      </c>
      <c r="AH13" s="11">
        <v>0.93998230197443178</v>
      </c>
      <c r="AI13" t="s">
        <v>39</v>
      </c>
      <c r="AJ13" s="21">
        <f>LN(AJ10)</f>
        <v>0.10235577952973547</v>
      </c>
      <c r="AK13">
        <v>1989</v>
      </c>
      <c r="AL13" s="11">
        <v>0.93998230197443178</v>
      </c>
      <c r="AM13" t="s">
        <v>39</v>
      </c>
      <c r="AN13" s="21">
        <f>LN(AN10)</f>
        <v>0.10221032102105855</v>
      </c>
      <c r="AO13">
        <v>1989</v>
      </c>
      <c r="AP13" s="11">
        <v>0.93998230197443178</v>
      </c>
      <c r="AQ13" t="s">
        <v>39</v>
      </c>
      <c r="AR13" s="21">
        <f>LN(AR10)</f>
        <v>0.10217005231587815</v>
      </c>
      <c r="AS13">
        <v>1989</v>
      </c>
      <c r="AT13" s="11">
        <v>0.93998230197443178</v>
      </c>
      <c r="AU13" t="s">
        <v>39</v>
      </c>
      <c r="AV13" s="21">
        <f>LN(AV10)</f>
        <v>0.10224405354763812</v>
      </c>
      <c r="AW13">
        <v>1989</v>
      </c>
      <c r="AX13" s="11">
        <v>0.93998230197443178</v>
      </c>
      <c r="AY13" t="s">
        <v>39</v>
      </c>
      <c r="AZ13" s="21">
        <f>LN(AZ10)</f>
        <v>0.1025772903590608</v>
      </c>
      <c r="BA13">
        <v>1989</v>
      </c>
      <c r="BB13" s="11">
        <v>0.93998230197443178</v>
      </c>
      <c r="BC13" t="s">
        <v>39</v>
      </c>
      <c r="BD13" s="21">
        <f>LN(BD10)</f>
        <v>0.10245586052831651</v>
      </c>
      <c r="BE13">
        <v>1988</v>
      </c>
      <c r="BF13" s="11">
        <v>0.85295756401396039</v>
      </c>
      <c r="BG13" t="s">
        <v>39</v>
      </c>
      <c r="BH13" s="21">
        <f>LN(BH10)</f>
        <v>0.10244403786735051</v>
      </c>
      <c r="BI13">
        <v>1988</v>
      </c>
      <c r="BJ13" s="11">
        <v>0.85295756401396039</v>
      </c>
      <c r="BK13" t="s">
        <v>39</v>
      </c>
      <c r="BL13" s="21">
        <f>LN(BL10)</f>
        <v>0.10246769274792242</v>
      </c>
      <c r="BM13">
        <v>1988</v>
      </c>
      <c r="BN13" s="11">
        <v>0.85295756401396039</v>
      </c>
      <c r="BO13" t="s">
        <v>39</v>
      </c>
      <c r="BP13" s="21">
        <f>LN(BP10)</f>
        <v>0.10250703334034043</v>
      </c>
      <c r="BQ13">
        <v>1988</v>
      </c>
      <c r="BR13" s="11">
        <v>0.85295756401396039</v>
      </c>
      <c r="BS13" t="s">
        <v>39</v>
      </c>
      <c r="BT13" s="21">
        <f>LN(BT10)</f>
        <v>0.10255637262412322</v>
      </c>
      <c r="BU13">
        <v>1988</v>
      </c>
      <c r="BV13" s="11">
        <v>0.85295756401396039</v>
      </c>
      <c r="BW13" t="s">
        <v>39</v>
      </c>
      <c r="BX13" s="21">
        <f>LN(BX10)</f>
        <v>0.10259715108919644</v>
      </c>
      <c r="BY13">
        <v>1988</v>
      </c>
      <c r="BZ13" s="11">
        <v>0.85295756401396039</v>
      </c>
      <c r="CA13" t="s">
        <v>39</v>
      </c>
      <c r="CB13" s="21">
        <f>LN(CB10)</f>
        <v>0.10259010937875461</v>
      </c>
      <c r="CC13">
        <v>1988</v>
      </c>
      <c r="CD13" s="11">
        <v>0.85295756401396039</v>
      </c>
      <c r="CE13" t="s">
        <v>39</v>
      </c>
      <c r="CF13" s="21">
        <f>LN(CF10)</f>
        <v>0.10251782482405007</v>
      </c>
      <c r="CG13">
        <v>1988</v>
      </c>
      <c r="CH13" s="11">
        <v>0.85295756401396039</v>
      </c>
      <c r="CI13" t="s">
        <v>39</v>
      </c>
      <c r="CJ13" s="21">
        <f>LN(CJ10)</f>
        <v>0.10247157686326444</v>
      </c>
      <c r="CK13">
        <v>1988</v>
      </c>
      <c r="CL13" s="11">
        <v>0.85295756401396039</v>
      </c>
      <c r="CM13" t="s">
        <v>39</v>
      </c>
      <c r="CN13" s="21">
        <f>LN(CN10)</f>
        <v>0.10239447602327913</v>
      </c>
      <c r="CO13">
        <v>1988</v>
      </c>
      <c r="CP13" s="11">
        <v>0.85295756401396039</v>
      </c>
      <c r="CQ13" t="s">
        <v>39</v>
      </c>
      <c r="CR13" s="21">
        <f>LN(CR10)</f>
        <v>0.10229301222726003</v>
      </c>
      <c r="CS13">
        <v>1988</v>
      </c>
      <c r="CT13" s="11">
        <v>0.85295756401396039</v>
      </c>
      <c r="CU13" t="s">
        <v>39</v>
      </c>
      <c r="CV13" s="21">
        <f>LN(CV10)</f>
        <v>0.10221876675869787</v>
      </c>
      <c r="CW13">
        <v>1988</v>
      </c>
      <c r="CX13" s="11">
        <v>0.85295756401396039</v>
      </c>
      <c r="CY13" t="s">
        <v>39</v>
      </c>
      <c r="CZ13" s="21">
        <f>LN(CZ10)</f>
        <v>0.10219210861995896</v>
      </c>
      <c r="DA13">
        <v>1988</v>
      </c>
      <c r="DB13" s="11">
        <v>0.85295756401396039</v>
      </c>
      <c r="DC13" t="s">
        <v>39</v>
      </c>
      <c r="DD13" s="21">
        <f>LN(DD10)</f>
        <v>0.10221995428669901</v>
      </c>
      <c r="DE13">
        <v>1988</v>
      </c>
      <c r="DF13" s="11">
        <v>0.85295756401396039</v>
      </c>
      <c r="DG13" t="s">
        <v>39</v>
      </c>
      <c r="DH13" s="21">
        <f>LN(DH10)</f>
        <v>0.10222713049234917</v>
      </c>
      <c r="DI13">
        <v>1988</v>
      </c>
      <c r="DJ13" s="11">
        <v>0.85295756401396039</v>
      </c>
      <c r="DK13" t="s">
        <v>39</v>
      </c>
      <c r="DL13" s="21">
        <f>LN(DL10)</f>
        <v>0.10232014606917189</v>
      </c>
      <c r="DM13">
        <v>1988</v>
      </c>
      <c r="DN13" s="11">
        <v>0.85295756401396039</v>
      </c>
      <c r="DO13" t="s">
        <v>39</v>
      </c>
      <c r="DP13" s="21">
        <f>LN(DP10)</f>
        <v>0.10256746866821018</v>
      </c>
      <c r="DQ13">
        <v>1988</v>
      </c>
      <c r="DR13" s="11">
        <v>0.85295756401396039</v>
      </c>
      <c r="DS13" t="s">
        <v>39</v>
      </c>
      <c r="DT13" s="21">
        <f>LN(DT10)</f>
        <v>0.10274706781516425</v>
      </c>
      <c r="DU13">
        <v>1988</v>
      </c>
      <c r="DV13" s="11">
        <v>0.85295756401396039</v>
      </c>
      <c r="DW13" t="s">
        <v>39</v>
      </c>
      <c r="DX13" s="21">
        <f>LN(DX10)</f>
        <v>0.1029434354124965</v>
      </c>
      <c r="DY13">
        <v>1988</v>
      </c>
      <c r="DZ13" s="11">
        <v>0.85295756401396039</v>
      </c>
      <c r="EA13" t="s">
        <v>39</v>
      </c>
      <c r="EB13" s="21">
        <f>LN(EB10)</f>
        <v>0.10337744750048472</v>
      </c>
      <c r="EC13">
        <v>1988</v>
      </c>
      <c r="ED13" s="11">
        <v>0.85295756401396039</v>
      </c>
      <c r="EE13" t="s">
        <v>39</v>
      </c>
      <c r="EF13" s="21">
        <f>LN(EF10)</f>
        <v>0.1036148797934231</v>
      </c>
      <c r="EG13">
        <v>1988</v>
      </c>
      <c r="EH13" s="11">
        <v>0.85295756401396039</v>
      </c>
      <c r="EI13" t="s">
        <v>39</v>
      </c>
      <c r="EJ13" s="21">
        <f>LN(EJ10)</f>
        <v>0.10383104060830829</v>
      </c>
      <c r="EK13">
        <v>1988</v>
      </c>
      <c r="EL13" s="11">
        <v>0.85295756401396039</v>
      </c>
    </row>
    <row r="14" spans="2:144">
      <c r="B14">
        <v>0.10771986551624123</v>
      </c>
      <c r="C14" s="20">
        <v>0.97930917651476446</v>
      </c>
      <c r="D14">
        <v>1467.2487295452831</v>
      </c>
      <c r="E14">
        <v>1989</v>
      </c>
      <c r="F14" s="11">
        <v>0.93998230197443178</v>
      </c>
      <c r="G14" t="s">
        <v>40</v>
      </c>
      <c r="H14" s="21">
        <f>H12-H11</f>
        <v>5.1425897210564259E-3</v>
      </c>
      <c r="I14">
        <v>1990</v>
      </c>
      <c r="J14" s="11">
        <v>1.0628897804106832</v>
      </c>
      <c r="K14" t="s">
        <v>40</v>
      </c>
      <c r="L14" s="21">
        <f>L12-L11</f>
        <v>5.2856137271284909E-3</v>
      </c>
      <c r="M14">
        <v>1990</v>
      </c>
      <c r="N14" s="11">
        <v>1.0628897804106832</v>
      </c>
      <c r="O14" t="s">
        <v>40</v>
      </c>
      <c r="P14" s="21">
        <f>P12-P11</f>
        <v>5.3029808363056763E-3</v>
      </c>
      <c r="Q14">
        <v>1990</v>
      </c>
      <c r="R14" s="11">
        <v>1.0628897804106832</v>
      </c>
      <c r="S14" t="s">
        <v>40</v>
      </c>
      <c r="T14" s="21">
        <f>T12-T11</f>
        <v>5.3392730203439265E-3</v>
      </c>
      <c r="U14">
        <v>1990</v>
      </c>
      <c r="V14" s="11">
        <v>1.0628897804106832</v>
      </c>
      <c r="W14" t="s">
        <v>40</v>
      </c>
      <c r="X14" s="21">
        <f>X12-X11</f>
        <v>5.3608813858489063E-3</v>
      </c>
      <c r="Y14">
        <v>1990</v>
      </c>
      <c r="Z14" s="11">
        <v>1.0628897804106832</v>
      </c>
      <c r="AA14" t="s">
        <v>40</v>
      </c>
      <c r="AB14" s="21">
        <f>AB12-AB11</f>
        <v>5.3620165194275676E-3</v>
      </c>
      <c r="AC14">
        <v>1990</v>
      </c>
      <c r="AD14" s="11">
        <v>1.0628897804106832</v>
      </c>
      <c r="AE14" t="s">
        <v>40</v>
      </c>
      <c r="AF14" s="21">
        <f>AF12-AF11</f>
        <v>5.343634199772046E-3</v>
      </c>
      <c r="AG14">
        <v>1990</v>
      </c>
      <c r="AH14" s="11">
        <v>1.0628897804106832</v>
      </c>
      <c r="AI14" t="s">
        <v>40</v>
      </c>
      <c r="AJ14" s="21">
        <f>AJ12-AJ11</f>
        <v>5.3244877933618789E-3</v>
      </c>
      <c r="AK14">
        <v>1990</v>
      </c>
      <c r="AL14" s="11">
        <v>1.0628897804106832</v>
      </c>
      <c r="AM14" t="s">
        <v>40</v>
      </c>
      <c r="AN14" s="21">
        <f>AN12-AN11</f>
        <v>5.2960335745410592E-3</v>
      </c>
      <c r="AO14">
        <v>1990</v>
      </c>
      <c r="AP14" s="11">
        <v>1.0628897804106832</v>
      </c>
      <c r="AQ14" t="s">
        <v>40</v>
      </c>
      <c r="AR14" s="21">
        <f>AR12-AR11</f>
        <v>5.2629821694785278E-3</v>
      </c>
      <c r="AS14">
        <v>1990</v>
      </c>
      <c r="AT14" s="11">
        <v>1.0628897804106832</v>
      </c>
      <c r="AU14" t="s">
        <v>40</v>
      </c>
      <c r="AV14" s="21">
        <f>AV12-AV11</f>
        <v>5.2588046167947183E-3</v>
      </c>
      <c r="AW14">
        <v>1990</v>
      </c>
      <c r="AX14" s="11">
        <v>1.0628897804106832</v>
      </c>
      <c r="AY14" t="s">
        <v>40</v>
      </c>
      <c r="AZ14" s="21">
        <f>AZ12-AZ11</f>
        <v>5.2501432618523858E-3</v>
      </c>
      <c r="BA14">
        <v>1990</v>
      </c>
      <c r="BB14" s="11">
        <v>1.0628897804106832</v>
      </c>
      <c r="BC14" t="s">
        <v>40</v>
      </c>
      <c r="BD14" s="21">
        <f>BD12-BD11</f>
        <v>5.2557364515586347E-3</v>
      </c>
      <c r="BE14">
        <v>1990</v>
      </c>
      <c r="BF14" s="11">
        <v>1.0628897804106832</v>
      </c>
      <c r="BG14" t="s">
        <v>40</v>
      </c>
      <c r="BH14" s="21">
        <f>BH12-BH11</f>
        <v>5.2481393065452187E-3</v>
      </c>
      <c r="BI14">
        <v>1989</v>
      </c>
      <c r="BJ14" s="11">
        <v>0.93998230197443178</v>
      </c>
      <c r="BK14" t="s">
        <v>40</v>
      </c>
      <c r="BL14" s="21">
        <f>BL12-BL11</f>
        <v>5.2403255122779602E-3</v>
      </c>
      <c r="BM14">
        <v>1989</v>
      </c>
      <c r="BN14" s="11">
        <v>0.93998230197443178</v>
      </c>
      <c r="BO14" t="s">
        <v>40</v>
      </c>
      <c r="BP14" s="21">
        <f>BP12-BP11</f>
        <v>5.2255185737203197E-3</v>
      </c>
      <c r="BQ14">
        <v>1989</v>
      </c>
      <c r="BR14" s="11">
        <v>0.93998230197443178</v>
      </c>
      <c r="BS14" t="s">
        <v>40</v>
      </c>
      <c r="BT14" s="21">
        <f>BT12-BT11</f>
        <v>5.1869761215815186E-3</v>
      </c>
      <c r="BU14">
        <v>1989</v>
      </c>
      <c r="BV14" s="11">
        <v>0.93998230197443178</v>
      </c>
      <c r="BW14" t="s">
        <v>40</v>
      </c>
      <c r="BX14" s="21">
        <f>BX12-BX11</f>
        <v>5.1202468888822544E-3</v>
      </c>
      <c r="BY14">
        <v>1989</v>
      </c>
      <c r="BZ14" s="11">
        <v>0.93998230197443178</v>
      </c>
      <c r="CA14" t="s">
        <v>40</v>
      </c>
      <c r="CB14" s="21">
        <f>CB12-CB11</f>
        <v>5.0646380583854178E-3</v>
      </c>
      <c r="CC14">
        <v>1989</v>
      </c>
      <c r="CD14" s="11">
        <v>0.93998230197443178</v>
      </c>
      <c r="CE14" t="s">
        <v>40</v>
      </c>
      <c r="CF14" s="21">
        <f>CF12-CF11</f>
        <v>5.0676346327620803E-3</v>
      </c>
      <c r="CG14">
        <v>1989</v>
      </c>
      <c r="CH14" s="11">
        <v>0.93998230197443178</v>
      </c>
      <c r="CI14" t="s">
        <v>40</v>
      </c>
      <c r="CJ14" s="21">
        <f>CJ12-CJ11</f>
        <v>5.0207929164179238E-3</v>
      </c>
      <c r="CK14">
        <v>1989</v>
      </c>
      <c r="CL14" s="11">
        <v>0.93998230197443178</v>
      </c>
      <c r="CM14" t="s">
        <v>40</v>
      </c>
      <c r="CN14" s="21">
        <f>CN12-CN11</f>
        <v>5.0073429674546005E-3</v>
      </c>
      <c r="CO14">
        <v>1989</v>
      </c>
      <c r="CP14" s="11">
        <v>0.93998230197443178</v>
      </c>
      <c r="CQ14" t="s">
        <v>40</v>
      </c>
      <c r="CR14" s="21">
        <f>CR12-CR11</f>
        <v>5.0862791168903576E-3</v>
      </c>
      <c r="CS14">
        <v>1989</v>
      </c>
      <c r="CT14" s="11">
        <v>0.93998230197443178</v>
      </c>
      <c r="CU14" t="s">
        <v>40</v>
      </c>
      <c r="CV14" s="21">
        <f>CV12-CV11</f>
        <v>5.1157164677974598E-3</v>
      </c>
      <c r="CW14">
        <v>1989</v>
      </c>
      <c r="CX14" s="11">
        <v>0.93998230197443178</v>
      </c>
      <c r="CY14" t="s">
        <v>40</v>
      </c>
      <c r="CZ14" s="21">
        <f>CZ12-CZ11</f>
        <v>5.1951946875138932E-3</v>
      </c>
      <c r="DA14">
        <v>1989</v>
      </c>
      <c r="DB14" s="11">
        <v>0.93998230197443178</v>
      </c>
      <c r="DC14" t="s">
        <v>40</v>
      </c>
      <c r="DD14" s="21">
        <f>DD12-DD11</f>
        <v>5.2513263947864403E-3</v>
      </c>
      <c r="DE14">
        <v>1989</v>
      </c>
      <c r="DF14" s="11">
        <v>0.93998230197443178</v>
      </c>
      <c r="DG14" t="s">
        <v>40</v>
      </c>
      <c r="DH14" s="21">
        <f>DH12-DH11</f>
        <v>5.2772216377292569E-3</v>
      </c>
      <c r="DI14">
        <v>1989</v>
      </c>
      <c r="DJ14" s="11">
        <v>0.93998230197443178</v>
      </c>
      <c r="DK14" t="s">
        <v>40</v>
      </c>
      <c r="DL14" s="21">
        <f>DL12-DL11</f>
        <v>5.3061837134638079E-3</v>
      </c>
      <c r="DM14">
        <v>1989</v>
      </c>
      <c r="DN14" s="11">
        <v>0.93998230197443178</v>
      </c>
      <c r="DO14" t="s">
        <v>40</v>
      </c>
      <c r="DP14" s="21">
        <f>DP12-DP11</f>
        <v>5.312175935299604E-3</v>
      </c>
      <c r="DQ14">
        <v>1989</v>
      </c>
      <c r="DR14" s="11">
        <v>0.93998230197443178</v>
      </c>
      <c r="DS14" t="s">
        <v>40</v>
      </c>
      <c r="DT14" s="21">
        <f>DT12-DT11</f>
        <v>5.3075378429898595E-3</v>
      </c>
      <c r="DU14">
        <v>1989</v>
      </c>
      <c r="DV14" s="11">
        <v>0.93998230197443178</v>
      </c>
      <c r="DW14" t="s">
        <v>40</v>
      </c>
      <c r="DX14" s="21">
        <f>DX12-DX11</f>
        <v>5.2965498130315009E-3</v>
      </c>
      <c r="DY14">
        <v>1989</v>
      </c>
      <c r="DZ14" s="11">
        <v>0.93998230197443178</v>
      </c>
      <c r="EA14" t="s">
        <v>40</v>
      </c>
      <c r="EB14" s="21">
        <f>EB12-EB11</f>
        <v>5.2282532004835625E-3</v>
      </c>
      <c r="EC14">
        <v>1989</v>
      </c>
      <c r="ED14" s="11">
        <v>0.93998230197443178</v>
      </c>
      <c r="EE14" t="s">
        <v>40</v>
      </c>
      <c r="EF14" s="21">
        <f>EF12-EF11</f>
        <v>5.2037217403844843E-3</v>
      </c>
      <c r="EG14">
        <v>1989</v>
      </c>
      <c r="EH14" s="11">
        <v>0.93998230197443178</v>
      </c>
      <c r="EI14" t="s">
        <v>40</v>
      </c>
      <c r="EJ14" s="21">
        <f>EJ12-EJ11</f>
        <v>5.1874148422998562E-3</v>
      </c>
      <c r="EK14">
        <v>1989</v>
      </c>
      <c r="EL14" s="11">
        <v>0.93998230197443178</v>
      </c>
    </row>
    <row r="15" spans="2:144">
      <c r="B15">
        <v>0.10773562399823448</v>
      </c>
      <c r="C15" s="20">
        <v>0.97937490407044314</v>
      </c>
      <c r="D15">
        <v>1472.0233122734362</v>
      </c>
      <c r="E15">
        <v>1990</v>
      </c>
      <c r="F15" s="11">
        <v>1.0628897804106832</v>
      </c>
      <c r="G15" t="s">
        <v>41</v>
      </c>
      <c r="H15" s="21">
        <f>H11-H13</f>
        <v>5.1691727144116684E-3</v>
      </c>
      <c r="I15">
        <v>1991</v>
      </c>
      <c r="J15" s="11">
        <v>1.23</v>
      </c>
      <c r="K15" t="s">
        <v>41</v>
      </c>
      <c r="L15" s="21">
        <f>L11-L13</f>
        <v>5.3136999583060646E-3</v>
      </c>
      <c r="M15">
        <v>1991</v>
      </c>
      <c r="N15" s="11">
        <v>1.23</v>
      </c>
      <c r="O15" t="s">
        <v>41</v>
      </c>
      <c r="P15" s="21">
        <f>P11-P13</f>
        <v>5.3312524323948646E-3</v>
      </c>
      <c r="Q15">
        <v>1991</v>
      </c>
      <c r="R15" s="11">
        <v>1.23</v>
      </c>
      <c r="S15" t="s">
        <v>41</v>
      </c>
      <c r="T15" s="21">
        <f>T11-T13</f>
        <v>5.3679339537319043E-3</v>
      </c>
      <c r="U15">
        <v>1991</v>
      </c>
      <c r="V15" s="11">
        <v>1.23</v>
      </c>
      <c r="W15" t="s">
        <v>41</v>
      </c>
      <c r="X15" s="21">
        <f>X11-X13</f>
        <v>5.3897754020473948E-3</v>
      </c>
      <c r="Y15">
        <v>1991</v>
      </c>
      <c r="Z15" s="11">
        <v>1.23</v>
      </c>
      <c r="AA15" t="s">
        <v>41</v>
      </c>
      <c r="AB15" s="21">
        <f>AB11-AB13</f>
        <v>5.3909228062002379E-3</v>
      </c>
      <c r="AC15">
        <v>1991</v>
      </c>
      <c r="AD15" s="11">
        <v>1.23</v>
      </c>
      <c r="AE15" t="s">
        <v>41</v>
      </c>
      <c r="AF15" s="21">
        <f>AF11-AF13</f>
        <v>5.3723420994257892E-3</v>
      </c>
      <c r="AG15">
        <v>1991</v>
      </c>
      <c r="AH15" s="11">
        <v>1.23</v>
      </c>
      <c r="AI15" t="s">
        <v>41</v>
      </c>
      <c r="AJ15" s="21">
        <f>AJ11-AJ13</f>
        <v>5.3529897898526718E-3</v>
      </c>
      <c r="AK15">
        <v>1991</v>
      </c>
      <c r="AL15" s="11">
        <v>1.23</v>
      </c>
      <c r="AM15" t="s">
        <v>41</v>
      </c>
      <c r="AN15" s="21">
        <f>AN11-AN13</f>
        <v>5.324230946650535E-3</v>
      </c>
      <c r="AO15">
        <v>1991</v>
      </c>
      <c r="AP15" s="11">
        <v>1.23</v>
      </c>
      <c r="AQ15" t="s">
        <v>41</v>
      </c>
      <c r="AR15" s="21">
        <f>AR11-AR13</f>
        <v>5.2908277662888081E-3</v>
      </c>
      <c r="AS15">
        <v>1991</v>
      </c>
      <c r="AT15" s="11">
        <v>1.23</v>
      </c>
      <c r="AU15" t="s">
        <v>41</v>
      </c>
      <c r="AV15" s="21">
        <f>AV11-AV13</f>
        <v>5.2866059087639805E-3</v>
      </c>
      <c r="AW15">
        <v>1991</v>
      </c>
      <c r="AX15" s="11">
        <v>1.23</v>
      </c>
      <c r="AY15" t="s">
        <v>41</v>
      </c>
      <c r="AZ15" s="21">
        <f>AZ11-AZ13</f>
        <v>5.2778528092003313E-3</v>
      </c>
      <c r="BA15">
        <v>1991</v>
      </c>
      <c r="BB15" s="11">
        <v>1.23</v>
      </c>
      <c r="BC15" t="s">
        <v>41</v>
      </c>
      <c r="BD15" s="21">
        <f>BD11-BD13</f>
        <v>5.2835052268297711E-3</v>
      </c>
      <c r="BE15">
        <v>1991</v>
      </c>
      <c r="BF15" s="11">
        <v>1.23</v>
      </c>
      <c r="BG15" t="s">
        <v>41</v>
      </c>
      <c r="BH15" s="21">
        <f>BH11-BH13</f>
        <v>5.2758276488907158E-3</v>
      </c>
      <c r="BI15">
        <v>1991</v>
      </c>
      <c r="BJ15" s="11">
        <v>1.23</v>
      </c>
      <c r="BK15" t="s">
        <v>41</v>
      </c>
      <c r="BL15" s="21">
        <f>BL11-BL13</f>
        <v>5.2679312503120662E-3</v>
      </c>
      <c r="BM15">
        <v>1990</v>
      </c>
      <c r="BN15" s="11">
        <v>1.0628897804106832</v>
      </c>
      <c r="BO15" t="s">
        <v>41</v>
      </c>
      <c r="BP15" s="21">
        <f>BP11-BP13</f>
        <v>5.2529681189827787E-3</v>
      </c>
      <c r="BQ15">
        <v>1990</v>
      </c>
      <c r="BR15" s="11">
        <v>1.0628897804106832</v>
      </c>
      <c r="BS15" t="s">
        <v>41</v>
      </c>
      <c r="BT15" s="21">
        <f>BT11-BT13</f>
        <v>5.2140211859230678E-3</v>
      </c>
      <c r="BU15">
        <v>1990</v>
      </c>
      <c r="BV15" s="11">
        <v>1.0628897804106832</v>
      </c>
      <c r="BW15" t="s">
        <v>41</v>
      </c>
      <c r="BX15" s="21">
        <f>BX11-BX13</f>
        <v>5.1465988032613902E-3</v>
      </c>
      <c r="BY15">
        <v>1990</v>
      </c>
      <c r="BZ15" s="11">
        <v>1.0628897804106832</v>
      </c>
      <c r="CA15" t="s">
        <v>41</v>
      </c>
      <c r="CB15" s="21">
        <f>CB11-CB13</f>
        <v>5.0904192448147922E-3</v>
      </c>
      <c r="CC15">
        <v>1990</v>
      </c>
      <c r="CD15" s="11">
        <v>1.0628897804106832</v>
      </c>
      <c r="CE15" t="s">
        <v>41</v>
      </c>
      <c r="CF15" s="21">
        <f>CF11-CF13</f>
        <v>5.093446413728886E-3</v>
      </c>
      <c r="CG15">
        <v>1990</v>
      </c>
      <c r="CH15" s="11">
        <v>1.0628897804106832</v>
      </c>
      <c r="CI15" t="s">
        <v>41</v>
      </c>
      <c r="CJ15" s="21">
        <f>CJ11-CJ13</f>
        <v>5.046128536319347E-3</v>
      </c>
      <c r="CK15">
        <v>1990</v>
      </c>
      <c r="CL15" s="11">
        <v>1.0628897804106832</v>
      </c>
      <c r="CM15" t="s">
        <v>41</v>
      </c>
      <c r="CN15" s="21">
        <f>CN11-CN13</f>
        <v>5.0325426876084572E-3</v>
      </c>
      <c r="CO15">
        <v>1990</v>
      </c>
      <c r="CP15" s="11">
        <v>1.0628897804106832</v>
      </c>
      <c r="CQ15" t="s">
        <v>41</v>
      </c>
      <c r="CR15" s="21">
        <f>CR11-CR13</f>
        <v>5.1122816647053843E-3</v>
      </c>
      <c r="CS15">
        <v>1990</v>
      </c>
      <c r="CT15" s="11">
        <v>1.0628897804106832</v>
      </c>
      <c r="CU15" t="s">
        <v>41</v>
      </c>
      <c r="CV15" s="21">
        <f>CV11-CV13</f>
        <v>5.1420216502950089E-3</v>
      </c>
      <c r="CW15">
        <v>1990</v>
      </c>
      <c r="CX15" s="11">
        <v>1.0628897804106832</v>
      </c>
      <c r="CY15" t="s">
        <v>41</v>
      </c>
      <c r="CZ15" s="21">
        <f>CZ11-CZ13</f>
        <v>5.2223257478365148E-3</v>
      </c>
      <c r="DA15">
        <v>1990</v>
      </c>
      <c r="DB15" s="11">
        <v>1.0628897804106832</v>
      </c>
      <c r="DC15" t="s">
        <v>41</v>
      </c>
      <c r="DD15" s="21">
        <f>DD11-DD13</f>
        <v>5.279048465374539E-3</v>
      </c>
      <c r="DE15">
        <v>1990</v>
      </c>
      <c r="DF15" s="11">
        <v>1.0628897804106832</v>
      </c>
      <c r="DG15" t="s">
        <v>41</v>
      </c>
      <c r="DH15" s="21">
        <f>DH11-DH13</f>
        <v>5.3052185169985694E-3</v>
      </c>
      <c r="DI15">
        <v>1990</v>
      </c>
      <c r="DJ15" s="11">
        <v>1.0628897804106832</v>
      </c>
      <c r="DK15" t="s">
        <v>41</v>
      </c>
      <c r="DL15" s="21">
        <f>DL11-DL13</f>
        <v>5.3344895618647886E-3</v>
      </c>
      <c r="DM15">
        <v>1990</v>
      </c>
      <c r="DN15" s="11">
        <v>1.0628897804106832</v>
      </c>
      <c r="DO15" t="s">
        <v>41</v>
      </c>
      <c r="DP15" s="21">
        <f>DP11-DP13</f>
        <v>5.3405459218983792E-3</v>
      </c>
      <c r="DQ15">
        <v>1990</v>
      </c>
      <c r="DR15" s="11">
        <v>1.0628897804106832</v>
      </c>
      <c r="DS15" t="s">
        <v>41</v>
      </c>
      <c r="DT15" s="21">
        <f>DT11-DT13</f>
        <v>5.3358581790364373E-3</v>
      </c>
      <c r="DU15">
        <v>1990</v>
      </c>
      <c r="DV15" s="11">
        <v>1.0628897804106832</v>
      </c>
      <c r="DW15" t="s">
        <v>41</v>
      </c>
      <c r="DX15" s="21">
        <f>DX11-DX13</f>
        <v>5.3247526972177023E-3</v>
      </c>
      <c r="DY15">
        <v>1990</v>
      </c>
      <c r="DZ15" s="11">
        <v>1.0628897804106832</v>
      </c>
      <c r="EA15" t="s">
        <v>41</v>
      </c>
      <c r="EB15" s="21">
        <f>EB11-EB13</f>
        <v>5.2557315587479364E-3</v>
      </c>
      <c r="EC15">
        <v>1990</v>
      </c>
      <c r="ED15" s="11">
        <v>1.0628897804106832</v>
      </c>
      <c r="EE15" t="s">
        <v>41</v>
      </c>
      <c r="EF15" s="21">
        <f>EF11-EF13</f>
        <v>5.2309421696210001E-3</v>
      </c>
      <c r="EG15">
        <v>1990</v>
      </c>
      <c r="EH15" s="11">
        <v>1.0628897804106832</v>
      </c>
      <c r="EI15" t="s">
        <v>41</v>
      </c>
      <c r="EJ15" s="21">
        <f>EJ11-EJ13</f>
        <v>5.214464493782961E-3</v>
      </c>
      <c r="EK15">
        <v>1990</v>
      </c>
      <c r="EL15" s="11">
        <v>1.0628897804106832</v>
      </c>
    </row>
    <row r="16" spans="2:144">
      <c r="B16">
        <v>0.10776000145932321</v>
      </c>
      <c r="C16" s="20">
        <v>0.97949731491907432</v>
      </c>
      <c r="D16">
        <v>1480.9970812428005</v>
      </c>
      <c r="E16">
        <v>1991</v>
      </c>
      <c r="F16" s="11">
        <v>1.23</v>
      </c>
      <c r="G16" t="s">
        <v>42</v>
      </c>
      <c r="H16" s="22">
        <f>AVERAGE(H14:H15)</f>
        <v>5.1558812177340471E-3</v>
      </c>
      <c r="I16">
        <v>1992</v>
      </c>
      <c r="J16" s="11">
        <v>1.454444396938732</v>
      </c>
      <c r="K16" t="s">
        <v>42</v>
      </c>
      <c r="L16" s="22">
        <f>AVERAGE(L14:L15)</f>
        <v>5.2996568427172777E-3</v>
      </c>
      <c r="M16">
        <v>1992</v>
      </c>
      <c r="N16" s="11">
        <v>1.454444396938732</v>
      </c>
      <c r="O16" t="s">
        <v>42</v>
      </c>
      <c r="P16" s="22">
        <f>AVERAGE(P14:P15)</f>
        <v>5.3171166343502704E-3</v>
      </c>
      <c r="Q16">
        <v>1992</v>
      </c>
      <c r="R16" s="11">
        <v>1.454444396938732</v>
      </c>
      <c r="S16" t="s">
        <v>42</v>
      </c>
      <c r="T16" s="22">
        <f>AVERAGE(T14:T15)</f>
        <v>5.3536034870379154E-3</v>
      </c>
      <c r="U16">
        <v>1992</v>
      </c>
      <c r="V16" s="11">
        <v>1.454444396938732</v>
      </c>
      <c r="W16" t="s">
        <v>42</v>
      </c>
      <c r="X16" s="22">
        <f>AVERAGE(X14:X15)</f>
        <v>5.3753283939481505E-3</v>
      </c>
      <c r="Y16">
        <v>1992</v>
      </c>
      <c r="Z16" s="11">
        <v>1.454444396938732</v>
      </c>
      <c r="AA16" t="s">
        <v>42</v>
      </c>
      <c r="AB16" s="22">
        <f>AVERAGE(AB14:AB15)</f>
        <v>5.3764696628139028E-3</v>
      </c>
      <c r="AC16">
        <v>1992</v>
      </c>
      <c r="AD16" s="11">
        <v>1.454444396938732</v>
      </c>
      <c r="AE16" t="s">
        <v>42</v>
      </c>
      <c r="AF16" s="22">
        <f>AVERAGE(AF14:AF15)</f>
        <v>5.3579881495989176E-3</v>
      </c>
      <c r="AG16">
        <v>1992</v>
      </c>
      <c r="AH16" s="11">
        <v>1.454444396938732</v>
      </c>
      <c r="AI16" t="s">
        <v>42</v>
      </c>
      <c r="AJ16" s="22">
        <f>AVERAGE(AJ14:AJ15)</f>
        <v>5.3387387916072754E-3</v>
      </c>
      <c r="AK16">
        <v>1992</v>
      </c>
      <c r="AL16" s="11">
        <v>1.454444396938732</v>
      </c>
      <c r="AM16" t="s">
        <v>42</v>
      </c>
      <c r="AN16" s="22">
        <f>AVERAGE(AN14:AN15)</f>
        <v>5.3101322605957971E-3</v>
      </c>
      <c r="AO16">
        <v>1992</v>
      </c>
      <c r="AP16" s="11">
        <v>1.454444396938732</v>
      </c>
      <c r="AQ16" t="s">
        <v>42</v>
      </c>
      <c r="AR16" s="22">
        <f>AVERAGE(AR14:AR15)</f>
        <v>5.276904967883668E-3</v>
      </c>
      <c r="AS16">
        <v>1992</v>
      </c>
      <c r="AT16" s="11">
        <v>1.454444396938732</v>
      </c>
      <c r="AU16" t="s">
        <v>42</v>
      </c>
      <c r="AV16" s="22">
        <f>AVERAGE(AV14:AV15)</f>
        <v>5.2727052627793494E-3</v>
      </c>
      <c r="AW16">
        <v>1992</v>
      </c>
      <c r="AX16" s="11">
        <v>1.454444396938732</v>
      </c>
      <c r="AY16" t="s">
        <v>42</v>
      </c>
      <c r="AZ16" s="22">
        <f>AVERAGE(AZ14:AZ15)</f>
        <v>5.2639980355263585E-3</v>
      </c>
      <c r="BA16">
        <v>1992</v>
      </c>
      <c r="BB16" s="11">
        <v>1.454444396938732</v>
      </c>
      <c r="BC16" t="s">
        <v>42</v>
      </c>
      <c r="BD16" s="22">
        <f>AVERAGE(BD14:BD15)</f>
        <v>5.2696208391942029E-3</v>
      </c>
      <c r="BE16">
        <v>1992</v>
      </c>
      <c r="BF16" s="11">
        <v>1.454444396938732</v>
      </c>
      <c r="BG16" t="s">
        <v>42</v>
      </c>
      <c r="BH16" s="22">
        <f>AVERAGE(BH14:BH15)</f>
        <v>5.2619834777179672E-3</v>
      </c>
      <c r="BI16">
        <v>1992</v>
      </c>
      <c r="BJ16" s="11">
        <v>1.454444396938732</v>
      </c>
      <c r="BK16" t="s">
        <v>42</v>
      </c>
      <c r="BL16" s="22">
        <f>AVERAGE(BL14:BL15)</f>
        <v>5.2541283812950132E-3</v>
      </c>
      <c r="BM16">
        <v>1992</v>
      </c>
      <c r="BN16" s="11">
        <v>1.454444396938732</v>
      </c>
      <c r="BO16" t="s">
        <v>42</v>
      </c>
      <c r="BP16" s="22">
        <f>AVERAGE(BP14:BP15)</f>
        <v>5.2392433463515492E-3</v>
      </c>
      <c r="BQ16">
        <v>1991</v>
      </c>
      <c r="BR16" s="11">
        <v>1.23</v>
      </c>
      <c r="BS16" t="s">
        <v>42</v>
      </c>
      <c r="BT16" s="22">
        <f>AVERAGE(BT14:BT15)</f>
        <v>5.2004986537522932E-3</v>
      </c>
      <c r="BU16">
        <v>1991</v>
      </c>
      <c r="BV16" s="11">
        <v>1.23</v>
      </c>
      <c r="BW16" t="s">
        <v>42</v>
      </c>
      <c r="BX16" s="22">
        <f>AVERAGE(BX14:BX15)</f>
        <v>5.1334228460718223E-3</v>
      </c>
      <c r="BY16">
        <v>1991</v>
      </c>
      <c r="BZ16" s="11">
        <v>1.23</v>
      </c>
      <c r="CA16" t="s">
        <v>42</v>
      </c>
      <c r="CB16" s="22">
        <f>AVERAGE(CB14:CB15)</f>
        <v>5.077528651600105E-3</v>
      </c>
      <c r="CC16">
        <v>1991</v>
      </c>
      <c r="CD16" s="11">
        <v>1.23</v>
      </c>
      <c r="CE16" t="s">
        <v>42</v>
      </c>
      <c r="CF16" s="22">
        <f>AVERAGE(CF14:CF15)</f>
        <v>5.0805405232454831E-3</v>
      </c>
      <c r="CG16">
        <v>1991</v>
      </c>
      <c r="CH16" s="11">
        <v>1.23</v>
      </c>
      <c r="CI16" t="s">
        <v>42</v>
      </c>
      <c r="CJ16" s="22">
        <f>AVERAGE(CJ14:CJ15)</f>
        <v>5.0334607263686354E-3</v>
      </c>
      <c r="CK16">
        <v>1991</v>
      </c>
      <c r="CL16" s="11">
        <v>1.23</v>
      </c>
      <c r="CM16" t="s">
        <v>42</v>
      </c>
      <c r="CN16" s="22">
        <f>AVERAGE(CN14:CN15)</f>
        <v>5.0199428275315289E-3</v>
      </c>
      <c r="CO16">
        <v>1991</v>
      </c>
      <c r="CP16" s="11">
        <v>1.23</v>
      </c>
      <c r="CQ16" t="s">
        <v>42</v>
      </c>
      <c r="CR16" s="22">
        <f>AVERAGE(CR14:CR15)</f>
        <v>5.0992803907978709E-3</v>
      </c>
      <c r="CS16">
        <v>1991</v>
      </c>
      <c r="CT16" s="11">
        <v>1.23</v>
      </c>
      <c r="CU16" t="s">
        <v>42</v>
      </c>
      <c r="CV16" s="22">
        <f>AVERAGE(CV14:CV15)</f>
        <v>5.1288690590462344E-3</v>
      </c>
      <c r="CW16">
        <v>1991</v>
      </c>
      <c r="CX16" s="11">
        <v>1.23</v>
      </c>
      <c r="CY16" t="s">
        <v>42</v>
      </c>
      <c r="CZ16" s="22">
        <f>AVERAGE(CZ14:CZ15)</f>
        <v>5.208760217675204E-3</v>
      </c>
      <c r="DA16">
        <v>1991</v>
      </c>
      <c r="DB16" s="11">
        <v>1.23</v>
      </c>
      <c r="DC16" t="s">
        <v>42</v>
      </c>
      <c r="DD16" s="22">
        <f>AVERAGE(DD14:DD15)</f>
        <v>5.2651874300804896E-3</v>
      </c>
      <c r="DE16">
        <v>1991</v>
      </c>
      <c r="DF16" s="11">
        <v>1.23</v>
      </c>
      <c r="DG16" t="s">
        <v>42</v>
      </c>
      <c r="DH16" s="22">
        <f>AVERAGE(DH14:DH15)</f>
        <v>5.2912200773639131E-3</v>
      </c>
      <c r="DI16">
        <v>1991</v>
      </c>
      <c r="DJ16" s="11">
        <v>1.23</v>
      </c>
      <c r="DK16" t="s">
        <v>42</v>
      </c>
      <c r="DL16" s="22">
        <f>AVERAGE(DL14:DL15)</f>
        <v>5.3203366376642983E-3</v>
      </c>
      <c r="DM16">
        <v>1991</v>
      </c>
      <c r="DN16" s="11">
        <v>1.23</v>
      </c>
      <c r="DO16" t="s">
        <v>42</v>
      </c>
      <c r="DP16" s="22">
        <f>AVERAGE(DP14:DP15)</f>
        <v>5.3263609285989916E-3</v>
      </c>
      <c r="DQ16">
        <v>1991</v>
      </c>
      <c r="DR16" s="11">
        <v>1.23</v>
      </c>
      <c r="DS16" t="s">
        <v>42</v>
      </c>
      <c r="DT16" s="22">
        <f>AVERAGE(DT14:DT15)</f>
        <v>5.3216980110131484E-3</v>
      </c>
      <c r="DU16">
        <v>1991</v>
      </c>
      <c r="DV16" s="11">
        <v>1.23</v>
      </c>
      <c r="DW16" t="s">
        <v>42</v>
      </c>
      <c r="DX16" s="22">
        <f>AVERAGE(DX14:DX15)</f>
        <v>5.3106512551246016E-3</v>
      </c>
      <c r="DY16">
        <v>1991</v>
      </c>
      <c r="DZ16" s="11">
        <v>1.23</v>
      </c>
      <c r="EA16" t="s">
        <v>42</v>
      </c>
      <c r="EB16" s="22">
        <f>AVERAGE(EB14:EB15)</f>
        <v>5.2419923796157494E-3</v>
      </c>
      <c r="EC16">
        <v>1991</v>
      </c>
      <c r="ED16" s="11">
        <v>1.23</v>
      </c>
      <c r="EE16" t="s">
        <v>42</v>
      </c>
      <c r="EF16" s="22">
        <f>AVERAGE(EF14:EF15)</f>
        <v>5.2173319550027422E-3</v>
      </c>
      <c r="EG16">
        <v>1991</v>
      </c>
      <c r="EH16" s="11">
        <v>1.23</v>
      </c>
      <c r="EI16" t="s">
        <v>42</v>
      </c>
      <c r="EJ16" s="22">
        <f>AVERAGE(EJ14:EJ15)</f>
        <v>5.2009396680414086E-3</v>
      </c>
      <c r="EK16">
        <v>1991</v>
      </c>
      <c r="EL16" s="11">
        <v>1.23</v>
      </c>
    </row>
    <row r="17" spans="2:142">
      <c r="B17">
        <v>0.10777039381004629</v>
      </c>
      <c r="C17" s="20">
        <v>0.97979672882059543</v>
      </c>
      <c r="D17">
        <v>1503.4049844562671</v>
      </c>
      <c r="E17">
        <v>1992</v>
      </c>
      <c r="F17" s="11">
        <v>1.454444396938732</v>
      </c>
      <c r="G17" t="s">
        <v>43</v>
      </c>
      <c r="H17">
        <f>TINV(0.3173,H5)</f>
        <v>1.0158934528306884</v>
      </c>
      <c r="I17">
        <v>1993</v>
      </c>
      <c r="J17" s="11">
        <v>1.7271311362727455</v>
      </c>
      <c r="K17" t="s">
        <v>43</v>
      </c>
      <c r="L17">
        <f>TINV(0.3173,L5)</f>
        <v>1.0164137032629486</v>
      </c>
      <c r="M17">
        <v>1993</v>
      </c>
      <c r="N17" s="11">
        <v>1.7271311362727455</v>
      </c>
      <c r="O17" t="s">
        <v>43</v>
      </c>
      <c r="P17">
        <f>TINV(0.3173,P5)</f>
        <v>1.0164137032629486</v>
      </c>
      <c r="Q17">
        <v>1993</v>
      </c>
      <c r="R17" s="11">
        <v>1.7271311362727455</v>
      </c>
      <c r="S17" t="s">
        <v>43</v>
      </c>
      <c r="T17">
        <f>TINV(0.3173,T5)</f>
        <v>1.0164137032629486</v>
      </c>
      <c r="U17">
        <v>1993</v>
      </c>
      <c r="V17" s="11">
        <v>1.7271311362727455</v>
      </c>
      <c r="W17" t="s">
        <v>43</v>
      </c>
      <c r="X17">
        <f>TINV(0.3173,X5)</f>
        <v>1.0164137032629486</v>
      </c>
      <c r="Y17">
        <v>1993</v>
      </c>
      <c r="Z17" s="11">
        <v>1.7271311362727455</v>
      </c>
      <c r="AA17" t="s">
        <v>43</v>
      </c>
      <c r="AB17">
        <f>TINV(0.3173,AB5)</f>
        <v>1.0164137032629486</v>
      </c>
      <c r="AC17">
        <v>1993</v>
      </c>
      <c r="AD17" s="11">
        <v>1.7271311362727455</v>
      </c>
      <c r="AE17" t="s">
        <v>43</v>
      </c>
      <c r="AF17">
        <f>TINV(0.3173,AF5)</f>
        <v>1.0164137032629486</v>
      </c>
      <c r="AG17">
        <v>1993</v>
      </c>
      <c r="AH17" s="11">
        <v>1.7271311362727455</v>
      </c>
      <c r="AI17" t="s">
        <v>43</v>
      </c>
      <c r="AJ17">
        <f>TINV(0.3173,AJ5)</f>
        <v>1.0164137032629486</v>
      </c>
      <c r="AK17">
        <v>1993</v>
      </c>
      <c r="AL17" s="11">
        <v>1.7271311362727455</v>
      </c>
      <c r="AM17" t="s">
        <v>43</v>
      </c>
      <c r="AN17">
        <f>TINV(0.3173,AN5)</f>
        <v>1.0164137032629486</v>
      </c>
      <c r="AO17">
        <v>1993</v>
      </c>
      <c r="AP17" s="11">
        <v>1.7271311362727455</v>
      </c>
      <c r="AQ17" t="s">
        <v>43</v>
      </c>
      <c r="AR17">
        <f>TINV(0.3173,AR5)</f>
        <v>1.0164137032629486</v>
      </c>
      <c r="AS17">
        <v>1993</v>
      </c>
      <c r="AT17" s="11">
        <v>1.7271311362727455</v>
      </c>
      <c r="AU17" t="s">
        <v>43</v>
      </c>
      <c r="AV17">
        <f>TINV(0.3173,AV5)</f>
        <v>1.0164137032629486</v>
      </c>
      <c r="AW17">
        <v>1993</v>
      </c>
      <c r="AX17" s="11">
        <v>1.7271311362727455</v>
      </c>
      <c r="AY17" t="s">
        <v>43</v>
      </c>
      <c r="AZ17">
        <f>TINV(0.3173,AZ5)</f>
        <v>1.0164137032629486</v>
      </c>
      <c r="BA17">
        <v>1993</v>
      </c>
      <c r="BB17" s="11">
        <v>1.7271311362727455</v>
      </c>
      <c r="BC17" t="s">
        <v>43</v>
      </c>
      <c r="BD17">
        <f>TINV(0.3173,BD5)</f>
        <v>1.0164137032629486</v>
      </c>
      <c r="BE17">
        <v>1993</v>
      </c>
      <c r="BF17" s="11">
        <v>1.7271311362727455</v>
      </c>
      <c r="BG17" t="s">
        <v>43</v>
      </c>
      <c r="BH17">
        <f>TINV(0.3173,BH5)</f>
        <v>1.0164137032629486</v>
      </c>
      <c r="BI17">
        <v>1993</v>
      </c>
      <c r="BJ17" s="11">
        <v>1.7271311362727455</v>
      </c>
      <c r="BK17" t="s">
        <v>43</v>
      </c>
      <c r="BL17">
        <f>TINV(0.3173,BL5)</f>
        <v>1.0164137032629486</v>
      </c>
      <c r="BM17">
        <v>1993</v>
      </c>
      <c r="BN17" s="11">
        <v>1.7271311362727455</v>
      </c>
      <c r="BO17" t="s">
        <v>43</v>
      </c>
      <c r="BP17">
        <f>TINV(0.3173,BP5)</f>
        <v>1.0164137032629486</v>
      </c>
      <c r="BQ17">
        <v>1993</v>
      </c>
      <c r="BR17" s="11">
        <v>1.7271311362727455</v>
      </c>
      <c r="BS17" t="s">
        <v>43</v>
      </c>
      <c r="BT17">
        <f>TINV(0.3173,BT5)</f>
        <v>1.0164137032629486</v>
      </c>
      <c r="BU17">
        <v>1992</v>
      </c>
      <c r="BV17" s="11">
        <v>1.454444396938732</v>
      </c>
      <c r="BW17" t="s">
        <v>43</v>
      </c>
      <c r="BX17">
        <f>TINV(0.3173,BX5)</f>
        <v>1.0164137032629486</v>
      </c>
      <c r="BY17">
        <v>1992</v>
      </c>
      <c r="BZ17" s="11">
        <v>1.454444396938732</v>
      </c>
      <c r="CA17" t="s">
        <v>43</v>
      </c>
      <c r="CB17">
        <f>TINV(0.3173,CB5)</f>
        <v>1.0164137032629486</v>
      </c>
      <c r="CC17">
        <v>1992</v>
      </c>
      <c r="CD17" s="11">
        <v>1.454444396938732</v>
      </c>
      <c r="CE17" t="s">
        <v>43</v>
      </c>
      <c r="CF17">
        <f>TINV(0.3173,CF5)</f>
        <v>1.0164137032629486</v>
      </c>
      <c r="CG17">
        <v>1992</v>
      </c>
      <c r="CH17" s="11">
        <v>1.454444396938732</v>
      </c>
      <c r="CI17" t="s">
        <v>43</v>
      </c>
      <c r="CJ17">
        <f>TINV(0.3173,CJ5)</f>
        <v>1.0164137032629486</v>
      </c>
      <c r="CK17">
        <v>1992</v>
      </c>
      <c r="CL17" s="11">
        <v>1.454444396938732</v>
      </c>
      <c r="CM17" t="s">
        <v>43</v>
      </c>
      <c r="CN17">
        <f>TINV(0.3173,CN5)</f>
        <v>1.0164137032629486</v>
      </c>
      <c r="CO17">
        <v>1992</v>
      </c>
      <c r="CP17" s="11">
        <v>1.454444396938732</v>
      </c>
      <c r="CQ17" t="s">
        <v>43</v>
      </c>
      <c r="CR17">
        <f>TINV(0.3173,CR5)</f>
        <v>1.0164137032629486</v>
      </c>
      <c r="CS17">
        <v>1992</v>
      </c>
      <c r="CT17" s="11">
        <v>1.454444396938732</v>
      </c>
      <c r="CU17" t="s">
        <v>43</v>
      </c>
      <c r="CV17">
        <f>TINV(0.3173,CV5)</f>
        <v>1.0164137032629486</v>
      </c>
      <c r="CW17">
        <v>1992</v>
      </c>
      <c r="CX17" s="11">
        <v>1.454444396938732</v>
      </c>
      <c r="CY17" t="s">
        <v>43</v>
      </c>
      <c r="CZ17">
        <f>TINV(0.3173,CZ5)</f>
        <v>1.0164137032629486</v>
      </c>
      <c r="DA17">
        <v>1992</v>
      </c>
      <c r="DB17" s="11">
        <v>1.454444396938732</v>
      </c>
      <c r="DC17" t="s">
        <v>43</v>
      </c>
      <c r="DD17">
        <f>TINV(0.3173,DD5)</f>
        <v>1.0164137032629486</v>
      </c>
      <c r="DE17">
        <v>1992</v>
      </c>
      <c r="DF17" s="11">
        <v>1.454444396938732</v>
      </c>
      <c r="DG17" t="s">
        <v>43</v>
      </c>
      <c r="DH17">
        <f>TINV(0.3173,DH5)</f>
        <v>1.0164137032629486</v>
      </c>
      <c r="DI17">
        <v>1992</v>
      </c>
      <c r="DJ17" s="11">
        <v>1.454444396938732</v>
      </c>
      <c r="DK17" t="s">
        <v>43</v>
      </c>
      <c r="DL17">
        <f>TINV(0.3173,DL5)</f>
        <v>1.0164137032629486</v>
      </c>
      <c r="DM17">
        <v>1992</v>
      </c>
      <c r="DN17" s="11">
        <v>1.454444396938732</v>
      </c>
      <c r="DO17" t="s">
        <v>43</v>
      </c>
      <c r="DP17">
        <f>TINV(0.3173,DP5)</f>
        <v>1.0164137032629486</v>
      </c>
      <c r="DQ17">
        <v>1992</v>
      </c>
      <c r="DR17" s="11">
        <v>1.454444396938732</v>
      </c>
      <c r="DS17" t="s">
        <v>43</v>
      </c>
      <c r="DT17">
        <f>TINV(0.3173,DT5)</f>
        <v>1.0164137032629486</v>
      </c>
      <c r="DU17">
        <v>1992</v>
      </c>
      <c r="DV17" s="11">
        <v>1.454444396938732</v>
      </c>
      <c r="DW17" t="s">
        <v>43</v>
      </c>
      <c r="DX17">
        <f>TINV(0.3173,DX5)</f>
        <v>1.0164137032629486</v>
      </c>
      <c r="DY17">
        <v>1992</v>
      </c>
      <c r="DZ17" s="11">
        <v>1.454444396938732</v>
      </c>
      <c r="EA17" t="s">
        <v>43</v>
      </c>
      <c r="EB17">
        <f>TINV(0.3173,EB5)</f>
        <v>1.0164137032629486</v>
      </c>
      <c r="EC17">
        <v>1992</v>
      </c>
      <c r="ED17" s="11">
        <v>1.454444396938732</v>
      </c>
      <c r="EE17" t="s">
        <v>43</v>
      </c>
      <c r="EF17">
        <f>TINV(0.3173,EF5)</f>
        <v>1.0164137032629486</v>
      </c>
      <c r="EG17">
        <v>1992</v>
      </c>
      <c r="EH17" s="11">
        <v>1.454444396938732</v>
      </c>
      <c r="EI17" t="s">
        <v>43</v>
      </c>
      <c r="EJ17">
        <f>TINV(0.3173,EJ5)</f>
        <v>1.0164137032629486</v>
      </c>
      <c r="EK17">
        <v>1992</v>
      </c>
      <c r="EL17" s="11">
        <v>1.454444396938732</v>
      </c>
    </row>
    <row r="18" spans="2:142">
      <c r="B18">
        <v>0.10774374989245783</v>
      </c>
      <c r="C18" s="20">
        <v>0.9802958013704911</v>
      </c>
      <c r="D18">
        <v>1542.2687526593745</v>
      </c>
      <c r="E18">
        <v>1993</v>
      </c>
      <c r="F18" s="11">
        <v>1.7271311362727455</v>
      </c>
      <c r="G18" t="s">
        <v>44</v>
      </c>
      <c r="H18">
        <f>H17*G3</f>
        <v>2.8029283800579514E-3</v>
      </c>
      <c r="I18">
        <v>1994</v>
      </c>
      <c r="J18" s="11">
        <v>2.0024458570669674</v>
      </c>
      <c r="K18" t="s">
        <v>44</v>
      </c>
      <c r="L18">
        <f>L17*K3</f>
        <v>2.8751834223839064E-3</v>
      </c>
      <c r="M18">
        <v>1994</v>
      </c>
      <c r="N18" s="11">
        <v>2.0024458570669674</v>
      </c>
      <c r="O18" t="s">
        <v>44</v>
      </c>
      <c r="P18">
        <f>P17*O3</f>
        <v>2.8853376344464411E-3</v>
      </c>
      <c r="Q18">
        <v>1994</v>
      </c>
      <c r="R18" s="11">
        <v>2.0024458570669674</v>
      </c>
      <c r="S18" t="s">
        <v>44</v>
      </c>
      <c r="T18">
        <f>T17*S3</f>
        <v>2.9060558117444098E-3</v>
      </c>
      <c r="U18">
        <v>1994</v>
      </c>
      <c r="V18" s="11">
        <v>2.0024458570669674</v>
      </c>
      <c r="W18" t="s">
        <v>44</v>
      </c>
      <c r="X18">
        <f>X17*W3</f>
        <v>2.9187285626391763E-3</v>
      </c>
      <c r="Y18">
        <v>1994</v>
      </c>
      <c r="Z18" s="11">
        <v>2.0024458570669674</v>
      </c>
      <c r="AA18" t="s">
        <v>44</v>
      </c>
      <c r="AB18">
        <f>AB17*AA3</f>
        <v>2.9201483187763781E-3</v>
      </c>
      <c r="AC18">
        <v>1994</v>
      </c>
      <c r="AD18" s="11">
        <v>2.0024458570669674</v>
      </c>
      <c r="AE18" t="s">
        <v>44</v>
      </c>
      <c r="AF18">
        <f>AF17*AE3</f>
        <v>2.9104264745261868E-3</v>
      </c>
      <c r="AG18">
        <v>1994</v>
      </c>
      <c r="AH18" s="11">
        <v>2.0024458570669674</v>
      </c>
      <c r="AI18" t="s">
        <v>44</v>
      </c>
      <c r="AJ18">
        <f>AJ17*AI3</f>
        <v>2.9000046802205573E-3</v>
      </c>
      <c r="AK18">
        <v>1994</v>
      </c>
      <c r="AL18" s="11">
        <v>2.0024458570669674</v>
      </c>
      <c r="AM18" t="s">
        <v>44</v>
      </c>
      <c r="AN18">
        <f>AN17*AM3</f>
        <v>2.8839634157517284E-3</v>
      </c>
      <c r="AO18">
        <v>1994</v>
      </c>
      <c r="AP18" s="11">
        <v>2.0024458570669674</v>
      </c>
      <c r="AQ18" t="s">
        <v>44</v>
      </c>
      <c r="AR18">
        <f>AR17*AQ3</f>
        <v>2.8657066879585083E-3</v>
      </c>
      <c r="AS18">
        <v>1994</v>
      </c>
      <c r="AT18" s="11">
        <v>2.0024458570669674</v>
      </c>
      <c r="AU18" t="s">
        <v>44</v>
      </c>
      <c r="AV18">
        <f>AV17*AU3</f>
        <v>2.8636258290250355E-3</v>
      </c>
      <c r="AW18">
        <v>1994</v>
      </c>
      <c r="AX18" s="11">
        <v>2.0024458570669674</v>
      </c>
      <c r="AY18" t="s">
        <v>44</v>
      </c>
      <c r="AZ18">
        <f>AZ17*AY3</f>
        <v>2.8598248049939851E-3</v>
      </c>
      <c r="BA18">
        <v>1994</v>
      </c>
      <c r="BB18" s="11">
        <v>2.0024458570669674</v>
      </c>
      <c r="BC18" t="s">
        <v>44</v>
      </c>
      <c r="BD18">
        <f>BD17*BC3</f>
        <v>2.862548067602784E-3</v>
      </c>
      <c r="BE18">
        <v>1994</v>
      </c>
      <c r="BF18" s="11">
        <v>2.0024458570669674</v>
      </c>
      <c r="BG18" t="s">
        <v>44</v>
      </c>
      <c r="BH18">
        <f>BH17*BG3</f>
        <v>2.8583436600784825E-3</v>
      </c>
      <c r="BI18">
        <v>1994</v>
      </c>
      <c r="BJ18" s="11">
        <v>2.0024458570669674</v>
      </c>
      <c r="BK18" t="s">
        <v>44</v>
      </c>
      <c r="BL18">
        <f>BL17*BK3</f>
        <v>2.8541217754537783E-3</v>
      </c>
      <c r="BM18">
        <v>1994</v>
      </c>
      <c r="BN18" s="11">
        <v>2.0024458570669674</v>
      </c>
      <c r="BO18" t="s">
        <v>44</v>
      </c>
      <c r="BP18">
        <f>BP17*BO3</f>
        <v>2.8461055281451169E-3</v>
      </c>
      <c r="BQ18">
        <v>1994</v>
      </c>
      <c r="BR18" s="11">
        <v>2.0024458570669674</v>
      </c>
      <c r="BS18" t="s">
        <v>44</v>
      </c>
      <c r="BT18">
        <f>BT17*BS3</f>
        <v>2.8250880526863083E-3</v>
      </c>
      <c r="BU18">
        <v>1994</v>
      </c>
      <c r="BV18" s="11">
        <v>2.0024458570669674</v>
      </c>
      <c r="BW18" t="s">
        <v>44</v>
      </c>
      <c r="BX18">
        <f>BX17*BW3</f>
        <v>2.7885765333653199E-3</v>
      </c>
      <c r="BY18">
        <v>1993</v>
      </c>
      <c r="BZ18" s="11">
        <v>1.7271311362727455</v>
      </c>
      <c r="CA18" t="s">
        <v>44</v>
      </c>
      <c r="CB18">
        <f>CB17*CA3</f>
        <v>2.7580398569977843E-3</v>
      </c>
      <c r="CC18">
        <v>1993</v>
      </c>
      <c r="CD18" s="11">
        <v>1.7271311362727455</v>
      </c>
      <c r="CE18" t="s">
        <v>44</v>
      </c>
      <c r="CF18">
        <f>CF17*CE3</f>
        <v>2.7594847124954016E-3</v>
      </c>
      <c r="CG18">
        <v>1993</v>
      </c>
      <c r="CH18" s="11">
        <v>1.7271311362727455</v>
      </c>
      <c r="CI18" t="s">
        <v>44</v>
      </c>
      <c r="CJ18">
        <f>CJ17*CI3</f>
        <v>2.733658066527379E-3</v>
      </c>
      <c r="CK18">
        <v>1993</v>
      </c>
      <c r="CL18" s="11">
        <v>1.7271311362727455</v>
      </c>
      <c r="CM18" t="s">
        <v>44</v>
      </c>
      <c r="CN18">
        <f>CN17*CM3</f>
        <v>2.7260694285684297E-3</v>
      </c>
      <c r="CO18">
        <v>1993</v>
      </c>
      <c r="CP18" s="11">
        <v>1.7271311362727455</v>
      </c>
      <c r="CQ18" t="s">
        <v>44</v>
      </c>
      <c r="CR18">
        <f>CR17*CQ3</f>
        <v>2.7690926262373947E-3</v>
      </c>
      <c r="CS18">
        <v>1993</v>
      </c>
      <c r="CT18" s="11">
        <v>1.7271311362727455</v>
      </c>
      <c r="CU18" t="s">
        <v>44</v>
      </c>
      <c r="CV18">
        <f>CV17*CU3</f>
        <v>2.7850361040311833E-3</v>
      </c>
      <c r="CW18">
        <v>1993</v>
      </c>
      <c r="CX18" s="11">
        <v>1.7271311362727455</v>
      </c>
      <c r="CY18" t="s">
        <v>44</v>
      </c>
      <c r="CZ18">
        <f>CZ17*CY3</f>
        <v>2.8285688995460046E-3</v>
      </c>
      <c r="DA18">
        <v>1993</v>
      </c>
      <c r="DB18" s="11">
        <v>1.7271311362727455</v>
      </c>
      <c r="DC18" t="s">
        <v>44</v>
      </c>
      <c r="DD18">
        <f>DD17*DC3</f>
        <v>2.8594524193788751E-3</v>
      </c>
      <c r="DE18">
        <v>1993</v>
      </c>
      <c r="DF18" s="11">
        <v>1.7271311362727455</v>
      </c>
      <c r="DG18" t="s">
        <v>44</v>
      </c>
      <c r="DH18">
        <f>DH17*DG3</f>
        <v>2.8736859615424507E-3</v>
      </c>
      <c r="DI18">
        <v>1993</v>
      </c>
      <c r="DJ18" s="11">
        <v>1.7271311362727455</v>
      </c>
      <c r="DK18" t="s">
        <v>44</v>
      </c>
      <c r="DL18">
        <f>DL17*DK3</f>
        <v>2.8898523704556991E-3</v>
      </c>
      <c r="DM18">
        <v>1993</v>
      </c>
      <c r="DN18" s="11">
        <v>1.7271311362727455</v>
      </c>
      <c r="DO18" t="s">
        <v>44</v>
      </c>
      <c r="DP18">
        <f>DP17*DO3</f>
        <v>2.8938576782658403E-3</v>
      </c>
      <c r="DQ18">
        <v>1993</v>
      </c>
      <c r="DR18" s="11">
        <v>1.7271311362727455</v>
      </c>
      <c r="DS18" t="s">
        <v>44</v>
      </c>
      <c r="DT18">
        <f>DT17*DS3</f>
        <v>2.8918300927386975E-3</v>
      </c>
      <c r="DU18">
        <v>1993</v>
      </c>
      <c r="DV18" s="11">
        <v>1.7271311362727455</v>
      </c>
      <c r="DW18" t="s">
        <v>44</v>
      </c>
      <c r="DX18">
        <f>DX17*DW3</f>
        <v>2.886362042321559E-3</v>
      </c>
      <c r="DY18">
        <v>1993</v>
      </c>
      <c r="DZ18" s="11">
        <v>1.7271311362727455</v>
      </c>
      <c r="EA18" t="s">
        <v>44</v>
      </c>
      <c r="EB18">
        <f>EB17*EA3</f>
        <v>2.8500863990142131E-3</v>
      </c>
      <c r="EC18">
        <v>1993</v>
      </c>
      <c r="ED18" s="11">
        <v>1.7271311362727455</v>
      </c>
      <c r="EE18" t="s">
        <v>44</v>
      </c>
      <c r="EF18">
        <f>EF17*EE3</f>
        <v>2.8372819625367461E-3</v>
      </c>
      <c r="EG18">
        <v>1993</v>
      </c>
      <c r="EH18" s="11">
        <v>1.7271311362727455</v>
      </c>
      <c r="EI18" t="s">
        <v>44</v>
      </c>
      <c r="EJ18">
        <f>EJ17*EI3</f>
        <v>2.8289325273477424E-3</v>
      </c>
      <c r="EK18">
        <v>1993</v>
      </c>
      <c r="EL18" s="11">
        <v>1.7271311362727455</v>
      </c>
    </row>
    <row r="19" spans="2:142">
      <c r="B19">
        <v>0.1076805286235694</v>
      </c>
      <c r="C19" s="20">
        <v>0.98069449675607279</v>
      </c>
      <c r="D19">
        <v>1574.7597467577739</v>
      </c>
      <c r="E19">
        <v>1994</v>
      </c>
      <c r="F19" s="11">
        <v>2.0024458570669674</v>
      </c>
      <c r="G19" t="s">
        <v>45</v>
      </c>
      <c r="H19">
        <f>G2+H18</f>
        <v>1.1165335528726619</v>
      </c>
      <c r="I19">
        <v>1995</v>
      </c>
      <c r="J19" s="11">
        <v>2.2285006034932464</v>
      </c>
      <c r="K19" t="s">
        <v>45</v>
      </c>
      <c r="L19">
        <f>K2+L18</f>
        <v>1.1152087525700976</v>
      </c>
      <c r="M19">
        <v>1995</v>
      </c>
      <c r="N19" s="11">
        <v>2.2285006034932464</v>
      </c>
      <c r="O19" t="s">
        <v>45</v>
      </c>
      <c r="P19">
        <f>O2+P18</f>
        <v>1.1154819113270125</v>
      </c>
      <c r="Q19">
        <v>1995</v>
      </c>
      <c r="R19" s="11">
        <v>2.2285006034932464</v>
      </c>
      <c r="S19" t="s">
        <v>45</v>
      </c>
      <c r="T19">
        <f>S2+T18</f>
        <v>1.1158545589125437</v>
      </c>
      <c r="U19">
        <v>1995</v>
      </c>
      <c r="V19" s="11">
        <v>2.2285006034932464</v>
      </c>
      <c r="W19" t="s">
        <v>45</v>
      </c>
      <c r="X19">
        <f>W2+X18</f>
        <v>1.1162029689280986</v>
      </c>
      <c r="Y19">
        <v>1995</v>
      </c>
      <c r="Z19" s="11">
        <v>2.2285006034932464</v>
      </c>
      <c r="AA19" t="s">
        <v>45</v>
      </c>
      <c r="AB19">
        <f>AA2+AB18</f>
        <v>1.1165094947437704</v>
      </c>
      <c r="AC19">
        <v>1995</v>
      </c>
      <c r="AD19" s="11">
        <v>2.2285006034932464</v>
      </c>
      <c r="AE19" t="s">
        <v>45</v>
      </c>
      <c r="AF19">
        <f>AE2+AF18</f>
        <v>1.1166206628420796</v>
      </c>
      <c r="AG19">
        <v>1995</v>
      </c>
      <c r="AH19" s="11">
        <v>2.2285006034932464</v>
      </c>
      <c r="AI19" t="s">
        <v>45</v>
      </c>
      <c r="AJ19">
        <f>AI2+AJ18</f>
        <v>1.116623352423354</v>
      </c>
      <c r="AK19">
        <v>1995</v>
      </c>
      <c r="AL19" s="11">
        <v>2.2285006034932464</v>
      </c>
      <c r="AM19" t="s">
        <v>45</v>
      </c>
      <c r="AN19">
        <f>AM2+AN18</f>
        <v>1.1164132981272246</v>
      </c>
      <c r="AO19">
        <v>1995</v>
      </c>
      <c r="AP19" s="11">
        <v>2.2285006034932464</v>
      </c>
      <c r="AQ19" t="s">
        <v>45</v>
      </c>
      <c r="AR19">
        <f>AQ2+AR18</f>
        <v>1.1163130086155286</v>
      </c>
      <c r="AS19">
        <v>1995</v>
      </c>
      <c r="AT19" s="11">
        <v>2.2285006034932464</v>
      </c>
      <c r="AU19" t="s">
        <v>45</v>
      </c>
      <c r="AV19">
        <f>AU2+AV18</f>
        <v>1.1163886261234077</v>
      </c>
      <c r="AW19">
        <v>1995</v>
      </c>
      <c r="AX19" s="11">
        <v>2.2285006034932464</v>
      </c>
      <c r="AY19" t="s">
        <v>45</v>
      </c>
      <c r="AZ19">
        <f>AY2+AZ18</f>
        <v>1.1167462044524061</v>
      </c>
      <c r="BA19">
        <v>1995</v>
      </c>
      <c r="BB19" s="11">
        <v>2.2285006034932464</v>
      </c>
      <c r="BC19" t="s">
        <v>45</v>
      </c>
      <c r="BD19">
        <f>BC2+BD18</f>
        <v>1.1166199722966819</v>
      </c>
      <c r="BE19">
        <v>1995</v>
      </c>
      <c r="BF19" s="11">
        <v>2.2285006034932464</v>
      </c>
      <c r="BG19" t="s">
        <v>45</v>
      </c>
      <c r="BH19">
        <f>BG2+BH18</f>
        <v>1.1165940495650597</v>
      </c>
      <c r="BI19">
        <v>1995</v>
      </c>
      <c r="BJ19" s="11">
        <v>2.2285006034932464</v>
      </c>
      <c r="BK19" t="s">
        <v>45</v>
      </c>
      <c r="BL19">
        <f>BK2+BL18</f>
        <v>1.1166073786027895</v>
      </c>
      <c r="BM19">
        <v>1995</v>
      </c>
      <c r="BN19" s="11">
        <v>2.2285006034932464</v>
      </c>
      <c r="BO19" t="s">
        <v>45</v>
      </c>
      <c r="BP19">
        <f>BO2+BP18</f>
        <v>1.1166265131630939</v>
      </c>
      <c r="BQ19">
        <v>1995</v>
      </c>
      <c r="BR19" s="11">
        <v>2.2285006034932464</v>
      </c>
      <c r="BS19" t="s">
        <v>45</v>
      </c>
      <c r="BT19">
        <f>BS2+BT18</f>
        <v>1.1166170705444047</v>
      </c>
      <c r="BU19">
        <v>1995</v>
      </c>
      <c r="BV19" s="11">
        <v>2.2285006034932464</v>
      </c>
      <c r="BW19" t="s">
        <v>45</v>
      </c>
      <c r="BX19">
        <f>BW2+BX18</f>
        <v>1.1165508836386275</v>
      </c>
      <c r="BY19">
        <v>1995</v>
      </c>
      <c r="BZ19" s="11">
        <v>2.2285006034932464</v>
      </c>
      <c r="CA19" t="s">
        <v>45</v>
      </c>
      <c r="CB19">
        <f>CA2+CB18</f>
        <v>1.1164499357217321</v>
      </c>
      <c r="CC19">
        <v>1994</v>
      </c>
      <c r="CD19" s="11">
        <v>2.0024458570669674</v>
      </c>
      <c r="CE19" t="s">
        <v>45</v>
      </c>
      <c r="CF19">
        <f>CE2+CF18</f>
        <v>1.1163742518588438</v>
      </c>
      <c r="CG19">
        <v>1994</v>
      </c>
      <c r="CH19" s="11">
        <v>2.0024458570669674</v>
      </c>
      <c r="CI19" t="s">
        <v>45</v>
      </c>
      <c r="CJ19">
        <f>CI2+CJ18</f>
        <v>1.1162442337882161</v>
      </c>
      <c r="CK19">
        <v>1994</v>
      </c>
      <c r="CL19" s="11">
        <v>2.0024458570669674</v>
      </c>
      <c r="CM19" t="s">
        <v>45</v>
      </c>
      <c r="CN19">
        <f>CM2+CN18</f>
        <v>1.1161356691419759</v>
      </c>
      <c r="CO19">
        <v>1994</v>
      </c>
      <c r="CP19" s="11">
        <v>2.0024458570669674</v>
      </c>
      <c r="CQ19" t="s">
        <v>45</v>
      </c>
      <c r="CR19">
        <f>CQ2+CR18</f>
        <v>1.1161545039804497</v>
      </c>
      <c r="CS19">
        <v>1994</v>
      </c>
      <c r="CT19" s="11">
        <v>2.0024458570669674</v>
      </c>
      <c r="CU19" t="s">
        <v>45</v>
      </c>
      <c r="CV19">
        <f>CU2+CV18</f>
        <v>1.1161208968054226</v>
      </c>
      <c r="CW19">
        <v>1994</v>
      </c>
      <c r="CX19" s="11">
        <v>2.0024458570669674</v>
      </c>
      <c r="CY19" t="s">
        <v>45</v>
      </c>
      <c r="CZ19">
        <f>CY2+CZ18</f>
        <v>1.1162241571727112</v>
      </c>
      <c r="DA19">
        <v>1994</v>
      </c>
      <c r="DB19" s="11">
        <v>2.0024458570669674</v>
      </c>
      <c r="DC19" t="s">
        <v>45</v>
      </c>
      <c r="DD19">
        <f>DC2+DD18</f>
        <v>1.1163492027400166</v>
      </c>
      <c r="DE19">
        <v>1994</v>
      </c>
      <c r="DF19" s="11">
        <v>2.0024458570669674</v>
      </c>
      <c r="DG19" t="s">
        <v>45</v>
      </c>
      <c r="DH19">
        <f>DG2+DH18</f>
        <v>1.1164005676169586</v>
      </c>
      <c r="DI19">
        <v>1994</v>
      </c>
      <c r="DJ19" s="11">
        <v>2.0024458570669674</v>
      </c>
      <c r="DK19" t="s">
        <v>45</v>
      </c>
      <c r="DL19">
        <f>DK2+DL18</f>
        <v>1.1165529117925792</v>
      </c>
      <c r="DM19">
        <v>1994</v>
      </c>
      <c r="DN19" s="11">
        <v>2.0024458570669674</v>
      </c>
      <c r="DO19" t="s">
        <v>45</v>
      </c>
      <c r="DP19">
        <f>DO2+DP18</f>
        <v>1.1168391316392456</v>
      </c>
      <c r="DQ19">
        <v>1994</v>
      </c>
      <c r="DR19" s="11">
        <v>2.0024458570669674</v>
      </c>
      <c r="DS19" t="s">
        <v>45</v>
      </c>
      <c r="DT19">
        <f>DS2+DT18</f>
        <v>1.1170319628266829</v>
      </c>
      <c r="DU19">
        <v>1994</v>
      </c>
      <c r="DV19" s="11">
        <v>2.0024458570669674</v>
      </c>
      <c r="DW19" t="s">
        <v>45</v>
      </c>
      <c r="DX19">
        <f>DW2+DX18</f>
        <v>1.1172329218552028</v>
      </c>
      <c r="DY19">
        <v>1994</v>
      </c>
      <c r="DZ19" s="11">
        <v>2.0024458570669674</v>
      </c>
      <c r="EA19" t="s">
        <v>45</v>
      </c>
      <c r="EB19">
        <f>EA2+EB18</f>
        <v>1.1176034468556146</v>
      </c>
      <c r="EC19">
        <v>1994</v>
      </c>
      <c r="ED19" s="11">
        <v>2.0024458570669674</v>
      </c>
      <c r="EE19" t="s">
        <v>45</v>
      </c>
      <c r="EF19">
        <f>EE2+EF18</f>
        <v>1.1178277120154287</v>
      </c>
      <c r="EG19">
        <v>1994</v>
      </c>
      <c r="EH19" s="11">
        <v>2.0024458570669674</v>
      </c>
      <c r="EI19" t="s">
        <v>45</v>
      </c>
      <c r="EJ19">
        <f>EI2+EJ18</f>
        <v>1.1180420296000051</v>
      </c>
      <c r="EK19">
        <v>1994</v>
      </c>
      <c r="EL19" s="11">
        <v>2.0024458570669674</v>
      </c>
    </row>
    <row r="20" spans="2:142">
      <c r="B20">
        <v>0.10761127123777896</v>
      </c>
      <c r="C20" s="20">
        <v>0.98065025362839697</v>
      </c>
      <c r="D20">
        <v>1571.0881826903196</v>
      </c>
      <c r="E20">
        <v>1995</v>
      </c>
      <c r="F20" s="11">
        <v>2.2285006034932464</v>
      </c>
      <c r="G20" t="s">
        <v>46</v>
      </c>
      <c r="H20">
        <f>G2-H18</f>
        <v>1.110927696112546</v>
      </c>
      <c r="I20">
        <v>1996</v>
      </c>
      <c r="J20" s="11">
        <v>2.5586168655314738</v>
      </c>
      <c r="K20" t="s">
        <v>46</v>
      </c>
      <c r="L20">
        <f>K2-L18</f>
        <v>1.1094583857253297</v>
      </c>
      <c r="M20">
        <v>1996</v>
      </c>
      <c r="N20" s="11">
        <v>2.5586168655314738</v>
      </c>
      <c r="O20" t="s">
        <v>46</v>
      </c>
      <c r="P20">
        <f>O2-P18</f>
        <v>1.1097112360581196</v>
      </c>
      <c r="Q20">
        <v>1996</v>
      </c>
      <c r="R20" s="11">
        <v>2.5586168655314738</v>
      </c>
      <c r="S20" t="s">
        <v>46</v>
      </c>
      <c r="T20">
        <f>S2-T18</f>
        <v>1.1100424472890549</v>
      </c>
      <c r="U20">
        <v>1996</v>
      </c>
      <c r="V20" s="11">
        <v>2.5586168655314738</v>
      </c>
      <c r="W20" t="s">
        <v>46</v>
      </c>
      <c r="X20">
        <f>W2-X18</f>
        <v>1.1103655118028204</v>
      </c>
      <c r="Y20">
        <v>1996</v>
      </c>
      <c r="Z20" s="11">
        <v>2.5586168655314738</v>
      </c>
      <c r="AA20" t="s">
        <v>46</v>
      </c>
      <c r="AB20">
        <f>AA2-AB18</f>
        <v>1.1106691981062176</v>
      </c>
      <c r="AC20">
        <v>1996</v>
      </c>
      <c r="AD20" s="11">
        <v>2.5586168655314738</v>
      </c>
      <c r="AE20" t="s">
        <v>46</v>
      </c>
      <c r="AF20">
        <f>AE2-AF18</f>
        <v>1.1107998098930274</v>
      </c>
      <c r="AG20">
        <v>1996</v>
      </c>
      <c r="AH20" s="11">
        <v>2.5586168655314738</v>
      </c>
      <c r="AI20" t="s">
        <v>46</v>
      </c>
      <c r="AJ20">
        <f>AI2-AJ18</f>
        <v>1.1108233430629129</v>
      </c>
      <c r="AK20">
        <v>1996</v>
      </c>
      <c r="AL20" s="11">
        <v>2.5586168655314738</v>
      </c>
      <c r="AM20" t="s">
        <v>46</v>
      </c>
      <c r="AN20">
        <f>AM2-AN18</f>
        <v>1.1106453712957209</v>
      </c>
      <c r="AO20">
        <v>1996</v>
      </c>
      <c r="AP20" s="11">
        <v>2.5586168655314738</v>
      </c>
      <c r="AQ20" t="s">
        <v>46</v>
      </c>
      <c r="AR20">
        <f>AQ2-AR18</f>
        <v>1.1105815952396116</v>
      </c>
      <c r="AS20">
        <v>1996</v>
      </c>
      <c r="AT20" s="11">
        <v>2.5586168655314738</v>
      </c>
      <c r="AU20" t="s">
        <v>46</v>
      </c>
      <c r="AV20">
        <f>AU2-AV18</f>
        <v>1.1106613744653575</v>
      </c>
      <c r="AW20">
        <v>1996</v>
      </c>
      <c r="AX20" s="11">
        <v>2.5586168655314738</v>
      </c>
      <c r="AY20" t="s">
        <v>46</v>
      </c>
      <c r="AZ20">
        <f>AY2-AZ18</f>
        <v>1.1110265548424181</v>
      </c>
      <c r="BA20">
        <v>1996</v>
      </c>
      <c r="BB20" s="11">
        <v>2.5586168655314738</v>
      </c>
      <c r="BC20" t="s">
        <v>46</v>
      </c>
      <c r="BD20">
        <f>BC2-BD18</f>
        <v>1.1108948761614763</v>
      </c>
      <c r="BE20">
        <v>1996</v>
      </c>
      <c r="BF20" s="11">
        <v>2.5586168655314738</v>
      </c>
      <c r="BG20" t="s">
        <v>46</v>
      </c>
      <c r="BH20">
        <f>BG2-BH18</f>
        <v>1.1108773622449029</v>
      </c>
      <c r="BI20">
        <v>1996</v>
      </c>
      <c r="BJ20" s="11">
        <v>2.5586168655314738</v>
      </c>
      <c r="BK20" t="s">
        <v>46</v>
      </c>
      <c r="BL20">
        <f>BK2-BL18</f>
        <v>1.1108991350518818</v>
      </c>
      <c r="BM20">
        <v>1996</v>
      </c>
      <c r="BN20" s="11">
        <v>2.5586168655314738</v>
      </c>
      <c r="BO20" t="s">
        <v>46</v>
      </c>
      <c r="BP20">
        <f>BO2-BP18</f>
        <v>1.1109343021068039</v>
      </c>
      <c r="BQ20">
        <v>1996</v>
      </c>
      <c r="BR20" s="11">
        <v>2.5586168655314738</v>
      </c>
      <c r="BS20" t="s">
        <v>46</v>
      </c>
      <c r="BT20">
        <f>BS2-BT18</f>
        <v>1.1109668944390321</v>
      </c>
      <c r="BU20">
        <v>1996</v>
      </c>
      <c r="BV20" s="11">
        <v>2.5586168655314738</v>
      </c>
      <c r="BW20" t="s">
        <v>46</v>
      </c>
      <c r="BX20">
        <f>BW2-BX18</f>
        <v>1.110973730571897</v>
      </c>
      <c r="BY20">
        <v>1996</v>
      </c>
      <c r="BZ20" s="11">
        <v>2.5586168655314738</v>
      </c>
      <c r="CA20" t="s">
        <v>46</v>
      </c>
      <c r="CB20">
        <f>CA2-CB18</f>
        <v>1.1109338560077366</v>
      </c>
      <c r="CC20">
        <v>1996</v>
      </c>
      <c r="CD20" s="11">
        <v>2.5586168655314738</v>
      </c>
      <c r="CE20" t="s">
        <v>46</v>
      </c>
      <c r="CF20">
        <f>CE2-CF18</f>
        <v>1.1108552824338529</v>
      </c>
      <c r="CG20">
        <v>1995</v>
      </c>
      <c r="CH20" s="11">
        <v>2.2285006034932464</v>
      </c>
      <c r="CI20" t="s">
        <v>46</v>
      </c>
      <c r="CJ20">
        <f>CI2-CJ18</f>
        <v>1.1107769176551614</v>
      </c>
      <c r="CK20">
        <v>1995</v>
      </c>
      <c r="CL20" s="11">
        <v>2.2285006034932464</v>
      </c>
      <c r="CM20" t="s">
        <v>46</v>
      </c>
      <c r="CN20">
        <f>CM2-CN18</f>
        <v>1.110683530284839</v>
      </c>
      <c r="CO20">
        <v>1995</v>
      </c>
      <c r="CP20" s="11">
        <v>2.2285006034932464</v>
      </c>
      <c r="CQ20" t="s">
        <v>46</v>
      </c>
      <c r="CR20">
        <f>CQ2-CR18</f>
        <v>1.1106163187279749</v>
      </c>
      <c r="CS20">
        <v>1995</v>
      </c>
      <c r="CT20" s="11">
        <v>2.2285006034932464</v>
      </c>
      <c r="CU20" t="s">
        <v>46</v>
      </c>
      <c r="CV20">
        <f>CU2-CV18</f>
        <v>1.1105508245973603</v>
      </c>
      <c r="CW20">
        <v>1995</v>
      </c>
      <c r="CX20" s="11">
        <v>2.2285006034932464</v>
      </c>
      <c r="CY20" t="s">
        <v>46</v>
      </c>
      <c r="CZ20">
        <f>CY2-CZ18</f>
        <v>1.1105670193736192</v>
      </c>
      <c r="DA20">
        <v>1995</v>
      </c>
      <c r="DB20" s="11">
        <v>2.2285006034932464</v>
      </c>
      <c r="DC20" t="s">
        <v>46</v>
      </c>
      <c r="DD20">
        <f>DC2-DD18</f>
        <v>1.110630297901259</v>
      </c>
      <c r="DE20">
        <v>1995</v>
      </c>
      <c r="DF20" s="11">
        <v>2.2285006034932464</v>
      </c>
      <c r="DG20" t="s">
        <v>46</v>
      </c>
      <c r="DH20">
        <f>DG2-DH18</f>
        <v>1.1106531956938739</v>
      </c>
      <c r="DI20">
        <v>1995</v>
      </c>
      <c r="DJ20" s="11">
        <v>2.2285006034932464</v>
      </c>
      <c r="DK20" t="s">
        <v>46</v>
      </c>
      <c r="DL20">
        <f>DK2-DL18</f>
        <v>1.1107732070516678</v>
      </c>
      <c r="DM20">
        <v>1995</v>
      </c>
      <c r="DN20" s="11">
        <v>2.2285006034932464</v>
      </c>
      <c r="DO20" t="s">
        <v>46</v>
      </c>
      <c r="DP20">
        <f>DO2-DP18</f>
        <v>1.1110514162827141</v>
      </c>
      <c r="DQ20">
        <v>1995</v>
      </c>
      <c r="DR20" s="11">
        <v>2.2285006034932464</v>
      </c>
      <c r="DS20" t="s">
        <v>46</v>
      </c>
      <c r="DT20">
        <f>DS2-DT18</f>
        <v>1.1112483026412054</v>
      </c>
      <c r="DU20">
        <v>1995</v>
      </c>
      <c r="DV20" s="11">
        <v>2.2285006034932464</v>
      </c>
      <c r="DW20" t="s">
        <v>46</v>
      </c>
      <c r="DX20">
        <f>DW2-DX18</f>
        <v>1.1114601977705596</v>
      </c>
      <c r="DY20">
        <v>1995</v>
      </c>
      <c r="DZ20" s="11">
        <v>2.2285006034932464</v>
      </c>
      <c r="EA20" t="s">
        <v>46</v>
      </c>
      <c r="EB20">
        <f>EA2-EB18</f>
        <v>1.1119032740575863</v>
      </c>
      <c r="EC20">
        <v>1995</v>
      </c>
      <c r="ED20" s="11">
        <v>2.2285006034932464</v>
      </c>
      <c r="EE20" t="s">
        <v>46</v>
      </c>
      <c r="EF20">
        <f>EE2-EF18</f>
        <v>1.112153148090355</v>
      </c>
      <c r="EG20">
        <v>1995</v>
      </c>
      <c r="EH20" s="11">
        <v>2.2285006034932464</v>
      </c>
      <c r="EI20" t="s">
        <v>46</v>
      </c>
      <c r="EJ20">
        <f>EI2-EJ18</f>
        <v>1.1123841645453094</v>
      </c>
      <c r="EK20">
        <v>1995</v>
      </c>
      <c r="EL20" s="11">
        <v>2.2285006034932464</v>
      </c>
    </row>
    <row r="21" spans="2:142">
      <c r="B21">
        <v>0.10751770539958379</v>
      </c>
      <c r="C21" s="20">
        <v>0.98097146073994246</v>
      </c>
      <c r="D21">
        <v>1598.1318832376955</v>
      </c>
      <c r="E21">
        <v>1996</v>
      </c>
      <c r="F21" s="11">
        <v>2.5586168655314738</v>
      </c>
      <c r="G21" t="s">
        <v>37</v>
      </c>
      <c r="H21" s="21">
        <f>LN(G2)</f>
        <v>0.10771530301192142</v>
      </c>
      <c r="I21">
        <v>1997</v>
      </c>
      <c r="J21" s="11">
        <v>2.8784080021661249</v>
      </c>
      <c r="K21" t="s">
        <v>37</v>
      </c>
      <c r="L21" s="21">
        <f>LN(K2)</f>
        <v>0.10646012310084735</v>
      </c>
      <c r="M21">
        <v>1997</v>
      </c>
      <c r="N21" s="11">
        <v>2.8784080021661249</v>
      </c>
      <c r="O21" t="s">
        <v>37</v>
      </c>
      <c r="P21" s="21">
        <f>LN(O2)</f>
        <v>0.10669653910422053</v>
      </c>
      <c r="Q21">
        <v>1997</v>
      </c>
      <c r="R21" s="11">
        <v>2.8784080021661249</v>
      </c>
      <c r="S21" t="s">
        <v>37</v>
      </c>
      <c r="T21" s="21">
        <f>LN(S2)</f>
        <v>0.10701280267024429</v>
      </c>
      <c r="U21">
        <v>1997</v>
      </c>
      <c r="V21" s="11">
        <v>2.8784080021661249</v>
      </c>
      <c r="W21" t="s">
        <v>37</v>
      </c>
      <c r="X21" s="21">
        <f>LN(W2)</f>
        <v>0.10731442186813887</v>
      </c>
      <c r="Y21">
        <v>1997</v>
      </c>
      <c r="Z21" s="11">
        <v>2.8784080021661249</v>
      </c>
      <c r="AA21" t="s">
        <v>37</v>
      </c>
      <c r="AB21" s="21">
        <f>LN(AA2)</f>
        <v>0.10758844376435561</v>
      </c>
      <c r="AC21">
        <v>1997</v>
      </c>
      <c r="AD21" s="11">
        <v>2.8784080021661249</v>
      </c>
      <c r="AE21" t="s">
        <v>37</v>
      </c>
      <c r="AF21" s="21">
        <f>LN(AE2)</f>
        <v>0.10769699668971169</v>
      </c>
      <c r="AG21">
        <v>1997</v>
      </c>
      <c r="AH21" s="11">
        <v>2.8784080021661249</v>
      </c>
      <c r="AI21" t="s">
        <v>37</v>
      </c>
      <c r="AJ21" s="21">
        <f>LN(AI2)</f>
        <v>0.10770876931958814</v>
      </c>
      <c r="AK21">
        <v>1997</v>
      </c>
      <c r="AL21" s="11">
        <v>2.8784080021661249</v>
      </c>
      <c r="AM21" t="s">
        <v>37</v>
      </c>
      <c r="AN21" s="21">
        <f>LN(AM2)</f>
        <v>0.10753455196770909</v>
      </c>
      <c r="AO21">
        <v>1997</v>
      </c>
      <c r="AP21" s="11">
        <v>2.8784080021661249</v>
      </c>
      <c r="AQ21" t="s">
        <v>37</v>
      </c>
      <c r="AR21" s="21">
        <f>LN(AQ2)</f>
        <v>0.10746088008216696</v>
      </c>
      <c r="AS21">
        <v>1997</v>
      </c>
      <c r="AT21" s="11">
        <v>2.8784080021661249</v>
      </c>
      <c r="AU21" t="s">
        <v>37</v>
      </c>
      <c r="AV21" s="21">
        <f>LN(AU2)</f>
        <v>0.1075306594564021</v>
      </c>
      <c r="AW21">
        <v>1997</v>
      </c>
      <c r="AX21" s="11">
        <v>2.8784080021661249</v>
      </c>
      <c r="AY21" t="s">
        <v>37</v>
      </c>
      <c r="AZ21" s="21">
        <f>LN(AY2)</f>
        <v>0.10785514316826113</v>
      </c>
      <c r="BA21">
        <v>1997</v>
      </c>
      <c r="BB21" s="11">
        <v>2.8784080021661249</v>
      </c>
      <c r="BC21" t="s">
        <v>37</v>
      </c>
      <c r="BD21" s="21">
        <f>LN(BC2)</f>
        <v>0.10773936575514628</v>
      </c>
      <c r="BE21">
        <v>1997</v>
      </c>
      <c r="BF21" s="11">
        <v>2.8784080021661249</v>
      </c>
      <c r="BG21" t="s">
        <v>37</v>
      </c>
      <c r="BH21" s="21">
        <f>LN(BG2)</f>
        <v>0.10771986551624123</v>
      </c>
      <c r="BI21">
        <v>1997</v>
      </c>
      <c r="BJ21" s="11">
        <v>2.8784080021661249</v>
      </c>
      <c r="BK21" t="s">
        <v>37</v>
      </c>
      <c r="BL21" s="21">
        <f>LN(BK2)</f>
        <v>0.10773562399823448</v>
      </c>
      <c r="BM21">
        <v>1997</v>
      </c>
      <c r="BN21" s="11">
        <v>2.8784080021661249</v>
      </c>
      <c r="BO21" t="s">
        <v>37</v>
      </c>
      <c r="BP21" s="21">
        <f>LN(BO2)</f>
        <v>0.10776000145932321</v>
      </c>
      <c r="BQ21">
        <v>1997</v>
      </c>
      <c r="BR21" s="11">
        <v>2.8784080021661249</v>
      </c>
      <c r="BS21" t="s">
        <v>37</v>
      </c>
      <c r="BT21" s="21">
        <f>LN(BS2)</f>
        <v>0.10777039381004629</v>
      </c>
      <c r="BU21">
        <v>1997</v>
      </c>
      <c r="BV21" s="11">
        <v>2.8784080021661249</v>
      </c>
      <c r="BW21" t="s">
        <v>37</v>
      </c>
      <c r="BX21" s="21">
        <f>LN(BW2)</f>
        <v>0.10774374989245783</v>
      </c>
      <c r="BY21">
        <v>1997</v>
      </c>
      <c r="BZ21" s="11">
        <v>2.8784080021661249</v>
      </c>
      <c r="CA21" t="s">
        <v>37</v>
      </c>
      <c r="CB21" s="21">
        <f>LN(CA2)</f>
        <v>0.1076805286235694</v>
      </c>
      <c r="CC21">
        <v>1997</v>
      </c>
      <c r="CD21" s="11">
        <v>2.8784080021661249</v>
      </c>
      <c r="CE21" t="s">
        <v>37</v>
      </c>
      <c r="CF21" s="21">
        <f>LN(CE2)</f>
        <v>0.10761127123777896</v>
      </c>
      <c r="CG21">
        <v>1997</v>
      </c>
      <c r="CH21" s="11">
        <v>2.8784080021661249</v>
      </c>
      <c r="CI21" t="s">
        <v>37</v>
      </c>
      <c r="CJ21" s="21">
        <f>LN(CI2)</f>
        <v>0.10751770539958379</v>
      </c>
      <c r="CK21">
        <v>1996</v>
      </c>
      <c r="CL21" s="11">
        <v>2.5586168655314738</v>
      </c>
      <c r="CM21" t="s">
        <v>37</v>
      </c>
      <c r="CN21" s="21">
        <f>LN(CM2)</f>
        <v>0.10742701871088758</v>
      </c>
      <c r="CO21">
        <v>1996</v>
      </c>
      <c r="CP21" s="11">
        <v>2.5586168655314738</v>
      </c>
      <c r="CQ21" t="s">
        <v>37</v>
      </c>
      <c r="CR21" s="21">
        <f>LN(CQ2)</f>
        <v>0.10740529389196542</v>
      </c>
      <c r="CS21">
        <v>1996</v>
      </c>
      <c r="CT21" s="11">
        <v>2.5586168655314738</v>
      </c>
      <c r="CU21" t="s">
        <v>37</v>
      </c>
      <c r="CV21" s="21">
        <f>LN(CU2)</f>
        <v>0.10736078840899288</v>
      </c>
      <c r="CW21">
        <v>1996</v>
      </c>
      <c r="CX21" s="11">
        <v>2.5586168655314738</v>
      </c>
      <c r="CY21" t="s">
        <v>37</v>
      </c>
      <c r="CZ21" s="21">
        <f>LN(CY2)</f>
        <v>0.10741443436779548</v>
      </c>
      <c r="DA21">
        <v>1996</v>
      </c>
      <c r="DB21" s="11">
        <v>2.5586168655314738</v>
      </c>
      <c r="DC21" t="s">
        <v>37</v>
      </c>
      <c r="DD21" s="21">
        <f>LN(DC2)</f>
        <v>0.10749900275207355</v>
      </c>
      <c r="DE21">
        <v>1996</v>
      </c>
      <c r="DF21" s="11">
        <v>2.5586168655314738</v>
      </c>
      <c r="DG21" t="s">
        <v>37</v>
      </c>
      <c r="DH21" s="21">
        <f>LN(DG2)</f>
        <v>0.10753234900934774</v>
      </c>
      <c r="DI21">
        <v>1996</v>
      </c>
      <c r="DJ21" s="11">
        <v>2.5586168655314738</v>
      </c>
      <c r="DK21" t="s">
        <v>37</v>
      </c>
      <c r="DL21" s="21">
        <f>LN(DK2)</f>
        <v>0.10765463563103668</v>
      </c>
      <c r="DM21">
        <v>1996</v>
      </c>
      <c r="DN21" s="11">
        <v>2.5586168655314738</v>
      </c>
      <c r="DO21" t="s">
        <v>37</v>
      </c>
      <c r="DP21" s="21">
        <f>LN(DO2)</f>
        <v>0.10790801459010856</v>
      </c>
      <c r="DQ21">
        <v>1996</v>
      </c>
      <c r="DR21" s="11">
        <v>2.5586168655314738</v>
      </c>
      <c r="DS21" t="s">
        <v>37</v>
      </c>
      <c r="DT21" s="21">
        <f>LN(DS2)</f>
        <v>0.10808292599420069</v>
      </c>
      <c r="DU21">
        <v>1996</v>
      </c>
      <c r="DV21" s="11">
        <v>2.5586168655314738</v>
      </c>
      <c r="DW21" t="s">
        <v>37</v>
      </c>
      <c r="DX21" s="21">
        <f>LN(DW2)</f>
        <v>0.1082681881097142</v>
      </c>
      <c r="DY21">
        <v>1996</v>
      </c>
      <c r="DZ21" s="11">
        <v>2.5586168655314738</v>
      </c>
      <c r="EA21" t="s">
        <v>37</v>
      </c>
      <c r="EB21" s="21">
        <f>LN(EA2)</f>
        <v>0.10863317905923266</v>
      </c>
      <c r="EC21">
        <v>1996</v>
      </c>
      <c r="ED21" s="11">
        <v>2.5586168655314738</v>
      </c>
      <c r="EE21" t="s">
        <v>37</v>
      </c>
      <c r="EF21" s="21">
        <f>LN(EE2)</f>
        <v>0.1088458219630441</v>
      </c>
      <c r="EG21">
        <v>1996</v>
      </c>
      <c r="EH21" s="11">
        <v>2.5586168655314738</v>
      </c>
      <c r="EI21" t="s">
        <v>37</v>
      </c>
      <c r="EJ21" s="21">
        <f>LN(EI2)</f>
        <v>0.10904550510209125</v>
      </c>
      <c r="EK21">
        <v>1996</v>
      </c>
      <c r="EL21" s="11">
        <v>2.5586168655314738</v>
      </c>
    </row>
    <row r="22" spans="2:142">
      <c r="B22">
        <v>0.10742701871088758</v>
      </c>
      <c r="C22" s="20">
        <v>0.98104360456702933</v>
      </c>
      <c r="D22">
        <v>1604.331997035777</v>
      </c>
      <c r="E22">
        <v>1997</v>
      </c>
      <c r="F22" s="11">
        <v>2.8784080021661249</v>
      </c>
      <c r="G22" t="s">
        <v>47</v>
      </c>
      <c r="H22" s="21">
        <f>LN(H19)</f>
        <v>0.11022884368052897</v>
      </c>
      <c r="I22">
        <v>1998</v>
      </c>
      <c r="J22" s="11">
        <v>3.0702635002756224</v>
      </c>
      <c r="K22" t="s">
        <v>47</v>
      </c>
      <c r="L22" s="21">
        <f>LN(L19)</f>
        <v>0.10904160942418584</v>
      </c>
      <c r="M22">
        <v>1998</v>
      </c>
      <c r="N22" s="11">
        <v>3.0702635002756224</v>
      </c>
      <c r="O22" t="s">
        <v>47</v>
      </c>
      <c r="P22" s="21">
        <f>LN(P19)</f>
        <v>0.1092865190055108</v>
      </c>
      <c r="Q22">
        <v>1998</v>
      </c>
      <c r="R22" s="11">
        <v>3.0702635002756224</v>
      </c>
      <c r="S22" t="s">
        <v>47</v>
      </c>
      <c r="T22" s="21">
        <f>LN(T19)</f>
        <v>0.10962053191119844</v>
      </c>
      <c r="U22">
        <v>1998</v>
      </c>
      <c r="V22" s="11">
        <v>3.0702635002756224</v>
      </c>
      <c r="W22" t="s">
        <v>47</v>
      </c>
      <c r="X22" s="21">
        <f>LN(X19)</f>
        <v>0.10993271922181996</v>
      </c>
      <c r="Y22">
        <v>1998</v>
      </c>
      <c r="Z22" s="11">
        <v>3.0702635002756224</v>
      </c>
      <c r="AA22" t="s">
        <v>47</v>
      </c>
      <c r="AB22" s="21">
        <f>LN(AB19)</f>
        <v>0.1102072962867892</v>
      </c>
      <c r="AC22">
        <v>1998</v>
      </c>
      <c r="AD22" s="11">
        <v>3.0702635002756224</v>
      </c>
      <c r="AE22" t="s">
        <v>47</v>
      </c>
      <c r="AF22" s="21">
        <f>LN(AF19)</f>
        <v>0.11030685886537285</v>
      </c>
      <c r="AG22">
        <v>1998</v>
      </c>
      <c r="AH22" s="11">
        <v>3.0702635002756224</v>
      </c>
      <c r="AI22" t="s">
        <v>47</v>
      </c>
      <c r="AJ22" s="21">
        <f>LN(AJ19)</f>
        <v>0.11030926754194914</v>
      </c>
      <c r="AK22">
        <v>1998</v>
      </c>
      <c r="AL22" s="11">
        <v>3.0702635002756224</v>
      </c>
      <c r="AM22" t="s">
        <v>47</v>
      </c>
      <c r="AN22" s="21">
        <f>LN(AN19)</f>
        <v>0.11012113422430102</v>
      </c>
      <c r="AO22">
        <v>1998</v>
      </c>
      <c r="AP22" s="11">
        <v>3.0702635002756224</v>
      </c>
      <c r="AQ22" t="s">
        <v>47</v>
      </c>
      <c r="AR22" s="21">
        <f>LN(AR19)</f>
        <v>0.11003129830356097</v>
      </c>
      <c r="AS22">
        <v>1998</v>
      </c>
      <c r="AT22" s="11">
        <v>3.0702635002756224</v>
      </c>
      <c r="AU22" t="s">
        <v>47</v>
      </c>
      <c r="AV22" s="21">
        <f>LN(AV19)</f>
        <v>0.11009903463405087</v>
      </c>
      <c r="AW22">
        <v>1998</v>
      </c>
      <c r="AX22" s="11">
        <v>3.0702635002756224</v>
      </c>
      <c r="AY22" t="s">
        <v>47</v>
      </c>
      <c r="AZ22" s="21">
        <f>LN(AZ19)</f>
        <v>0.11041928250010763</v>
      </c>
      <c r="BA22">
        <v>1998</v>
      </c>
      <c r="BB22" s="11">
        <v>3.0702635002756224</v>
      </c>
      <c r="BC22" t="s">
        <v>47</v>
      </c>
      <c r="BD22" s="21">
        <f>LN(BD19)</f>
        <v>0.11030624044084046</v>
      </c>
      <c r="BE22">
        <v>1998</v>
      </c>
      <c r="BF22" s="11">
        <v>3.0702635002756224</v>
      </c>
      <c r="BG22" t="s">
        <v>47</v>
      </c>
      <c r="BH22" s="21">
        <f>LN(BH19)</f>
        <v>0.11028302481406259</v>
      </c>
      <c r="BI22">
        <v>1998</v>
      </c>
      <c r="BJ22" s="11">
        <v>3.0702635002756224</v>
      </c>
      <c r="BK22" t="s">
        <v>47</v>
      </c>
      <c r="BL22" s="21">
        <f>LN(BL19)</f>
        <v>0.11029496197079355</v>
      </c>
      <c r="BM22">
        <v>1998</v>
      </c>
      <c r="BN22" s="11">
        <v>3.0702635002756224</v>
      </c>
      <c r="BO22" t="s">
        <v>47</v>
      </c>
      <c r="BP22" s="21">
        <f>LN(BP19)</f>
        <v>0.11031209816093956</v>
      </c>
      <c r="BQ22">
        <v>1998</v>
      </c>
      <c r="BR22" s="11">
        <v>3.0702635002756224</v>
      </c>
      <c r="BS22" t="s">
        <v>47</v>
      </c>
      <c r="BT22" s="21">
        <f>LN(BT19)</f>
        <v>0.11030364174466852</v>
      </c>
      <c r="BU22">
        <v>1998</v>
      </c>
      <c r="BV22" s="11">
        <v>3.0702635002756224</v>
      </c>
      <c r="BW22" t="s">
        <v>47</v>
      </c>
      <c r="BX22" s="21">
        <f>LN(BX19)</f>
        <v>0.11024436549930362</v>
      </c>
      <c r="BY22">
        <v>1998</v>
      </c>
      <c r="BZ22" s="11">
        <v>3.0702635002756224</v>
      </c>
      <c r="CA22" t="s">
        <v>47</v>
      </c>
      <c r="CB22" s="21">
        <f>LN(CB19)</f>
        <v>0.1101539509180917</v>
      </c>
      <c r="CC22">
        <v>1998</v>
      </c>
      <c r="CD22" s="11">
        <v>3.0702635002756224</v>
      </c>
      <c r="CE22" t="s">
        <v>47</v>
      </c>
      <c r="CF22" s="21">
        <f>LN(CF19)</f>
        <v>0.11008615886949395</v>
      </c>
      <c r="CG22">
        <v>1998</v>
      </c>
      <c r="CH22" s="11">
        <v>3.0702635002756224</v>
      </c>
      <c r="CI22" t="s">
        <v>47</v>
      </c>
      <c r="CJ22" s="21">
        <f>LN(CJ19)</f>
        <v>0.10996968749598302</v>
      </c>
      <c r="CK22">
        <v>1998</v>
      </c>
      <c r="CL22" s="11">
        <v>3.0702635002756224</v>
      </c>
      <c r="CM22" t="s">
        <v>47</v>
      </c>
      <c r="CN22" s="21">
        <f>LN(CN19)</f>
        <v>0.10987242390192961</v>
      </c>
      <c r="CO22">
        <v>1997</v>
      </c>
      <c r="CP22" s="11">
        <v>2.8784080021661249</v>
      </c>
      <c r="CQ22" t="s">
        <v>47</v>
      </c>
      <c r="CR22" s="21">
        <f>LN(CR19)</f>
        <v>0.10988929880350019</v>
      </c>
      <c r="CS22">
        <v>1997</v>
      </c>
      <c r="CT22" s="11">
        <v>2.8784080021661249</v>
      </c>
      <c r="CU22" t="s">
        <v>47</v>
      </c>
      <c r="CV22" s="21">
        <f>LN(CV19)</f>
        <v>0.10985918856260625</v>
      </c>
      <c r="CW22">
        <v>1997</v>
      </c>
      <c r="CX22" s="11">
        <v>2.8784080021661249</v>
      </c>
      <c r="CY22" t="s">
        <v>47</v>
      </c>
      <c r="CZ22" s="21">
        <f>LN(CZ19)</f>
        <v>0.10995170147155661</v>
      </c>
      <c r="DA22">
        <v>1997</v>
      </c>
      <c r="DB22" s="11">
        <v>2.8784080021661249</v>
      </c>
      <c r="DC22" t="s">
        <v>47</v>
      </c>
      <c r="DD22" s="21">
        <f>LN(DD19)</f>
        <v>0.11006372069536484</v>
      </c>
      <c r="DE22">
        <v>1997</v>
      </c>
      <c r="DF22" s="11">
        <v>2.8784080021661249</v>
      </c>
      <c r="DG22" t="s">
        <v>47</v>
      </c>
      <c r="DH22" s="21">
        <f>LN(DH19)</f>
        <v>0.11010973111501242</v>
      </c>
      <c r="DI22">
        <v>1997</v>
      </c>
      <c r="DJ22" s="11">
        <v>2.8784080021661249</v>
      </c>
      <c r="DK22" t="s">
        <v>47</v>
      </c>
      <c r="DL22" s="21">
        <f>LN(DL19)</f>
        <v>0.11024618194326456</v>
      </c>
      <c r="DM22">
        <v>1997</v>
      </c>
      <c r="DN22" s="11">
        <v>2.8784080021661249</v>
      </c>
      <c r="DO22" t="s">
        <v>47</v>
      </c>
      <c r="DP22" s="21">
        <f>LN(DP19)</f>
        <v>0.11050249148737268</v>
      </c>
      <c r="DQ22">
        <v>1997</v>
      </c>
      <c r="DR22" s="11">
        <v>2.8784080021661249</v>
      </c>
      <c r="DS22" t="s">
        <v>47</v>
      </c>
      <c r="DT22" s="21">
        <f>LN(DT19)</f>
        <v>0.11067513456278913</v>
      </c>
      <c r="DU22">
        <v>1997</v>
      </c>
      <c r="DV22" s="11">
        <v>2.8784080021661249</v>
      </c>
      <c r="DW22" t="s">
        <v>47</v>
      </c>
      <c r="DX22" s="21">
        <f>LN(DX19)</f>
        <v>0.1108550228387403</v>
      </c>
      <c r="DY22">
        <v>1997</v>
      </c>
      <c r="DZ22" s="11">
        <v>2.8784080021661249</v>
      </c>
      <c r="EA22" t="s">
        <v>47</v>
      </c>
      <c r="EB22" s="21">
        <f>LN(EB19)</f>
        <v>0.11118661311442614</v>
      </c>
      <c r="EC22">
        <v>1997</v>
      </c>
      <c r="ED22" s="11">
        <v>2.8784080021661249</v>
      </c>
      <c r="EE22" t="s">
        <v>47</v>
      </c>
      <c r="EF22" s="21">
        <f>LN(EF19)</f>
        <v>0.11138725911479751</v>
      </c>
      <c r="EG22">
        <v>1997</v>
      </c>
      <c r="EH22" s="11">
        <v>2.8784080021661249</v>
      </c>
      <c r="EI22" t="s">
        <v>47</v>
      </c>
      <c r="EJ22" s="21">
        <f>LN(EJ19)</f>
        <v>0.11157896758622025</v>
      </c>
      <c r="EK22">
        <v>1997</v>
      </c>
      <c r="EL22" s="11">
        <v>2.8784080021661249</v>
      </c>
    </row>
    <row r="23" spans="2:142">
      <c r="B23">
        <v>0.10740529389196542</v>
      </c>
      <c r="C23" s="20">
        <v>0.98044457278045305</v>
      </c>
      <c r="D23">
        <v>1554.2376760663872</v>
      </c>
      <c r="E23">
        <v>1998</v>
      </c>
      <c r="F23" s="11">
        <v>3.0702635002756224</v>
      </c>
      <c r="G23" t="s">
        <v>48</v>
      </c>
      <c r="H23" s="21">
        <f>LN(H20)</f>
        <v>0.10519542853298819</v>
      </c>
      <c r="I23">
        <v>1999</v>
      </c>
      <c r="J23" s="11">
        <v>3.3697592918045096</v>
      </c>
      <c r="K23" t="s">
        <v>48</v>
      </c>
      <c r="L23" s="21">
        <f>LN(L20)</f>
        <v>0.10387195545440707</v>
      </c>
      <c r="M23">
        <v>1999</v>
      </c>
      <c r="N23" s="11">
        <v>3.3697592918045096</v>
      </c>
      <c r="O23" t="s">
        <v>48</v>
      </c>
      <c r="P23" s="21">
        <f>LN(P20)</f>
        <v>0.10409983378457352</v>
      </c>
      <c r="Q23">
        <v>1999</v>
      </c>
      <c r="R23" s="11">
        <v>3.3697592918045096</v>
      </c>
      <c r="S23" t="s">
        <v>48</v>
      </c>
      <c r="T23" s="21">
        <f>LN(T20)</f>
        <v>0.10439825539403232</v>
      </c>
      <c r="U23">
        <v>1999</v>
      </c>
      <c r="V23" s="11">
        <v>3.3697592918045096</v>
      </c>
      <c r="W23" t="s">
        <v>48</v>
      </c>
      <c r="X23" s="21">
        <f>LN(X20)</f>
        <v>0.10468925103266925</v>
      </c>
      <c r="Y23">
        <v>1999</v>
      </c>
      <c r="Z23" s="11">
        <v>3.3697592918045096</v>
      </c>
      <c r="AA23" t="s">
        <v>48</v>
      </c>
      <c r="AB23" s="21">
        <f>LN(AB20)</f>
        <v>0.1049627148411679</v>
      </c>
      <c r="AC23">
        <v>1999</v>
      </c>
      <c r="AD23" s="11">
        <v>3.3697592918045096</v>
      </c>
      <c r="AE23" t="s">
        <v>48</v>
      </c>
      <c r="AF23" s="21">
        <f>LN(AF20)</f>
        <v>0.10508030530629707</v>
      </c>
      <c r="AG23">
        <v>1999</v>
      </c>
      <c r="AH23" s="11">
        <v>3.3697592918045096</v>
      </c>
      <c r="AI23" t="s">
        <v>48</v>
      </c>
      <c r="AJ23" s="21">
        <f>LN(AJ20)</f>
        <v>0.10510149087042393</v>
      </c>
      <c r="AK23">
        <v>1999</v>
      </c>
      <c r="AL23" s="11">
        <v>3.3697592918045096</v>
      </c>
      <c r="AM23" t="s">
        <v>48</v>
      </c>
      <c r="AN23" s="21">
        <f>LN(AN20)</f>
        <v>0.10494126194942015</v>
      </c>
      <c r="AO23">
        <v>1999</v>
      </c>
      <c r="AP23" s="11">
        <v>3.3697592918045096</v>
      </c>
      <c r="AQ23" t="s">
        <v>48</v>
      </c>
      <c r="AR23" s="21">
        <f>LN(AR20)</f>
        <v>0.10488383778062725</v>
      </c>
      <c r="AS23">
        <v>1999</v>
      </c>
      <c r="AT23" s="11">
        <v>3.3697592918045096</v>
      </c>
      <c r="AU23" t="s">
        <v>48</v>
      </c>
      <c r="AV23" s="21">
        <f>LN(AV20)</f>
        <v>0.10495567073800136</v>
      </c>
      <c r="AW23">
        <v>1999</v>
      </c>
      <c r="AX23" s="11">
        <v>3.3697592918045096</v>
      </c>
      <c r="AY23" t="s">
        <v>48</v>
      </c>
      <c r="AZ23" s="21">
        <f>LN(AZ20)</f>
        <v>0.10528441212020181</v>
      </c>
      <c r="BA23">
        <v>1999</v>
      </c>
      <c r="BB23" s="11">
        <v>3.3697592918045096</v>
      </c>
      <c r="BC23" t="s">
        <v>48</v>
      </c>
      <c r="BD23" s="21">
        <f>LN(BD20)</f>
        <v>0.10516588526388859</v>
      </c>
      <c r="BE23">
        <v>1999</v>
      </c>
      <c r="BF23" s="11">
        <v>3.3697592918045096</v>
      </c>
      <c r="BG23" t="s">
        <v>48</v>
      </c>
      <c r="BH23" s="21">
        <f>LN(BH20)</f>
        <v>0.10515011954652921</v>
      </c>
      <c r="BI23">
        <v>1999</v>
      </c>
      <c r="BJ23" s="11">
        <v>3.3697592918045096</v>
      </c>
      <c r="BK23" t="s">
        <v>48</v>
      </c>
      <c r="BL23" s="21">
        <f>LN(BL20)</f>
        <v>0.10516971900399588</v>
      </c>
      <c r="BM23">
        <v>1999</v>
      </c>
      <c r="BN23" s="11">
        <v>3.3697592918045096</v>
      </c>
      <c r="BO23" t="s">
        <v>48</v>
      </c>
      <c r="BP23" s="21">
        <f>LN(BP20)</f>
        <v>0.10520137489172977</v>
      </c>
      <c r="BQ23">
        <v>1999</v>
      </c>
      <c r="BR23" s="11">
        <v>3.3697592918045096</v>
      </c>
      <c r="BS23" t="s">
        <v>48</v>
      </c>
      <c r="BT23" s="21">
        <f>LN(BT20)</f>
        <v>0.10523071222885458</v>
      </c>
      <c r="BU23">
        <v>1999</v>
      </c>
      <c r="BV23" s="11">
        <v>3.3697592918045096</v>
      </c>
      <c r="BW23" t="s">
        <v>48</v>
      </c>
      <c r="BX23" s="21">
        <f>LN(BX20)</f>
        <v>0.10523686552817137</v>
      </c>
      <c r="BY23">
        <v>1999</v>
      </c>
      <c r="BZ23" s="11">
        <v>3.3697592918045096</v>
      </c>
      <c r="CA23" t="s">
        <v>48</v>
      </c>
      <c r="CB23" s="21">
        <f>LN(CB20)</f>
        <v>0.10520097333859027</v>
      </c>
      <c r="CC23">
        <v>1999</v>
      </c>
      <c r="CD23" s="11">
        <v>3.3697592918045096</v>
      </c>
      <c r="CE23" t="s">
        <v>48</v>
      </c>
      <c r="CF23" s="21">
        <f>LN(CF20)</f>
        <v>0.10513024333765812</v>
      </c>
      <c r="CG23">
        <v>1999</v>
      </c>
      <c r="CH23" s="11">
        <v>3.3697592918045096</v>
      </c>
      <c r="CI23" t="s">
        <v>48</v>
      </c>
      <c r="CJ23" s="21">
        <f>LN(CJ20)</f>
        <v>0.10505969630586694</v>
      </c>
      <c r="CK23">
        <v>1999</v>
      </c>
      <c r="CL23" s="11">
        <v>3.3697592918045096</v>
      </c>
      <c r="CM23" t="s">
        <v>48</v>
      </c>
      <c r="CN23" s="21">
        <f>LN(CN20)</f>
        <v>0.10497561885090798</v>
      </c>
      <c r="CO23">
        <v>1999</v>
      </c>
      <c r="CP23" s="11">
        <v>3.3697592918045096</v>
      </c>
      <c r="CQ23" t="s">
        <v>48</v>
      </c>
      <c r="CR23" s="21">
        <f>LN(CR20)</f>
        <v>0.10491510333165968</v>
      </c>
      <c r="CS23">
        <v>1998</v>
      </c>
      <c r="CT23" s="11">
        <v>3.0702635002756224</v>
      </c>
      <c r="CU23" t="s">
        <v>48</v>
      </c>
      <c r="CV23" s="21">
        <f>LN(CV20)</f>
        <v>0.10485613061469831</v>
      </c>
      <c r="CW23">
        <v>1998</v>
      </c>
      <c r="CX23" s="11">
        <v>3.0702635002756224</v>
      </c>
      <c r="CY23" t="s">
        <v>48</v>
      </c>
      <c r="CZ23" s="21">
        <f>LN(CZ20)</f>
        <v>0.10487071316042244</v>
      </c>
      <c r="DA23">
        <v>1998</v>
      </c>
      <c r="DB23" s="11">
        <v>3.0702635002756224</v>
      </c>
      <c r="DC23" t="s">
        <v>48</v>
      </c>
      <c r="DD23" s="21">
        <f>LN(DD20)</f>
        <v>0.10492769011349613</v>
      </c>
      <c r="DE23">
        <v>1998</v>
      </c>
      <c r="DF23" s="11">
        <v>3.0702635002756224</v>
      </c>
      <c r="DG23" t="s">
        <v>48</v>
      </c>
      <c r="DH23" s="21">
        <f>LN(DH20)</f>
        <v>0.10494830683592865</v>
      </c>
      <c r="DI23">
        <v>1998</v>
      </c>
      <c r="DJ23" s="11">
        <v>3.0702635002756224</v>
      </c>
      <c r="DK23" t="s">
        <v>48</v>
      </c>
      <c r="DL23" s="21">
        <f>LN(DL20)</f>
        <v>0.10505635575239275</v>
      </c>
      <c r="DM23">
        <v>1998</v>
      </c>
      <c r="DN23" s="11">
        <v>3.0702635002756224</v>
      </c>
      <c r="DO23" t="s">
        <v>48</v>
      </c>
      <c r="DP23" s="21">
        <f>LN(DP20)</f>
        <v>0.1053067888690109</v>
      </c>
      <c r="DQ23">
        <v>1998</v>
      </c>
      <c r="DR23" s="11">
        <v>3.0702635002756224</v>
      </c>
      <c r="DS23" t="s">
        <v>48</v>
      </c>
      <c r="DT23" s="21">
        <f>LN(DT20)</f>
        <v>0.10548398041282465</v>
      </c>
      <c r="DU23">
        <v>1998</v>
      </c>
      <c r="DV23" s="11">
        <v>3.0702635002756224</v>
      </c>
      <c r="DW23" t="s">
        <v>48</v>
      </c>
      <c r="DX23" s="21">
        <f>LN(DX20)</f>
        <v>0.10567464430775898</v>
      </c>
      <c r="DY23">
        <v>1998</v>
      </c>
      <c r="DZ23" s="11">
        <v>3.0702635002756224</v>
      </c>
      <c r="EA23" t="s">
        <v>48</v>
      </c>
      <c r="EB23" s="21">
        <f>LN(EB20)</f>
        <v>0.10607320828392046</v>
      </c>
      <c r="EC23">
        <v>1998</v>
      </c>
      <c r="ED23" s="11">
        <v>3.0702635002756224</v>
      </c>
      <c r="EE23" t="s">
        <v>48</v>
      </c>
      <c r="EF23" s="21">
        <f>LN(EF20)</f>
        <v>0.10629790944827204</v>
      </c>
      <c r="EG23">
        <v>1998</v>
      </c>
      <c r="EH23" s="11">
        <v>3.0702635002756224</v>
      </c>
      <c r="EI23" t="s">
        <v>48</v>
      </c>
      <c r="EJ23" s="21">
        <f>LN(EJ20)</f>
        <v>0.10650560788018654</v>
      </c>
      <c r="EK23">
        <v>1998</v>
      </c>
      <c r="EL23" s="11">
        <v>3.0702635002756224</v>
      </c>
    </row>
    <row r="24" spans="2:142">
      <c r="B24">
        <v>0.10736078840899288</v>
      </c>
      <c r="C24" s="20">
        <v>0.98020712863123172</v>
      </c>
      <c r="D24">
        <v>1535.2204549520691</v>
      </c>
      <c r="E24">
        <v>1999</v>
      </c>
      <c r="F24" s="11">
        <v>3.3697592918045096</v>
      </c>
      <c r="G24" t="s">
        <v>49</v>
      </c>
      <c r="H24" s="21">
        <f>H22-H21</f>
        <v>2.5135406686075529E-3</v>
      </c>
      <c r="I24">
        <v>2000</v>
      </c>
      <c r="J24" s="11">
        <v>3.5425231912491832</v>
      </c>
      <c r="K24" t="s">
        <v>49</v>
      </c>
      <c r="L24" s="21">
        <f>L22-L21</f>
        <v>2.5814863233384888E-3</v>
      </c>
      <c r="M24">
        <v>2000</v>
      </c>
      <c r="N24" s="11">
        <v>3.5425231912491832</v>
      </c>
      <c r="O24" t="s">
        <v>49</v>
      </c>
      <c r="P24" s="21">
        <f>P22-P21</f>
        <v>2.5899799012902708E-3</v>
      </c>
      <c r="Q24">
        <v>2000</v>
      </c>
      <c r="R24" s="11">
        <v>3.5425231912491832</v>
      </c>
      <c r="S24" t="s">
        <v>49</v>
      </c>
      <c r="T24" s="21">
        <f>T22-T21</f>
        <v>2.6077292409541486E-3</v>
      </c>
      <c r="U24">
        <v>2000</v>
      </c>
      <c r="V24" s="11">
        <v>3.5425231912491832</v>
      </c>
      <c r="W24" t="s">
        <v>49</v>
      </c>
      <c r="X24" s="21">
        <f>X22-X21</f>
        <v>2.61829735368109E-3</v>
      </c>
      <c r="Y24">
        <v>2000</v>
      </c>
      <c r="Z24" s="11">
        <v>3.5425231912491832</v>
      </c>
      <c r="AA24" t="s">
        <v>49</v>
      </c>
      <c r="AB24" s="21">
        <f>AB22-AB21</f>
        <v>2.6188525224335873E-3</v>
      </c>
      <c r="AC24">
        <v>2000</v>
      </c>
      <c r="AD24" s="11">
        <v>3.5425231912491832</v>
      </c>
      <c r="AE24" t="s">
        <v>49</v>
      </c>
      <c r="AF24" s="21">
        <f>AF22-AF21</f>
        <v>2.6098621756611567E-3</v>
      </c>
      <c r="AG24">
        <v>2000</v>
      </c>
      <c r="AH24" s="11">
        <v>3.5425231912491832</v>
      </c>
      <c r="AI24" t="s">
        <v>49</v>
      </c>
      <c r="AJ24" s="21">
        <f>AJ22-AJ21</f>
        <v>2.6004982223609974E-3</v>
      </c>
      <c r="AK24">
        <v>2000</v>
      </c>
      <c r="AL24" s="11">
        <v>3.5425231912491832</v>
      </c>
      <c r="AM24" t="s">
        <v>49</v>
      </c>
      <c r="AN24" s="21">
        <f>AN22-AN21</f>
        <v>2.5865822565919322E-3</v>
      </c>
      <c r="AO24">
        <v>2000</v>
      </c>
      <c r="AP24" s="11">
        <v>3.5425231912491832</v>
      </c>
      <c r="AQ24" t="s">
        <v>49</v>
      </c>
      <c r="AR24" s="21">
        <f>AR22-AR21</f>
        <v>2.5704182213940052E-3</v>
      </c>
      <c r="AS24">
        <v>2000</v>
      </c>
      <c r="AT24" s="11">
        <v>3.5425231912491832</v>
      </c>
      <c r="AU24" t="s">
        <v>49</v>
      </c>
      <c r="AV24" s="21">
        <f>AV22-AV21</f>
        <v>2.5683751776487684E-3</v>
      </c>
      <c r="AW24">
        <v>2000</v>
      </c>
      <c r="AX24" s="11">
        <v>3.5425231912491832</v>
      </c>
      <c r="AY24" t="s">
        <v>49</v>
      </c>
      <c r="AZ24" s="21">
        <f>AZ22-AZ21</f>
        <v>2.5641393318465017E-3</v>
      </c>
      <c r="BA24">
        <v>2000</v>
      </c>
      <c r="BB24" s="11">
        <v>3.5425231912491832</v>
      </c>
      <c r="BC24" t="s">
        <v>49</v>
      </c>
      <c r="BD24" s="21">
        <f>BD22-BD21</f>
        <v>2.5668746856941788E-3</v>
      </c>
      <c r="BE24">
        <v>2000</v>
      </c>
      <c r="BF24" s="11">
        <v>3.5425231912491832</v>
      </c>
      <c r="BG24" t="s">
        <v>49</v>
      </c>
      <c r="BH24" s="21">
        <f>BH22-BH21</f>
        <v>2.5631592978213602E-3</v>
      </c>
      <c r="BI24">
        <v>2000</v>
      </c>
      <c r="BJ24" s="11">
        <v>3.5425231912491832</v>
      </c>
      <c r="BK24" t="s">
        <v>49</v>
      </c>
      <c r="BL24" s="21">
        <f>BL22-BL21</f>
        <v>2.5593379725590698E-3</v>
      </c>
      <c r="BM24">
        <v>2000</v>
      </c>
      <c r="BN24" s="11">
        <v>3.5425231912491832</v>
      </c>
      <c r="BO24" t="s">
        <v>49</v>
      </c>
      <c r="BP24" s="21">
        <f>BP22-BP21</f>
        <v>2.552096701616352E-3</v>
      </c>
      <c r="BQ24">
        <v>2000</v>
      </c>
      <c r="BR24" s="11">
        <v>3.5425231912491832</v>
      </c>
      <c r="BS24" t="s">
        <v>49</v>
      </c>
      <c r="BT24" s="21">
        <f>BT22-BT21</f>
        <v>2.5332479346222292E-3</v>
      </c>
      <c r="BU24">
        <v>2000</v>
      </c>
      <c r="BV24" s="11">
        <v>3.5425231912491832</v>
      </c>
      <c r="BW24" t="s">
        <v>49</v>
      </c>
      <c r="BX24" s="21">
        <f>BX22-BX21</f>
        <v>2.5006156068457935E-3</v>
      </c>
      <c r="BY24">
        <v>2000</v>
      </c>
      <c r="BZ24" s="11">
        <v>3.5425231912491832</v>
      </c>
      <c r="CA24" t="s">
        <v>49</v>
      </c>
      <c r="CB24" s="21">
        <f>CB22-CB21</f>
        <v>2.4734222945222983E-3</v>
      </c>
      <c r="CC24">
        <v>2000</v>
      </c>
      <c r="CD24" s="11">
        <v>3.5425231912491832</v>
      </c>
      <c r="CE24" t="s">
        <v>49</v>
      </c>
      <c r="CF24" s="21">
        <f>CF22-CF21</f>
        <v>2.4748876317149948E-3</v>
      </c>
      <c r="CG24">
        <v>2000</v>
      </c>
      <c r="CH24" s="11">
        <v>3.5425231912491832</v>
      </c>
      <c r="CI24" t="s">
        <v>49</v>
      </c>
      <c r="CJ24" s="21">
        <f>CJ22-CJ21</f>
        <v>2.4519820963992273E-3</v>
      </c>
      <c r="CK24">
        <v>2000</v>
      </c>
      <c r="CL24" s="11">
        <v>3.5425231912491832</v>
      </c>
      <c r="CM24" t="s">
        <v>49</v>
      </c>
      <c r="CN24" s="21">
        <f>CN22-CN21</f>
        <v>2.4454051910420271E-3</v>
      </c>
      <c r="CO24">
        <v>2000</v>
      </c>
      <c r="CP24" s="11">
        <v>3.5425231912491832</v>
      </c>
      <c r="CQ24" t="s">
        <v>49</v>
      </c>
      <c r="CR24" s="21">
        <f>CR22-CR21</f>
        <v>2.4840049115347762E-3</v>
      </c>
      <c r="CS24">
        <v>2000</v>
      </c>
      <c r="CT24" s="11">
        <v>3.5425231912491832</v>
      </c>
      <c r="CU24" t="s">
        <v>49</v>
      </c>
      <c r="CV24" s="21">
        <f>CV22-CV21</f>
        <v>2.4984001536133699E-3</v>
      </c>
      <c r="CW24">
        <v>1999</v>
      </c>
      <c r="CX24" s="11">
        <v>3.3697592918045096</v>
      </c>
      <c r="CY24" t="s">
        <v>49</v>
      </c>
      <c r="CZ24" s="21">
        <f>CZ22-CZ21</f>
        <v>2.5372671037611344E-3</v>
      </c>
      <c r="DA24">
        <v>1999</v>
      </c>
      <c r="DB24" s="11">
        <v>3.3697592918045096</v>
      </c>
      <c r="DC24" t="s">
        <v>49</v>
      </c>
      <c r="DD24" s="21">
        <f>DD22-DD21</f>
        <v>2.5647179432912864E-3</v>
      </c>
      <c r="DE24">
        <v>1999</v>
      </c>
      <c r="DF24" s="11">
        <v>3.3697592918045096</v>
      </c>
      <c r="DG24" t="s">
        <v>49</v>
      </c>
      <c r="DH24" s="21">
        <f>DH22-DH21</f>
        <v>2.5773821056646745E-3</v>
      </c>
      <c r="DI24">
        <v>1999</v>
      </c>
      <c r="DJ24" s="11">
        <v>3.3697592918045096</v>
      </c>
      <c r="DK24" t="s">
        <v>49</v>
      </c>
      <c r="DL24" s="21">
        <f>DL22-DL21</f>
        <v>2.5915463122278826E-3</v>
      </c>
      <c r="DM24">
        <v>1999</v>
      </c>
      <c r="DN24" s="11">
        <v>3.3697592918045096</v>
      </c>
      <c r="DO24" t="s">
        <v>49</v>
      </c>
      <c r="DP24" s="21">
        <f>DP22-DP21</f>
        <v>2.5944768972641225E-3</v>
      </c>
      <c r="DQ24">
        <v>1999</v>
      </c>
      <c r="DR24" s="11">
        <v>3.3697592918045096</v>
      </c>
      <c r="DS24" t="s">
        <v>49</v>
      </c>
      <c r="DT24" s="21">
        <f>DT22-DT21</f>
        <v>2.5922085685884388E-3</v>
      </c>
      <c r="DU24">
        <v>1999</v>
      </c>
      <c r="DV24" s="11">
        <v>3.3697592918045096</v>
      </c>
      <c r="DW24" t="s">
        <v>49</v>
      </c>
      <c r="DX24" s="21">
        <f>DX22-DX21</f>
        <v>2.5868347290260996E-3</v>
      </c>
      <c r="DY24">
        <v>1999</v>
      </c>
      <c r="DZ24" s="11">
        <v>3.3697592918045096</v>
      </c>
      <c r="EA24" t="s">
        <v>49</v>
      </c>
      <c r="EB24" s="21">
        <f>EB22-EB21</f>
        <v>2.553434055193482E-3</v>
      </c>
      <c r="EC24">
        <v>1999</v>
      </c>
      <c r="ED24" s="11">
        <v>3.3697592918045096</v>
      </c>
      <c r="EE24" t="s">
        <v>49</v>
      </c>
      <c r="EF24" s="21">
        <f>EF22-EF21</f>
        <v>2.541437151753409E-3</v>
      </c>
      <c r="EG24">
        <v>1999</v>
      </c>
      <c r="EH24" s="11">
        <v>3.3697592918045096</v>
      </c>
      <c r="EI24" t="s">
        <v>49</v>
      </c>
      <c r="EJ24" s="21">
        <f>EJ22-EJ21</f>
        <v>2.533462484129001E-3</v>
      </c>
      <c r="EK24">
        <v>1999</v>
      </c>
      <c r="EL24" s="11">
        <v>3.3697592918045096</v>
      </c>
    </row>
    <row r="25" spans="2:142">
      <c r="B25">
        <v>0.10741443436779548</v>
      </c>
      <c r="C25" s="20">
        <v>0.97961621324721626</v>
      </c>
      <c r="D25">
        <v>1489.8165379657148</v>
      </c>
      <c r="E25">
        <v>2000</v>
      </c>
      <c r="F25" s="11">
        <v>3.5425231912491832</v>
      </c>
      <c r="G25" t="s">
        <v>50</v>
      </c>
      <c r="H25" s="21">
        <f>H21-H23</f>
        <v>2.5198744789332317E-3</v>
      </c>
      <c r="I25">
        <v>2001</v>
      </c>
      <c r="J25" s="11">
        <v>3.7339642701784057</v>
      </c>
      <c r="K25" t="s">
        <v>50</v>
      </c>
      <c r="L25" s="21">
        <f>L21-L23</f>
        <v>2.5881676464402786E-3</v>
      </c>
      <c r="M25">
        <v>2001</v>
      </c>
      <c r="N25" s="11">
        <v>3.7339642701784057</v>
      </c>
      <c r="O25" t="s">
        <v>50</v>
      </c>
      <c r="P25" s="21">
        <f>P21-P23</f>
        <v>2.596705319647008E-3</v>
      </c>
      <c r="Q25">
        <v>2001</v>
      </c>
      <c r="R25" s="11">
        <v>3.7339642701784057</v>
      </c>
      <c r="S25" t="s">
        <v>50</v>
      </c>
      <c r="T25" s="21">
        <f>T21-T23</f>
        <v>2.6145472762119787E-3</v>
      </c>
      <c r="U25">
        <v>2001</v>
      </c>
      <c r="V25" s="11">
        <v>3.7339642701784057</v>
      </c>
      <c r="W25" t="s">
        <v>50</v>
      </c>
      <c r="X25" s="21">
        <f>X21-X23</f>
        <v>2.6251708354696202E-3</v>
      </c>
      <c r="Y25">
        <v>2001</v>
      </c>
      <c r="Z25" s="11">
        <v>3.7339642701784057</v>
      </c>
      <c r="AA25" t="s">
        <v>50</v>
      </c>
      <c r="AB25" s="21">
        <f>AB21-AB23</f>
        <v>2.6257289231877146E-3</v>
      </c>
      <c r="AC25">
        <v>2001</v>
      </c>
      <c r="AD25" s="11">
        <v>3.7339642701784057</v>
      </c>
      <c r="AE25" t="s">
        <v>50</v>
      </c>
      <c r="AF25" s="21">
        <f>AF21-AF23</f>
        <v>2.6166913834146238E-3</v>
      </c>
      <c r="AG25">
        <v>2001</v>
      </c>
      <c r="AH25" s="11">
        <v>3.7339642701784057</v>
      </c>
      <c r="AI25" t="s">
        <v>50</v>
      </c>
      <c r="AJ25" s="21">
        <f>AJ21-AJ23</f>
        <v>2.6072784491642104E-3</v>
      </c>
      <c r="AK25">
        <v>2001</v>
      </c>
      <c r="AL25" s="11">
        <v>3.7339642701784057</v>
      </c>
      <c r="AM25" t="s">
        <v>50</v>
      </c>
      <c r="AN25" s="21">
        <f>AN21-AN23</f>
        <v>2.5932900182889379E-3</v>
      </c>
      <c r="AO25">
        <v>2001</v>
      </c>
      <c r="AP25" s="11">
        <v>3.7339642701784057</v>
      </c>
      <c r="AQ25" t="s">
        <v>50</v>
      </c>
      <c r="AR25" s="21">
        <f>AR21-AR23</f>
        <v>2.5770423015397115E-3</v>
      </c>
      <c r="AS25">
        <v>2001</v>
      </c>
      <c r="AT25" s="11">
        <v>3.7339642701784057</v>
      </c>
      <c r="AU25" t="s">
        <v>50</v>
      </c>
      <c r="AV25" s="21">
        <f>AV21-AV23</f>
        <v>2.5749887184007419E-3</v>
      </c>
      <c r="AW25">
        <v>2001</v>
      </c>
      <c r="AX25" s="11">
        <v>3.7339642701784057</v>
      </c>
      <c r="AY25" t="s">
        <v>50</v>
      </c>
      <c r="AZ25" s="21">
        <f>AZ21-AZ23</f>
        <v>2.5707310480593132E-3</v>
      </c>
      <c r="BA25">
        <v>2001</v>
      </c>
      <c r="BB25" s="11">
        <v>3.7339642701784057</v>
      </c>
      <c r="BC25" t="s">
        <v>50</v>
      </c>
      <c r="BD25" s="21">
        <f>BD21-BD23</f>
        <v>2.5734804912576903E-3</v>
      </c>
      <c r="BE25">
        <v>2001</v>
      </c>
      <c r="BF25" s="11">
        <v>3.7339642701784057</v>
      </c>
      <c r="BG25" t="s">
        <v>50</v>
      </c>
      <c r="BH25" s="21">
        <f>BH21-BH23</f>
        <v>2.5697459697120173E-3</v>
      </c>
      <c r="BI25">
        <v>2001</v>
      </c>
      <c r="BJ25" s="11">
        <v>3.7339642701784057</v>
      </c>
      <c r="BK25" t="s">
        <v>50</v>
      </c>
      <c r="BL25" s="21">
        <f>BL21-BL23</f>
        <v>2.565904994238602E-3</v>
      </c>
      <c r="BM25">
        <v>2001</v>
      </c>
      <c r="BN25" s="11">
        <v>3.7339642701784057</v>
      </c>
      <c r="BO25" t="s">
        <v>50</v>
      </c>
      <c r="BP25" s="21">
        <f>BP21-BP23</f>
        <v>2.5586265675934389E-3</v>
      </c>
      <c r="BQ25">
        <v>2001</v>
      </c>
      <c r="BR25" s="11">
        <v>3.7339642701784057</v>
      </c>
      <c r="BS25" t="s">
        <v>50</v>
      </c>
      <c r="BT25" s="21">
        <f>BT21-BT23</f>
        <v>2.5396815811917078E-3</v>
      </c>
      <c r="BU25">
        <v>2001</v>
      </c>
      <c r="BV25" s="11">
        <v>3.7339642701784057</v>
      </c>
      <c r="BW25" t="s">
        <v>50</v>
      </c>
      <c r="BX25" s="21">
        <f>BX21-BX23</f>
        <v>2.506884364286463E-3</v>
      </c>
      <c r="BY25">
        <v>2001</v>
      </c>
      <c r="BZ25" s="11">
        <v>3.7339642701784057</v>
      </c>
      <c r="CA25" t="s">
        <v>50</v>
      </c>
      <c r="CB25" s="21">
        <f>CB21-CB23</f>
        <v>2.4795552849791319E-3</v>
      </c>
      <c r="CC25">
        <v>2001</v>
      </c>
      <c r="CD25" s="11">
        <v>3.7339642701784057</v>
      </c>
      <c r="CE25" t="s">
        <v>50</v>
      </c>
      <c r="CF25" s="21">
        <f>CF21-CF23</f>
        <v>2.4810279001208357E-3</v>
      </c>
      <c r="CG25">
        <v>2001</v>
      </c>
      <c r="CH25" s="11">
        <v>3.7339642701784057</v>
      </c>
      <c r="CI25" t="s">
        <v>50</v>
      </c>
      <c r="CJ25" s="21">
        <f>CJ21-CJ23</f>
        <v>2.4580090937168508E-3</v>
      </c>
      <c r="CK25">
        <v>2001</v>
      </c>
      <c r="CL25" s="11">
        <v>3.7339642701784057</v>
      </c>
      <c r="CM25" t="s">
        <v>50</v>
      </c>
      <c r="CN25" s="21">
        <f>CN21-CN23</f>
        <v>2.4513998599796083E-3</v>
      </c>
      <c r="CO25">
        <v>2001</v>
      </c>
      <c r="CP25" s="11">
        <v>3.7339642701784057</v>
      </c>
      <c r="CQ25" t="s">
        <v>50</v>
      </c>
      <c r="CR25" s="21">
        <f>CR21-CR23</f>
        <v>2.4901905603057356E-3</v>
      </c>
      <c r="CS25">
        <v>2001</v>
      </c>
      <c r="CT25" s="11">
        <v>3.7339642701784057</v>
      </c>
      <c r="CU25" t="s">
        <v>50</v>
      </c>
      <c r="CV25" s="21">
        <f>CV21-CV23</f>
        <v>2.504657794294568E-3</v>
      </c>
      <c r="CW25">
        <v>2001</v>
      </c>
      <c r="CX25" s="11">
        <v>3.7339642701784057</v>
      </c>
      <c r="CY25" t="s">
        <v>50</v>
      </c>
      <c r="CZ25" s="21">
        <f>CZ21-CZ23</f>
        <v>2.5437212073730342E-3</v>
      </c>
      <c r="DA25">
        <v>2000</v>
      </c>
      <c r="DB25" s="11">
        <v>3.5425231912491832</v>
      </c>
      <c r="DC25" t="s">
        <v>50</v>
      </c>
      <c r="DD25" s="21">
        <f>DD21-DD23</f>
        <v>2.5713126385774193E-3</v>
      </c>
      <c r="DE25">
        <v>2000</v>
      </c>
      <c r="DF25" s="11">
        <v>3.5425231912491832</v>
      </c>
      <c r="DG25" t="s">
        <v>50</v>
      </c>
      <c r="DH25" s="21">
        <f>DH21-DH23</f>
        <v>2.5840421734190933E-3</v>
      </c>
      <c r="DI25">
        <v>2000</v>
      </c>
      <c r="DJ25" s="11">
        <v>3.5425231912491832</v>
      </c>
      <c r="DK25" t="s">
        <v>50</v>
      </c>
      <c r="DL25" s="21">
        <f>DL21-DL23</f>
        <v>2.5982798786439304E-3</v>
      </c>
      <c r="DM25">
        <v>2000</v>
      </c>
      <c r="DN25" s="11">
        <v>3.5425231912491832</v>
      </c>
      <c r="DO25" t="s">
        <v>50</v>
      </c>
      <c r="DP25" s="21">
        <f>DP21-DP23</f>
        <v>2.6012257210976525E-3</v>
      </c>
      <c r="DQ25">
        <v>2000</v>
      </c>
      <c r="DR25" s="11">
        <v>3.5425231912491832</v>
      </c>
      <c r="DS25" t="s">
        <v>50</v>
      </c>
      <c r="DT25" s="21">
        <f>DT21-DT23</f>
        <v>2.5989455813760359E-3</v>
      </c>
      <c r="DU25">
        <v>2000</v>
      </c>
      <c r="DV25" s="11">
        <v>3.5425231912491832</v>
      </c>
      <c r="DW25" t="s">
        <v>50</v>
      </c>
      <c r="DX25" s="21">
        <f>DX21-DX23</f>
        <v>2.5935438019552143E-3</v>
      </c>
      <c r="DY25">
        <v>2000</v>
      </c>
      <c r="DZ25" s="11">
        <v>3.5425231912491832</v>
      </c>
      <c r="EA25" t="s">
        <v>50</v>
      </c>
      <c r="EB25" s="21">
        <f>EB21-EB23</f>
        <v>2.5599707753121981E-3</v>
      </c>
      <c r="EC25">
        <v>2000</v>
      </c>
      <c r="ED25" s="11">
        <v>3.5425231912491832</v>
      </c>
      <c r="EE25" t="s">
        <v>50</v>
      </c>
      <c r="EF25" s="21">
        <f>EF21-EF23</f>
        <v>2.5479125147720577E-3</v>
      </c>
      <c r="EG25">
        <v>2000</v>
      </c>
      <c r="EH25" s="11">
        <v>3.5425231912491832</v>
      </c>
      <c r="EI25" t="s">
        <v>50</v>
      </c>
      <c r="EJ25" s="21">
        <f>EJ21-EJ23</f>
        <v>2.5398972219047161E-3</v>
      </c>
      <c r="EK25">
        <v>2000</v>
      </c>
      <c r="EL25" s="11">
        <v>3.5425231912491832</v>
      </c>
    </row>
    <row r="26" spans="2:142">
      <c r="B26">
        <v>0.10749900275207355</v>
      </c>
      <c r="C26" s="20">
        <v>0.97921005159524122</v>
      </c>
      <c r="D26">
        <v>1460.1051916273316</v>
      </c>
      <c r="E26">
        <v>2001</v>
      </c>
      <c r="F26" s="11">
        <v>3.7339642701784057</v>
      </c>
      <c r="G26" t="s">
        <v>51</v>
      </c>
      <c r="H26" s="22">
        <f>AVERAGE(H24:H25)</f>
        <v>2.5167075737703923E-3</v>
      </c>
      <c r="I26">
        <v>2002</v>
      </c>
      <c r="J26" s="11">
        <v>4.0633809287538822</v>
      </c>
      <c r="K26" t="s">
        <v>51</v>
      </c>
      <c r="L26" s="22">
        <f>AVERAGE(L24:L25)</f>
        <v>2.5848269848893837E-3</v>
      </c>
      <c r="M26">
        <v>2002</v>
      </c>
      <c r="N26" s="11">
        <v>4.0633809287538822</v>
      </c>
      <c r="O26" t="s">
        <v>51</v>
      </c>
      <c r="P26" s="22">
        <f>AVERAGE(P24:P25)</f>
        <v>2.5933426104686394E-3</v>
      </c>
      <c r="Q26">
        <v>2002</v>
      </c>
      <c r="R26" s="11">
        <v>4.0633809287538822</v>
      </c>
      <c r="S26" t="s">
        <v>51</v>
      </c>
      <c r="T26" s="22">
        <f>AVERAGE(T24:T25)</f>
        <v>2.6111382585830636E-3</v>
      </c>
      <c r="U26">
        <v>2002</v>
      </c>
      <c r="V26" s="11">
        <v>4.0633809287538822</v>
      </c>
      <c r="W26" t="s">
        <v>51</v>
      </c>
      <c r="X26" s="22">
        <f>AVERAGE(X24:X25)</f>
        <v>2.6217340945753551E-3</v>
      </c>
      <c r="Y26">
        <v>2002</v>
      </c>
      <c r="Z26" s="11">
        <v>4.0633809287538822</v>
      </c>
      <c r="AA26" t="s">
        <v>51</v>
      </c>
      <c r="AB26" s="22">
        <f>AVERAGE(AB24:AB25)</f>
        <v>2.622290722810651E-3</v>
      </c>
      <c r="AC26">
        <v>2002</v>
      </c>
      <c r="AD26" s="11">
        <v>4.0633809287538822</v>
      </c>
      <c r="AE26" t="s">
        <v>51</v>
      </c>
      <c r="AF26" s="22">
        <f>AVERAGE(AF24:AF25)</f>
        <v>2.6132767795378903E-3</v>
      </c>
      <c r="AG26">
        <v>2002</v>
      </c>
      <c r="AH26" s="11">
        <v>4.0633809287538822</v>
      </c>
      <c r="AI26" t="s">
        <v>51</v>
      </c>
      <c r="AJ26" s="22">
        <f>AVERAGE(AJ24:AJ25)</f>
        <v>2.6038883357626039E-3</v>
      </c>
      <c r="AK26">
        <v>2002</v>
      </c>
      <c r="AL26" s="11">
        <v>4.0633809287538822</v>
      </c>
      <c r="AM26" t="s">
        <v>51</v>
      </c>
      <c r="AN26" s="22">
        <f>AVERAGE(AN24:AN25)</f>
        <v>2.589936137440435E-3</v>
      </c>
      <c r="AO26">
        <v>2002</v>
      </c>
      <c r="AP26" s="11">
        <v>4.0633809287538822</v>
      </c>
      <c r="AQ26" t="s">
        <v>51</v>
      </c>
      <c r="AR26" s="22">
        <f>AVERAGE(AR24:AR25)</f>
        <v>2.5737302614668583E-3</v>
      </c>
      <c r="AS26">
        <v>2002</v>
      </c>
      <c r="AT26" s="11">
        <v>4.0633809287538822</v>
      </c>
      <c r="AU26" t="s">
        <v>51</v>
      </c>
      <c r="AV26" s="22">
        <f>AVERAGE(AV24:AV25)</f>
        <v>2.5716819480247552E-3</v>
      </c>
      <c r="AW26">
        <v>2002</v>
      </c>
      <c r="AX26" s="11">
        <v>4.0633809287538822</v>
      </c>
      <c r="AY26" t="s">
        <v>51</v>
      </c>
      <c r="AZ26" s="22">
        <f>AVERAGE(AZ24:AZ25)</f>
        <v>2.5674351899529074E-3</v>
      </c>
      <c r="BA26">
        <v>2002</v>
      </c>
      <c r="BB26" s="11">
        <v>4.0633809287538822</v>
      </c>
      <c r="BC26" t="s">
        <v>51</v>
      </c>
      <c r="BD26" s="22">
        <f>AVERAGE(BD24:BD25)</f>
        <v>2.5701775884759345E-3</v>
      </c>
      <c r="BE26">
        <v>2002</v>
      </c>
      <c r="BF26" s="11">
        <v>4.0633809287538822</v>
      </c>
      <c r="BG26" t="s">
        <v>51</v>
      </c>
      <c r="BH26" s="22">
        <f>AVERAGE(BH24:BH25)</f>
        <v>2.5664526337666888E-3</v>
      </c>
      <c r="BI26">
        <v>2002</v>
      </c>
      <c r="BJ26" s="11">
        <v>4.0633809287538822</v>
      </c>
      <c r="BK26" t="s">
        <v>51</v>
      </c>
      <c r="BL26" s="22">
        <f>AVERAGE(BL24:BL25)</f>
        <v>2.5626214833988359E-3</v>
      </c>
      <c r="BM26">
        <v>2002</v>
      </c>
      <c r="BN26" s="11">
        <v>4.0633809287538822</v>
      </c>
      <c r="BO26" t="s">
        <v>51</v>
      </c>
      <c r="BP26" s="22">
        <f>AVERAGE(BP24:BP25)</f>
        <v>2.5553616346048955E-3</v>
      </c>
      <c r="BQ26">
        <v>2002</v>
      </c>
      <c r="BR26" s="11">
        <v>4.0633809287538822</v>
      </c>
      <c r="BS26" t="s">
        <v>51</v>
      </c>
      <c r="BT26" s="22">
        <f>AVERAGE(BT24:BT25)</f>
        <v>2.5364647579069685E-3</v>
      </c>
      <c r="BU26">
        <v>2002</v>
      </c>
      <c r="BV26" s="11">
        <v>4.0633809287538822</v>
      </c>
      <c r="BW26" t="s">
        <v>51</v>
      </c>
      <c r="BX26" s="22">
        <f>AVERAGE(BX24:BX25)</f>
        <v>2.5037499855661283E-3</v>
      </c>
      <c r="BY26">
        <v>2002</v>
      </c>
      <c r="BZ26" s="11">
        <v>4.0633809287538822</v>
      </c>
      <c r="CA26" t="s">
        <v>51</v>
      </c>
      <c r="CB26" s="22">
        <f>AVERAGE(CB24:CB25)</f>
        <v>2.4764887897507151E-3</v>
      </c>
      <c r="CC26">
        <v>2002</v>
      </c>
      <c r="CD26" s="11">
        <v>4.0633809287538822</v>
      </c>
      <c r="CE26" t="s">
        <v>51</v>
      </c>
      <c r="CF26" s="22">
        <f>AVERAGE(CF24:CF25)</f>
        <v>2.4779577659179153E-3</v>
      </c>
      <c r="CG26">
        <v>2002</v>
      </c>
      <c r="CH26" s="11">
        <v>4.0633809287538822</v>
      </c>
      <c r="CI26" t="s">
        <v>51</v>
      </c>
      <c r="CJ26" s="22">
        <f>AVERAGE(CJ24:CJ25)</f>
        <v>2.454995595058039E-3</v>
      </c>
      <c r="CK26">
        <v>2002</v>
      </c>
      <c r="CL26" s="11">
        <v>4.0633809287538822</v>
      </c>
      <c r="CM26" t="s">
        <v>51</v>
      </c>
      <c r="CN26" s="22">
        <f>AVERAGE(CN24:CN25)</f>
        <v>2.4484025255108177E-3</v>
      </c>
      <c r="CO26">
        <v>2002</v>
      </c>
      <c r="CP26" s="11">
        <v>4.0633809287538822</v>
      </c>
      <c r="CQ26" t="s">
        <v>51</v>
      </c>
      <c r="CR26" s="22">
        <f>AVERAGE(CR24:CR25)</f>
        <v>2.4870977359202559E-3</v>
      </c>
      <c r="CS26">
        <v>2002</v>
      </c>
      <c r="CT26" s="11">
        <v>4.0633809287538822</v>
      </c>
      <c r="CU26" t="s">
        <v>51</v>
      </c>
      <c r="CV26" s="22">
        <f>AVERAGE(CV24:CV25)</f>
        <v>2.5015289739539689E-3</v>
      </c>
      <c r="CW26">
        <v>2002</v>
      </c>
      <c r="CX26" s="11">
        <v>4.0633809287538822</v>
      </c>
      <c r="CY26" t="s">
        <v>51</v>
      </c>
      <c r="CZ26" s="22">
        <f>AVERAGE(CZ24:CZ25)</f>
        <v>2.5404941555670843E-3</v>
      </c>
      <c r="DA26">
        <v>2002</v>
      </c>
      <c r="DB26" s="11">
        <v>4.0633809287538822</v>
      </c>
      <c r="DC26" t="s">
        <v>51</v>
      </c>
      <c r="DD26" s="22">
        <f>AVERAGE(DD24:DD25)</f>
        <v>2.5680152909343529E-3</v>
      </c>
      <c r="DE26">
        <v>2001</v>
      </c>
      <c r="DF26" s="11">
        <v>3.7339642701784057</v>
      </c>
      <c r="DG26" t="s">
        <v>51</v>
      </c>
      <c r="DH26" s="22">
        <f>AVERAGE(DH24:DH25)</f>
        <v>2.5807121395418839E-3</v>
      </c>
      <c r="DI26">
        <v>2001</v>
      </c>
      <c r="DJ26" s="11">
        <v>3.7339642701784057</v>
      </c>
      <c r="DK26" t="s">
        <v>51</v>
      </c>
      <c r="DL26" s="22">
        <f>AVERAGE(DL24:DL25)</f>
        <v>2.5949130954359065E-3</v>
      </c>
      <c r="DM26">
        <v>2001</v>
      </c>
      <c r="DN26" s="11">
        <v>3.7339642701784057</v>
      </c>
      <c r="DO26" t="s">
        <v>51</v>
      </c>
      <c r="DP26" s="22">
        <f>AVERAGE(DP24:DP25)</f>
        <v>2.5978513091808875E-3</v>
      </c>
      <c r="DQ26">
        <v>2001</v>
      </c>
      <c r="DR26" s="11">
        <v>3.7339642701784057</v>
      </c>
      <c r="DS26" t="s">
        <v>51</v>
      </c>
      <c r="DT26" s="22">
        <f>AVERAGE(DT24:DT25)</f>
        <v>2.5955770749822374E-3</v>
      </c>
      <c r="DU26">
        <v>2001</v>
      </c>
      <c r="DV26" s="11">
        <v>3.7339642701784057</v>
      </c>
      <c r="DW26" t="s">
        <v>51</v>
      </c>
      <c r="DX26" s="22">
        <f>AVERAGE(DX24:DX25)</f>
        <v>2.5901892654906569E-3</v>
      </c>
      <c r="DY26">
        <v>2001</v>
      </c>
      <c r="DZ26" s="11">
        <v>3.7339642701784057</v>
      </c>
      <c r="EA26" t="s">
        <v>51</v>
      </c>
      <c r="EB26" s="22">
        <f>AVERAGE(EB24:EB25)</f>
        <v>2.55670241525284E-3</v>
      </c>
      <c r="EC26">
        <v>2001</v>
      </c>
      <c r="ED26" s="11">
        <v>3.7339642701784057</v>
      </c>
      <c r="EE26" t="s">
        <v>51</v>
      </c>
      <c r="EF26" s="22">
        <f>AVERAGE(EF24:EF25)</f>
        <v>2.5446748332627334E-3</v>
      </c>
      <c r="EG26">
        <v>2001</v>
      </c>
      <c r="EH26" s="11">
        <v>3.7339642701784057</v>
      </c>
      <c r="EI26" t="s">
        <v>51</v>
      </c>
      <c r="EJ26" s="22">
        <f>AVERAGE(EJ24:EJ25)</f>
        <v>2.5366798530168586E-3</v>
      </c>
      <c r="EK26">
        <v>2001</v>
      </c>
      <c r="EL26" s="11">
        <v>3.7339642701784057</v>
      </c>
    </row>
    <row r="27" spans="2:142">
      <c r="B27">
        <v>0.10753234900934774</v>
      </c>
      <c r="C27" s="20">
        <v>0.97901966431516929</v>
      </c>
      <c r="D27">
        <v>1446.5740705814267</v>
      </c>
      <c r="E27">
        <v>2002</v>
      </c>
      <c r="F27" s="11">
        <v>4.0633809287538822</v>
      </c>
      <c r="I27">
        <v>2003</v>
      </c>
      <c r="J27" s="11">
        <v>4.3172882875565444</v>
      </c>
      <c r="M27">
        <v>2003</v>
      </c>
      <c r="N27" s="11">
        <v>4.3172882875565444</v>
      </c>
      <c r="Q27">
        <v>2003</v>
      </c>
      <c r="R27" s="11">
        <v>4.3172882875565444</v>
      </c>
      <c r="U27">
        <v>2003</v>
      </c>
      <c r="V27" s="11">
        <v>4.3172882875565444</v>
      </c>
      <c r="Y27">
        <v>2003</v>
      </c>
      <c r="Z27" s="11">
        <v>4.3172882875565444</v>
      </c>
      <c r="AC27">
        <v>2003</v>
      </c>
      <c r="AD27" s="11">
        <v>4.3172882875565444</v>
      </c>
      <c r="AG27">
        <v>2003</v>
      </c>
      <c r="AH27" s="11">
        <v>4.3172882875565444</v>
      </c>
      <c r="AK27">
        <v>2003</v>
      </c>
      <c r="AL27" s="11">
        <v>4.3172882875565444</v>
      </c>
      <c r="AO27">
        <v>2003</v>
      </c>
      <c r="AP27" s="11">
        <v>4.3172882875565444</v>
      </c>
      <c r="AS27">
        <v>2003</v>
      </c>
      <c r="AT27" s="11">
        <v>4.3172882875565444</v>
      </c>
      <c r="AW27">
        <v>2003</v>
      </c>
      <c r="AX27" s="11">
        <v>4.3172882875565444</v>
      </c>
      <c r="BA27">
        <v>2003</v>
      </c>
      <c r="BB27" s="11">
        <v>4.3172882875565444</v>
      </c>
      <c r="BE27">
        <v>2003</v>
      </c>
      <c r="BF27" s="11">
        <v>4.3172882875565444</v>
      </c>
      <c r="BI27">
        <v>2003</v>
      </c>
      <c r="BJ27" s="11">
        <v>4.3172882875565444</v>
      </c>
      <c r="BM27">
        <v>2003</v>
      </c>
      <c r="BN27" s="11">
        <v>4.3172882875565444</v>
      </c>
      <c r="BQ27">
        <v>2003</v>
      </c>
      <c r="BR27" s="11">
        <v>4.3172882875565444</v>
      </c>
      <c r="BU27">
        <v>2003</v>
      </c>
      <c r="BV27" s="11">
        <v>4.3172882875565444</v>
      </c>
      <c r="BY27">
        <v>2003</v>
      </c>
      <c r="BZ27" s="11">
        <v>4.3172882875565444</v>
      </c>
      <c r="CC27">
        <v>2003</v>
      </c>
      <c r="CD27" s="11">
        <v>4.3172882875565444</v>
      </c>
      <c r="CG27">
        <v>2003</v>
      </c>
      <c r="CH27" s="11">
        <v>4.3172882875565444</v>
      </c>
      <c r="CK27">
        <v>2003</v>
      </c>
      <c r="CL27" s="11">
        <v>4.3172882875565444</v>
      </c>
      <c r="CO27">
        <v>2003</v>
      </c>
      <c r="CP27" s="11">
        <v>4.3172882875565444</v>
      </c>
      <c r="CS27">
        <v>2003</v>
      </c>
      <c r="CT27" s="11">
        <v>4.3172882875565444</v>
      </c>
      <c r="CW27">
        <v>2003</v>
      </c>
      <c r="CX27" s="11">
        <v>4.3172882875565444</v>
      </c>
      <c r="DA27">
        <v>2003</v>
      </c>
      <c r="DB27" s="11">
        <v>4.3172882875565444</v>
      </c>
      <c r="DE27">
        <v>2003</v>
      </c>
      <c r="DF27" s="11">
        <v>4.3172882875565444</v>
      </c>
      <c r="DI27">
        <v>2002</v>
      </c>
      <c r="DJ27" s="11">
        <v>4.0633809287538822</v>
      </c>
      <c r="DM27">
        <v>2002</v>
      </c>
      <c r="DN27" s="11">
        <v>4.0633809287538822</v>
      </c>
      <c r="DQ27">
        <v>2002</v>
      </c>
      <c r="DR27" s="11">
        <v>4.0633809287538822</v>
      </c>
      <c r="DU27">
        <v>2002</v>
      </c>
      <c r="DV27" s="11">
        <v>4.0633809287538822</v>
      </c>
      <c r="DY27">
        <v>2002</v>
      </c>
      <c r="DZ27" s="11">
        <v>4.0633809287538822</v>
      </c>
      <c r="EC27">
        <v>2002</v>
      </c>
      <c r="ED27" s="11">
        <v>4.0633809287538822</v>
      </c>
      <c r="EG27">
        <v>2002</v>
      </c>
      <c r="EH27" s="11">
        <v>4.0633809287538822</v>
      </c>
      <c r="EK27">
        <v>2002</v>
      </c>
      <c r="EL27" s="11">
        <v>4.0633809287538822</v>
      </c>
    </row>
    <row r="28" spans="2:142">
      <c r="B28">
        <v>0.10765463563103668</v>
      </c>
      <c r="C28" s="20">
        <v>0.97883510821668729</v>
      </c>
      <c r="D28">
        <v>1433.6897474071448</v>
      </c>
      <c r="E28">
        <v>2003</v>
      </c>
      <c r="F28" s="11">
        <v>4.3172882875565444</v>
      </c>
      <c r="I28">
        <v>2004</v>
      </c>
      <c r="J28" s="11">
        <v>4.4564999635203764</v>
      </c>
      <c r="M28">
        <v>2004</v>
      </c>
      <c r="N28" s="11">
        <v>4.4564999635203764</v>
      </c>
      <c r="Q28">
        <v>2004</v>
      </c>
      <c r="R28" s="11">
        <v>4.4564999635203764</v>
      </c>
      <c r="U28">
        <v>2004</v>
      </c>
      <c r="V28" s="11">
        <v>4.4564999635203764</v>
      </c>
      <c r="Y28">
        <v>2004</v>
      </c>
      <c r="Z28" s="11">
        <v>4.4564999635203764</v>
      </c>
      <c r="AC28">
        <v>2004</v>
      </c>
      <c r="AD28" s="11">
        <v>4.4564999635203764</v>
      </c>
      <c r="AG28">
        <v>2004</v>
      </c>
      <c r="AH28" s="11">
        <v>4.4564999635203764</v>
      </c>
      <c r="AK28">
        <v>2004</v>
      </c>
      <c r="AL28" s="11">
        <v>4.4564999635203764</v>
      </c>
      <c r="AO28">
        <v>2004</v>
      </c>
      <c r="AP28" s="11">
        <v>4.4564999635203764</v>
      </c>
      <c r="AS28">
        <v>2004</v>
      </c>
      <c r="AT28" s="11">
        <v>4.4564999635203764</v>
      </c>
      <c r="AW28">
        <v>2004</v>
      </c>
      <c r="AX28" s="11">
        <v>4.4564999635203764</v>
      </c>
      <c r="BA28">
        <v>2004</v>
      </c>
      <c r="BB28" s="11">
        <v>4.4564999635203764</v>
      </c>
      <c r="BE28">
        <v>2004</v>
      </c>
      <c r="BF28" s="11">
        <v>4.4564999635203764</v>
      </c>
      <c r="BI28">
        <v>2004</v>
      </c>
      <c r="BJ28" s="11">
        <v>4.4564999635203764</v>
      </c>
      <c r="BM28">
        <v>2004</v>
      </c>
      <c r="BN28" s="11">
        <v>4.4564999635203764</v>
      </c>
      <c r="BQ28">
        <v>2004</v>
      </c>
      <c r="BR28" s="11">
        <v>4.4564999635203764</v>
      </c>
      <c r="BU28">
        <v>2004</v>
      </c>
      <c r="BV28" s="11">
        <v>4.4564999635203764</v>
      </c>
      <c r="BY28">
        <v>2004</v>
      </c>
      <c r="BZ28" s="11">
        <v>4.4564999635203764</v>
      </c>
      <c r="CC28">
        <v>2004</v>
      </c>
      <c r="CD28" s="11">
        <v>4.4564999635203764</v>
      </c>
      <c r="CG28">
        <v>2004</v>
      </c>
      <c r="CH28" s="11">
        <v>4.4564999635203764</v>
      </c>
      <c r="CK28">
        <v>2004</v>
      </c>
      <c r="CL28" s="11">
        <v>4.4564999635203764</v>
      </c>
      <c r="CO28">
        <v>2004</v>
      </c>
      <c r="CP28" s="11">
        <v>4.4564999635203764</v>
      </c>
      <c r="CS28">
        <v>2004</v>
      </c>
      <c r="CT28" s="11">
        <v>4.4564999635203764</v>
      </c>
      <c r="CW28">
        <v>2004</v>
      </c>
      <c r="CX28" s="11">
        <v>4.4564999635203764</v>
      </c>
      <c r="DA28">
        <v>2004</v>
      </c>
      <c r="DB28" s="11">
        <v>4.4564999635203764</v>
      </c>
      <c r="DE28">
        <v>2004</v>
      </c>
      <c r="DF28" s="11">
        <v>4.4564999635203764</v>
      </c>
      <c r="DI28">
        <v>2004</v>
      </c>
      <c r="DJ28" s="11">
        <v>4.4564999635203764</v>
      </c>
      <c r="DM28">
        <v>2003</v>
      </c>
      <c r="DN28" s="11">
        <v>4.3172882875565444</v>
      </c>
      <c r="DQ28">
        <v>2003</v>
      </c>
      <c r="DR28" s="11">
        <v>4.3172882875565444</v>
      </c>
      <c r="DU28">
        <v>2003</v>
      </c>
      <c r="DV28" s="11">
        <v>4.3172882875565444</v>
      </c>
      <c r="DY28">
        <v>2003</v>
      </c>
      <c r="DZ28" s="11">
        <v>4.3172882875565444</v>
      </c>
      <c r="EC28">
        <v>2003</v>
      </c>
      <c r="ED28" s="11">
        <v>4.3172882875565444</v>
      </c>
      <c r="EG28">
        <v>2003</v>
      </c>
      <c r="EH28" s="11">
        <v>4.3172882875565444</v>
      </c>
      <c r="EK28">
        <v>2003</v>
      </c>
      <c r="EL28" s="11">
        <v>4.3172882875565444</v>
      </c>
    </row>
    <row r="29" spans="2:142">
      <c r="B29">
        <v>0.10790801459010856</v>
      </c>
      <c r="C29" s="20">
        <v>0.97887508937451728</v>
      </c>
      <c r="D29">
        <v>1436.4618297605989</v>
      </c>
      <c r="E29">
        <v>2004</v>
      </c>
      <c r="F29" s="11">
        <v>4.4564999635203764</v>
      </c>
      <c r="I29">
        <v>2005</v>
      </c>
      <c r="J29" s="11">
        <v>4.7637852613654186</v>
      </c>
      <c r="M29">
        <v>2005</v>
      </c>
      <c r="N29" s="11">
        <v>4.7637852613654186</v>
      </c>
      <c r="Q29">
        <v>2005</v>
      </c>
      <c r="R29" s="11">
        <v>4.7637852613654186</v>
      </c>
      <c r="U29">
        <v>2005</v>
      </c>
      <c r="V29" s="11">
        <v>4.7637852613654186</v>
      </c>
      <c r="Y29">
        <v>2005</v>
      </c>
      <c r="Z29" s="11">
        <v>4.7637852613654186</v>
      </c>
      <c r="AC29">
        <v>2005</v>
      </c>
      <c r="AD29" s="11">
        <v>4.7637852613654186</v>
      </c>
      <c r="AG29">
        <v>2005</v>
      </c>
      <c r="AH29" s="11">
        <v>4.7637852613654186</v>
      </c>
      <c r="AK29">
        <v>2005</v>
      </c>
      <c r="AL29" s="11">
        <v>4.7637852613654186</v>
      </c>
      <c r="AO29">
        <v>2005</v>
      </c>
      <c r="AP29" s="11">
        <v>4.7637852613654186</v>
      </c>
      <c r="AS29">
        <v>2005</v>
      </c>
      <c r="AT29" s="11">
        <v>4.7637852613654186</v>
      </c>
      <c r="AW29">
        <v>2005</v>
      </c>
      <c r="AX29" s="11">
        <v>4.7637852613654186</v>
      </c>
      <c r="BA29">
        <v>2005</v>
      </c>
      <c r="BB29" s="11">
        <v>4.7637852613654186</v>
      </c>
      <c r="BE29">
        <v>2005</v>
      </c>
      <c r="BF29" s="11">
        <v>4.7637852613654186</v>
      </c>
      <c r="BI29">
        <v>2005</v>
      </c>
      <c r="BJ29" s="11">
        <v>4.7637852613654186</v>
      </c>
      <c r="BM29">
        <v>2005</v>
      </c>
      <c r="BN29" s="11">
        <v>4.7637852613654186</v>
      </c>
      <c r="BQ29">
        <v>2005</v>
      </c>
      <c r="BR29" s="11">
        <v>4.7637852613654186</v>
      </c>
      <c r="BU29">
        <v>2005</v>
      </c>
      <c r="BV29" s="11">
        <v>4.7637852613654186</v>
      </c>
      <c r="BY29">
        <v>2005</v>
      </c>
      <c r="BZ29" s="11">
        <v>4.7637852613654186</v>
      </c>
      <c r="CC29">
        <v>2005</v>
      </c>
      <c r="CD29" s="11">
        <v>4.7637852613654186</v>
      </c>
      <c r="CG29">
        <v>2005</v>
      </c>
      <c r="CH29" s="11">
        <v>4.7637852613654186</v>
      </c>
      <c r="CK29">
        <v>2005</v>
      </c>
      <c r="CL29" s="11">
        <v>4.7637852613654186</v>
      </c>
      <c r="CO29">
        <v>2005</v>
      </c>
      <c r="CP29" s="11">
        <v>4.7637852613654186</v>
      </c>
      <c r="CS29">
        <v>2005</v>
      </c>
      <c r="CT29" s="11">
        <v>4.7637852613654186</v>
      </c>
      <c r="CW29">
        <v>2005</v>
      </c>
      <c r="CX29" s="11">
        <v>4.7637852613654186</v>
      </c>
      <c r="DA29">
        <v>2005</v>
      </c>
      <c r="DB29" s="11">
        <v>4.7637852613654186</v>
      </c>
      <c r="DE29">
        <v>2005</v>
      </c>
      <c r="DF29" s="11">
        <v>4.7637852613654186</v>
      </c>
      <c r="DI29">
        <v>2005</v>
      </c>
      <c r="DJ29" s="11">
        <v>4.7637852613654186</v>
      </c>
      <c r="DM29">
        <v>2005</v>
      </c>
      <c r="DN29" s="11">
        <v>4.7637852613654186</v>
      </c>
      <c r="DQ29">
        <v>2004</v>
      </c>
      <c r="DR29" s="11">
        <v>4.4564999635203764</v>
      </c>
      <c r="DU29">
        <v>2004</v>
      </c>
      <c r="DV29" s="11">
        <v>4.4564999635203764</v>
      </c>
      <c r="DY29">
        <v>2004</v>
      </c>
      <c r="DZ29" s="11">
        <v>4.4564999635203764</v>
      </c>
      <c r="EC29">
        <v>2004</v>
      </c>
      <c r="ED29" s="11">
        <v>4.4564999635203764</v>
      </c>
      <c r="EG29">
        <v>2004</v>
      </c>
      <c r="EH29" s="11">
        <v>4.4564999635203764</v>
      </c>
      <c r="EK29">
        <v>2004</v>
      </c>
      <c r="EL29" s="11">
        <v>4.4564999635203764</v>
      </c>
    </row>
    <row r="30" spans="2:142">
      <c r="B30">
        <v>0.10808292599420069</v>
      </c>
      <c r="C30" s="20">
        <v>0.97897084662740042</v>
      </c>
      <c r="D30">
        <v>1443.1439871940868</v>
      </c>
      <c r="E30">
        <v>2005</v>
      </c>
      <c r="F30" s="11">
        <v>4.7637852613654186</v>
      </c>
      <c r="I30">
        <v>2006</v>
      </c>
      <c r="J30" s="11">
        <v>5.1165943086371941</v>
      </c>
      <c r="M30">
        <v>2006</v>
      </c>
      <c r="N30" s="11">
        <v>5.1165943086371941</v>
      </c>
      <c r="Q30">
        <v>2006</v>
      </c>
      <c r="R30" s="11">
        <v>5.1165943086371941</v>
      </c>
      <c r="U30">
        <v>2006</v>
      </c>
      <c r="V30" s="11">
        <v>5.1165943086371941</v>
      </c>
      <c r="Y30">
        <v>2006</v>
      </c>
      <c r="Z30" s="11">
        <v>5.1165943086371941</v>
      </c>
      <c r="AC30">
        <v>2006</v>
      </c>
      <c r="AD30" s="11">
        <v>5.1165943086371941</v>
      </c>
      <c r="AG30">
        <v>2006</v>
      </c>
      <c r="AH30" s="11">
        <v>5.1165943086371941</v>
      </c>
      <c r="AK30">
        <v>2006</v>
      </c>
      <c r="AL30" s="11">
        <v>5.1165943086371941</v>
      </c>
      <c r="AO30">
        <v>2006</v>
      </c>
      <c r="AP30" s="11">
        <v>5.1165943086371941</v>
      </c>
      <c r="AS30">
        <v>2006</v>
      </c>
      <c r="AT30" s="11">
        <v>5.1165943086371941</v>
      </c>
      <c r="AW30">
        <v>2006</v>
      </c>
      <c r="AX30" s="11">
        <v>5.1165943086371941</v>
      </c>
      <c r="BA30">
        <v>2006</v>
      </c>
      <c r="BB30" s="11">
        <v>5.1165943086371941</v>
      </c>
      <c r="BE30">
        <v>2006</v>
      </c>
      <c r="BF30" s="11">
        <v>5.1165943086371941</v>
      </c>
      <c r="BI30">
        <v>2006</v>
      </c>
      <c r="BJ30" s="11">
        <v>5.1165943086371941</v>
      </c>
      <c r="BM30">
        <v>2006</v>
      </c>
      <c r="BN30" s="11">
        <v>5.1165943086371941</v>
      </c>
      <c r="BQ30">
        <v>2006</v>
      </c>
      <c r="BR30" s="11">
        <v>5.1165943086371941</v>
      </c>
      <c r="BU30">
        <v>2006</v>
      </c>
      <c r="BV30" s="11">
        <v>5.1165943086371941</v>
      </c>
      <c r="BY30">
        <v>2006</v>
      </c>
      <c r="BZ30" s="11">
        <v>5.1165943086371941</v>
      </c>
      <c r="CC30">
        <v>2006</v>
      </c>
      <c r="CD30" s="11">
        <v>5.1165943086371941</v>
      </c>
      <c r="CG30">
        <v>2006</v>
      </c>
      <c r="CH30" s="11">
        <v>5.1165943086371941</v>
      </c>
      <c r="CK30">
        <v>2006</v>
      </c>
      <c r="CL30" s="11">
        <v>5.1165943086371941</v>
      </c>
      <c r="CO30">
        <v>2006</v>
      </c>
      <c r="CP30" s="11">
        <v>5.1165943086371941</v>
      </c>
      <c r="CS30">
        <v>2006</v>
      </c>
      <c r="CT30" s="11">
        <v>5.1165943086371941</v>
      </c>
      <c r="CW30">
        <v>2006</v>
      </c>
      <c r="CX30" s="11">
        <v>5.1165943086371941</v>
      </c>
      <c r="DA30">
        <v>2006</v>
      </c>
      <c r="DB30" s="11">
        <v>5.1165943086371941</v>
      </c>
      <c r="DE30">
        <v>2006</v>
      </c>
      <c r="DF30" s="11">
        <v>5.1165943086371941</v>
      </c>
      <c r="DI30">
        <v>2006</v>
      </c>
      <c r="DJ30" s="11">
        <v>5.1165943086371941</v>
      </c>
      <c r="DM30">
        <v>2006</v>
      </c>
      <c r="DN30" s="11">
        <v>5.1165943086371941</v>
      </c>
      <c r="DQ30">
        <v>2006</v>
      </c>
      <c r="DR30" s="11">
        <v>5.1165943086371941</v>
      </c>
      <c r="DU30">
        <v>2005</v>
      </c>
      <c r="DV30" s="11">
        <v>4.7637852613654186</v>
      </c>
      <c r="DY30">
        <v>2005</v>
      </c>
      <c r="DZ30" s="11">
        <v>4.7637852613654186</v>
      </c>
      <c r="EC30">
        <v>2005</v>
      </c>
      <c r="ED30" s="11">
        <v>4.7637852613654186</v>
      </c>
      <c r="EG30">
        <v>2005</v>
      </c>
      <c r="EH30" s="11">
        <v>4.7637852613654186</v>
      </c>
      <c r="EK30">
        <v>2005</v>
      </c>
      <c r="EL30" s="11">
        <v>4.7637852613654186</v>
      </c>
    </row>
    <row r="31" spans="2:142">
      <c r="B31">
        <v>0.1082681881097142</v>
      </c>
      <c r="C31" s="20">
        <v>0.97911877746297504</v>
      </c>
      <c r="D31">
        <v>1453.5874059832108</v>
      </c>
      <c r="E31">
        <v>2006</v>
      </c>
      <c r="F31" s="11">
        <v>5.1165943086371941</v>
      </c>
      <c r="I31">
        <v>2007</v>
      </c>
      <c r="J31" s="11">
        <v>5.3133200049981255</v>
      </c>
      <c r="M31">
        <v>2007</v>
      </c>
      <c r="N31" s="11">
        <v>5.3133200049981255</v>
      </c>
      <c r="Q31">
        <v>2007</v>
      </c>
      <c r="R31" s="11">
        <v>5.3133200049981255</v>
      </c>
      <c r="U31">
        <v>2007</v>
      </c>
      <c r="V31" s="11">
        <v>5.3133200049981255</v>
      </c>
      <c r="Y31">
        <v>2007</v>
      </c>
      <c r="Z31" s="11">
        <v>5.3133200049981255</v>
      </c>
      <c r="AC31">
        <v>2007</v>
      </c>
      <c r="AD31" s="11">
        <v>5.3133200049981255</v>
      </c>
      <c r="AG31">
        <v>2007</v>
      </c>
      <c r="AH31" s="11">
        <v>5.3133200049981255</v>
      </c>
      <c r="AK31">
        <v>2007</v>
      </c>
      <c r="AL31" s="11">
        <v>5.3133200049981255</v>
      </c>
      <c r="AO31">
        <v>2007</v>
      </c>
      <c r="AP31" s="11">
        <v>5.3133200049981255</v>
      </c>
      <c r="AS31">
        <v>2007</v>
      </c>
      <c r="AT31" s="11">
        <v>5.3133200049981255</v>
      </c>
      <c r="AW31">
        <v>2007</v>
      </c>
      <c r="AX31" s="11">
        <v>5.3133200049981255</v>
      </c>
      <c r="BA31">
        <v>2007</v>
      </c>
      <c r="BB31" s="11">
        <v>5.3133200049981255</v>
      </c>
      <c r="BE31">
        <v>2007</v>
      </c>
      <c r="BF31" s="11">
        <v>5.3133200049981255</v>
      </c>
      <c r="BI31">
        <v>2007</v>
      </c>
      <c r="BJ31" s="11">
        <v>5.3133200049981255</v>
      </c>
      <c r="BM31">
        <v>2007</v>
      </c>
      <c r="BN31" s="11">
        <v>5.3133200049981255</v>
      </c>
      <c r="BQ31">
        <v>2007</v>
      </c>
      <c r="BR31" s="11">
        <v>5.3133200049981255</v>
      </c>
      <c r="BU31">
        <v>2007</v>
      </c>
      <c r="BV31" s="11">
        <v>5.3133200049981255</v>
      </c>
      <c r="BY31">
        <v>2007</v>
      </c>
      <c r="BZ31" s="11">
        <v>5.3133200049981255</v>
      </c>
      <c r="CC31">
        <v>2007</v>
      </c>
      <c r="CD31" s="11">
        <v>5.3133200049981255</v>
      </c>
      <c r="CG31">
        <v>2007</v>
      </c>
      <c r="CH31" s="11">
        <v>5.3133200049981255</v>
      </c>
      <c r="CK31">
        <v>2007</v>
      </c>
      <c r="CL31" s="11">
        <v>5.3133200049981255</v>
      </c>
      <c r="CO31">
        <v>2007</v>
      </c>
      <c r="CP31" s="11">
        <v>5.3133200049981255</v>
      </c>
      <c r="CS31">
        <v>2007</v>
      </c>
      <c r="CT31" s="11">
        <v>5.3133200049981255</v>
      </c>
      <c r="CW31">
        <v>2007</v>
      </c>
      <c r="CX31" s="11">
        <v>5.3133200049981255</v>
      </c>
      <c r="DA31">
        <v>2007</v>
      </c>
      <c r="DB31" s="11">
        <v>5.3133200049981255</v>
      </c>
      <c r="DE31">
        <v>2007</v>
      </c>
      <c r="DF31" s="11">
        <v>5.3133200049981255</v>
      </c>
      <c r="DI31">
        <v>2007</v>
      </c>
      <c r="DJ31" s="11">
        <v>5.3133200049981255</v>
      </c>
      <c r="DM31">
        <v>2007</v>
      </c>
      <c r="DN31" s="11">
        <v>5.3133200049981255</v>
      </c>
      <c r="DQ31">
        <v>2007</v>
      </c>
      <c r="DR31" s="11">
        <v>5.3133200049981255</v>
      </c>
      <c r="DU31">
        <v>2007</v>
      </c>
      <c r="DV31" s="11">
        <v>5.3133200049981255</v>
      </c>
      <c r="DY31">
        <v>2006</v>
      </c>
      <c r="DZ31" s="11">
        <v>5.1165943086371941</v>
      </c>
      <c r="EC31">
        <v>2006</v>
      </c>
      <c r="ED31" s="11">
        <v>5.1165943086371941</v>
      </c>
      <c r="EG31">
        <v>2006</v>
      </c>
      <c r="EH31" s="11">
        <v>5.1165943086371941</v>
      </c>
      <c r="EK31">
        <v>2006</v>
      </c>
      <c r="EL31" s="11">
        <v>5.1165943086371941</v>
      </c>
    </row>
    <row r="32" spans="2:142">
      <c r="B32">
        <v>0.10863317905923266</v>
      </c>
      <c r="C32" s="20">
        <v>0.97976360961664932</v>
      </c>
      <c r="D32">
        <v>1500.8937524305197</v>
      </c>
      <c r="E32">
        <v>2007</v>
      </c>
      <c r="F32" s="11">
        <v>5.3133200049981255</v>
      </c>
      <c r="I32">
        <v>2008</v>
      </c>
      <c r="J32" s="11">
        <v>5.7560247487431955</v>
      </c>
      <c r="M32">
        <v>2008</v>
      </c>
      <c r="N32" s="11">
        <v>5.7560247487431955</v>
      </c>
      <c r="Q32">
        <v>2008</v>
      </c>
      <c r="R32" s="11">
        <v>5.7560247487431955</v>
      </c>
      <c r="U32">
        <v>2008</v>
      </c>
      <c r="V32" s="11">
        <v>5.7560247487431955</v>
      </c>
      <c r="Y32">
        <v>2008</v>
      </c>
      <c r="Z32" s="11">
        <v>5.7560247487431955</v>
      </c>
      <c r="AC32">
        <v>2008</v>
      </c>
      <c r="AD32" s="11">
        <v>5.7560247487431955</v>
      </c>
      <c r="AG32">
        <v>2008</v>
      </c>
      <c r="AH32" s="11">
        <v>5.7560247487431955</v>
      </c>
      <c r="AK32">
        <v>2008</v>
      </c>
      <c r="AL32" s="11">
        <v>5.7560247487431955</v>
      </c>
      <c r="AO32">
        <v>2008</v>
      </c>
      <c r="AP32" s="11">
        <v>5.7560247487431955</v>
      </c>
      <c r="AS32">
        <v>2008</v>
      </c>
      <c r="AT32" s="11">
        <v>5.7560247487431955</v>
      </c>
      <c r="AW32">
        <v>2008</v>
      </c>
      <c r="AX32" s="11">
        <v>5.7560247487431955</v>
      </c>
      <c r="BA32">
        <v>2008</v>
      </c>
      <c r="BB32" s="11">
        <v>5.7560247487431955</v>
      </c>
      <c r="BE32">
        <v>2008</v>
      </c>
      <c r="BF32" s="11">
        <v>5.7560247487431955</v>
      </c>
      <c r="BI32">
        <v>2008</v>
      </c>
      <c r="BJ32" s="11">
        <v>5.7560247487431955</v>
      </c>
      <c r="BM32">
        <v>2008</v>
      </c>
      <c r="BN32" s="11">
        <v>5.7560247487431955</v>
      </c>
      <c r="BQ32">
        <v>2008</v>
      </c>
      <c r="BR32" s="11">
        <v>5.7560247487431955</v>
      </c>
      <c r="BU32">
        <v>2008</v>
      </c>
      <c r="BV32" s="11">
        <v>5.7560247487431955</v>
      </c>
      <c r="BY32">
        <v>2008</v>
      </c>
      <c r="BZ32" s="11">
        <v>5.7560247487431955</v>
      </c>
      <c r="CC32">
        <v>2008</v>
      </c>
      <c r="CD32" s="11">
        <v>5.7560247487431955</v>
      </c>
      <c r="CG32">
        <v>2008</v>
      </c>
      <c r="CH32" s="11">
        <v>5.7560247487431955</v>
      </c>
      <c r="CK32">
        <v>2008</v>
      </c>
      <c r="CL32" s="11">
        <v>5.7560247487431955</v>
      </c>
      <c r="CO32">
        <v>2008</v>
      </c>
      <c r="CP32" s="11">
        <v>5.7560247487431955</v>
      </c>
      <c r="CS32">
        <v>2008</v>
      </c>
      <c r="CT32" s="11">
        <v>5.7560247487431955</v>
      </c>
      <c r="CW32">
        <v>2008</v>
      </c>
      <c r="CX32" s="11">
        <v>5.7560247487431955</v>
      </c>
      <c r="DA32">
        <v>2008</v>
      </c>
      <c r="DB32" s="11">
        <v>5.7560247487431955</v>
      </c>
      <c r="DE32">
        <v>2008</v>
      </c>
      <c r="DF32" s="11">
        <v>5.7560247487431955</v>
      </c>
      <c r="DI32">
        <v>2008</v>
      </c>
      <c r="DJ32" s="11">
        <v>5.7560247487431955</v>
      </c>
      <c r="DM32">
        <v>2008</v>
      </c>
      <c r="DN32" s="11">
        <v>5.7560247487431955</v>
      </c>
      <c r="DQ32">
        <v>2008</v>
      </c>
      <c r="DR32" s="11">
        <v>5.7560247487431955</v>
      </c>
      <c r="DU32">
        <v>2008</v>
      </c>
      <c r="DV32" s="11">
        <v>5.7560247487431955</v>
      </c>
      <c r="DY32">
        <v>2008</v>
      </c>
      <c r="DZ32" s="11">
        <v>5.7560247487431955</v>
      </c>
      <c r="EC32">
        <v>2007</v>
      </c>
      <c r="ED32" s="11">
        <v>5.3133200049981255</v>
      </c>
      <c r="EG32">
        <v>2007</v>
      </c>
      <c r="EH32" s="11">
        <v>5.3133200049981255</v>
      </c>
      <c r="EK32">
        <v>2007</v>
      </c>
      <c r="EL32" s="11">
        <v>5.3133200049981255</v>
      </c>
    </row>
    <row r="33" spans="1:142">
      <c r="B33">
        <v>0.1088458219630441</v>
      </c>
      <c r="C33" s="20">
        <v>0.98001812462679017</v>
      </c>
      <c r="D33">
        <v>1520.4059326764964</v>
      </c>
      <c r="E33">
        <v>2008</v>
      </c>
      <c r="F33" s="11">
        <v>5.7560247487431955</v>
      </c>
      <c r="I33">
        <v>2009</v>
      </c>
      <c r="J33" s="11">
        <v>6.2792212660390394</v>
      </c>
      <c r="M33">
        <v>2009</v>
      </c>
      <c r="N33" s="11">
        <v>6.2792212660390394</v>
      </c>
      <c r="Q33">
        <v>2009</v>
      </c>
      <c r="R33" s="11">
        <v>6.2792212660390394</v>
      </c>
      <c r="U33">
        <v>2009</v>
      </c>
      <c r="V33" s="11">
        <v>6.2792212660390394</v>
      </c>
      <c r="Y33">
        <v>2009</v>
      </c>
      <c r="Z33" s="11">
        <v>6.2792212660390394</v>
      </c>
      <c r="AC33">
        <v>2009</v>
      </c>
      <c r="AD33" s="11">
        <v>6.2792212660390394</v>
      </c>
      <c r="AG33">
        <v>2009</v>
      </c>
      <c r="AH33" s="11">
        <v>6.2792212660390394</v>
      </c>
      <c r="AK33">
        <v>2009</v>
      </c>
      <c r="AL33" s="11">
        <v>6.2792212660390394</v>
      </c>
      <c r="AO33">
        <v>2009</v>
      </c>
      <c r="AP33" s="11">
        <v>6.2792212660390394</v>
      </c>
      <c r="AS33">
        <v>2009</v>
      </c>
      <c r="AT33" s="11">
        <v>6.2792212660390394</v>
      </c>
      <c r="AW33">
        <v>2009</v>
      </c>
      <c r="AX33" s="11">
        <v>6.2792212660390394</v>
      </c>
      <c r="BA33">
        <v>2009</v>
      </c>
      <c r="BB33" s="11">
        <v>6.2792212660390394</v>
      </c>
      <c r="BE33">
        <v>2009</v>
      </c>
      <c r="BF33" s="11">
        <v>6.2792212660390394</v>
      </c>
      <c r="BI33">
        <v>2009</v>
      </c>
      <c r="BJ33" s="11">
        <v>6.2792212660390394</v>
      </c>
      <c r="BM33">
        <v>2009</v>
      </c>
      <c r="BN33" s="11">
        <v>6.2792212660390394</v>
      </c>
      <c r="BQ33">
        <v>2009</v>
      </c>
      <c r="BR33" s="11">
        <v>6.2792212660390394</v>
      </c>
      <c r="BU33">
        <v>2009</v>
      </c>
      <c r="BV33" s="11">
        <v>6.2792212660390394</v>
      </c>
      <c r="BY33">
        <v>2009</v>
      </c>
      <c r="BZ33" s="11">
        <v>6.2792212660390394</v>
      </c>
      <c r="CC33">
        <v>2009</v>
      </c>
      <c r="CD33" s="11">
        <v>6.2792212660390394</v>
      </c>
      <c r="CG33">
        <v>2009</v>
      </c>
      <c r="CH33" s="11">
        <v>6.2792212660390394</v>
      </c>
      <c r="CK33">
        <v>2009</v>
      </c>
      <c r="CL33" s="11">
        <v>6.2792212660390394</v>
      </c>
      <c r="CO33">
        <v>2009</v>
      </c>
      <c r="CP33" s="11">
        <v>6.2792212660390394</v>
      </c>
      <c r="CS33">
        <v>2009</v>
      </c>
      <c r="CT33" s="11">
        <v>6.2792212660390394</v>
      </c>
      <c r="CW33">
        <v>2009</v>
      </c>
      <c r="CX33" s="11">
        <v>6.2792212660390394</v>
      </c>
      <c r="DA33">
        <v>2009</v>
      </c>
      <c r="DB33" s="11">
        <v>6.2792212660390394</v>
      </c>
      <c r="DE33">
        <v>2009</v>
      </c>
      <c r="DF33" s="11">
        <v>6.2792212660390394</v>
      </c>
      <c r="DI33">
        <v>2009</v>
      </c>
      <c r="DJ33" s="11">
        <v>6.2792212660390394</v>
      </c>
      <c r="DM33">
        <v>2009</v>
      </c>
      <c r="DN33" s="11">
        <v>6.2792212660390394</v>
      </c>
      <c r="DQ33">
        <v>2009</v>
      </c>
      <c r="DR33" s="11">
        <v>6.2792212660390394</v>
      </c>
      <c r="DU33">
        <v>2009</v>
      </c>
      <c r="DV33" s="11">
        <v>6.2792212660390394</v>
      </c>
      <c r="DY33">
        <v>2009</v>
      </c>
      <c r="DZ33" s="11">
        <v>6.2792212660390394</v>
      </c>
      <c r="EC33">
        <v>2009</v>
      </c>
      <c r="ED33" s="11">
        <v>6.2792212660390394</v>
      </c>
      <c r="EG33">
        <v>2008</v>
      </c>
      <c r="EH33" s="11">
        <v>5.7560247487431955</v>
      </c>
      <c r="EK33">
        <v>2008</v>
      </c>
      <c r="EL33" s="11">
        <v>5.7560247487431955</v>
      </c>
    </row>
    <row r="34" spans="1:142">
      <c r="B34">
        <v>0.10904550510209125</v>
      </c>
      <c r="C34" s="20">
        <v>0.98020447638981933</v>
      </c>
      <c r="D34">
        <v>1535.0106097954854</v>
      </c>
      <c r="E34">
        <v>2009</v>
      </c>
      <c r="F34" s="11">
        <v>6.2792212660390394</v>
      </c>
      <c r="I34">
        <v>2010</v>
      </c>
      <c r="J34" s="11">
        <v>6.9070570889508076</v>
      </c>
      <c r="M34">
        <v>2010</v>
      </c>
      <c r="N34" s="11">
        <v>6.9070570889508076</v>
      </c>
      <c r="Q34">
        <v>2010</v>
      </c>
      <c r="R34" s="11">
        <v>6.9070570889508076</v>
      </c>
      <c r="U34">
        <v>2010</v>
      </c>
      <c r="V34" s="11">
        <v>6.9070570889508076</v>
      </c>
      <c r="Y34">
        <v>2010</v>
      </c>
      <c r="Z34" s="11">
        <v>6.9070570889508076</v>
      </c>
      <c r="AC34">
        <v>2010</v>
      </c>
      <c r="AD34" s="11">
        <v>6.9070570889508076</v>
      </c>
      <c r="AG34">
        <v>2010</v>
      </c>
      <c r="AH34" s="11">
        <v>6.9070570889508076</v>
      </c>
      <c r="AK34">
        <v>2010</v>
      </c>
      <c r="AL34" s="11">
        <v>6.9070570889508076</v>
      </c>
      <c r="AO34">
        <v>2010</v>
      </c>
      <c r="AP34" s="11">
        <v>6.9070570889508076</v>
      </c>
      <c r="AS34">
        <v>2010</v>
      </c>
      <c r="AT34" s="11">
        <v>6.9070570889508076</v>
      </c>
      <c r="AW34">
        <v>2010</v>
      </c>
      <c r="AX34" s="11">
        <v>6.9070570889508076</v>
      </c>
      <c r="BA34">
        <v>2010</v>
      </c>
      <c r="BB34" s="11">
        <v>6.9070570889508076</v>
      </c>
      <c r="BE34">
        <v>2010</v>
      </c>
      <c r="BF34" s="11">
        <v>6.9070570889508076</v>
      </c>
      <c r="BI34">
        <v>2010</v>
      </c>
      <c r="BJ34" s="11">
        <v>6.9070570889508076</v>
      </c>
      <c r="BM34">
        <v>2010</v>
      </c>
      <c r="BN34" s="11">
        <v>6.9070570889508076</v>
      </c>
      <c r="BQ34">
        <v>2010</v>
      </c>
      <c r="BR34" s="11">
        <v>6.9070570889508076</v>
      </c>
      <c r="BU34">
        <v>2010</v>
      </c>
      <c r="BV34" s="11">
        <v>6.9070570889508076</v>
      </c>
      <c r="BY34">
        <v>2010</v>
      </c>
      <c r="BZ34" s="11">
        <v>6.9070570889508076</v>
      </c>
      <c r="CC34">
        <v>2010</v>
      </c>
      <c r="CD34" s="11">
        <v>6.9070570889508076</v>
      </c>
      <c r="CG34">
        <v>2010</v>
      </c>
      <c r="CH34" s="11">
        <v>6.9070570889508076</v>
      </c>
      <c r="CK34">
        <v>2010</v>
      </c>
      <c r="CL34" s="11">
        <v>6.9070570889508076</v>
      </c>
      <c r="CO34">
        <v>2010</v>
      </c>
      <c r="CP34" s="11">
        <v>6.9070570889508076</v>
      </c>
      <c r="CS34">
        <v>2010</v>
      </c>
      <c r="CT34" s="11">
        <v>6.9070570889508076</v>
      </c>
      <c r="CW34">
        <v>2010</v>
      </c>
      <c r="CX34" s="11">
        <v>6.9070570889508076</v>
      </c>
      <c r="DA34">
        <v>2010</v>
      </c>
      <c r="DB34" s="11">
        <v>6.9070570889508076</v>
      </c>
      <c r="DE34">
        <v>2010</v>
      </c>
      <c r="DF34" s="11">
        <v>6.9070570889508076</v>
      </c>
      <c r="DI34">
        <v>2010</v>
      </c>
      <c r="DJ34" s="11">
        <v>6.9070570889508076</v>
      </c>
      <c r="DM34">
        <v>2010</v>
      </c>
      <c r="DN34" s="11">
        <v>6.9070570889508076</v>
      </c>
      <c r="DQ34">
        <v>2010</v>
      </c>
      <c r="DR34" s="11">
        <v>6.9070570889508076</v>
      </c>
      <c r="DU34">
        <v>2010</v>
      </c>
      <c r="DV34" s="11">
        <v>6.9070570889508076</v>
      </c>
      <c r="DY34">
        <v>2010</v>
      </c>
      <c r="DZ34" s="11">
        <v>6.9070570889508076</v>
      </c>
      <c r="EC34">
        <v>2010</v>
      </c>
      <c r="ED34" s="11">
        <v>6.9070570889508076</v>
      </c>
      <c r="EG34">
        <v>2010</v>
      </c>
      <c r="EH34" s="11">
        <v>6.9070570889508076</v>
      </c>
      <c r="EK34">
        <v>2009</v>
      </c>
      <c r="EL34" s="11">
        <v>6.2792212660390394</v>
      </c>
    </row>
    <row r="35" spans="1:142">
      <c r="B35">
        <v>0.10921748278383409</v>
      </c>
      <c r="C35" s="20">
        <v>0.98026790469224612</v>
      </c>
      <c r="D35">
        <v>1540.0445097950787</v>
      </c>
      <c r="E35">
        <v>2010</v>
      </c>
      <c r="F35" s="11">
        <v>6.9070570889508076</v>
      </c>
    </row>
    <row r="36" spans="1:142">
      <c r="A36" t="s">
        <v>52</v>
      </c>
      <c r="B36" s="6">
        <f>AVERAGE(B2:B35)</f>
        <v>0.10771860227230444</v>
      </c>
      <c r="C36" s="6">
        <f>AVERAGE(C2:C35)</f>
        <v>0.97945020915512016</v>
      </c>
      <c r="D36" s="6">
        <f>AVERAGE(D2:D35)</f>
        <v>1479.7275848571494</v>
      </c>
      <c r="E36" s="6">
        <f>AVERAGE(E2:E35)</f>
        <v>1993.5</v>
      </c>
      <c r="F36" s="6">
        <f>AVERAGE(F2:F35)</f>
        <v>2.4261308828079673</v>
      </c>
    </row>
    <row r="37" spans="1:142">
      <c r="A37" t="s">
        <v>53</v>
      </c>
      <c r="B37" s="6">
        <f>STDEV(B2:B35)</f>
        <v>5.6666285496767262E-4</v>
      </c>
      <c r="C37" s="6">
        <f>STDEV(C2:C35)</f>
        <v>7.8833010076882651E-4</v>
      </c>
      <c r="D37" s="6">
        <f>STDEV(D2:D35)</f>
        <v>59.030836149446102</v>
      </c>
      <c r="E37" s="6">
        <f>STDEV(E2:E35)</f>
        <v>9.9582461641931044</v>
      </c>
      <c r="F37" s="6">
        <f>STDEV(F2:F35)</f>
        <v>2.0238762648954256</v>
      </c>
    </row>
    <row r="38" spans="1:142">
      <c r="A38" t="s">
        <v>54</v>
      </c>
      <c r="B38" s="6">
        <f>MIN(B2:B35)</f>
        <v>0.10646012310084735</v>
      </c>
      <c r="C38" s="6">
        <f>MIN(C2:C35)</f>
        <v>0.97828512388478084</v>
      </c>
      <c r="D38" s="6">
        <f>MIN(D2:D35)</f>
        <v>1396.5927633901347</v>
      </c>
      <c r="E38" s="6">
        <f>MIN(E2:E35)</f>
        <v>1977</v>
      </c>
      <c r="F38" s="6">
        <f>MIN(F2:F35)</f>
        <v>0.20626585820895527</v>
      </c>
    </row>
    <row r="39" spans="1:142">
      <c r="A39" t="s">
        <v>55</v>
      </c>
      <c r="B39" s="6">
        <f>MAX(B2:B35)</f>
        <v>0.10921748278383409</v>
      </c>
      <c r="C39" s="6">
        <f>MAX(C2:C35)</f>
        <v>0.98104360456702933</v>
      </c>
      <c r="D39" s="6">
        <f>MAX(D2:D35)</f>
        <v>1604.331997035777</v>
      </c>
      <c r="E39" s="6">
        <f>MAX(E2:E35)</f>
        <v>2010</v>
      </c>
      <c r="F39" s="6">
        <f>MAX(F2:F35)</f>
        <v>6.9070570889508076</v>
      </c>
    </row>
    <row r="40" spans="1:142">
      <c r="A40" t="s">
        <v>56</v>
      </c>
      <c r="B40" s="6">
        <f>ABS(B39-B38)</f>
        <v>2.7573596829867375E-3</v>
      </c>
      <c r="C40" s="6">
        <f>ABS(C39-C38)</f>
        <v>2.7584806822484875E-3</v>
      </c>
      <c r="D40" s="6">
        <f>ABS(D39-D38)</f>
        <v>207.73923364564234</v>
      </c>
      <c r="E40" s="6">
        <f>ABS(E39-E38)</f>
        <v>33</v>
      </c>
      <c r="F40" s="6">
        <f>ABS(F39-F38)</f>
        <v>6.700791230741852</v>
      </c>
    </row>
    <row r="41" spans="1:142">
      <c r="A41" t="s">
        <v>57</v>
      </c>
      <c r="B41" s="6">
        <f>COUNT(B2:B35)</f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41"/>
  <sheetViews>
    <sheetView workbookViewId="0">
      <selection activeCell="F1" sqref="F1"/>
    </sheetView>
  </sheetViews>
  <sheetFormatPr baseColWidth="10" defaultRowHeight="14" x14ac:dyDescent="0"/>
  <sheetData>
    <row r="1" spans="2:144" ht="17" thickTop="1" thickBot="1">
      <c r="B1" s="6" t="s">
        <v>30</v>
      </c>
      <c r="C1" s="6" t="s">
        <v>31</v>
      </c>
      <c r="D1" s="6" t="s">
        <v>32</v>
      </c>
      <c r="E1" s="6" t="s">
        <v>1</v>
      </c>
      <c r="F1" s="6" t="s">
        <v>13</v>
      </c>
      <c r="G1" s="16">
        <f>LN(G2)</f>
        <v>0.10771530301192142</v>
      </c>
      <c r="H1" s="17">
        <f>G4</f>
        <v>0.97943640301318868</v>
      </c>
      <c r="I1" t="s">
        <v>1</v>
      </c>
      <c r="J1" t="s">
        <v>13</v>
      </c>
      <c r="K1" s="18">
        <f>LN(K2)</f>
        <v>0.10646012310084735</v>
      </c>
      <c r="L1" s="19">
        <f>K4</f>
        <v>0.97858218517413642</v>
      </c>
      <c r="M1" t="s">
        <v>1</v>
      </c>
      <c r="N1" t="s">
        <v>13</v>
      </c>
      <c r="O1" s="18">
        <f>LN(O2)</f>
        <v>0.10669653910422053</v>
      </c>
      <c r="P1" s="19">
        <f>O4</f>
        <v>0.97852732048504809</v>
      </c>
      <c r="Q1" t="s">
        <v>1</v>
      </c>
      <c r="R1" t="s">
        <v>13</v>
      </c>
      <c r="S1" s="18">
        <f>LN(S2)</f>
        <v>0.10701280267024429</v>
      </c>
      <c r="T1" s="19">
        <f>S4</f>
        <v>0.97835031973625186</v>
      </c>
      <c r="U1" t="s">
        <v>1</v>
      </c>
      <c r="V1" t="s">
        <v>13</v>
      </c>
      <c r="W1" s="18">
        <f>LN(W2)</f>
        <v>0.10731442186813887</v>
      </c>
      <c r="X1" s="19">
        <f>W4</f>
        <v>0.97828512388478084</v>
      </c>
      <c r="Y1" t="s">
        <v>1</v>
      </c>
      <c r="Z1" t="s">
        <v>13</v>
      </c>
      <c r="AA1" s="18">
        <f>LN(AA2)</f>
        <v>0.10758844376435561</v>
      </c>
      <c r="AB1" s="19">
        <f>AA4</f>
        <v>0.97837263852393963</v>
      </c>
      <c r="AC1" t="s">
        <v>1</v>
      </c>
      <c r="AD1" t="s">
        <v>13</v>
      </c>
      <c r="AE1" s="18">
        <f>LN(AE2)</f>
        <v>0.10769699668971169</v>
      </c>
      <c r="AF1" s="19">
        <f>AE4</f>
        <v>0.97855567936232246</v>
      </c>
      <c r="AG1" t="s">
        <v>1</v>
      </c>
      <c r="AH1" t="s">
        <v>13</v>
      </c>
      <c r="AI1" s="18">
        <f>LN(AI2)</f>
        <v>0.10770876931958814</v>
      </c>
      <c r="AJ1" s="19">
        <f>AI4</f>
        <v>0.97871027322201176</v>
      </c>
      <c r="AK1" t="s">
        <v>1</v>
      </c>
      <c r="AL1" t="s">
        <v>13</v>
      </c>
      <c r="AM1" s="18">
        <f>LN(AM2)</f>
        <v>0.10753455196770909</v>
      </c>
      <c r="AN1" s="19">
        <f>AM4</f>
        <v>0.97887335133959863</v>
      </c>
      <c r="AO1" t="s">
        <v>1</v>
      </c>
      <c r="AP1" t="s">
        <v>13</v>
      </c>
      <c r="AQ1" s="18">
        <f>LN(AQ2)</f>
        <v>0.10746088008216696</v>
      </c>
      <c r="AR1" s="19">
        <f>AQ4</f>
        <v>0.9791064012973979</v>
      </c>
      <c r="AS1" t="s">
        <v>1</v>
      </c>
      <c r="AT1" t="s">
        <v>13</v>
      </c>
      <c r="AU1" s="18">
        <f>LN(AU2)</f>
        <v>0.1075306594564021</v>
      </c>
      <c r="AV1" s="19">
        <f>AU4</f>
        <v>0.97916260552451539</v>
      </c>
      <c r="AW1" t="s">
        <v>1</v>
      </c>
      <c r="AX1" t="s">
        <v>13</v>
      </c>
      <c r="AY1" s="18">
        <f>LN(AY2)</f>
        <v>0.10785514316826113</v>
      </c>
      <c r="AZ1" s="19">
        <f>AY4</f>
        <v>0.97933902232437497</v>
      </c>
      <c r="BA1" t="s">
        <v>1</v>
      </c>
      <c r="BB1" t="s">
        <v>13</v>
      </c>
      <c r="BC1" s="18">
        <f>LN(BC2)</f>
        <v>0.10773936575514628</v>
      </c>
      <c r="BD1" s="19">
        <f>BC4</f>
        <v>0.97925688143648859</v>
      </c>
      <c r="BE1" t="s">
        <v>1</v>
      </c>
      <c r="BF1" t="s">
        <v>13</v>
      </c>
      <c r="BG1" s="18">
        <f>LN(BG2)</f>
        <v>0.10771986551624123</v>
      </c>
      <c r="BH1" s="19">
        <f>BG4</f>
        <v>0.97930917651476446</v>
      </c>
      <c r="BI1" t="s">
        <v>1</v>
      </c>
      <c r="BJ1" t="s">
        <v>13</v>
      </c>
      <c r="BK1" s="18">
        <f>LN(BK2)</f>
        <v>0.10773562399823448</v>
      </c>
      <c r="BL1" s="19">
        <f>BK4</f>
        <v>0.97937490407044314</v>
      </c>
      <c r="BM1" t="s">
        <v>1</v>
      </c>
      <c r="BN1" t="s">
        <v>13</v>
      </c>
      <c r="BO1" s="18">
        <f>LN(BO2)</f>
        <v>0.10776000145932321</v>
      </c>
      <c r="BP1" s="19">
        <f>BO4</f>
        <v>0.97949731491907432</v>
      </c>
      <c r="BQ1" t="s">
        <v>1</v>
      </c>
      <c r="BR1" t="s">
        <v>13</v>
      </c>
      <c r="BS1" s="18">
        <f>LN(BS2)</f>
        <v>0.10777039381004629</v>
      </c>
      <c r="BT1" s="19">
        <f>BS4</f>
        <v>0.97979672882059543</v>
      </c>
      <c r="BU1" t="s">
        <v>1</v>
      </c>
      <c r="BV1" t="s">
        <v>13</v>
      </c>
      <c r="BW1" s="18">
        <f>LN(BW2)</f>
        <v>0.10774374989245783</v>
      </c>
      <c r="BX1" s="19">
        <f>BW4</f>
        <v>0.9802958013704911</v>
      </c>
      <c r="BY1" t="s">
        <v>1</v>
      </c>
      <c r="BZ1" t="s">
        <v>13</v>
      </c>
      <c r="CA1" s="18">
        <f>LN(CA2)</f>
        <v>0.1076805286235694</v>
      </c>
      <c r="CB1" s="19">
        <f>CA4</f>
        <v>0.98069449675607279</v>
      </c>
      <c r="CC1" t="s">
        <v>1</v>
      </c>
      <c r="CD1" t="s">
        <v>13</v>
      </c>
      <c r="CE1" s="18">
        <f>LN(CE2)</f>
        <v>0.10761127123777896</v>
      </c>
      <c r="CF1" s="19">
        <f>CE4</f>
        <v>0.98065025362839697</v>
      </c>
      <c r="CG1" t="s">
        <v>1</v>
      </c>
      <c r="CH1" t="s">
        <v>13</v>
      </c>
      <c r="CI1" s="18">
        <f>LN(CI2)</f>
        <v>0.10751770539958379</v>
      </c>
      <c r="CJ1" s="19">
        <f>CI4</f>
        <v>0.98097146073994246</v>
      </c>
      <c r="CK1" t="s">
        <v>1</v>
      </c>
      <c r="CL1" t="s">
        <v>13</v>
      </c>
      <c r="CM1" s="18">
        <f>LN(CM2)</f>
        <v>0.10742701871088758</v>
      </c>
      <c r="CN1" s="19">
        <f>CM4</f>
        <v>0.98104360456702933</v>
      </c>
      <c r="CO1" t="s">
        <v>1</v>
      </c>
      <c r="CP1" t="s">
        <v>13</v>
      </c>
      <c r="CQ1" s="18">
        <f>LN(CQ2)</f>
        <v>0.10740529389196542</v>
      </c>
      <c r="CR1" s="19">
        <f>CQ4</f>
        <v>0.98044457278045305</v>
      </c>
      <c r="CS1" t="s">
        <v>1</v>
      </c>
      <c r="CT1" t="s">
        <v>13</v>
      </c>
      <c r="CU1" s="18">
        <f>LN(CU2)</f>
        <v>0.10736078840899288</v>
      </c>
      <c r="CV1" s="19">
        <f>CU4</f>
        <v>0.98020712863123172</v>
      </c>
      <c r="CW1" t="s">
        <v>1</v>
      </c>
      <c r="CX1" t="s">
        <v>13</v>
      </c>
      <c r="CY1" s="18">
        <f>LN(CY2)</f>
        <v>0.10741443436779548</v>
      </c>
      <c r="CZ1" s="19">
        <f>CY4</f>
        <v>0.97961621324721626</v>
      </c>
      <c r="DA1" t="s">
        <v>1</v>
      </c>
      <c r="DB1" t="s">
        <v>13</v>
      </c>
      <c r="DC1" s="18">
        <f>LN(DC2)</f>
        <v>0.10749900275207355</v>
      </c>
      <c r="DD1" s="19">
        <f>DC4</f>
        <v>0.97921005159524122</v>
      </c>
      <c r="DE1" t="s">
        <v>1</v>
      </c>
      <c r="DF1" t="s">
        <v>13</v>
      </c>
      <c r="DG1" s="18">
        <f>LN(DG2)</f>
        <v>0.10753234900934774</v>
      </c>
      <c r="DH1" s="19">
        <f>DG4</f>
        <v>0.97901966431516929</v>
      </c>
      <c r="DI1" t="s">
        <v>1</v>
      </c>
      <c r="DJ1" t="s">
        <v>13</v>
      </c>
      <c r="DK1" s="18">
        <f>LN(DK2)</f>
        <v>0.10765463563103668</v>
      </c>
      <c r="DL1" s="19">
        <f>DK4</f>
        <v>0.97883510821668729</v>
      </c>
      <c r="DM1" t="s">
        <v>1</v>
      </c>
      <c r="DN1" t="s">
        <v>13</v>
      </c>
      <c r="DO1" s="18">
        <f>LN(DO2)</f>
        <v>0.10790801459010856</v>
      </c>
      <c r="DP1" s="19">
        <f>DO4</f>
        <v>0.97887508937451728</v>
      </c>
      <c r="DQ1" t="s">
        <v>1</v>
      </c>
      <c r="DR1" t="s">
        <v>13</v>
      </c>
      <c r="DS1" s="18">
        <f>LN(DS2)</f>
        <v>0.10808292599420069</v>
      </c>
      <c r="DT1" s="19">
        <f>DS4</f>
        <v>0.97897084662740042</v>
      </c>
      <c r="DU1" t="s">
        <v>1</v>
      </c>
      <c r="DV1" t="s">
        <v>13</v>
      </c>
      <c r="DW1" s="18">
        <f>LN(DW2)</f>
        <v>0.1082681881097142</v>
      </c>
      <c r="DX1" s="19">
        <f>DW4</f>
        <v>0.97911877746297504</v>
      </c>
      <c r="DY1" t="s">
        <v>1</v>
      </c>
      <c r="DZ1" t="s">
        <v>13</v>
      </c>
      <c r="EA1" s="18">
        <f>LN(EA2)</f>
        <v>0.10863317905923266</v>
      </c>
      <c r="EB1" s="19">
        <f>EA4</f>
        <v>0.97976360961664932</v>
      </c>
      <c r="EC1" t="s">
        <v>1</v>
      </c>
      <c r="ED1" t="s">
        <v>13</v>
      </c>
      <c r="EE1" s="18">
        <f>LN(EE2)</f>
        <v>0.1088458219630441</v>
      </c>
      <c r="EF1" s="19">
        <f>EE4</f>
        <v>0.98001812462679017</v>
      </c>
      <c r="EG1" t="s">
        <v>1</v>
      </c>
      <c r="EH1" t="s">
        <v>13</v>
      </c>
      <c r="EI1" s="18">
        <f>LN(EI2)</f>
        <v>0.10904550510209125</v>
      </c>
      <c r="EJ1" s="19">
        <f>EI4</f>
        <v>0.98020447638981933</v>
      </c>
      <c r="EK1" t="s">
        <v>1</v>
      </c>
      <c r="EL1" t="s">
        <v>13</v>
      </c>
      <c r="EM1" s="18">
        <f>LN(EM2)</f>
        <v>0.10921748278383409</v>
      </c>
      <c r="EN1" s="19">
        <f>EM4</f>
        <v>0.98026790469224612</v>
      </c>
    </row>
    <row r="2" spans="2:144" ht="15" thickTop="1">
      <c r="B2">
        <v>0.10646012310084735</v>
      </c>
      <c r="C2" s="20">
        <v>0.97858218517413642</v>
      </c>
      <c r="D2">
        <v>1416.3932215795144</v>
      </c>
      <c r="E2">
        <v>1977</v>
      </c>
      <c r="F2" s="11">
        <v>0.20626585820895527</v>
      </c>
      <c r="G2">
        <f t="array" ref="G2:H6">LOGEST(F2:F35,E2:E35,TRUE, TRUE)</f>
        <v>1.113730624492604</v>
      </c>
      <c r="H2">
        <v>8.4331214545519109E-94</v>
      </c>
      <c r="I2">
        <v>1978</v>
      </c>
      <c r="J2" s="11">
        <v>0.23623315819663371</v>
      </c>
      <c r="K2">
        <f t="array" ref="K2:L6">LOGEST(J2:J34,I2:I34,TRUE, TRUE)</f>
        <v>1.1123335691477136</v>
      </c>
      <c r="L2">
        <v>1.037194873810873E-92</v>
      </c>
      <c r="M2">
        <v>1977</v>
      </c>
      <c r="N2" s="11">
        <v>0.20626585820895527</v>
      </c>
      <c r="O2">
        <f t="array" ref="O2:P6">LOGEST(N2:N34,M2:M34,TRUE, TRUE)</f>
        <v>1.112596573692566</v>
      </c>
      <c r="P2">
        <v>6.4676571618118287E-93</v>
      </c>
      <c r="Q2">
        <v>1977</v>
      </c>
      <c r="R2" s="11">
        <v>0.20626585820895527</v>
      </c>
      <c r="S2">
        <f t="array" ref="S2:T6">LOGEST(R2:R34,Q2:Q34,TRUE, TRUE)</f>
        <v>1.1129485031007993</v>
      </c>
      <c r="T2">
        <v>3.4372765929628531E-93</v>
      </c>
      <c r="U2">
        <v>1977</v>
      </c>
      <c r="V2" s="11">
        <v>0.20626585820895527</v>
      </c>
      <c r="W2">
        <f t="array" ref="W2:X6">LOGEST(V2:V34,U2:U34,TRUE, TRUE)</f>
        <v>1.1132842403654595</v>
      </c>
      <c r="X2">
        <v>1.8806107366384498E-93</v>
      </c>
      <c r="Y2">
        <v>1977</v>
      </c>
      <c r="Z2" s="11">
        <v>0.20626585820895527</v>
      </c>
      <c r="AA2">
        <f t="array" ref="AA2:AB6">LOGEST(Z2:Z34,Y2:Y34,TRUE, TRUE)</f>
        <v>1.113589346424994</v>
      </c>
      <c r="AB2">
        <v>1.0870337060869849E-93</v>
      </c>
      <c r="AC2">
        <v>1977</v>
      </c>
      <c r="AD2" s="11">
        <v>0.20626585820895527</v>
      </c>
      <c r="AE2">
        <f t="array" ref="AE2:AF6">LOGEST(AD2:AD34,AC2:AC34,TRUE, TRUE)</f>
        <v>1.1137102363675535</v>
      </c>
      <c r="AF2">
        <v>8.7479015790069356E-94</v>
      </c>
      <c r="AG2">
        <v>1977</v>
      </c>
      <c r="AH2" s="11">
        <v>0.20626585820895527</v>
      </c>
      <c r="AI2">
        <f t="array" ref="AI2:AJ6">LOGEST(AH2:AH34,AG2:AG34,TRUE, TRUE)</f>
        <v>1.1137233477431334</v>
      </c>
      <c r="AJ2">
        <v>8.5441923140326289E-94</v>
      </c>
      <c r="AK2">
        <v>1977</v>
      </c>
      <c r="AL2" s="11">
        <v>0.20626585820895527</v>
      </c>
      <c r="AM2">
        <f t="array" ref="AM2:AN6">LOGEST(AL2:AL34,AK2:AK34,TRUE, TRUE)</f>
        <v>1.1135293347114728</v>
      </c>
      <c r="AN2">
        <v>1.2113559958900453E-93</v>
      </c>
      <c r="AO2">
        <v>1977</v>
      </c>
      <c r="AP2" s="11">
        <v>0.20626585820895527</v>
      </c>
      <c r="AQ2">
        <f t="array" ref="AQ2:AR6">LOGEST(AP2:AP34,AO2:AO34,TRUE, TRUE)</f>
        <v>1.1134473019275701</v>
      </c>
      <c r="AR2">
        <v>1.4044629191906172E-93</v>
      </c>
      <c r="AS2">
        <v>1977</v>
      </c>
      <c r="AT2" s="11">
        <v>0.20626585820895527</v>
      </c>
      <c r="AU2">
        <f t="array" ref="AU2:AV6">LOGEST(AT2:AT34,AS2:AS34,TRUE, TRUE)</f>
        <v>1.1135250002943826</v>
      </c>
      <c r="AV2">
        <v>1.2214496731569003E-93</v>
      </c>
      <c r="AW2">
        <v>1977</v>
      </c>
      <c r="AX2" s="11">
        <v>0.20626585820895527</v>
      </c>
      <c r="AY2">
        <f t="array" ref="AY2:AZ6">LOGEST(AX2:AX34,AW2:AW34,TRUE, TRUE)</f>
        <v>1.1138863796474121</v>
      </c>
      <c r="AZ2">
        <v>6.3682513662922945E-94</v>
      </c>
      <c r="BA2">
        <v>1977</v>
      </c>
      <c r="BB2" s="11">
        <v>0.20626585820895527</v>
      </c>
      <c r="BC2">
        <f t="array" ref="BC2:BD6">LOGEST(BB2:BB34,BA2:BA34,TRUE, TRUE)</f>
        <v>1.1137574242290791</v>
      </c>
      <c r="BD2">
        <v>8.0347574026546148E-94</v>
      </c>
      <c r="BE2">
        <v>1977</v>
      </c>
      <c r="BF2" s="11">
        <v>0.20626585820895527</v>
      </c>
      <c r="BG2">
        <f t="array" ref="BG2:BH6">LOGEST(BF2:BF34,BE2:BE34,TRUE, TRUE)</f>
        <v>1.1137357059049813</v>
      </c>
      <c r="BH2">
        <v>8.3559515339152203E-94</v>
      </c>
      <c r="BI2">
        <v>1977</v>
      </c>
      <c r="BJ2" s="11">
        <v>0.20626585820895527</v>
      </c>
      <c r="BK2">
        <f t="array" ref="BK2:BL6">LOGEST(BJ2:BJ34,BI2:BI34,TRUE, TRUE)</f>
        <v>1.1137532568273356</v>
      </c>
      <c r="BL2">
        <v>8.0937994573734757E-94</v>
      </c>
      <c r="BM2">
        <v>1977</v>
      </c>
      <c r="BN2" s="11">
        <v>0.20626585820895527</v>
      </c>
      <c r="BO2">
        <f t="array" ref="BO2:BP6">LOGEST(BN2:BN34,BM2:BM34,TRUE, TRUE)</f>
        <v>1.1137804076349489</v>
      </c>
      <c r="BP2">
        <v>7.7009195026826919E-94</v>
      </c>
      <c r="BQ2">
        <v>1977</v>
      </c>
      <c r="BR2" s="11">
        <v>0.20626585820895527</v>
      </c>
      <c r="BS2">
        <f t="array" ref="BS2:BT6">LOGEST(BR2:BR34,BQ2:BQ34,TRUE, TRUE)</f>
        <v>1.1137919824917184</v>
      </c>
      <c r="BT2">
        <v>7.5293482466924247E-94</v>
      </c>
      <c r="BU2">
        <v>1977</v>
      </c>
      <c r="BV2" s="11">
        <v>0.20626585820895527</v>
      </c>
      <c r="BW2">
        <f t="array" ref="BW2:BX6">LOGEST(BV2:BV34,BU2:BU34,TRUE, TRUE)</f>
        <v>1.1137623071052623</v>
      </c>
      <c r="BX2">
        <v>7.9246812800843846E-94</v>
      </c>
      <c r="BY2">
        <v>1977</v>
      </c>
      <c r="BZ2" s="11">
        <v>0.20626585820895527</v>
      </c>
      <c r="CA2">
        <f t="array" ref="CA2:CB6">LOGEST(BZ2:BZ34,BY2:BY34,TRUE, TRUE)</f>
        <v>1.1136918958647344</v>
      </c>
      <c r="CB2">
        <v>8.9781662368009788E-94</v>
      </c>
      <c r="CC2">
        <v>1977</v>
      </c>
      <c r="CD2" s="11">
        <v>0.20626585820895527</v>
      </c>
      <c r="CE2">
        <f t="array" ref="CE2:CF6">LOGEST(CD2:CD34,CC2:CC34,TRUE, TRUE)</f>
        <v>1.1136147671463483</v>
      </c>
      <c r="CF2">
        <v>1.0307573871676467E-93</v>
      </c>
      <c r="CG2">
        <v>1977</v>
      </c>
      <c r="CH2" s="11">
        <v>0.20626585820895527</v>
      </c>
      <c r="CI2">
        <f t="array" ref="CI2:CJ6">LOGEST(CH2:CH34,CG2:CG34,TRUE, TRUE)</f>
        <v>1.1135105757216888</v>
      </c>
      <c r="CJ2">
        <v>1.2409599358141657E-93</v>
      </c>
      <c r="CK2">
        <v>1977</v>
      </c>
      <c r="CL2" s="11">
        <v>0.20626585820895527</v>
      </c>
      <c r="CM2">
        <f t="array" ref="CM2:CN6">LOGEST(CL2:CL34,CK2:CK34,TRUE, TRUE)</f>
        <v>1.1134095997134075</v>
      </c>
      <c r="CN2">
        <v>1.4863877172503433E-93</v>
      </c>
      <c r="CO2">
        <v>1977</v>
      </c>
      <c r="CP2" s="11">
        <v>0.20626585820895527</v>
      </c>
      <c r="CQ2">
        <f t="array" ref="CQ2:CR6">LOGEST(CP2:CP34,CO2:CO34,TRUE, TRUE)</f>
        <v>1.1133854113542123</v>
      </c>
      <c r="CR2">
        <v>1.554189705024842E-93</v>
      </c>
      <c r="CS2">
        <v>1977</v>
      </c>
      <c r="CT2" s="11">
        <v>0.20626585820895527</v>
      </c>
      <c r="CU2">
        <f t="array" ref="CU2:CV6">LOGEST(CT2:CT34,CS2:CS34,TRUE, TRUE)</f>
        <v>1.1133358607013915</v>
      </c>
      <c r="CV2">
        <v>1.6991068746853486E-93</v>
      </c>
      <c r="CW2">
        <v>1977</v>
      </c>
      <c r="CX2" s="11">
        <v>0.20626585820895527</v>
      </c>
      <c r="CY2">
        <f t="array" ref="CY2:CZ6">LOGEST(CX2:CX34,CW2:CW34,TRUE, TRUE)</f>
        <v>1.1133955882731652</v>
      </c>
      <c r="CZ2">
        <v>1.5294502567862261E-93</v>
      </c>
      <c r="DA2">
        <v>1977</v>
      </c>
      <c r="DB2" s="11">
        <v>0.20626585820895527</v>
      </c>
      <c r="DC2">
        <f t="array" ref="DC2:DD6">LOGEST(DB2:DB34,DA2:DA34,TRUE, TRUE)</f>
        <v>1.1134897503206378</v>
      </c>
      <c r="DD2">
        <v>1.294339601002468E-93</v>
      </c>
      <c r="DE2">
        <v>1977</v>
      </c>
      <c r="DF2" s="11">
        <v>0.20626585820895527</v>
      </c>
      <c r="DG2">
        <f t="array" ref="DG2:DH6">LOGEST(DF2:DF34,DE2:DE34,TRUE, TRUE)</f>
        <v>1.1135268816554162</v>
      </c>
      <c r="DH2">
        <v>1.2119480320613313E-93</v>
      </c>
      <c r="DI2">
        <v>1977</v>
      </c>
      <c r="DJ2" s="11">
        <v>0.20626585820895527</v>
      </c>
      <c r="DK2">
        <f t="array" ref="DK2:DL6">LOGEST(DJ2:DJ34,DI2:DI34,TRUE, TRUE)</f>
        <v>1.1136630594221235</v>
      </c>
      <c r="DL2">
        <v>9.511415893908541E-94</v>
      </c>
      <c r="DM2">
        <v>1977</v>
      </c>
      <c r="DN2" s="11">
        <v>0.20626585820895527</v>
      </c>
      <c r="DO2">
        <f t="array" ref="DO2:DP6">LOGEST(DN2:DN34,DM2:DM34,TRUE, TRUE)</f>
        <v>1.1139452739609799</v>
      </c>
      <c r="DP2">
        <v>5.7532388498777835E-94</v>
      </c>
      <c r="DQ2">
        <v>1977</v>
      </c>
      <c r="DR2" s="11">
        <v>0.20626585820895527</v>
      </c>
      <c r="DS2">
        <f t="array" ref="DS2:DT6">LOGEST(DR2:DR34,DQ2:DQ34,TRUE, TRUE)</f>
        <v>1.1141401327339442</v>
      </c>
      <c r="DT2">
        <v>4.0648929664452943E-94</v>
      </c>
      <c r="DU2">
        <v>1977</v>
      </c>
      <c r="DV2" s="11">
        <v>0.20626585820895527</v>
      </c>
      <c r="DW2">
        <f t="array" ref="DW2:DX6">LOGEST(DV2:DV34,DU2:DU34,TRUE, TRUE)</f>
        <v>1.1143465598128812</v>
      </c>
      <c r="DX2">
        <v>2.8129893839793855E-94</v>
      </c>
      <c r="DY2">
        <v>1977</v>
      </c>
      <c r="DZ2" s="11">
        <v>0.20626585820895527</v>
      </c>
      <c r="EA2">
        <f t="array" ref="EA2:EB6">LOGEST(DZ2:DZ34,DY2:DY34,TRUE, TRUE)</f>
        <v>1.1147533604566005</v>
      </c>
      <c r="EB2">
        <v>1.3619604903207682E-94</v>
      </c>
      <c r="EC2">
        <v>1977</v>
      </c>
      <c r="ED2" s="11">
        <v>0.20626585820895527</v>
      </c>
      <c r="EE2">
        <f t="array" ref="EE2:EF6">LOGEST(ED2:ED34,EC2:EC34,TRUE, TRUE)</f>
        <v>1.1149904300528919</v>
      </c>
      <c r="EF2">
        <v>8.9224168173753997E-95</v>
      </c>
      <c r="EG2">
        <v>1977</v>
      </c>
      <c r="EH2" s="11">
        <v>0.20626585820895527</v>
      </c>
      <c r="EI2">
        <f t="array" ref="EI2:EJ6">LOGEST(EH2:EH34,EG2:EG34,TRUE, TRUE)</f>
        <v>1.1152130970726573</v>
      </c>
      <c r="EJ2">
        <v>5.9969699594221985E-95</v>
      </c>
      <c r="EK2">
        <v>1977</v>
      </c>
      <c r="EL2" s="11">
        <v>0.20626585820895527</v>
      </c>
      <c r="EM2">
        <f t="array" ref="EM2:EN6">LOGEST(EL2:EL34,EK2:EK34,TRUE, TRUE)</f>
        <v>1.1154049053286379</v>
      </c>
      <c r="EN2">
        <v>4.2585103490483085E-95</v>
      </c>
    </row>
    <row r="3" spans="2:144">
      <c r="B3">
        <v>0.10669653910422053</v>
      </c>
      <c r="C3" s="20">
        <v>0.97852732048504809</v>
      </c>
      <c r="D3">
        <v>1412.6949975625523</v>
      </c>
      <c r="E3">
        <v>1978</v>
      </c>
      <c r="F3" s="11">
        <v>0.23623315819663371</v>
      </c>
      <c r="G3">
        <v>2.7590771180263673E-3</v>
      </c>
      <c r="H3">
        <v>5.5002868411474086</v>
      </c>
      <c r="I3">
        <v>1979</v>
      </c>
      <c r="J3" s="11">
        <v>0.27638934026649337</v>
      </c>
      <c r="K3">
        <v>2.8287531082607708E-3</v>
      </c>
      <c r="L3">
        <v>5.6405980088431544</v>
      </c>
      <c r="M3">
        <v>1979</v>
      </c>
      <c r="N3" s="11">
        <v>0.27638934026649337</v>
      </c>
      <c r="O3">
        <v>2.8387433435654867E-3</v>
      </c>
      <c r="P3">
        <v>5.6604334547917174</v>
      </c>
      <c r="Q3">
        <v>1978</v>
      </c>
      <c r="R3" s="11">
        <v>0.23623315819663371</v>
      </c>
      <c r="S3">
        <v>2.8591269503896156E-3</v>
      </c>
      <c r="T3">
        <v>5.7009922499514385</v>
      </c>
      <c r="U3">
        <v>1978</v>
      </c>
      <c r="V3" s="11">
        <v>0.23623315819663371</v>
      </c>
      <c r="W3">
        <v>2.8715950535390358E-3</v>
      </c>
      <c r="X3">
        <v>5.7257667939842607</v>
      </c>
      <c r="Y3">
        <v>1978</v>
      </c>
      <c r="Z3" s="11">
        <v>0.23623315819663371</v>
      </c>
      <c r="AA3">
        <v>2.8729918825395146E-3</v>
      </c>
      <c r="AB3">
        <v>5.7284655022560163</v>
      </c>
      <c r="AC3">
        <v>1978</v>
      </c>
      <c r="AD3" s="11">
        <v>0.23623315819663371</v>
      </c>
      <c r="AE3">
        <v>2.863427032893173E-3</v>
      </c>
      <c r="AF3">
        <v>5.7093078938435413</v>
      </c>
      <c r="AG3">
        <v>1978</v>
      </c>
      <c r="AH3" s="11">
        <v>0.23623315819663371</v>
      </c>
      <c r="AI3">
        <v>2.8531735364358025E-3</v>
      </c>
      <c r="AJ3">
        <v>5.68877776378178</v>
      </c>
      <c r="AK3">
        <v>1978</v>
      </c>
      <c r="AL3" s="11">
        <v>0.23623315819663371</v>
      </c>
      <c r="AM3">
        <v>2.83739131663954E-3</v>
      </c>
      <c r="AN3">
        <v>5.6572249719376044</v>
      </c>
      <c r="AO3">
        <v>1978</v>
      </c>
      <c r="AP3" s="11">
        <v>0.23623315819663371</v>
      </c>
      <c r="AQ3">
        <v>2.8194294102478696E-3</v>
      </c>
      <c r="AR3">
        <v>5.6213272678300168</v>
      </c>
      <c r="AS3">
        <v>1978</v>
      </c>
      <c r="AT3" s="11">
        <v>0.23623315819663371</v>
      </c>
      <c r="AU3">
        <v>2.8173821543649624E-3</v>
      </c>
      <c r="AV3">
        <v>5.6171604649245683</v>
      </c>
      <c r="AW3">
        <v>1978</v>
      </c>
      <c r="AX3" s="11">
        <v>0.23623315819663371</v>
      </c>
      <c r="AY3">
        <v>2.8136425117186183E-3</v>
      </c>
      <c r="AZ3">
        <v>5.6096195936124618</v>
      </c>
      <c r="BA3">
        <v>1978</v>
      </c>
      <c r="BB3" s="11">
        <v>0.23623315819663371</v>
      </c>
      <c r="BC3">
        <v>2.8163217973284607E-3</v>
      </c>
      <c r="BD3">
        <v>5.6148762655490518</v>
      </c>
      <c r="BE3">
        <v>1978</v>
      </c>
      <c r="BF3" s="11">
        <v>0.23623315819663371</v>
      </c>
      <c r="BG3">
        <v>2.8121852852853778E-3</v>
      </c>
      <c r="BH3">
        <v>5.6065443409912614</v>
      </c>
      <c r="BI3">
        <v>1978</v>
      </c>
      <c r="BJ3" s="11">
        <v>0.23623315819663371</v>
      </c>
      <c r="BK3">
        <v>2.8080315783733686E-3</v>
      </c>
      <c r="BL3">
        <v>5.5981783422905664</v>
      </c>
      <c r="BM3">
        <v>1978</v>
      </c>
      <c r="BN3" s="11">
        <v>0.23623315819663371</v>
      </c>
      <c r="BO3">
        <v>2.8001447825903845E-3</v>
      </c>
      <c r="BP3">
        <v>5.582370262762165</v>
      </c>
      <c r="BQ3">
        <v>1978</v>
      </c>
      <c r="BR3" s="11">
        <v>0.23623315819663371</v>
      </c>
      <c r="BS3">
        <v>2.7794667108649277E-3</v>
      </c>
      <c r="BT3">
        <v>5.5410623088194422</v>
      </c>
      <c r="BU3">
        <v>1978</v>
      </c>
      <c r="BV3" s="11">
        <v>0.23623315819663371</v>
      </c>
      <c r="BW3">
        <v>2.7435448030789771E-3</v>
      </c>
      <c r="BX3">
        <v>5.4693663663077743</v>
      </c>
      <c r="BY3">
        <v>1978</v>
      </c>
      <c r="BZ3" s="11">
        <v>0.23623315819663371</v>
      </c>
      <c r="CA3">
        <v>2.7135012526334199E-3</v>
      </c>
      <c r="CB3">
        <v>5.4093911198152727</v>
      </c>
      <c r="CC3">
        <v>1978</v>
      </c>
      <c r="CD3" s="11">
        <v>0.23623315819663371</v>
      </c>
      <c r="CE3">
        <v>2.7149227756736731E-3</v>
      </c>
      <c r="CF3">
        <v>5.4121426279308071</v>
      </c>
      <c r="CG3">
        <v>1978</v>
      </c>
      <c r="CH3" s="11">
        <v>0.23623315819663371</v>
      </c>
      <c r="CI3">
        <v>2.6895131950224953E-3</v>
      </c>
      <c r="CJ3">
        <v>5.3614075686912877</v>
      </c>
      <c r="CK3">
        <v>1978</v>
      </c>
      <c r="CL3" s="11">
        <v>0.23623315819663371</v>
      </c>
      <c r="CM3">
        <v>2.6820471032779742E-3</v>
      </c>
      <c r="CN3">
        <v>5.3464428959080079</v>
      </c>
      <c r="CO3">
        <v>1978</v>
      </c>
      <c r="CP3" s="11">
        <v>0.23623315819663371</v>
      </c>
      <c r="CQ3">
        <v>2.7243755346350582E-3</v>
      </c>
      <c r="CR3">
        <v>5.4307384567525618</v>
      </c>
      <c r="CS3">
        <v>1978</v>
      </c>
      <c r="CT3" s="11">
        <v>0.23623315819663371</v>
      </c>
      <c r="CU3">
        <v>2.7400615468785037E-3</v>
      </c>
      <c r="CV3">
        <v>5.4619235251233658</v>
      </c>
      <c r="CW3">
        <v>1978</v>
      </c>
      <c r="CX3" s="11">
        <v>0.23623315819663371</v>
      </c>
      <c r="CY3">
        <v>2.7828913467671415E-3</v>
      </c>
      <c r="CZ3">
        <v>5.5472140575943252</v>
      </c>
      <c r="DA3">
        <v>1978</v>
      </c>
      <c r="DB3" s="11">
        <v>0.23623315819663371</v>
      </c>
      <c r="DC3">
        <v>2.8132761396263153E-3</v>
      </c>
      <c r="DD3">
        <v>5.6076953448420852</v>
      </c>
      <c r="DE3">
        <v>1978</v>
      </c>
      <c r="DF3" s="11">
        <v>0.23623315819663371</v>
      </c>
      <c r="DG3">
        <v>2.8272798293816604E-3</v>
      </c>
      <c r="DH3">
        <v>5.6355228315137085</v>
      </c>
      <c r="DI3">
        <v>1978</v>
      </c>
      <c r="DJ3" s="11">
        <v>0.23623315819663371</v>
      </c>
      <c r="DK3">
        <v>2.8431851727092347E-3</v>
      </c>
      <c r="DL3">
        <v>5.6671398663739341</v>
      </c>
      <c r="DM3">
        <v>1978</v>
      </c>
      <c r="DN3" s="11">
        <v>0.23623315819663371</v>
      </c>
      <c r="DO3">
        <v>2.8471258002286033E-3</v>
      </c>
      <c r="DP3">
        <v>5.6749077466891009</v>
      </c>
      <c r="DQ3">
        <v>1978</v>
      </c>
      <c r="DR3" s="11">
        <v>0.23623315819663371</v>
      </c>
      <c r="DS3">
        <v>2.8451309574587412E-3</v>
      </c>
      <c r="DT3">
        <v>5.6708449091666528</v>
      </c>
      <c r="DU3">
        <v>1978</v>
      </c>
      <c r="DV3" s="11">
        <v>0.23623315819663371</v>
      </c>
      <c r="DW3">
        <v>2.8397512086423046E-3</v>
      </c>
      <c r="DX3">
        <v>5.6600355405723324</v>
      </c>
      <c r="DY3">
        <v>1978</v>
      </c>
      <c r="DZ3" s="11">
        <v>0.23623315819663371</v>
      </c>
      <c r="EA3">
        <v>2.8040613677921748E-3</v>
      </c>
      <c r="EB3">
        <v>5.5888149759682593</v>
      </c>
      <c r="EC3">
        <v>1978</v>
      </c>
      <c r="ED3" s="11">
        <v>0.23623315819663371</v>
      </c>
      <c r="EE3">
        <v>2.7914637056036767E-3</v>
      </c>
      <c r="EF3">
        <v>5.5636211935662372</v>
      </c>
      <c r="EG3">
        <v>1978</v>
      </c>
      <c r="EH3" s="11">
        <v>0.23623315819663371</v>
      </c>
      <c r="EI3">
        <v>2.7832491024728846E-3</v>
      </c>
      <c r="EJ3">
        <v>5.5471638069425087</v>
      </c>
      <c r="EK3">
        <v>1978</v>
      </c>
      <c r="EL3" s="11">
        <v>0.23623315819663371</v>
      </c>
      <c r="EM3">
        <v>2.7830789492039767E-3</v>
      </c>
      <c r="EN3">
        <v>5.5467396500915394</v>
      </c>
    </row>
    <row r="4" spans="2:144" ht="15" thickBot="1">
      <c r="B4">
        <v>0.10701280267024429</v>
      </c>
      <c r="C4" s="20">
        <v>0.97835031973625186</v>
      </c>
      <c r="D4">
        <v>1400.8918165229775</v>
      </c>
      <c r="E4">
        <v>1979</v>
      </c>
      <c r="F4" s="11">
        <v>0.27638934026649337</v>
      </c>
      <c r="G4">
        <v>0.97943640301318868</v>
      </c>
      <c r="H4">
        <v>0.15783512810105549</v>
      </c>
      <c r="I4">
        <v>1980</v>
      </c>
      <c r="J4" s="11">
        <v>0.3251598653285796</v>
      </c>
      <c r="K4">
        <v>0.97858218517413642</v>
      </c>
      <c r="L4">
        <v>0.15473046787657871</v>
      </c>
      <c r="M4">
        <v>1980</v>
      </c>
      <c r="N4" s="11">
        <v>0.3251598653285796</v>
      </c>
      <c r="O4">
        <v>0.97852732048504809</v>
      </c>
      <c r="P4">
        <v>0.15613010187118362</v>
      </c>
      <c r="Q4">
        <v>1980</v>
      </c>
      <c r="R4" s="11">
        <v>0.3251598653285796</v>
      </c>
      <c r="S4">
        <v>0.97835031973625186</v>
      </c>
      <c r="T4">
        <v>0.15805254784824219</v>
      </c>
      <c r="U4">
        <v>1979</v>
      </c>
      <c r="V4" s="11">
        <v>0.27638934026649337</v>
      </c>
      <c r="W4">
        <v>0.97828512388478084</v>
      </c>
      <c r="X4">
        <v>0.15948931146775167</v>
      </c>
      <c r="Y4">
        <v>1979</v>
      </c>
      <c r="Z4" s="11">
        <v>0.27638934026649337</v>
      </c>
      <c r="AA4">
        <v>0.97837263852393963</v>
      </c>
      <c r="AB4">
        <v>0.16025823634399763</v>
      </c>
      <c r="AC4">
        <v>1979</v>
      </c>
      <c r="AD4" s="11">
        <v>0.27638934026649337</v>
      </c>
      <c r="AE4">
        <v>0.97855567936232246</v>
      </c>
      <c r="AF4">
        <v>0.16035811161625294</v>
      </c>
      <c r="AG4">
        <v>1979</v>
      </c>
      <c r="AH4" s="11">
        <v>0.27638934026649337</v>
      </c>
      <c r="AI4">
        <v>0.97871027322201176</v>
      </c>
      <c r="AJ4">
        <v>0.16036025975905371</v>
      </c>
      <c r="AK4">
        <v>1979</v>
      </c>
      <c r="AL4" s="11">
        <v>0.27638934026649337</v>
      </c>
      <c r="AM4">
        <v>0.97887335133959863</v>
      </c>
      <c r="AN4">
        <v>0.15999252215405202</v>
      </c>
      <c r="AO4">
        <v>1979</v>
      </c>
      <c r="AP4" s="11">
        <v>0.27638934026649337</v>
      </c>
      <c r="AQ4">
        <v>0.9791064012973979</v>
      </c>
      <c r="AR4">
        <v>0.15944267447018531</v>
      </c>
      <c r="AS4">
        <v>1979</v>
      </c>
      <c r="AT4" s="11">
        <v>0.27638934026649337</v>
      </c>
      <c r="AU4">
        <v>0.97916260552451539</v>
      </c>
      <c r="AV4">
        <v>0.15973700781541453</v>
      </c>
      <c r="AW4">
        <v>1979</v>
      </c>
      <c r="AX4" s="11">
        <v>0.27638934026649337</v>
      </c>
      <c r="AY4">
        <v>0.97933902232437497</v>
      </c>
      <c r="AZ4">
        <v>0.15988248945034339</v>
      </c>
      <c r="BA4">
        <v>1979</v>
      </c>
      <c r="BB4" s="11">
        <v>0.27638934026649337</v>
      </c>
      <c r="BC4">
        <v>0.97925688143648859</v>
      </c>
      <c r="BD4">
        <v>0.16034082882454742</v>
      </c>
      <c r="BE4">
        <v>1979</v>
      </c>
      <c r="BF4" s="11">
        <v>0.27638934026649337</v>
      </c>
      <c r="BG4">
        <v>0.97930917651476446</v>
      </c>
      <c r="BH4">
        <v>0.16035958266166181</v>
      </c>
      <c r="BI4">
        <v>1979</v>
      </c>
      <c r="BJ4" s="11">
        <v>0.27638934026649337</v>
      </c>
      <c r="BK4">
        <v>0.97937490407044314</v>
      </c>
      <c r="BL4">
        <v>0.16032554076807518</v>
      </c>
      <c r="BM4">
        <v>1979</v>
      </c>
      <c r="BN4" s="11">
        <v>0.27638934026649337</v>
      </c>
      <c r="BO4">
        <v>0.97949731491907432</v>
      </c>
      <c r="BP4">
        <v>0.16002675802746782</v>
      </c>
      <c r="BQ4">
        <v>1979</v>
      </c>
      <c r="BR4" s="11">
        <v>0.27638934026649337</v>
      </c>
      <c r="BS4">
        <v>0.97979672882059543</v>
      </c>
      <c r="BT4">
        <v>0.15894520350780592</v>
      </c>
      <c r="BU4">
        <v>1979</v>
      </c>
      <c r="BV4" s="11">
        <v>0.27638934026649337</v>
      </c>
      <c r="BW4">
        <v>0.9802958013704911</v>
      </c>
      <c r="BX4">
        <v>0.1569404133916413</v>
      </c>
      <c r="BY4">
        <v>1979</v>
      </c>
      <c r="BZ4" s="11">
        <v>0.27638934026649337</v>
      </c>
      <c r="CA4">
        <v>0.98069449675607279</v>
      </c>
      <c r="CB4">
        <v>0.15522181662537496</v>
      </c>
      <c r="CC4">
        <v>1979</v>
      </c>
      <c r="CD4" s="11">
        <v>0.27638934026649337</v>
      </c>
      <c r="CE4">
        <v>0.98065025362839697</v>
      </c>
      <c r="CF4">
        <v>0.15525422607171488</v>
      </c>
      <c r="CG4">
        <v>1979</v>
      </c>
      <c r="CH4" s="11">
        <v>0.27638934026649337</v>
      </c>
      <c r="CI4">
        <v>0.98097146073994246</v>
      </c>
      <c r="CJ4">
        <v>0.15370422270572515</v>
      </c>
      <c r="CK4">
        <v>1979</v>
      </c>
      <c r="CL4" s="11">
        <v>0.27638934026649337</v>
      </c>
      <c r="CM4">
        <v>0.98104360456702933</v>
      </c>
      <c r="CN4">
        <v>0.15313241329272401</v>
      </c>
      <c r="CO4">
        <v>1979</v>
      </c>
      <c r="CP4" s="11">
        <v>0.27638934026649337</v>
      </c>
      <c r="CQ4">
        <v>0.98044457278045305</v>
      </c>
      <c r="CR4">
        <v>0.1553523965983577</v>
      </c>
      <c r="CS4">
        <v>1979</v>
      </c>
      <c r="CT4" s="11">
        <v>0.27638934026649337</v>
      </c>
      <c r="CU4">
        <v>0.98020712863123172</v>
      </c>
      <c r="CV4">
        <v>0.1559991261913069</v>
      </c>
      <c r="CW4">
        <v>1979</v>
      </c>
      <c r="CX4" s="11">
        <v>0.27638934026649337</v>
      </c>
      <c r="CY4">
        <v>0.97961621324721626</v>
      </c>
      <c r="CZ4">
        <v>0.15813508451689393</v>
      </c>
      <c r="DA4">
        <v>1979</v>
      </c>
      <c r="DB4" s="11">
        <v>0.27638934026649337</v>
      </c>
      <c r="DC4">
        <v>0.97921005159524122</v>
      </c>
      <c r="DD4">
        <v>0.159504209255453</v>
      </c>
      <c r="DE4">
        <v>1979</v>
      </c>
      <c r="DF4" s="11">
        <v>0.27638934026649337</v>
      </c>
      <c r="DG4">
        <v>0.97901966431516929</v>
      </c>
      <c r="DH4">
        <v>0.15988662664641429</v>
      </c>
      <c r="DI4">
        <v>1979</v>
      </c>
      <c r="DJ4" s="11">
        <v>0.27638934026649337</v>
      </c>
      <c r="DK4">
        <v>0.97883510821668729</v>
      </c>
      <c r="DL4">
        <v>0.16031922141479618</v>
      </c>
      <c r="DM4">
        <v>1979</v>
      </c>
      <c r="DN4" s="11">
        <v>0.27638934026649337</v>
      </c>
      <c r="DO4">
        <v>0.97887508937451728</v>
      </c>
      <c r="DP4">
        <v>0.1600203517454836</v>
      </c>
      <c r="DQ4">
        <v>1979</v>
      </c>
      <c r="DR4" s="11">
        <v>0.27638934026649337</v>
      </c>
      <c r="DS4">
        <v>0.97897084662740042</v>
      </c>
      <c r="DT4">
        <v>0.1593334917907952</v>
      </c>
      <c r="DU4">
        <v>1979</v>
      </c>
      <c r="DV4" s="11">
        <v>0.27638934026649337</v>
      </c>
      <c r="DW4">
        <v>0.97911877746297504</v>
      </c>
      <c r="DX4">
        <v>0.15840403974635739</v>
      </c>
      <c r="DY4">
        <v>1979</v>
      </c>
      <c r="DZ4" s="11">
        <v>0.27638934026649337</v>
      </c>
      <c r="EA4">
        <v>0.97976360961664932</v>
      </c>
      <c r="EB4">
        <v>0.15573846887336426</v>
      </c>
      <c r="EC4">
        <v>1979</v>
      </c>
      <c r="ED4" s="11">
        <v>0.27638934026649337</v>
      </c>
      <c r="EE4">
        <v>0.98001812462679017</v>
      </c>
      <c r="EF4">
        <v>0.15431212343909184</v>
      </c>
      <c r="EG4">
        <v>1979</v>
      </c>
      <c r="EH4" s="11">
        <v>0.27638934026649337</v>
      </c>
      <c r="EI4">
        <v>0.98020447638981933</v>
      </c>
      <c r="EJ4">
        <v>0.15307793389879848</v>
      </c>
      <c r="EK4">
        <v>1979</v>
      </c>
      <c r="EL4" s="11">
        <v>0.27638934026649337</v>
      </c>
      <c r="EM4">
        <v>0.98026790469224612</v>
      </c>
      <c r="EN4">
        <v>0.15223212895117413</v>
      </c>
    </row>
    <row r="5" spans="2:144" ht="17" thickTop="1" thickBot="1">
      <c r="B5">
        <v>0.10731442186813887</v>
      </c>
      <c r="C5" s="20">
        <v>0.97828512388478084</v>
      </c>
      <c r="D5">
        <v>1396.5927633901347</v>
      </c>
      <c r="E5">
        <v>1980</v>
      </c>
      <c r="F5" s="11">
        <v>0.3251598653285796</v>
      </c>
      <c r="G5">
        <v>1524.1479842521512</v>
      </c>
      <c r="H5">
        <v>32</v>
      </c>
      <c r="I5">
        <v>1981</v>
      </c>
      <c r="J5" s="11">
        <v>0.38386448733118905</v>
      </c>
      <c r="K5" s="17">
        <v>1416.3932215795144</v>
      </c>
      <c r="L5">
        <v>31</v>
      </c>
      <c r="M5">
        <v>1981</v>
      </c>
      <c r="N5" s="11">
        <v>0.38386448733118905</v>
      </c>
      <c r="O5" s="17">
        <v>1412.6949975625523</v>
      </c>
      <c r="P5">
        <v>31</v>
      </c>
      <c r="Q5">
        <v>1981</v>
      </c>
      <c r="R5" s="11">
        <v>0.38386448733118905</v>
      </c>
      <c r="S5" s="17">
        <v>1400.8918165229775</v>
      </c>
      <c r="T5">
        <v>31</v>
      </c>
      <c r="U5">
        <v>1981</v>
      </c>
      <c r="V5" s="11">
        <v>0.38386448733118905</v>
      </c>
      <c r="W5" s="17">
        <v>1396.5927633901347</v>
      </c>
      <c r="X5">
        <v>31</v>
      </c>
      <c r="Y5">
        <v>1980</v>
      </c>
      <c r="Z5" s="11">
        <v>0.3251598653285796</v>
      </c>
      <c r="AA5" s="17">
        <v>1402.3694858854749</v>
      </c>
      <c r="AB5">
        <v>31</v>
      </c>
      <c r="AC5">
        <v>1980</v>
      </c>
      <c r="AD5" s="11">
        <v>0.3251598653285796</v>
      </c>
      <c r="AE5" s="17">
        <v>1414.6042009338912</v>
      </c>
      <c r="AF5">
        <v>31</v>
      </c>
      <c r="AG5">
        <v>1980</v>
      </c>
      <c r="AH5" s="11">
        <v>0.3251598653285796</v>
      </c>
      <c r="AI5" s="17">
        <v>1425.1013545768553</v>
      </c>
      <c r="AJ5">
        <v>31</v>
      </c>
      <c r="AK5">
        <v>1980</v>
      </c>
      <c r="AL5" s="11">
        <v>0.3251598653285796</v>
      </c>
      <c r="AM5" s="17">
        <v>1436.3411054591281</v>
      </c>
      <c r="AN5">
        <v>31</v>
      </c>
      <c r="AO5">
        <v>1980</v>
      </c>
      <c r="AP5" s="11">
        <v>0.3251598653285796</v>
      </c>
      <c r="AQ5" s="17">
        <v>1452.7080218325013</v>
      </c>
      <c r="AR5">
        <v>31</v>
      </c>
      <c r="AS5">
        <v>1980</v>
      </c>
      <c r="AT5" s="11">
        <v>0.3251598653285796</v>
      </c>
      <c r="AU5" s="17">
        <v>1456.7099935153451</v>
      </c>
      <c r="AV5">
        <v>31</v>
      </c>
      <c r="AW5">
        <v>1980</v>
      </c>
      <c r="AX5" s="11">
        <v>0.3251598653285796</v>
      </c>
      <c r="AY5" s="17">
        <v>1469.4130243348748</v>
      </c>
      <c r="AZ5">
        <v>31</v>
      </c>
      <c r="BA5">
        <v>1980</v>
      </c>
      <c r="BB5" s="11">
        <v>0.3251598653285796</v>
      </c>
      <c r="BC5" s="17">
        <v>1463.4715234155399</v>
      </c>
      <c r="BD5">
        <v>31</v>
      </c>
      <c r="BE5">
        <v>1980</v>
      </c>
      <c r="BF5" s="11">
        <v>0.3251598653285796</v>
      </c>
      <c r="BG5" s="17">
        <v>1467.2487295452831</v>
      </c>
      <c r="BH5">
        <v>31</v>
      </c>
      <c r="BI5">
        <v>1980</v>
      </c>
      <c r="BJ5" s="11">
        <v>0.3251598653285796</v>
      </c>
      <c r="BK5" s="17">
        <v>1472.0233122734362</v>
      </c>
      <c r="BL5">
        <v>31</v>
      </c>
      <c r="BM5">
        <v>1980</v>
      </c>
      <c r="BN5" s="11">
        <v>0.3251598653285796</v>
      </c>
      <c r="BO5" s="17">
        <v>1480.9970812428005</v>
      </c>
      <c r="BP5">
        <v>31</v>
      </c>
      <c r="BQ5">
        <v>1980</v>
      </c>
      <c r="BR5" s="11">
        <v>0.3251598653285796</v>
      </c>
      <c r="BS5" s="17">
        <v>1503.4049844562671</v>
      </c>
      <c r="BT5">
        <v>31</v>
      </c>
      <c r="BU5">
        <v>1980</v>
      </c>
      <c r="BV5" s="11">
        <v>0.3251598653285796</v>
      </c>
      <c r="BW5" s="17">
        <v>1542.2687526593745</v>
      </c>
      <c r="BX5">
        <v>31</v>
      </c>
      <c r="BY5">
        <v>1980</v>
      </c>
      <c r="BZ5" s="11">
        <v>0.3251598653285796</v>
      </c>
      <c r="CA5" s="17">
        <v>1574.7597467577739</v>
      </c>
      <c r="CB5">
        <v>31</v>
      </c>
      <c r="CC5">
        <v>1980</v>
      </c>
      <c r="CD5" s="11">
        <v>0.3251598653285796</v>
      </c>
      <c r="CE5" s="17">
        <v>1571.0881826903196</v>
      </c>
      <c r="CF5">
        <v>31</v>
      </c>
      <c r="CG5">
        <v>1980</v>
      </c>
      <c r="CH5" s="11">
        <v>0.3251598653285796</v>
      </c>
      <c r="CI5" s="17">
        <v>1598.1318832376955</v>
      </c>
      <c r="CJ5">
        <v>31</v>
      </c>
      <c r="CK5">
        <v>1980</v>
      </c>
      <c r="CL5" s="11">
        <v>0.3251598653285796</v>
      </c>
      <c r="CM5" s="17">
        <v>1604.331997035777</v>
      </c>
      <c r="CN5">
        <v>31</v>
      </c>
      <c r="CO5">
        <v>1980</v>
      </c>
      <c r="CP5" s="11">
        <v>0.3251598653285796</v>
      </c>
      <c r="CQ5" s="17">
        <v>1554.2376760663872</v>
      </c>
      <c r="CR5">
        <v>31</v>
      </c>
      <c r="CS5">
        <v>1980</v>
      </c>
      <c r="CT5" s="11">
        <v>0.3251598653285796</v>
      </c>
      <c r="CU5" s="17">
        <v>1535.2204549520691</v>
      </c>
      <c r="CV5">
        <v>31</v>
      </c>
      <c r="CW5">
        <v>1980</v>
      </c>
      <c r="CX5" s="11">
        <v>0.3251598653285796</v>
      </c>
      <c r="CY5" s="17">
        <v>1489.8165379657148</v>
      </c>
      <c r="CZ5">
        <v>31</v>
      </c>
      <c r="DA5">
        <v>1980</v>
      </c>
      <c r="DB5" s="11">
        <v>0.3251598653285796</v>
      </c>
      <c r="DC5" s="17">
        <v>1460.1051916273316</v>
      </c>
      <c r="DD5">
        <v>31</v>
      </c>
      <c r="DE5">
        <v>1980</v>
      </c>
      <c r="DF5" s="11">
        <v>0.3251598653285796</v>
      </c>
      <c r="DG5" s="17">
        <v>1446.5740705814267</v>
      </c>
      <c r="DH5">
        <v>31</v>
      </c>
      <c r="DI5">
        <v>1980</v>
      </c>
      <c r="DJ5" s="11">
        <v>0.3251598653285796</v>
      </c>
      <c r="DK5" s="17">
        <v>1433.6897474071448</v>
      </c>
      <c r="DL5">
        <v>31</v>
      </c>
      <c r="DM5">
        <v>1980</v>
      </c>
      <c r="DN5" s="11">
        <v>0.3251598653285796</v>
      </c>
      <c r="DO5" s="17">
        <v>1436.4618297605989</v>
      </c>
      <c r="DP5">
        <v>31</v>
      </c>
      <c r="DQ5">
        <v>1980</v>
      </c>
      <c r="DR5" s="11">
        <v>0.3251598653285796</v>
      </c>
      <c r="DS5" s="17">
        <v>1443.1439871940868</v>
      </c>
      <c r="DT5">
        <v>31</v>
      </c>
      <c r="DU5">
        <v>1980</v>
      </c>
      <c r="DV5" s="11">
        <v>0.3251598653285796</v>
      </c>
      <c r="DW5" s="17">
        <v>1453.5874059832108</v>
      </c>
      <c r="DX5">
        <v>31</v>
      </c>
      <c r="DY5">
        <v>1980</v>
      </c>
      <c r="DZ5" s="11">
        <v>0.3251598653285796</v>
      </c>
      <c r="EA5" s="17">
        <v>1500.8937524305197</v>
      </c>
      <c r="EB5">
        <v>31</v>
      </c>
      <c r="EC5">
        <v>1980</v>
      </c>
      <c r="ED5" s="11">
        <v>0.3251598653285796</v>
      </c>
      <c r="EE5" s="17">
        <v>1520.4059326764964</v>
      </c>
      <c r="EF5">
        <v>31</v>
      </c>
      <c r="EG5">
        <v>1980</v>
      </c>
      <c r="EH5" s="11">
        <v>0.3251598653285796</v>
      </c>
      <c r="EI5" s="17">
        <v>1535.0106097954854</v>
      </c>
      <c r="EJ5">
        <v>31</v>
      </c>
      <c r="EK5">
        <v>1980</v>
      </c>
      <c r="EL5" s="11">
        <v>0.3251598653285796</v>
      </c>
      <c r="EM5" s="17">
        <v>1540.0445097950787</v>
      </c>
      <c r="EN5">
        <v>31</v>
      </c>
    </row>
    <row r="6" spans="2:144" ht="15" thickTop="1">
      <c r="B6">
        <v>0.10758844376435561</v>
      </c>
      <c r="C6" s="20">
        <v>0.97837263852393963</v>
      </c>
      <c r="D6">
        <v>1402.3694858854749</v>
      </c>
      <c r="E6">
        <v>1981</v>
      </c>
      <c r="F6" s="11">
        <v>0.38386448733118905</v>
      </c>
      <c r="G6">
        <v>37.969464330903939</v>
      </c>
      <c r="H6">
        <v>0.79718168520565114</v>
      </c>
      <c r="I6">
        <v>1982</v>
      </c>
      <c r="J6" s="11">
        <v>0.43869678779996885</v>
      </c>
      <c r="K6">
        <v>33.910603369457583</v>
      </c>
      <c r="L6">
        <v>0.74218704836845373</v>
      </c>
      <c r="M6">
        <v>1982</v>
      </c>
      <c r="N6" s="11">
        <v>0.43869678779996885</v>
      </c>
      <c r="O6">
        <v>34.436713182589273</v>
      </c>
      <c r="P6">
        <v>0.75567487001949141</v>
      </c>
      <c r="Q6">
        <v>1982</v>
      </c>
      <c r="R6" s="11">
        <v>0.43869678779996885</v>
      </c>
      <c r="S6">
        <v>34.995129152711826</v>
      </c>
      <c r="T6">
        <v>0.77439884432094752</v>
      </c>
      <c r="U6">
        <v>1982</v>
      </c>
      <c r="V6" s="11">
        <v>0.43869678779996885</v>
      </c>
      <c r="W6">
        <v>35.524907327343435</v>
      </c>
      <c r="X6">
        <v>0.78854205464618243</v>
      </c>
      <c r="Y6">
        <v>1982</v>
      </c>
      <c r="Z6" s="11">
        <v>0.43869678779996885</v>
      </c>
      <c r="AA6">
        <v>36.016638043162878</v>
      </c>
      <c r="AB6">
        <v>0.79616377179874687</v>
      </c>
      <c r="AC6">
        <v>1981</v>
      </c>
      <c r="AD6" s="11">
        <v>0.38386448733118905</v>
      </c>
      <c r="AE6">
        <v>36.376156541270788</v>
      </c>
      <c r="AF6">
        <v>0.79715644279504971</v>
      </c>
      <c r="AG6">
        <v>1981</v>
      </c>
      <c r="AH6" s="11">
        <v>0.38386448733118905</v>
      </c>
      <c r="AI6">
        <v>36.647069771531584</v>
      </c>
      <c r="AJ6">
        <v>0.79717780020972662</v>
      </c>
      <c r="AK6">
        <v>1981</v>
      </c>
      <c r="AL6" s="11">
        <v>0.38386448733118905</v>
      </c>
      <c r="AM6">
        <v>36.766895344066342</v>
      </c>
      <c r="AN6">
        <v>0.79352582150165962</v>
      </c>
      <c r="AO6">
        <v>1981</v>
      </c>
      <c r="AP6" s="11">
        <v>0.38386448733118905</v>
      </c>
      <c r="AQ6">
        <v>36.930694581348561</v>
      </c>
      <c r="AR6">
        <v>0.78808095970837</v>
      </c>
      <c r="AS6">
        <v>1981</v>
      </c>
      <c r="AT6" s="11">
        <v>0.38386448733118905</v>
      </c>
      <c r="AU6">
        <v>37.169283517257398</v>
      </c>
      <c r="AV6">
        <v>0.7909932616404759</v>
      </c>
      <c r="AW6">
        <v>1981</v>
      </c>
      <c r="AX6" s="11">
        <v>0.38386448733118905</v>
      </c>
      <c r="AY6">
        <v>37.561738823407545</v>
      </c>
      <c r="AZ6">
        <v>0.79243472341801402</v>
      </c>
      <c r="BA6">
        <v>1981</v>
      </c>
      <c r="BB6" s="11">
        <v>0.38386448733118905</v>
      </c>
      <c r="BC6">
        <v>37.624654851871817</v>
      </c>
      <c r="BD6">
        <v>0.79698462303242745</v>
      </c>
      <c r="BE6">
        <v>1981</v>
      </c>
      <c r="BF6" s="11">
        <v>0.38386448733118905</v>
      </c>
      <c r="BG6">
        <v>37.730588296282704</v>
      </c>
      <c r="BH6">
        <v>0.79717106829409279</v>
      </c>
      <c r="BI6">
        <v>1981</v>
      </c>
      <c r="BJ6" s="11">
        <v>0.38386448733118905</v>
      </c>
      <c r="BK6">
        <v>37.837297946412534</v>
      </c>
      <c r="BL6">
        <v>0.79683264969984768</v>
      </c>
      <c r="BM6">
        <v>1981</v>
      </c>
      <c r="BN6" s="11">
        <v>0.38386448733118905</v>
      </c>
      <c r="BO6">
        <v>37.926207479583304</v>
      </c>
      <c r="BP6">
        <v>0.79386546182823392</v>
      </c>
      <c r="BQ6">
        <v>1981</v>
      </c>
      <c r="BR6" s="11">
        <v>0.38386448733118905</v>
      </c>
      <c r="BS6">
        <v>37.981388666646708</v>
      </c>
      <c r="BT6">
        <v>0.78317090926227295</v>
      </c>
      <c r="BU6">
        <v>1981</v>
      </c>
      <c r="BV6" s="11">
        <v>0.38386448733118905</v>
      </c>
      <c r="BW6">
        <v>37.986531811082024</v>
      </c>
      <c r="BX6">
        <v>0.76353909402171727</v>
      </c>
      <c r="BY6">
        <v>1981</v>
      </c>
      <c r="BZ6" s="11">
        <v>0.38386448733118905</v>
      </c>
      <c r="CA6">
        <v>37.94196584492218</v>
      </c>
      <c r="CB6">
        <v>0.74690818305092743</v>
      </c>
      <c r="CC6">
        <v>1981</v>
      </c>
      <c r="CD6" s="11">
        <v>0.38386448733118905</v>
      </c>
      <c r="CE6">
        <v>37.869312718842089</v>
      </c>
      <c r="CF6">
        <v>0.74722011610694172</v>
      </c>
      <c r="CG6">
        <v>1981</v>
      </c>
      <c r="CH6" s="11">
        <v>0.38386448733118905</v>
      </c>
      <c r="CI6">
        <v>37.75584668787689</v>
      </c>
      <c r="CJ6">
        <v>0.73237463040470563</v>
      </c>
      <c r="CK6">
        <v>1981</v>
      </c>
      <c r="CL6" s="11">
        <v>0.38386448733118905</v>
      </c>
      <c r="CM6">
        <v>37.620840921811862</v>
      </c>
      <c r="CN6">
        <v>0.72693561602646273</v>
      </c>
      <c r="CO6">
        <v>1981</v>
      </c>
      <c r="CP6" s="11">
        <v>0.38386448733118905</v>
      </c>
      <c r="CQ6">
        <v>37.510542679682146</v>
      </c>
      <c r="CR6">
        <v>0.74816538099445606</v>
      </c>
      <c r="CS6">
        <v>1981</v>
      </c>
      <c r="CT6" s="11">
        <v>0.38386448733118905</v>
      </c>
      <c r="CU6">
        <v>37.360706448324194</v>
      </c>
      <c r="CV6">
        <v>0.75440754854599013</v>
      </c>
      <c r="CW6">
        <v>1981</v>
      </c>
      <c r="CX6" s="11">
        <v>0.38386448733118905</v>
      </c>
      <c r="CY6">
        <v>37.255402602234284</v>
      </c>
      <c r="CZ6">
        <v>0.77520785361012079</v>
      </c>
      <c r="DA6">
        <v>1981</v>
      </c>
      <c r="DB6" s="11">
        <v>0.38386448733118905</v>
      </c>
      <c r="DC6">
        <v>37.147401687048117</v>
      </c>
      <c r="DD6">
        <v>0.7886893758764274</v>
      </c>
      <c r="DE6">
        <v>1981</v>
      </c>
      <c r="DF6" s="11">
        <v>0.38386448733118905</v>
      </c>
      <c r="DG6">
        <v>36.979833855299944</v>
      </c>
      <c r="DH6">
        <v>0.79247573479146605</v>
      </c>
      <c r="DI6">
        <v>1981</v>
      </c>
      <c r="DJ6" s="11">
        <v>0.38386448733118905</v>
      </c>
      <c r="DK6">
        <v>36.849056260177122</v>
      </c>
      <c r="DL6">
        <v>0.79676983540643964</v>
      </c>
      <c r="DM6">
        <v>1981</v>
      </c>
      <c r="DN6" s="11">
        <v>0.38386448733118905</v>
      </c>
      <c r="DO6">
        <v>36.782778478622532</v>
      </c>
      <c r="DP6">
        <v>0.79380190215519719</v>
      </c>
      <c r="DQ6">
        <v>1981</v>
      </c>
      <c r="DR6" s="11">
        <v>0.38386448733118905</v>
      </c>
      <c r="DS6">
        <v>36.637329623980506</v>
      </c>
      <c r="DT6">
        <v>0.7870020097936693</v>
      </c>
      <c r="DU6">
        <v>1981</v>
      </c>
      <c r="DV6" s="11">
        <v>0.38386448733118905</v>
      </c>
      <c r="DW6">
        <v>36.473182337806946</v>
      </c>
      <c r="DX6">
        <v>0.77784703404693278</v>
      </c>
      <c r="DY6">
        <v>1981</v>
      </c>
      <c r="DZ6" s="11">
        <v>0.38386448733118905</v>
      </c>
      <c r="EA6">
        <v>36.403383522657265</v>
      </c>
      <c r="EB6">
        <v>0.75188859129761532</v>
      </c>
      <c r="EC6">
        <v>1981</v>
      </c>
      <c r="ED6" s="11">
        <v>0.38386448733118905</v>
      </c>
      <c r="EE6">
        <v>36.20425795206981</v>
      </c>
      <c r="EF6">
        <v>0.73817917464872695</v>
      </c>
      <c r="EG6">
        <v>1981</v>
      </c>
      <c r="EH6" s="11">
        <v>0.38386448733118905</v>
      </c>
      <c r="EI6">
        <v>35.969679272509701</v>
      </c>
      <c r="EJ6">
        <v>0.72641846924847253</v>
      </c>
      <c r="EK6">
        <v>1981</v>
      </c>
      <c r="EL6" s="11">
        <v>0.38386448733118905</v>
      </c>
      <c r="EM6">
        <v>35.689947968546164</v>
      </c>
      <c r="EN6">
        <v>0.71841325363521424</v>
      </c>
    </row>
    <row r="7" spans="2:144">
      <c r="B7">
        <v>0.10769699668971169</v>
      </c>
      <c r="C7" s="20">
        <v>0.97855567936232246</v>
      </c>
      <c r="D7">
        <v>1414.6042009338912</v>
      </c>
      <c r="E7">
        <v>1982</v>
      </c>
      <c r="F7" s="11">
        <v>0.43869678779996885</v>
      </c>
      <c r="G7" t="s">
        <v>33</v>
      </c>
      <c r="H7">
        <f>TINV(0.0455,H5)</f>
        <v>2.0812074766079105</v>
      </c>
      <c r="I7">
        <v>1983</v>
      </c>
      <c r="J7" s="11">
        <v>0.49002752098557151</v>
      </c>
      <c r="K7" t="s">
        <v>33</v>
      </c>
      <c r="L7">
        <f>TINV(0.0455,L5)</f>
        <v>2.0839326715892601</v>
      </c>
      <c r="M7">
        <v>1983</v>
      </c>
      <c r="N7" s="11">
        <v>0.49002752098557151</v>
      </c>
      <c r="O7" t="s">
        <v>33</v>
      </c>
      <c r="P7">
        <f>TINV(0.0455,P5)</f>
        <v>2.0839326715892601</v>
      </c>
      <c r="Q7">
        <v>1983</v>
      </c>
      <c r="R7" s="11">
        <v>0.49002752098557151</v>
      </c>
      <c r="S7" t="s">
        <v>33</v>
      </c>
      <c r="T7">
        <f>TINV(0.0455,T5)</f>
        <v>2.0839326715892601</v>
      </c>
      <c r="U7">
        <v>1983</v>
      </c>
      <c r="V7" s="11">
        <v>0.49002752098557151</v>
      </c>
      <c r="W7" t="s">
        <v>33</v>
      </c>
      <c r="X7">
        <f>TINV(0.0455,X5)</f>
        <v>2.0839326715892601</v>
      </c>
      <c r="Y7">
        <v>1983</v>
      </c>
      <c r="Z7" s="11">
        <v>0.49002752098557151</v>
      </c>
      <c r="AA7" t="s">
        <v>33</v>
      </c>
      <c r="AB7">
        <f>TINV(0.0455,AB5)</f>
        <v>2.0839326715892601</v>
      </c>
      <c r="AC7">
        <v>1983</v>
      </c>
      <c r="AD7" s="11">
        <v>0.49002752098557151</v>
      </c>
      <c r="AE7" t="s">
        <v>33</v>
      </c>
      <c r="AF7">
        <f>TINV(0.0455,AF5)</f>
        <v>2.0839326715892601</v>
      </c>
      <c r="AG7">
        <v>1982</v>
      </c>
      <c r="AH7" s="11">
        <v>0.43869678779996885</v>
      </c>
      <c r="AI7" t="s">
        <v>33</v>
      </c>
      <c r="AJ7">
        <f>TINV(0.0455,AJ5)</f>
        <v>2.0839326715892601</v>
      </c>
      <c r="AK7">
        <v>1982</v>
      </c>
      <c r="AL7" s="11">
        <v>0.43869678779996885</v>
      </c>
      <c r="AM7" t="s">
        <v>33</v>
      </c>
      <c r="AN7">
        <f>TINV(0.0455,AN5)</f>
        <v>2.0839326715892601</v>
      </c>
      <c r="AO7">
        <v>1982</v>
      </c>
      <c r="AP7" s="11">
        <v>0.43869678779996885</v>
      </c>
      <c r="AQ7" t="s">
        <v>33</v>
      </c>
      <c r="AR7">
        <f>TINV(0.0455,AR5)</f>
        <v>2.0839326715892601</v>
      </c>
      <c r="AS7">
        <v>1982</v>
      </c>
      <c r="AT7" s="11">
        <v>0.43869678779996885</v>
      </c>
      <c r="AU7" t="s">
        <v>33</v>
      </c>
      <c r="AV7">
        <f>TINV(0.0455,AV5)</f>
        <v>2.0839326715892601</v>
      </c>
      <c r="AW7">
        <v>1982</v>
      </c>
      <c r="AX7" s="11">
        <v>0.43869678779996885</v>
      </c>
      <c r="AY7" t="s">
        <v>33</v>
      </c>
      <c r="AZ7">
        <f>TINV(0.0455,AZ5)</f>
        <v>2.0839326715892601</v>
      </c>
      <c r="BA7">
        <v>1982</v>
      </c>
      <c r="BB7" s="11">
        <v>0.43869678779996885</v>
      </c>
      <c r="BC7" t="s">
        <v>33</v>
      </c>
      <c r="BD7">
        <f>TINV(0.0455,BD5)</f>
        <v>2.0839326715892601</v>
      </c>
      <c r="BE7">
        <v>1982</v>
      </c>
      <c r="BF7" s="11">
        <v>0.43869678779996885</v>
      </c>
      <c r="BG7" t="s">
        <v>33</v>
      </c>
      <c r="BH7">
        <f>TINV(0.0455,BH5)</f>
        <v>2.0839326715892601</v>
      </c>
      <c r="BI7">
        <v>1982</v>
      </c>
      <c r="BJ7" s="11">
        <v>0.43869678779996885</v>
      </c>
      <c r="BK7" t="s">
        <v>33</v>
      </c>
      <c r="BL7">
        <f>TINV(0.0455,BL5)</f>
        <v>2.0839326715892601</v>
      </c>
      <c r="BM7">
        <v>1982</v>
      </c>
      <c r="BN7" s="11">
        <v>0.43869678779996885</v>
      </c>
      <c r="BO7" t="s">
        <v>33</v>
      </c>
      <c r="BP7">
        <f>TINV(0.0455,BP5)</f>
        <v>2.0839326715892601</v>
      </c>
      <c r="BQ7">
        <v>1982</v>
      </c>
      <c r="BR7" s="11">
        <v>0.43869678779996885</v>
      </c>
      <c r="BS7" t="s">
        <v>33</v>
      </c>
      <c r="BT7">
        <f>TINV(0.0455,BT5)</f>
        <v>2.0839326715892601</v>
      </c>
      <c r="BU7">
        <v>1982</v>
      </c>
      <c r="BV7" s="11">
        <v>0.43869678779996885</v>
      </c>
      <c r="BW7" t="s">
        <v>33</v>
      </c>
      <c r="BX7">
        <f>TINV(0.0455,BX5)</f>
        <v>2.0839326715892601</v>
      </c>
      <c r="BY7">
        <v>1982</v>
      </c>
      <c r="BZ7" s="11">
        <v>0.43869678779996885</v>
      </c>
      <c r="CA7" t="s">
        <v>33</v>
      </c>
      <c r="CB7">
        <f>TINV(0.0455,CB5)</f>
        <v>2.0839326715892601</v>
      </c>
      <c r="CC7">
        <v>1982</v>
      </c>
      <c r="CD7" s="11">
        <v>0.43869678779996885</v>
      </c>
      <c r="CE7" t="s">
        <v>33</v>
      </c>
      <c r="CF7">
        <f>TINV(0.0455,CF5)</f>
        <v>2.0839326715892601</v>
      </c>
      <c r="CG7">
        <v>1982</v>
      </c>
      <c r="CH7" s="11">
        <v>0.43869678779996885</v>
      </c>
      <c r="CI7" t="s">
        <v>33</v>
      </c>
      <c r="CJ7">
        <f>TINV(0.0455,CJ5)</f>
        <v>2.0839326715892601</v>
      </c>
      <c r="CK7">
        <v>1982</v>
      </c>
      <c r="CL7" s="11">
        <v>0.43869678779996885</v>
      </c>
      <c r="CM7" t="s">
        <v>33</v>
      </c>
      <c r="CN7">
        <f>TINV(0.0455,CN5)</f>
        <v>2.0839326715892601</v>
      </c>
      <c r="CO7">
        <v>1982</v>
      </c>
      <c r="CP7" s="11">
        <v>0.43869678779996885</v>
      </c>
      <c r="CQ7" t="s">
        <v>33</v>
      </c>
      <c r="CR7">
        <f>TINV(0.0455,CR5)</f>
        <v>2.0839326715892601</v>
      </c>
      <c r="CS7">
        <v>1982</v>
      </c>
      <c r="CT7" s="11">
        <v>0.43869678779996885</v>
      </c>
      <c r="CU7" t="s">
        <v>33</v>
      </c>
      <c r="CV7">
        <f>TINV(0.0455,CV5)</f>
        <v>2.0839326715892601</v>
      </c>
      <c r="CW7">
        <v>1982</v>
      </c>
      <c r="CX7" s="11">
        <v>0.43869678779996885</v>
      </c>
      <c r="CY7" t="s">
        <v>33</v>
      </c>
      <c r="CZ7">
        <f>TINV(0.0455,CZ5)</f>
        <v>2.0839326715892601</v>
      </c>
      <c r="DA7">
        <v>1982</v>
      </c>
      <c r="DB7" s="11">
        <v>0.43869678779996885</v>
      </c>
      <c r="DC7" t="s">
        <v>33</v>
      </c>
      <c r="DD7">
        <f>TINV(0.0455,DD5)</f>
        <v>2.0839326715892601</v>
      </c>
      <c r="DE7">
        <v>1982</v>
      </c>
      <c r="DF7" s="11">
        <v>0.43869678779996885</v>
      </c>
      <c r="DG7" t="s">
        <v>33</v>
      </c>
      <c r="DH7">
        <f>TINV(0.0455,DH5)</f>
        <v>2.0839326715892601</v>
      </c>
      <c r="DI7">
        <v>1982</v>
      </c>
      <c r="DJ7" s="11">
        <v>0.43869678779996885</v>
      </c>
      <c r="DK7" t="s">
        <v>33</v>
      </c>
      <c r="DL7">
        <f>TINV(0.0455,DL5)</f>
        <v>2.0839326715892601</v>
      </c>
      <c r="DM7">
        <v>1982</v>
      </c>
      <c r="DN7" s="11">
        <v>0.43869678779996885</v>
      </c>
      <c r="DO7" t="s">
        <v>33</v>
      </c>
      <c r="DP7">
        <f>TINV(0.0455,DP5)</f>
        <v>2.0839326715892601</v>
      </c>
      <c r="DQ7">
        <v>1982</v>
      </c>
      <c r="DR7" s="11">
        <v>0.43869678779996885</v>
      </c>
      <c r="DS7" t="s">
        <v>33</v>
      </c>
      <c r="DT7">
        <f>TINV(0.0455,DT5)</f>
        <v>2.0839326715892601</v>
      </c>
      <c r="DU7">
        <v>1982</v>
      </c>
      <c r="DV7" s="11">
        <v>0.43869678779996885</v>
      </c>
      <c r="DW7" t="s">
        <v>33</v>
      </c>
      <c r="DX7">
        <f>TINV(0.0455,DX5)</f>
        <v>2.0839326715892601</v>
      </c>
      <c r="DY7">
        <v>1982</v>
      </c>
      <c r="DZ7" s="11">
        <v>0.43869678779996885</v>
      </c>
      <c r="EA7" t="s">
        <v>33</v>
      </c>
      <c r="EB7">
        <f>TINV(0.0455,EB5)</f>
        <v>2.0839326715892601</v>
      </c>
      <c r="EC7">
        <v>1982</v>
      </c>
      <c r="ED7" s="11">
        <v>0.43869678779996885</v>
      </c>
      <c r="EE7" t="s">
        <v>33</v>
      </c>
      <c r="EF7">
        <f>TINV(0.0455,EF5)</f>
        <v>2.0839326715892601</v>
      </c>
      <c r="EG7">
        <v>1982</v>
      </c>
      <c r="EH7" s="11">
        <v>0.43869678779996885</v>
      </c>
      <c r="EI7" t="s">
        <v>33</v>
      </c>
      <c r="EJ7">
        <f>TINV(0.0455,EJ5)</f>
        <v>2.0839326715892601</v>
      </c>
      <c r="EK7">
        <v>1982</v>
      </c>
      <c r="EL7" s="11">
        <v>0.43869678779996885</v>
      </c>
    </row>
    <row r="8" spans="2:144">
      <c r="B8">
        <v>0.10770876931958814</v>
      </c>
      <c r="C8" s="20">
        <v>0.97871027322201176</v>
      </c>
      <c r="D8">
        <v>1425.1013545768553</v>
      </c>
      <c r="E8">
        <v>1983</v>
      </c>
      <c r="F8" s="11">
        <v>0.49002752098557151</v>
      </c>
      <c r="G8" t="s">
        <v>34</v>
      </c>
      <c r="H8">
        <f>H7*G3</f>
        <v>5.7422119265742822E-3</v>
      </c>
      <c r="I8">
        <v>1984</v>
      </c>
      <c r="J8" s="11">
        <v>0.51561952881361683</v>
      </c>
      <c r="K8" t="s">
        <v>34</v>
      </c>
      <c r="L8">
        <f>L7*K3</f>
        <v>5.8949310221642921E-3</v>
      </c>
      <c r="M8">
        <v>1984</v>
      </c>
      <c r="N8" s="11">
        <v>0.51561952881361683</v>
      </c>
      <c r="O8" t="s">
        <v>34</v>
      </c>
      <c r="P8">
        <f>P7*O3</f>
        <v>5.9157499999126532E-3</v>
      </c>
      <c r="Q8">
        <v>1984</v>
      </c>
      <c r="R8" s="11">
        <v>0.51561952881361683</v>
      </c>
      <c r="S8" t="s">
        <v>34</v>
      </c>
      <c r="T8">
        <f>T7*S3</f>
        <v>5.9582280641382853E-3</v>
      </c>
      <c r="U8">
        <v>1984</v>
      </c>
      <c r="V8" s="11">
        <v>0.51561952881361683</v>
      </c>
      <c r="W8" t="s">
        <v>34</v>
      </c>
      <c r="X8">
        <f>X7*W3</f>
        <v>5.9842107516441074E-3</v>
      </c>
      <c r="Y8">
        <v>1984</v>
      </c>
      <c r="Z8" s="11">
        <v>0.51561952881361683</v>
      </c>
      <c r="AA8" t="s">
        <v>34</v>
      </c>
      <c r="AB8">
        <f>AB7*AA3</f>
        <v>5.9871216492348289E-3</v>
      </c>
      <c r="AC8">
        <v>1984</v>
      </c>
      <c r="AD8" s="11">
        <v>0.51561952881361683</v>
      </c>
      <c r="AE8" t="s">
        <v>34</v>
      </c>
      <c r="AF8">
        <f>AF7*AE3</f>
        <v>5.9671891465579779E-3</v>
      </c>
      <c r="AG8">
        <v>1984</v>
      </c>
      <c r="AH8" s="11">
        <v>0.51561952881361683</v>
      </c>
      <c r="AI8" t="s">
        <v>34</v>
      </c>
      <c r="AJ8">
        <f>AJ7*AI3</f>
        <v>5.9458215502924388E-3</v>
      </c>
      <c r="AK8">
        <v>1983</v>
      </c>
      <c r="AL8" s="11">
        <v>0.49002752098557151</v>
      </c>
      <c r="AM8" t="s">
        <v>34</v>
      </c>
      <c r="AN8">
        <f>AN7*AM3</f>
        <v>5.9129324668288049E-3</v>
      </c>
      <c r="AO8">
        <v>1983</v>
      </c>
      <c r="AP8" s="11">
        <v>0.49002752098557151</v>
      </c>
      <c r="AQ8" t="s">
        <v>34</v>
      </c>
      <c r="AR8">
        <f>AR7*AQ3</f>
        <v>5.8755010632551745E-3</v>
      </c>
      <c r="AS8">
        <v>1983</v>
      </c>
      <c r="AT8" s="11">
        <v>0.49002752098557151</v>
      </c>
      <c r="AU8" t="s">
        <v>34</v>
      </c>
      <c r="AV8">
        <f>AV7*AU3</f>
        <v>5.8712347198336817E-3</v>
      </c>
      <c r="AW8">
        <v>1983</v>
      </c>
      <c r="AX8" s="11">
        <v>0.49002752098557151</v>
      </c>
      <c r="AY8" t="s">
        <v>34</v>
      </c>
      <c r="AZ8">
        <f>AZ7*AY3</f>
        <v>5.8634415563428967E-3</v>
      </c>
      <c r="BA8">
        <v>1983</v>
      </c>
      <c r="BB8" s="11">
        <v>0.49002752098557151</v>
      </c>
      <c r="BC8" t="s">
        <v>34</v>
      </c>
      <c r="BD8">
        <f>BD7*BC3</f>
        <v>5.8690250071617659E-3</v>
      </c>
      <c r="BE8">
        <v>1983</v>
      </c>
      <c r="BF8" s="11">
        <v>0.49002752098557151</v>
      </c>
      <c r="BG8" t="s">
        <v>34</v>
      </c>
      <c r="BH8">
        <f>BH7*BG3</f>
        <v>5.8604047945687628E-3</v>
      </c>
      <c r="BI8">
        <v>1983</v>
      </c>
      <c r="BJ8" s="11">
        <v>0.49002752098557151</v>
      </c>
      <c r="BK8" t="s">
        <v>34</v>
      </c>
      <c r="BL8">
        <f>BL7*BK3</f>
        <v>5.8517487490266206E-3</v>
      </c>
      <c r="BM8">
        <v>1983</v>
      </c>
      <c r="BN8" s="11">
        <v>0.49002752098557151</v>
      </c>
      <c r="BO8" t="s">
        <v>34</v>
      </c>
      <c r="BP8">
        <f>BP7*BO3</f>
        <v>5.8353131976203081E-3</v>
      </c>
      <c r="BQ8">
        <v>1983</v>
      </c>
      <c r="BR8" s="11">
        <v>0.49002752098557151</v>
      </c>
      <c r="BS8" t="s">
        <v>34</v>
      </c>
      <c r="BT8">
        <f>BT7*BS3</f>
        <v>5.7922214883661619E-3</v>
      </c>
      <c r="BU8">
        <v>1983</v>
      </c>
      <c r="BV8" s="11">
        <v>0.49002752098557151</v>
      </c>
      <c r="BW8" t="s">
        <v>34</v>
      </c>
      <c r="BX8">
        <f>BX7*BW3</f>
        <v>5.7173626511052029E-3</v>
      </c>
      <c r="BY8">
        <v>1983</v>
      </c>
      <c r="BZ8" s="11">
        <v>0.49002752098557151</v>
      </c>
      <c r="CA8" t="s">
        <v>34</v>
      </c>
      <c r="CB8">
        <f>CB7*CA3</f>
        <v>5.6547539147611663E-3</v>
      </c>
      <c r="CC8">
        <v>1983</v>
      </c>
      <c r="CD8" s="11">
        <v>0.49002752098557151</v>
      </c>
      <c r="CE8" t="s">
        <v>34</v>
      </c>
      <c r="CF8">
        <f>CF7*CE3</f>
        <v>5.6577162730681672E-3</v>
      </c>
      <c r="CG8">
        <v>1983</v>
      </c>
      <c r="CH8" s="11">
        <v>0.49002752098557151</v>
      </c>
      <c r="CI8" t="s">
        <v>34</v>
      </c>
      <c r="CJ8">
        <f>CJ7*CI3</f>
        <v>5.6047644177777949E-3</v>
      </c>
      <c r="CK8">
        <v>1983</v>
      </c>
      <c r="CL8" s="11">
        <v>0.49002752098557151</v>
      </c>
      <c r="CM8" t="s">
        <v>34</v>
      </c>
      <c r="CN8">
        <f>CN7*CM3</f>
        <v>5.5892055852623046E-3</v>
      </c>
      <c r="CO8">
        <v>1983</v>
      </c>
      <c r="CP8" s="11">
        <v>0.49002752098557151</v>
      </c>
      <c r="CQ8" t="s">
        <v>34</v>
      </c>
      <c r="CR8">
        <f>CR7*CQ3</f>
        <v>5.6774151863044561E-3</v>
      </c>
      <c r="CS8">
        <v>1983</v>
      </c>
      <c r="CT8" s="11">
        <v>0.49002752098557151</v>
      </c>
      <c r="CU8" t="s">
        <v>34</v>
      </c>
      <c r="CV8">
        <f>CV7*CU3</f>
        <v>5.7101037797055209E-3</v>
      </c>
      <c r="CW8">
        <v>1983</v>
      </c>
      <c r="CX8" s="11">
        <v>0.49002752098557151</v>
      </c>
      <c r="CY8" t="s">
        <v>34</v>
      </c>
      <c r="CZ8">
        <f>CZ7*CY3</f>
        <v>5.7993581990110829E-3</v>
      </c>
      <c r="DA8">
        <v>1983</v>
      </c>
      <c r="DB8" s="11">
        <v>0.49002752098557151</v>
      </c>
      <c r="DC8" t="s">
        <v>34</v>
      </c>
      <c r="DD8">
        <f>DD7*DC3</f>
        <v>5.8626780615697871E-3</v>
      </c>
      <c r="DE8">
        <v>1983</v>
      </c>
      <c r="DF8" s="11">
        <v>0.49002752098557151</v>
      </c>
      <c r="DG8" t="s">
        <v>34</v>
      </c>
      <c r="DH8">
        <f>DH7*DG3</f>
        <v>5.8918608081737506E-3</v>
      </c>
      <c r="DI8">
        <v>1983</v>
      </c>
      <c r="DJ8" s="11">
        <v>0.49002752098557151</v>
      </c>
      <c r="DK8" t="s">
        <v>34</v>
      </c>
      <c r="DL8">
        <f>DL7*DK3</f>
        <v>5.9250064727869277E-3</v>
      </c>
      <c r="DM8">
        <v>1983</v>
      </c>
      <c r="DN8" s="11">
        <v>0.49002752098557151</v>
      </c>
      <c r="DO8" t="s">
        <v>34</v>
      </c>
      <c r="DP8">
        <f>DP7*DO3</f>
        <v>5.9332184752211034E-3</v>
      </c>
      <c r="DQ8">
        <v>1983</v>
      </c>
      <c r="DR8" s="11">
        <v>0.49002752098557151</v>
      </c>
      <c r="DS8" t="s">
        <v>34</v>
      </c>
      <c r="DT8">
        <f>DT7*DS3</f>
        <v>5.9290613571983041E-3</v>
      </c>
      <c r="DU8">
        <v>1983</v>
      </c>
      <c r="DV8" s="11">
        <v>0.49002752098557151</v>
      </c>
      <c r="DW8" t="s">
        <v>34</v>
      </c>
      <c r="DX8">
        <f>DX7*DW3</f>
        <v>5.9178503228747882E-3</v>
      </c>
      <c r="DY8">
        <v>1983</v>
      </c>
      <c r="DZ8" s="11">
        <v>0.49002752098557151</v>
      </c>
      <c r="EA8" t="s">
        <v>34</v>
      </c>
      <c r="EB8">
        <f>EB7*EA3</f>
        <v>5.8434750974833815E-3</v>
      </c>
      <c r="EC8">
        <v>1983</v>
      </c>
      <c r="ED8" s="11">
        <v>0.49002752098557151</v>
      </c>
      <c r="EE8" t="s">
        <v>34</v>
      </c>
      <c r="EF8">
        <f>EF7*EE3</f>
        <v>5.8172224176631258E-3</v>
      </c>
      <c r="EG8">
        <v>1983</v>
      </c>
      <c r="EH8" s="11">
        <v>0.49002752098557151</v>
      </c>
      <c r="EI8" t="s">
        <v>34</v>
      </c>
      <c r="EJ8">
        <f>EJ7*EI3</f>
        <v>5.8001037378147286E-3</v>
      </c>
      <c r="EK8">
        <v>1983</v>
      </c>
      <c r="EL8" s="11">
        <v>0.49002752098557151</v>
      </c>
    </row>
    <row r="9" spans="2:144">
      <c r="B9">
        <v>0.10753455196770909</v>
      </c>
      <c r="C9" s="20">
        <v>0.97887335133959863</v>
      </c>
      <c r="D9">
        <v>1436.3411054591281</v>
      </c>
      <c r="E9">
        <v>1984</v>
      </c>
      <c r="F9" s="11">
        <v>0.51561952881361683</v>
      </c>
      <c r="G9" t="s">
        <v>35</v>
      </c>
      <c r="H9">
        <f>G2+H8</f>
        <v>1.1194728364191782</v>
      </c>
      <c r="I9">
        <v>1985</v>
      </c>
      <c r="J9" s="11">
        <v>0.55495705449535371</v>
      </c>
      <c r="K9" t="s">
        <v>35</v>
      </c>
      <c r="L9">
        <f>K2+L8</f>
        <v>1.118228500169878</v>
      </c>
      <c r="M9">
        <v>1985</v>
      </c>
      <c r="N9" s="11">
        <v>0.55495705449535371</v>
      </c>
      <c r="O9" t="s">
        <v>35</v>
      </c>
      <c r="P9">
        <f>O2+P8</f>
        <v>1.1185123236924788</v>
      </c>
      <c r="Q9">
        <v>1985</v>
      </c>
      <c r="R9" s="11">
        <v>0.55495705449535371</v>
      </c>
      <c r="S9" t="s">
        <v>35</v>
      </c>
      <c r="T9">
        <f>S2+T8</f>
        <v>1.1189067311649377</v>
      </c>
      <c r="U9">
        <v>1985</v>
      </c>
      <c r="V9" s="11">
        <v>0.55495705449535371</v>
      </c>
      <c r="W9" t="s">
        <v>35</v>
      </c>
      <c r="X9">
        <f>W2+X8</f>
        <v>1.1192684511171036</v>
      </c>
      <c r="Y9">
        <v>1985</v>
      </c>
      <c r="Z9" s="11">
        <v>0.55495705449535371</v>
      </c>
      <c r="AA9" t="s">
        <v>35</v>
      </c>
      <c r="AB9">
        <f>AA2+AB8</f>
        <v>1.1195764680742288</v>
      </c>
      <c r="AC9">
        <v>1985</v>
      </c>
      <c r="AD9" s="11">
        <v>0.55495705449535371</v>
      </c>
      <c r="AE9" t="s">
        <v>35</v>
      </c>
      <c r="AF9">
        <f>AE2+AF8</f>
        <v>1.1196774255141115</v>
      </c>
      <c r="AG9">
        <v>1985</v>
      </c>
      <c r="AH9" s="11">
        <v>0.55495705449535371</v>
      </c>
      <c r="AI9" t="s">
        <v>35</v>
      </c>
      <c r="AJ9">
        <f>AI2+AJ8</f>
        <v>1.1196691692934257</v>
      </c>
      <c r="AK9">
        <v>1985</v>
      </c>
      <c r="AL9" s="11">
        <v>0.55495705449535371</v>
      </c>
      <c r="AM9" t="s">
        <v>35</v>
      </c>
      <c r="AN9">
        <f>AM2+AN8</f>
        <v>1.1194422671783015</v>
      </c>
      <c r="AO9">
        <v>1984</v>
      </c>
      <c r="AP9" s="11">
        <v>0.51561952881361683</v>
      </c>
      <c r="AQ9" t="s">
        <v>35</v>
      </c>
      <c r="AR9">
        <f>AQ2+AR8</f>
        <v>1.1193228029908253</v>
      </c>
      <c r="AS9">
        <v>1984</v>
      </c>
      <c r="AT9" s="11">
        <v>0.51561952881361683</v>
      </c>
      <c r="AU9" t="s">
        <v>35</v>
      </c>
      <c r="AV9">
        <f>AU2+AV8</f>
        <v>1.1193962350142164</v>
      </c>
      <c r="AW9">
        <v>1984</v>
      </c>
      <c r="AX9" s="11">
        <v>0.51561952881361683</v>
      </c>
      <c r="AY9" t="s">
        <v>35</v>
      </c>
      <c r="AZ9">
        <f>AY2+AZ8</f>
        <v>1.1197498212037551</v>
      </c>
      <c r="BA9">
        <v>1984</v>
      </c>
      <c r="BB9" s="11">
        <v>0.51561952881361683</v>
      </c>
      <c r="BC9" t="s">
        <v>35</v>
      </c>
      <c r="BD9">
        <f>BC2+BD8</f>
        <v>1.1196264492362409</v>
      </c>
      <c r="BE9">
        <v>1984</v>
      </c>
      <c r="BF9" s="11">
        <v>0.51561952881361683</v>
      </c>
      <c r="BG9" t="s">
        <v>35</v>
      </c>
      <c r="BH9">
        <f>BG2+BH8</f>
        <v>1.11959611069955</v>
      </c>
      <c r="BI9">
        <v>1984</v>
      </c>
      <c r="BJ9" s="11">
        <v>0.51561952881361683</v>
      </c>
      <c r="BK9" t="s">
        <v>35</v>
      </c>
      <c r="BL9">
        <f>BK2+BL8</f>
        <v>1.1196050055763622</v>
      </c>
      <c r="BM9">
        <v>1984</v>
      </c>
      <c r="BN9" s="11">
        <v>0.51561952881361683</v>
      </c>
      <c r="BO9" t="s">
        <v>35</v>
      </c>
      <c r="BP9">
        <f>BO2+BP8</f>
        <v>1.1196157208325692</v>
      </c>
      <c r="BQ9">
        <v>1984</v>
      </c>
      <c r="BR9" s="11">
        <v>0.51561952881361683</v>
      </c>
      <c r="BS9" t="s">
        <v>35</v>
      </c>
      <c r="BT9">
        <f>BS2+BT8</f>
        <v>1.1195842039800845</v>
      </c>
      <c r="BU9">
        <v>1984</v>
      </c>
      <c r="BV9" s="11">
        <v>0.51561952881361683</v>
      </c>
      <c r="BW9" t="s">
        <v>35</v>
      </c>
      <c r="BX9">
        <f>BW2+BX8</f>
        <v>1.1194796697563674</v>
      </c>
      <c r="BY9">
        <v>1984</v>
      </c>
      <c r="BZ9" s="11">
        <v>0.51561952881361683</v>
      </c>
      <c r="CA9" t="s">
        <v>35</v>
      </c>
      <c r="CB9">
        <f>CA2+CB8</f>
        <v>1.1193466497794955</v>
      </c>
      <c r="CC9">
        <v>1984</v>
      </c>
      <c r="CD9" s="11">
        <v>0.51561952881361683</v>
      </c>
      <c r="CE9" t="s">
        <v>35</v>
      </c>
      <c r="CF9">
        <f>CE2+CF8</f>
        <v>1.1192724834194165</v>
      </c>
      <c r="CG9">
        <v>1984</v>
      </c>
      <c r="CH9" s="11">
        <v>0.51561952881361683</v>
      </c>
      <c r="CI9" t="s">
        <v>35</v>
      </c>
      <c r="CJ9">
        <f>CI2+CJ8</f>
        <v>1.1191153401394665</v>
      </c>
      <c r="CK9">
        <v>1984</v>
      </c>
      <c r="CL9" s="11">
        <v>0.51561952881361683</v>
      </c>
      <c r="CM9" t="s">
        <v>35</v>
      </c>
      <c r="CN9">
        <f>CM2+CN8</f>
        <v>1.1189988052986697</v>
      </c>
      <c r="CO9">
        <v>1984</v>
      </c>
      <c r="CP9" s="11">
        <v>0.51561952881361683</v>
      </c>
      <c r="CQ9" t="s">
        <v>35</v>
      </c>
      <c r="CR9">
        <f>CQ2+CR8</f>
        <v>1.1190628265405167</v>
      </c>
      <c r="CS9">
        <v>1984</v>
      </c>
      <c r="CT9" s="11">
        <v>0.51561952881361683</v>
      </c>
      <c r="CU9" t="s">
        <v>35</v>
      </c>
      <c r="CV9">
        <f>CU2+CV8</f>
        <v>1.1190459644810971</v>
      </c>
      <c r="CW9">
        <v>1984</v>
      </c>
      <c r="CX9" s="11">
        <v>0.51561952881361683</v>
      </c>
      <c r="CY9" t="s">
        <v>35</v>
      </c>
      <c r="CZ9">
        <f>CY2+CZ8</f>
        <v>1.1191949464721762</v>
      </c>
      <c r="DA9">
        <v>1984</v>
      </c>
      <c r="DB9" s="11">
        <v>0.51561952881361683</v>
      </c>
      <c r="DC9" t="s">
        <v>35</v>
      </c>
      <c r="DD9">
        <f>DC2+DD8</f>
        <v>1.1193524283822076</v>
      </c>
      <c r="DE9">
        <v>1984</v>
      </c>
      <c r="DF9" s="11">
        <v>0.51561952881361683</v>
      </c>
      <c r="DG9" t="s">
        <v>35</v>
      </c>
      <c r="DH9">
        <f>DG2+DH8</f>
        <v>1.11941874246359</v>
      </c>
      <c r="DI9">
        <v>1984</v>
      </c>
      <c r="DJ9" s="11">
        <v>0.51561952881361683</v>
      </c>
      <c r="DK9" t="s">
        <v>35</v>
      </c>
      <c r="DL9">
        <f>DK2+DL8</f>
        <v>1.1195880658949104</v>
      </c>
      <c r="DM9">
        <v>1984</v>
      </c>
      <c r="DN9" s="11">
        <v>0.51561952881361683</v>
      </c>
      <c r="DO9" t="s">
        <v>35</v>
      </c>
      <c r="DP9">
        <f>DO2+DP8</f>
        <v>1.1198784924362011</v>
      </c>
      <c r="DQ9">
        <v>1984</v>
      </c>
      <c r="DR9" s="11">
        <v>0.51561952881361683</v>
      </c>
      <c r="DS9" t="s">
        <v>35</v>
      </c>
      <c r="DT9">
        <f>DS2+DT8</f>
        <v>1.1200691940911425</v>
      </c>
      <c r="DU9">
        <v>1984</v>
      </c>
      <c r="DV9" s="11">
        <v>0.51561952881361683</v>
      </c>
      <c r="DW9" t="s">
        <v>35</v>
      </c>
      <c r="DX9">
        <f>DW2+DX8</f>
        <v>1.120264410135756</v>
      </c>
      <c r="DY9">
        <v>1984</v>
      </c>
      <c r="DZ9" s="11">
        <v>0.51561952881361683</v>
      </c>
      <c r="EA9" t="s">
        <v>35</v>
      </c>
      <c r="EB9">
        <f>EA2+EB8</f>
        <v>1.1205968355540838</v>
      </c>
      <c r="EC9">
        <v>1984</v>
      </c>
      <c r="ED9" s="11">
        <v>0.51561952881361683</v>
      </c>
      <c r="EE9" t="s">
        <v>35</v>
      </c>
      <c r="EF9">
        <f>EE2+EF8</f>
        <v>1.120807652470555</v>
      </c>
      <c r="EG9">
        <v>1984</v>
      </c>
      <c r="EH9" s="11">
        <v>0.51561952881361683</v>
      </c>
      <c r="EI9" t="s">
        <v>35</v>
      </c>
      <c r="EJ9">
        <f>EI2+EJ8</f>
        <v>1.1210132008104721</v>
      </c>
      <c r="EK9">
        <v>1984</v>
      </c>
      <c r="EL9" s="11">
        <v>0.51561952881361683</v>
      </c>
    </row>
    <row r="10" spans="2:144">
      <c r="B10">
        <v>0.10746088008216696</v>
      </c>
      <c r="C10" s="20">
        <v>0.9791064012973979</v>
      </c>
      <c r="D10">
        <v>1452.7080218325013</v>
      </c>
      <c r="E10">
        <v>1985</v>
      </c>
      <c r="F10" s="11">
        <v>0.55495705449535371</v>
      </c>
      <c r="G10" t="s">
        <v>36</v>
      </c>
      <c r="H10">
        <f>G2-H8</f>
        <v>1.1079884125660298</v>
      </c>
      <c r="I10">
        <v>1986</v>
      </c>
      <c r="J10" s="11">
        <v>0.62810263390823073</v>
      </c>
      <c r="K10" t="s">
        <v>36</v>
      </c>
      <c r="L10">
        <f>K2-L8</f>
        <v>1.1064386381255493</v>
      </c>
      <c r="M10">
        <v>1986</v>
      </c>
      <c r="N10" s="11">
        <v>0.62810263390823073</v>
      </c>
      <c r="O10" t="s">
        <v>36</v>
      </c>
      <c r="P10">
        <f>O2-P8</f>
        <v>1.1066808236926533</v>
      </c>
      <c r="Q10">
        <v>1986</v>
      </c>
      <c r="R10" s="11">
        <v>0.62810263390823073</v>
      </c>
      <c r="S10" t="s">
        <v>36</v>
      </c>
      <c r="T10">
        <f>S2-T8</f>
        <v>1.1069902750366609</v>
      </c>
      <c r="U10">
        <v>1986</v>
      </c>
      <c r="V10" s="11">
        <v>0.62810263390823073</v>
      </c>
      <c r="W10" t="s">
        <v>36</v>
      </c>
      <c r="X10">
        <f>W2-X8</f>
        <v>1.1073000296138154</v>
      </c>
      <c r="Y10">
        <v>1986</v>
      </c>
      <c r="Z10" s="11">
        <v>0.62810263390823073</v>
      </c>
      <c r="AA10" t="s">
        <v>36</v>
      </c>
      <c r="AB10">
        <f>AA2-AB8</f>
        <v>1.1076022247757591</v>
      </c>
      <c r="AC10">
        <v>1986</v>
      </c>
      <c r="AD10" s="11">
        <v>0.62810263390823073</v>
      </c>
      <c r="AE10" t="s">
        <v>36</v>
      </c>
      <c r="AF10">
        <f>AE2-AF8</f>
        <v>1.1077430472209955</v>
      </c>
      <c r="AG10">
        <v>1986</v>
      </c>
      <c r="AH10" s="11">
        <v>0.62810263390823073</v>
      </c>
      <c r="AI10" t="s">
        <v>36</v>
      </c>
      <c r="AJ10">
        <f>AI2-AJ8</f>
        <v>1.1077775261928411</v>
      </c>
      <c r="AK10">
        <v>1986</v>
      </c>
      <c r="AL10" s="11">
        <v>0.62810263390823073</v>
      </c>
      <c r="AM10" t="s">
        <v>36</v>
      </c>
      <c r="AN10">
        <f>AM2-AN8</f>
        <v>1.107616402244644</v>
      </c>
      <c r="AO10">
        <v>1986</v>
      </c>
      <c r="AP10" s="11">
        <v>0.62810263390823073</v>
      </c>
      <c r="AQ10" t="s">
        <v>36</v>
      </c>
      <c r="AR10">
        <f>AQ2-AR8</f>
        <v>1.1075718008643149</v>
      </c>
      <c r="AS10">
        <v>1985</v>
      </c>
      <c r="AT10" s="11">
        <v>0.55495705449535371</v>
      </c>
      <c r="AU10" t="s">
        <v>36</v>
      </c>
      <c r="AV10">
        <f>AU2-AV8</f>
        <v>1.1076537655745489</v>
      </c>
      <c r="AW10">
        <v>1985</v>
      </c>
      <c r="AX10" s="11">
        <v>0.55495705449535371</v>
      </c>
      <c r="AY10" t="s">
        <v>36</v>
      </c>
      <c r="AZ10">
        <f>AY2-AZ8</f>
        <v>1.1080229380910691</v>
      </c>
      <c r="BA10">
        <v>1985</v>
      </c>
      <c r="BB10" s="11">
        <v>0.55495705449535371</v>
      </c>
      <c r="BC10" t="s">
        <v>36</v>
      </c>
      <c r="BD10">
        <f>BC2-BD8</f>
        <v>1.1078883992219173</v>
      </c>
      <c r="BE10">
        <v>1985</v>
      </c>
      <c r="BF10" s="11">
        <v>0.55495705449535371</v>
      </c>
      <c r="BG10" t="s">
        <v>36</v>
      </c>
      <c r="BH10">
        <f>BG2-BH8</f>
        <v>1.1078753011104125</v>
      </c>
      <c r="BI10">
        <v>1985</v>
      </c>
      <c r="BJ10" s="11">
        <v>0.55495705449535371</v>
      </c>
      <c r="BK10" t="s">
        <v>36</v>
      </c>
      <c r="BL10">
        <f>BK2-BL8</f>
        <v>1.107901508078309</v>
      </c>
      <c r="BM10">
        <v>1985</v>
      </c>
      <c r="BN10" s="11">
        <v>0.55495705449535371</v>
      </c>
      <c r="BO10" t="s">
        <v>36</v>
      </c>
      <c r="BP10">
        <f>BO2-BP8</f>
        <v>1.1079450944373286</v>
      </c>
      <c r="BQ10">
        <v>1985</v>
      </c>
      <c r="BR10" s="11">
        <v>0.55495705449535371</v>
      </c>
      <c r="BS10" t="s">
        <v>36</v>
      </c>
      <c r="BT10">
        <f>BS2-BT8</f>
        <v>1.1079997610033523</v>
      </c>
      <c r="BU10">
        <v>1985</v>
      </c>
      <c r="BV10" s="11">
        <v>0.55495705449535371</v>
      </c>
      <c r="BW10" t="s">
        <v>36</v>
      </c>
      <c r="BX10">
        <f>BW2-BX8</f>
        <v>1.1080449444541571</v>
      </c>
      <c r="BY10">
        <v>1985</v>
      </c>
      <c r="BZ10" s="11">
        <v>0.55495705449535371</v>
      </c>
      <c r="CA10" t="s">
        <v>36</v>
      </c>
      <c r="CB10">
        <f>CA2-CB8</f>
        <v>1.1080371419499733</v>
      </c>
      <c r="CC10">
        <v>1985</v>
      </c>
      <c r="CD10" s="11">
        <v>0.55495705449535371</v>
      </c>
      <c r="CE10" t="s">
        <v>36</v>
      </c>
      <c r="CF10">
        <f>CE2-CF8</f>
        <v>1.1079570508732801</v>
      </c>
      <c r="CG10">
        <v>1985</v>
      </c>
      <c r="CH10" s="11">
        <v>0.55495705449535371</v>
      </c>
      <c r="CI10" t="s">
        <v>36</v>
      </c>
      <c r="CJ10">
        <f>CI2-CJ8</f>
        <v>1.1079058113039111</v>
      </c>
      <c r="CK10">
        <v>1985</v>
      </c>
      <c r="CL10" s="11">
        <v>0.55495705449535371</v>
      </c>
      <c r="CM10" t="s">
        <v>36</v>
      </c>
      <c r="CN10">
        <f>CM2-CN8</f>
        <v>1.1078203941281453</v>
      </c>
      <c r="CO10">
        <v>1985</v>
      </c>
      <c r="CP10" s="11">
        <v>0.55495705449535371</v>
      </c>
      <c r="CQ10" t="s">
        <v>36</v>
      </c>
      <c r="CR10">
        <f>CQ2-CR8</f>
        <v>1.1077079961679079</v>
      </c>
      <c r="CS10">
        <v>1985</v>
      </c>
      <c r="CT10" s="11">
        <v>0.55495705449535371</v>
      </c>
      <c r="CU10" t="s">
        <v>36</v>
      </c>
      <c r="CV10">
        <f>CU2-CV8</f>
        <v>1.1076257569216859</v>
      </c>
      <c r="CW10">
        <v>1985</v>
      </c>
      <c r="CX10" s="11">
        <v>0.55495705449535371</v>
      </c>
      <c r="CY10" t="s">
        <v>36</v>
      </c>
      <c r="CZ10">
        <f>CY2-CZ8</f>
        <v>1.1075962300741542</v>
      </c>
      <c r="DA10">
        <v>1985</v>
      </c>
      <c r="DB10" s="11">
        <v>0.55495705449535371</v>
      </c>
      <c r="DC10" t="s">
        <v>36</v>
      </c>
      <c r="DD10">
        <f>DC2-DD8</f>
        <v>1.107627072259068</v>
      </c>
      <c r="DE10">
        <v>1985</v>
      </c>
      <c r="DF10" s="11">
        <v>0.55495705449535371</v>
      </c>
      <c r="DG10" t="s">
        <v>36</v>
      </c>
      <c r="DH10">
        <f>DG2-DH8</f>
        <v>1.1076350208472425</v>
      </c>
      <c r="DI10">
        <v>1985</v>
      </c>
      <c r="DJ10" s="11">
        <v>0.55495705449535371</v>
      </c>
      <c r="DK10" t="s">
        <v>36</v>
      </c>
      <c r="DL10">
        <f>DK2-DL8</f>
        <v>1.1077380529493366</v>
      </c>
      <c r="DM10">
        <v>1985</v>
      </c>
      <c r="DN10" s="11">
        <v>0.55495705449535371</v>
      </c>
      <c r="DO10" t="s">
        <v>36</v>
      </c>
      <c r="DP10">
        <f>DO2-DP8</f>
        <v>1.1080120554857587</v>
      </c>
      <c r="DQ10">
        <v>1985</v>
      </c>
      <c r="DR10" s="11">
        <v>0.55495705449535371</v>
      </c>
      <c r="DS10" t="s">
        <v>36</v>
      </c>
      <c r="DT10">
        <f>DS2-DT8</f>
        <v>1.1082110713767459</v>
      </c>
      <c r="DU10">
        <v>1985</v>
      </c>
      <c r="DV10" s="11">
        <v>0.55495705449535371</v>
      </c>
      <c r="DW10" t="s">
        <v>36</v>
      </c>
      <c r="DX10">
        <f>DW2-DX8</f>
        <v>1.1084287094900065</v>
      </c>
      <c r="DY10">
        <v>1985</v>
      </c>
      <c r="DZ10" s="11">
        <v>0.55495705449535371</v>
      </c>
      <c r="EA10" t="s">
        <v>36</v>
      </c>
      <c r="EB10">
        <f>EA2-EB8</f>
        <v>1.1089098853591171</v>
      </c>
      <c r="EC10">
        <v>1985</v>
      </c>
      <c r="ED10" s="11">
        <v>0.55495705449535371</v>
      </c>
      <c r="EE10" t="s">
        <v>36</v>
      </c>
      <c r="EF10">
        <f>EE2-EF8</f>
        <v>1.1091732076352288</v>
      </c>
      <c r="EG10">
        <v>1985</v>
      </c>
      <c r="EH10" s="11">
        <v>0.55495705449535371</v>
      </c>
      <c r="EI10" t="s">
        <v>36</v>
      </c>
      <c r="EJ10">
        <f>EI2-EJ8</f>
        <v>1.1094129933348424</v>
      </c>
      <c r="EK10">
        <v>1985</v>
      </c>
      <c r="EL10" s="11">
        <v>0.55495705449535371</v>
      </c>
    </row>
    <row r="11" spans="2:144">
      <c r="B11">
        <v>0.1075306594564021</v>
      </c>
      <c r="C11" s="20">
        <v>0.97916260552451539</v>
      </c>
      <c r="D11">
        <v>1456.7099935153451</v>
      </c>
      <c r="E11">
        <v>1986</v>
      </c>
      <c r="F11" s="11">
        <v>0.62810263390823073</v>
      </c>
      <c r="G11" t="s">
        <v>37</v>
      </c>
      <c r="H11" s="21">
        <f>LN(G2)</f>
        <v>0.10771530301192142</v>
      </c>
      <c r="I11">
        <v>1987</v>
      </c>
      <c r="J11" s="11">
        <v>0.80807516019561887</v>
      </c>
      <c r="K11" t="s">
        <v>37</v>
      </c>
      <c r="L11" s="21">
        <f>LN(K2)</f>
        <v>0.10646012310084735</v>
      </c>
      <c r="M11">
        <v>1987</v>
      </c>
      <c r="N11" s="11">
        <v>0.80807516019561887</v>
      </c>
      <c r="O11" t="s">
        <v>37</v>
      </c>
      <c r="P11" s="21">
        <f>LN(O2)</f>
        <v>0.10669653910422053</v>
      </c>
      <c r="Q11">
        <v>1987</v>
      </c>
      <c r="R11" s="11">
        <v>0.80807516019561887</v>
      </c>
      <c r="S11" t="s">
        <v>37</v>
      </c>
      <c r="T11" s="21">
        <f>LN(S2)</f>
        <v>0.10701280267024429</v>
      </c>
      <c r="U11">
        <v>1987</v>
      </c>
      <c r="V11" s="11">
        <v>0.80807516019561887</v>
      </c>
      <c r="W11" t="s">
        <v>37</v>
      </c>
      <c r="X11" s="21">
        <f>LN(W2)</f>
        <v>0.10731442186813887</v>
      </c>
      <c r="Y11">
        <v>1987</v>
      </c>
      <c r="Z11" s="11">
        <v>0.80807516019561887</v>
      </c>
      <c r="AA11" t="s">
        <v>37</v>
      </c>
      <c r="AB11" s="21">
        <f>LN(AA2)</f>
        <v>0.10758844376435561</v>
      </c>
      <c r="AC11">
        <v>1987</v>
      </c>
      <c r="AD11" s="11">
        <v>0.80807516019561887</v>
      </c>
      <c r="AE11" t="s">
        <v>37</v>
      </c>
      <c r="AF11" s="21">
        <f>LN(AE2)</f>
        <v>0.10769699668971169</v>
      </c>
      <c r="AG11">
        <v>1987</v>
      </c>
      <c r="AH11" s="11">
        <v>0.80807516019561887</v>
      </c>
      <c r="AI11" t="s">
        <v>37</v>
      </c>
      <c r="AJ11" s="21">
        <f>LN(AI2)</f>
        <v>0.10770876931958814</v>
      </c>
      <c r="AK11">
        <v>1987</v>
      </c>
      <c r="AL11" s="11">
        <v>0.80807516019561887</v>
      </c>
      <c r="AM11" t="s">
        <v>37</v>
      </c>
      <c r="AN11" s="21">
        <f>LN(AM2)</f>
        <v>0.10753455196770909</v>
      </c>
      <c r="AO11">
        <v>1987</v>
      </c>
      <c r="AP11" s="11">
        <v>0.80807516019561887</v>
      </c>
      <c r="AQ11" t="s">
        <v>37</v>
      </c>
      <c r="AR11" s="21">
        <f>LN(AQ2)</f>
        <v>0.10746088008216696</v>
      </c>
      <c r="AS11">
        <v>1987</v>
      </c>
      <c r="AT11" s="11">
        <v>0.80807516019561887</v>
      </c>
      <c r="AU11" t="s">
        <v>37</v>
      </c>
      <c r="AV11" s="21">
        <f>LN(AU2)</f>
        <v>0.1075306594564021</v>
      </c>
      <c r="AW11">
        <v>1986</v>
      </c>
      <c r="AX11" s="11">
        <v>0.62810263390823073</v>
      </c>
      <c r="AY11" t="s">
        <v>37</v>
      </c>
      <c r="AZ11" s="21">
        <f>LN(AY2)</f>
        <v>0.10785514316826113</v>
      </c>
      <c r="BA11">
        <v>1986</v>
      </c>
      <c r="BB11" s="11">
        <v>0.62810263390823073</v>
      </c>
      <c r="BC11" t="s">
        <v>37</v>
      </c>
      <c r="BD11" s="21">
        <f>LN(BC2)</f>
        <v>0.10773936575514628</v>
      </c>
      <c r="BE11">
        <v>1986</v>
      </c>
      <c r="BF11" s="11">
        <v>0.62810263390823073</v>
      </c>
      <c r="BG11" t="s">
        <v>37</v>
      </c>
      <c r="BH11" s="21">
        <f>LN(BG2)</f>
        <v>0.10771986551624123</v>
      </c>
      <c r="BI11">
        <v>1986</v>
      </c>
      <c r="BJ11" s="11">
        <v>0.62810263390823073</v>
      </c>
      <c r="BK11" t="s">
        <v>37</v>
      </c>
      <c r="BL11" s="21">
        <f>LN(BK2)</f>
        <v>0.10773562399823448</v>
      </c>
      <c r="BM11">
        <v>1986</v>
      </c>
      <c r="BN11" s="11">
        <v>0.62810263390823073</v>
      </c>
      <c r="BO11" t="s">
        <v>37</v>
      </c>
      <c r="BP11" s="21">
        <f>LN(BO2)</f>
        <v>0.10776000145932321</v>
      </c>
      <c r="BQ11">
        <v>1986</v>
      </c>
      <c r="BR11" s="11">
        <v>0.62810263390823073</v>
      </c>
      <c r="BS11" t="s">
        <v>37</v>
      </c>
      <c r="BT11" s="21">
        <f>LN(BS2)</f>
        <v>0.10777039381004629</v>
      </c>
      <c r="BU11">
        <v>1986</v>
      </c>
      <c r="BV11" s="11">
        <v>0.62810263390823073</v>
      </c>
      <c r="BW11" t="s">
        <v>37</v>
      </c>
      <c r="BX11" s="21">
        <f>LN(BW2)</f>
        <v>0.10774374989245783</v>
      </c>
      <c r="BY11">
        <v>1986</v>
      </c>
      <c r="BZ11" s="11">
        <v>0.62810263390823073</v>
      </c>
      <c r="CA11" t="s">
        <v>37</v>
      </c>
      <c r="CB11" s="21">
        <f>LN(CA2)</f>
        <v>0.1076805286235694</v>
      </c>
      <c r="CC11">
        <v>1986</v>
      </c>
      <c r="CD11" s="11">
        <v>0.62810263390823073</v>
      </c>
      <c r="CE11" t="s">
        <v>37</v>
      </c>
      <c r="CF11" s="21">
        <f>LN(CE2)</f>
        <v>0.10761127123777896</v>
      </c>
      <c r="CG11">
        <v>1986</v>
      </c>
      <c r="CH11" s="11">
        <v>0.62810263390823073</v>
      </c>
      <c r="CI11" t="s">
        <v>37</v>
      </c>
      <c r="CJ11" s="21">
        <f>LN(CI2)</f>
        <v>0.10751770539958379</v>
      </c>
      <c r="CK11">
        <v>1986</v>
      </c>
      <c r="CL11" s="11">
        <v>0.62810263390823073</v>
      </c>
      <c r="CM11" t="s">
        <v>37</v>
      </c>
      <c r="CN11" s="21">
        <f>LN(CM2)</f>
        <v>0.10742701871088758</v>
      </c>
      <c r="CO11">
        <v>1986</v>
      </c>
      <c r="CP11" s="11">
        <v>0.62810263390823073</v>
      </c>
      <c r="CQ11" t="s">
        <v>37</v>
      </c>
      <c r="CR11" s="21">
        <f>LN(CQ2)</f>
        <v>0.10740529389196542</v>
      </c>
      <c r="CS11">
        <v>1986</v>
      </c>
      <c r="CT11" s="11">
        <v>0.62810263390823073</v>
      </c>
      <c r="CU11" t="s">
        <v>37</v>
      </c>
      <c r="CV11" s="21">
        <f>LN(CU2)</f>
        <v>0.10736078840899288</v>
      </c>
      <c r="CW11">
        <v>1986</v>
      </c>
      <c r="CX11" s="11">
        <v>0.62810263390823073</v>
      </c>
      <c r="CY11" t="s">
        <v>37</v>
      </c>
      <c r="CZ11" s="21">
        <f>LN(CY2)</f>
        <v>0.10741443436779548</v>
      </c>
      <c r="DA11">
        <v>1986</v>
      </c>
      <c r="DB11" s="11">
        <v>0.62810263390823073</v>
      </c>
      <c r="DC11" t="s">
        <v>37</v>
      </c>
      <c r="DD11" s="21">
        <f>LN(DC2)</f>
        <v>0.10749900275207355</v>
      </c>
      <c r="DE11">
        <v>1986</v>
      </c>
      <c r="DF11" s="11">
        <v>0.62810263390823073</v>
      </c>
      <c r="DG11" t="s">
        <v>37</v>
      </c>
      <c r="DH11" s="21">
        <f>LN(DG2)</f>
        <v>0.10753234900934774</v>
      </c>
      <c r="DI11">
        <v>1986</v>
      </c>
      <c r="DJ11" s="11">
        <v>0.62810263390823073</v>
      </c>
      <c r="DK11" t="s">
        <v>37</v>
      </c>
      <c r="DL11" s="21">
        <f>LN(DK2)</f>
        <v>0.10765463563103668</v>
      </c>
      <c r="DM11">
        <v>1986</v>
      </c>
      <c r="DN11" s="11">
        <v>0.62810263390823073</v>
      </c>
      <c r="DO11" t="s">
        <v>37</v>
      </c>
      <c r="DP11" s="21">
        <f>LN(DO2)</f>
        <v>0.10790801459010856</v>
      </c>
      <c r="DQ11">
        <v>1986</v>
      </c>
      <c r="DR11" s="11">
        <v>0.62810263390823073</v>
      </c>
      <c r="DS11" t="s">
        <v>37</v>
      </c>
      <c r="DT11" s="21">
        <f>LN(DS2)</f>
        <v>0.10808292599420069</v>
      </c>
      <c r="DU11">
        <v>1986</v>
      </c>
      <c r="DV11" s="11">
        <v>0.62810263390823073</v>
      </c>
      <c r="DW11" t="s">
        <v>37</v>
      </c>
      <c r="DX11" s="21">
        <f>LN(DW2)</f>
        <v>0.1082681881097142</v>
      </c>
      <c r="DY11">
        <v>1986</v>
      </c>
      <c r="DZ11" s="11">
        <v>0.62810263390823073</v>
      </c>
      <c r="EA11" t="s">
        <v>37</v>
      </c>
      <c r="EB11" s="21">
        <f>LN(EA2)</f>
        <v>0.10863317905923266</v>
      </c>
      <c r="EC11">
        <v>1986</v>
      </c>
      <c r="ED11" s="11">
        <v>0.62810263390823073</v>
      </c>
      <c r="EE11" t="s">
        <v>37</v>
      </c>
      <c r="EF11" s="21">
        <f>LN(EE2)</f>
        <v>0.1088458219630441</v>
      </c>
      <c r="EG11">
        <v>1986</v>
      </c>
      <c r="EH11" s="11">
        <v>0.62810263390823073</v>
      </c>
      <c r="EI11" t="s">
        <v>37</v>
      </c>
      <c r="EJ11" s="21">
        <f>LN(EI2)</f>
        <v>0.10904550510209125</v>
      </c>
      <c r="EK11">
        <v>1986</v>
      </c>
      <c r="EL11" s="11">
        <v>0.62810263390823073</v>
      </c>
    </row>
    <row r="12" spans="2:144">
      <c r="B12">
        <v>0.10785514316826113</v>
      </c>
      <c r="C12" s="20">
        <v>0.97933902232437497</v>
      </c>
      <c r="D12">
        <v>1469.4130243348748</v>
      </c>
      <c r="E12">
        <v>1987</v>
      </c>
      <c r="F12" s="11">
        <v>0.80807516019561887</v>
      </c>
      <c r="G12" t="s">
        <v>38</v>
      </c>
      <c r="H12" s="21">
        <f>LN(H9)</f>
        <v>0.11285789273297785</v>
      </c>
      <c r="I12">
        <v>1988</v>
      </c>
      <c r="J12" s="11">
        <v>0.85295756401396039</v>
      </c>
      <c r="K12" t="s">
        <v>38</v>
      </c>
      <c r="L12" s="21">
        <f>LN(L9)</f>
        <v>0.11174573682797584</v>
      </c>
      <c r="M12">
        <v>1988</v>
      </c>
      <c r="N12" s="11">
        <v>0.85295756401396039</v>
      </c>
      <c r="O12" t="s">
        <v>38</v>
      </c>
      <c r="P12" s="21">
        <f>LN(P9)</f>
        <v>0.1119995199405262</v>
      </c>
      <c r="Q12">
        <v>1988</v>
      </c>
      <c r="R12" s="11">
        <v>0.85295756401396039</v>
      </c>
      <c r="S12" t="s">
        <v>38</v>
      </c>
      <c r="T12" s="21">
        <f>LN(T9)</f>
        <v>0.11235207569058822</v>
      </c>
      <c r="U12">
        <v>1988</v>
      </c>
      <c r="V12" s="11">
        <v>0.85295756401396039</v>
      </c>
      <c r="W12" t="s">
        <v>38</v>
      </c>
      <c r="X12" s="21">
        <f>LN(X9)</f>
        <v>0.11267530325398778</v>
      </c>
      <c r="Y12">
        <v>1988</v>
      </c>
      <c r="Z12" s="11">
        <v>0.85295756401396039</v>
      </c>
      <c r="AA12" t="s">
        <v>38</v>
      </c>
      <c r="AB12" s="21">
        <f>LN(AB9)</f>
        <v>0.11295046028378318</v>
      </c>
      <c r="AC12">
        <v>1988</v>
      </c>
      <c r="AD12" s="11">
        <v>0.85295756401396039</v>
      </c>
      <c r="AE12" t="s">
        <v>38</v>
      </c>
      <c r="AF12" s="21">
        <f>LN(AF9)</f>
        <v>0.11304063088948374</v>
      </c>
      <c r="AG12">
        <v>1988</v>
      </c>
      <c r="AH12" s="11">
        <v>0.85295756401396039</v>
      </c>
      <c r="AI12" t="s">
        <v>38</v>
      </c>
      <c r="AJ12" s="21">
        <f>LN(AJ9)</f>
        <v>0.11303325711295002</v>
      </c>
      <c r="AK12">
        <v>1988</v>
      </c>
      <c r="AL12" s="11">
        <v>0.85295756401396039</v>
      </c>
      <c r="AM12" t="s">
        <v>38</v>
      </c>
      <c r="AN12" s="21">
        <f>LN(AN9)</f>
        <v>0.11283058554225014</v>
      </c>
      <c r="AO12">
        <v>1988</v>
      </c>
      <c r="AP12" s="11">
        <v>0.85295756401396039</v>
      </c>
      <c r="AQ12" t="s">
        <v>38</v>
      </c>
      <c r="AR12" s="21">
        <f>LN(AR9)</f>
        <v>0.11272386225164549</v>
      </c>
      <c r="AS12">
        <v>1988</v>
      </c>
      <c r="AT12" s="11">
        <v>0.85295756401396039</v>
      </c>
      <c r="AU12" t="s">
        <v>38</v>
      </c>
      <c r="AV12" s="21">
        <f>LN(AV9)</f>
        <v>0.11278946407319682</v>
      </c>
      <c r="AW12">
        <v>1988</v>
      </c>
      <c r="AX12" s="11">
        <v>0.85295756401396039</v>
      </c>
      <c r="AY12" t="s">
        <v>38</v>
      </c>
      <c r="AZ12" s="21">
        <f>LN(AZ9)</f>
        <v>0.11310528643011351</v>
      </c>
      <c r="BA12">
        <v>1987</v>
      </c>
      <c r="BB12" s="11">
        <v>0.80807516019561887</v>
      </c>
      <c r="BC12" t="s">
        <v>38</v>
      </c>
      <c r="BD12" s="21">
        <f>LN(BD9)</f>
        <v>0.11299510220670492</v>
      </c>
      <c r="BE12">
        <v>1987</v>
      </c>
      <c r="BF12" s="11">
        <v>0.80807516019561887</v>
      </c>
      <c r="BG12" t="s">
        <v>38</v>
      </c>
      <c r="BH12" s="21">
        <f>LN(BH9)</f>
        <v>0.11296800482278645</v>
      </c>
      <c r="BI12">
        <v>1987</v>
      </c>
      <c r="BJ12" s="11">
        <v>0.80807516019561887</v>
      </c>
      <c r="BK12" t="s">
        <v>38</v>
      </c>
      <c r="BL12" s="21">
        <f>LN(BL9)</f>
        <v>0.11297594951051244</v>
      </c>
      <c r="BM12">
        <v>1987</v>
      </c>
      <c r="BN12" s="11">
        <v>0.80807516019561887</v>
      </c>
      <c r="BO12" t="s">
        <v>38</v>
      </c>
      <c r="BP12" s="21">
        <f>LN(BP9)</f>
        <v>0.11298552003304353</v>
      </c>
      <c r="BQ12">
        <v>1987</v>
      </c>
      <c r="BR12" s="11">
        <v>0.80807516019561887</v>
      </c>
      <c r="BS12" t="s">
        <v>38</v>
      </c>
      <c r="BT12" s="21">
        <f>LN(BT9)</f>
        <v>0.1129573699316278</v>
      </c>
      <c r="BU12">
        <v>1987</v>
      </c>
      <c r="BV12" s="11">
        <v>0.80807516019561887</v>
      </c>
      <c r="BW12" t="s">
        <v>38</v>
      </c>
      <c r="BX12" s="21">
        <f>LN(BX9)</f>
        <v>0.11286399678134008</v>
      </c>
      <c r="BY12">
        <v>1987</v>
      </c>
      <c r="BZ12" s="11">
        <v>0.80807516019561887</v>
      </c>
      <c r="CA12" t="s">
        <v>38</v>
      </c>
      <c r="CB12" s="21">
        <f>LN(CB9)</f>
        <v>0.11274516668195482</v>
      </c>
      <c r="CC12">
        <v>1987</v>
      </c>
      <c r="CD12" s="11">
        <v>0.80807516019561887</v>
      </c>
      <c r="CE12" t="s">
        <v>38</v>
      </c>
      <c r="CF12" s="21">
        <f>LN(CF9)</f>
        <v>0.11267890587054104</v>
      </c>
      <c r="CG12">
        <v>1987</v>
      </c>
      <c r="CH12" s="11">
        <v>0.80807516019561887</v>
      </c>
      <c r="CI12" t="s">
        <v>38</v>
      </c>
      <c r="CJ12" s="21">
        <f>LN(CJ9)</f>
        <v>0.11253849831600171</v>
      </c>
      <c r="CK12">
        <v>1987</v>
      </c>
      <c r="CL12" s="11">
        <v>0.80807516019561887</v>
      </c>
      <c r="CM12" t="s">
        <v>38</v>
      </c>
      <c r="CN12" s="21">
        <f>LN(CN9)</f>
        <v>0.11243436167834218</v>
      </c>
      <c r="CO12">
        <v>1987</v>
      </c>
      <c r="CP12" s="11">
        <v>0.80807516019561887</v>
      </c>
      <c r="CQ12" t="s">
        <v>38</v>
      </c>
      <c r="CR12" s="21">
        <f>LN(CR9)</f>
        <v>0.11249157300885577</v>
      </c>
      <c r="CS12">
        <v>1987</v>
      </c>
      <c r="CT12" s="11">
        <v>0.80807516019561887</v>
      </c>
      <c r="CU12" t="s">
        <v>38</v>
      </c>
      <c r="CV12" s="21">
        <f>LN(CV9)</f>
        <v>0.11247650487679034</v>
      </c>
      <c r="CW12">
        <v>1987</v>
      </c>
      <c r="CX12" s="11">
        <v>0.80807516019561887</v>
      </c>
      <c r="CY12" t="s">
        <v>38</v>
      </c>
      <c r="CZ12" s="21">
        <f>LN(CZ9)</f>
        <v>0.11260962905530937</v>
      </c>
      <c r="DA12">
        <v>1987</v>
      </c>
      <c r="DB12" s="11">
        <v>0.80807516019561887</v>
      </c>
      <c r="DC12" t="s">
        <v>38</v>
      </c>
      <c r="DD12" s="21">
        <f>LN(DD9)</f>
        <v>0.11275032914685999</v>
      </c>
      <c r="DE12">
        <v>1987</v>
      </c>
      <c r="DF12" s="11">
        <v>0.80807516019561887</v>
      </c>
      <c r="DG12" t="s">
        <v>38</v>
      </c>
      <c r="DH12" s="21">
        <f>LN(DH9)</f>
        <v>0.112809570647077</v>
      </c>
      <c r="DI12">
        <v>1987</v>
      </c>
      <c r="DJ12" s="11">
        <v>0.80807516019561887</v>
      </c>
      <c r="DK12" t="s">
        <v>38</v>
      </c>
      <c r="DL12" s="21">
        <f>LN(DL9)</f>
        <v>0.11296081934450049</v>
      </c>
      <c r="DM12">
        <v>1987</v>
      </c>
      <c r="DN12" s="11">
        <v>0.80807516019561887</v>
      </c>
      <c r="DO12" t="s">
        <v>38</v>
      </c>
      <c r="DP12" s="21">
        <f>LN(DP9)</f>
        <v>0.11322019052540816</v>
      </c>
      <c r="DQ12">
        <v>1987</v>
      </c>
      <c r="DR12" s="11">
        <v>0.80807516019561887</v>
      </c>
      <c r="DS12" t="s">
        <v>38</v>
      </c>
      <c r="DT12" s="21">
        <f>LN(DT9)</f>
        <v>0.11339046383719055</v>
      </c>
      <c r="DU12">
        <v>1987</v>
      </c>
      <c r="DV12" s="11">
        <v>0.80807516019561887</v>
      </c>
      <c r="DW12" t="s">
        <v>38</v>
      </c>
      <c r="DX12" s="21">
        <f>LN(DX9)</f>
        <v>0.1135647379227457</v>
      </c>
      <c r="DY12">
        <v>1987</v>
      </c>
      <c r="DZ12" s="11">
        <v>0.80807516019561887</v>
      </c>
      <c r="EA12" t="s">
        <v>38</v>
      </c>
      <c r="EB12" s="21">
        <f>LN(EB9)</f>
        <v>0.11386143225971622</v>
      </c>
      <c r="EC12">
        <v>1987</v>
      </c>
      <c r="ED12" s="11">
        <v>0.80807516019561887</v>
      </c>
      <c r="EE12" t="s">
        <v>38</v>
      </c>
      <c r="EF12" s="21">
        <f>LN(EF9)</f>
        <v>0.11404954370342858</v>
      </c>
      <c r="EG12">
        <v>1987</v>
      </c>
      <c r="EH12" s="11">
        <v>0.80807516019561887</v>
      </c>
      <c r="EI12" t="s">
        <v>38</v>
      </c>
      <c r="EJ12" s="21">
        <f>LN(EJ9)</f>
        <v>0.11423291994439111</v>
      </c>
      <c r="EK12">
        <v>1987</v>
      </c>
      <c r="EL12" s="11">
        <v>0.80807516019561887</v>
      </c>
    </row>
    <row r="13" spans="2:144">
      <c r="B13">
        <v>0.10773936575514628</v>
      </c>
      <c r="C13" s="20">
        <v>0.97925688143648859</v>
      </c>
      <c r="D13">
        <v>1463.4715234155399</v>
      </c>
      <c r="E13">
        <v>1988</v>
      </c>
      <c r="F13" s="11">
        <v>0.85295756401396039</v>
      </c>
      <c r="G13" t="s">
        <v>39</v>
      </c>
      <c r="H13" s="21">
        <f>LN(H10)</f>
        <v>0.10254613029750975</v>
      </c>
      <c r="I13">
        <v>1989</v>
      </c>
      <c r="J13" s="11">
        <v>0.93998230197443178</v>
      </c>
      <c r="K13" t="s">
        <v>39</v>
      </c>
      <c r="L13" s="21">
        <f>LN(L10)</f>
        <v>0.10114642314254128</v>
      </c>
      <c r="M13">
        <v>1989</v>
      </c>
      <c r="N13" s="11">
        <v>0.93998230197443178</v>
      </c>
      <c r="O13" t="s">
        <v>39</v>
      </c>
      <c r="P13" s="21">
        <f>LN(P10)</f>
        <v>0.10136528667182566</v>
      </c>
      <c r="Q13">
        <v>1989</v>
      </c>
      <c r="R13" s="11">
        <v>0.93998230197443178</v>
      </c>
      <c r="S13" t="s">
        <v>39</v>
      </c>
      <c r="T13" s="21">
        <f>LN(T10)</f>
        <v>0.10164486871651239</v>
      </c>
      <c r="U13">
        <v>1989</v>
      </c>
      <c r="V13" s="11">
        <v>0.93998230197443178</v>
      </c>
      <c r="W13" t="s">
        <v>39</v>
      </c>
      <c r="X13" s="21">
        <f>LN(X10)</f>
        <v>0.10192464646609148</v>
      </c>
      <c r="Y13">
        <v>1989</v>
      </c>
      <c r="Z13" s="11">
        <v>0.93998230197443178</v>
      </c>
      <c r="AA13" t="s">
        <v>39</v>
      </c>
      <c r="AB13" s="21">
        <f>LN(AB10)</f>
        <v>0.10219752095815537</v>
      </c>
      <c r="AC13">
        <v>1989</v>
      </c>
      <c r="AD13" s="11">
        <v>0.93998230197443178</v>
      </c>
      <c r="AE13" t="s">
        <v>39</v>
      </c>
      <c r="AF13" s="21">
        <f>LN(AF10)</f>
        <v>0.1023246545902859</v>
      </c>
      <c r="AG13">
        <v>1989</v>
      </c>
      <c r="AH13" s="11">
        <v>0.93998230197443178</v>
      </c>
      <c r="AI13" t="s">
        <v>39</v>
      </c>
      <c r="AJ13" s="21">
        <f>LN(AJ10)</f>
        <v>0.10235577952973547</v>
      </c>
      <c r="AK13">
        <v>1989</v>
      </c>
      <c r="AL13" s="11">
        <v>0.93998230197443178</v>
      </c>
      <c r="AM13" t="s">
        <v>39</v>
      </c>
      <c r="AN13" s="21">
        <f>LN(AN10)</f>
        <v>0.10221032102105855</v>
      </c>
      <c r="AO13">
        <v>1989</v>
      </c>
      <c r="AP13" s="11">
        <v>0.93998230197443178</v>
      </c>
      <c r="AQ13" t="s">
        <v>39</v>
      </c>
      <c r="AR13" s="21">
        <f>LN(AR10)</f>
        <v>0.10217005231587815</v>
      </c>
      <c r="AS13">
        <v>1989</v>
      </c>
      <c r="AT13" s="11">
        <v>0.93998230197443178</v>
      </c>
      <c r="AU13" t="s">
        <v>39</v>
      </c>
      <c r="AV13" s="21">
        <f>LN(AV10)</f>
        <v>0.10224405354763812</v>
      </c>
      <c r="AW13">
        <v>1989</v>
      </c>
      <c r="AX13" s="11">
        <v>0.93998230197443178</v>
      </c>
      <c r="AY13" t="s">
        <v>39</v>
      </c>
      <c r="AZ13" s="21">
        <f>LN(AZ10)</f>
        <v>0.1025772903590608</v>
      </c>
      <c r="BA13">
        <v>1989</v>
      </c>
      <c r="BB13" s="11">
        <v>0.93998230197443178</v>
      </c>
      <c r="BC13" t="s">
        <v>39</v>
      </c>
      <c r="BD13" s="21">
        <f>LN(BD10)</f>
        <v>0.10245586052831651</v>
      </c>
      <c r="BE13">
        <v>1988</v>
      </c>
      <c r="BF13" s="11">
        <v>0.85295756401396039</v>
      </c>
      <c r="BG13" t="s">
        <v>39</v>
      </c>
      <c r="BH13" s="21">
        <f>LN(BH10)</f>
        <v>0.10244403786735051</v>
      </c>
      <c r="BI13">
        <v>1988</v>
      </c>
      <c r="BJ13" s="11">
        <v>0.85295756401396039</v>
      </c>
      <c r="BK13" t="s">
        <v>39</v>
      </c>
      <c r="BL13" s="21">
        <f>LN(BL10)</f>
        <v>0.10246769274792242</v>
      </c>
      <c r="BM13">
        <v>1988</v>
      </c>
      <c r="BN13" s="11">
        <v>0.85295756401396039</v>
      </c>
      <c r="BO13" t="s">
        <v>39</v>
      </c>
      <c r="BP13" s="21">
        <f>LN(BP10)</f>
        <v>0.10250703334034043</v>
      </c>
      <c r="BQ13">
        <v>1988</v>
      </c>
      <c r="BR13" s="11">
        <v>0.85295756401396039</v>
      </c>
      <c r="BS13" t="s">
        <v>39</v>
      </c>
      <c r="BT13" s="21">
        <f>LN(BT10)</f>
        <v>0.10255637262412322</v>
      </c>
      <c r="BU13">
        <v>1988</v>
      </c>
      <c r="BV13" s="11">
        <v>0.85295756401396039</v>
      </c>
      <c r="BW13" t="s">
        <v>39</v>
      </c>
      <c r="BX13" s="21">
        <f>LN(BX10)</f>
        <v>0.10259715108919644</v>
      </c>
      <c r="BY13">
        <v>1988</v>
      </c>
      <c r="BZ13" s="11">
        <v>0.85295756401396039</v>
      </c>
      <c r="CA13" t="s">
        <v>39</v>
      </c>
      <c r="CB13" s="21">
        <f>LN(CB10)</f>
        <v>0.10259010937875461</v>
      </c>
      <c r="CC13">
        <v>1988</v>
      </c>
      <c r="CD13" s="11">
        <v>0.85295756401396039</v>
      </c>
      <c r="CE13" t="s">
        <v>39</v>
      </c>
      <c r="CF13" s="21">
        <f>LN(CF10)</f>
        <v>0.10251782482405007</v>
      </c>
      <c r="CG13">
        <v>1988</v>
      </c>
      <c r="CH13" s="11">
        <v>0.85295756401396039</v>
      </c>
      <c r="CI13" t="s">
        <v>39</v>
      </c>
      <c r="CJ13" s="21">
        <f>LN(CJ10)</f>
        <v>0.10247157686326444</v>
      </c>
      <c r="CK13">
        <v>1988</v>
      </c>
      <c r="CL13" s="11">
        <v>0.85295756401396039</v>
      </c>
      <c r="CM13" t="s">
        <v>39</v>
      </c>
      <c r="CN13" s="21">
        <f>LN(CN10)</f>
        <v>0.10239447602327913</v>
      </c>
      <c r="CO13">
        <v>1988</v>
      </c>
      <c r="CP13" s="11">
        <v>0.85295756401396039</v>
      </c>
      <c r="CQ13" t="s">
        <v>39</v>
      </c>
      <c r="CR13" s="21">
        <f>LN(CR10)</f>
        <v>0.10229301222726003</v>
      </c>
      <c r="CS13">
        <v>1988</v>
      </c>
      <c r="CT13" s="11">
        <v>0.85295756401396039</v>
      </c>
      <c r="CU13" t="s">
        <v>39</v>
      </c>
      <c r="CV13" s="21">
        <f>LN(CV10)</f>
        <v>0.10221876675869787</v>
      </c>
      <c r="CW13">
        <v>1988</v>
      </c>
      <c r="CX13" s="11">
        <v>0.85295756401396039</v>
      </c>
      <c r="CY13" t="s">
        <v>39</v>
      </c>
      <c r="CZ13" s="21">
        <f>LN(CZ10)</f>
        <v>0.10219210861995896</v>
      </c>
      <c r="DA13">
        <v>1988</v>
      </c>
      <c r="DB13" s="11">
        <v>0.85295756401396039</v>
      </c>
      <c r="DC13" t="s">
        <v>39</v>
      </c>
      <c r="DD13" s="21">
        <f>LN(DD10)</f>
        <v>0.10221995428669901</v>
      </c>
      <c r="DE13">
        <v>1988</v>
      </c>
      <c r="DF13" s="11">
        <v>0.85295756401396039</v>
      </c>
      <c r="DG13" t="s">
        <v>39</v>
      </c>
      <c r="DH13" s="21">
        <f>LN(DH10)</f>
        <v>0.10222713049234917</v>
      </c>
      <c r="DI13">
        <v>1988</v>
      </c>
      <c r="DJ13" s="11">
        <v>0.85295756401396039</v>
      </c>
      <c r="DK13" t="s">
        <v>39</v>
      </c>
      <c r="DL13" s="21">
        <f>LN(DL10)</f>
        <v>0.10232014606917189</v>
      </c>
      <c r="DM13">
        <v>1988</v>
      </c>
      <c r="DN13" s="11">
        <v>0.85295756401396039</v>
      </c>
      <c r="DO13" t="s">
        <v>39</v>
      </c>
      <c r="DP13" s="21">
        <f>LN(DP10)</f>
        <v>0.10256746866821018</v>
      </c>
      <c r="DQ13">
        <v>1988</v>
      </c>
      <c r="DR13" s="11">
        <v>0.85295756401396039</v>
      </c>
      <c r="DS13" t="s">
        <v>39</v>
      </c>
      <c r="DT13" s="21">
        <f>LN(DT10)</f>
        <v>0.10274706781516425</v>
      </c>
      <c r="DU13">
        <v>1988</v>
      </c>
      <c r="DV13" s="11">
        <v>0.85295756401396039</v>
      </c>
      <c r="DW13" t="s">
        <v>39</v>
      </c>
      <c r="DX13" s="21">
        <f>LN(DX10)</f>
        <v>0.1029434354124965</v>
      </c>
      <c r="DY13">
        <v>1988</v>
      </c>
      <c r="DZ13" s="11">
        <v>0.85295756401396039</v>
      </c>
      <c r="EA13" t="s">
        <v>39</v>
      </c>
      <c r="EB13" s="21">
        <f>LN(EB10)</f>
        <v>0.10337744750048472</v>
      </c>
      <c r="EC13">
        <v>1988</v>
      </c>
      <c r="ED13" s="11">
        <v>0.85295756401396039</v>
      </c>
      <c r="EE13" t="s">
        <v>39</v>
      </c>
      <c r="EF13" s="21">
        <f>LN(EF10)</f>
        <v>0.1036148797934231</v>
      </c>
      <c r="EG13">
        <v>1988</v>
      </c>
      <c r="EH13" s="11">
        <v>0.85295756401396039</v>
      </c>
      <c r="EI13" t="s">
        <v>39</v>
      </c>
      <c r="EJ13" s="21">
        <f>LN(EJ10)</f>
        <v>0.10383104060830829</v>
      </c>
      <c r="EK13">
        <v>1988</v>
      </c>
      <c r="EL13" s="11">
        <v>0.85295756401396039</v>
      </c>
    </row>
    <row r="14" spans="2:144">
      <c r="B14">
        <v>0.10771986551624123</v>
      </c>
      <c r="C14" s="20">
        <v>0.97930917651476446</v>
      </c>
      <c r="D14">
        <v>1467.2487295452831</v>
      </c>
      <c r="E14">
        <v>1989</v>
      </c>
      <c r="F14" s="11">
        <v>0.93998230197443178</v>
      </c>
      <c r="G14" t="s">
        <v>40</v>
      </c>
      <c r="H14" s="21">
        <f>H12-H11</f>
        <v>5.1425897210564259E-3</v>
      </c>
      <c r="I14">
        <v>1990</v>
      </c>
      <c r="J14" s="11">
        <v>1.0628897804106832</v>
      </c>
      <c r="K14" t="s">
        <v>40</v>
      </c>
      <c r="L14" s="21">
        <f>L12-L11</f>
        <v>5.2856137271284909E-3</v>
      </c>
      <c r="M14">
        <v>1990</v>
      </c>
      <c r="N14" s="11">
        <v>1.0628897804106832</v>
      </c>
      <c r="O14" t="s">
        <v>40</v>
      </c>
      <c r="P14" s="21">
        <f>P12-P11</f>
        <v>5.3029808363056763E-3</v>
      </c>
      <c r="Q14">
        <v>1990</v>
      </c>
      <c r="R14" s="11">
        <v>1.0628897804106832</v>
      </c>
      <c r="S14" t="s">
        <v>40</v>
      </c>
      <c r="T14" s="21">
        <f>T12-T11</f>
        <v>5.3392730203439265E-3</v>
      </c>
      <c r="U14">
        <v>1990</v>
      </c>
      <c r="V14" s="11">
        <v>1.0628897804106832</v>
      </c>
      <c r="W14" t="s">
        <v>40</v>
      </c>
      <c r="X14" s="21">
        <f>X12-X11</f>
        <v>5.3608813858489063E-3</v>
      </c>
      <c r="Y14">
        <v>1990</v>
      </c>
      <c r="Z14" s="11">
        <v>1.0628897804106832</v>
      </c>
      <c r="AA14" t="s">
        <v>40</v>
      </c>
      <c r="AB14" s="21">
        <f>AB12-AB11</f>
        <v>5.3620165194275676E-3</v>
      </c>
      <c r="AC14">
        <v>1990</v>
      </c>
      <c r="AD14" s="11">
        <v>1.0628897804106832</v>
      </c>
      <c r="AE14" t="s">
        <v>40</v>
      </c>
      <c r="AF14" s="21">
        <f>AF12-AF11</f>
        <v>5.343634199772046E-3</v>
      </c>
      <c r="AG14">
        <v>1990</v>
      </c>
      <c r="AH14" s="11">
        <v>1.0628897804106832</v>
      </c>
      <c r="AI14" t="s">
        <v>40</v>
      </c>
      <c r="AJ14" s="21">
        <f>AJ12-AJ11</f>
        <v>5.3244877933618789E-3</v>
      </c>
      <c r="AK14">
        <v>1990</v>
      </c>
      <c r="AL14" s="11">
        <v>1.0628897804106832</v>
      </c>
      <c r="AM14" t="s">
        <v>40</v>
      </c>
      <c r="AN14" s="21">
        <f>AN12-AN11</f>
        <v>5.2960335745410592E-3</v>
      </c>
      <c r="AO14">
        <v>1990</v>
      </c>
      <c r="AP14" s="11">
        <v>1.0628897804106832</v>
      </c>
      <c r="AQ14" t="s">
        <v>40</v>
      </c>
      <c r="AR14" s="21">
        <f>AR12-AR11</f>
        <v>5.2629821694785278E-3</v>
      </c>
      <c r="AS14">
        <v>1990</v>
      </c>
      <c r="AT14" s="11">
        <v>1.0628897804106832</v>
      </c>
      <c r="AU14" t="s">
        <v>40</v>
      </c>
      <c r="AV14" s="21">
        <f>AV12-AV11</f>
        <v>5.2588046167947183E-3</v>
      </c>
      <c r="AW14">
        <v>1990</v>
      </c>
      <c r="AX14" s="11">
        <v>1.0628897804106832</v>
      </c>
      <c r="AY14" t="s">
        <v>40</v>
      </c>
      <c r="AZ14" s="21">
        <f>AZ12-AZ11</f>
        <v>5.2501432618523858E-3</v>
      </c>
      <c r="BA14">
        <v>1990</v>
      </c>
      <c r="BB14" s="11">
        <v>1.0628897804106832</v>
      </c>
      <c r="BC14" t="s">
        <v>40</v>
      </c>
      <c r="BD14" s="21">
        <f>BD12-BD11</f>
        <v>5.2557364515586347E-3</v>
      </c>
      <c r="BE14">
        <v>1990</v>
      </c>
      <c r="BF14" s="11">
        <v>1.0628897804106832</v>
      </c>
      <c r="BG14" t="s">
        <v>40</v>
      </c>
      <c r="BH14" s="21">
        <f>BH12-BH11</f>
        <v>5.2481393065452187E-3</v>
      </c>
      <c r="BI14">
        <v>1989</v>
      </c>
      <c r="BJ14" s="11">
        <v>0.93998230197443178</v>
      </c>
      <c r="BK14" t="s">
        <v>40</v>
      </c>
      <c r="BL14" s="21">
        <f>BL12-BL11</f>
        <v>5.2403255122779602E-3</v>
      </c>
      <c r="BM14">
        <v>1989</v>
      </c>
      <c r="BN14" s="11">
        <v>0.93998230197443178</v>
      </c>
      <c r="BO14" t="s">
        <v>40</v>
      </c>
      <c r="BP14" s="21">
        <f>BP12-BP11</f>
        <v>5.2255185737203197E-3</v>
      </c>
      <c r="BQ14">
        <v>1989</v>
      </c>
      <c r="BR14" s="11">
        <v>0.93998230197443178</v>
      </c>
      <c r="BS14" t="s">
        <v>40</v>
      </c>
      <c r="BT14" s="21">
        <f>BT12-BT11</f>
        <v>5.1869761215815186E-3</v>
      </c>
      <c r="BU14">
        <v>1989</v>
      </c>
      <c r="BV14" s="11">
        <v>0.93998230197443178</v>
      </c>
      <c r="BW14" t="s">
        <v>40</v>
      </c>
      <c r="BX14" s="21">
        <f>BX12-BX11</f>
        <v>5.1202468888822544E-3</v>
      </c>
      <c r="BY14">
        <v>1989</v>
      </c>
      <c r="BZ14" s="11">
        <v>0.93998230197443178</v>
      </c>
      <c r="CA14" t="s">
        <v>40</v>
      </c>
      <c r="CB14" s="21">
        <f>CB12-CB11</f>
        <v>5.0646380583854178E-3</v>
      </c>
      <c r="CC14">
        <v>1989</v>
      </c>
      <c r="CD14" s="11">
        <v>0.93998230197443178</v>
      </c>
      <c r="CE14" t="s">
        <v>40</v>
      </c>
      <c r="CF14" s="21">
        <f>CF12-CF11</f>
        <v>5.0676346327620803E-3</v>
      </c>
      <c r="CG14">
        <v>1989</v>
      </c>
      <c r="CH14" s="11">
        <v>0.93998230197443178</v>
      </c>
      <c r="CI14" t="s">
        <v>40</v>
      </c>
      <c r="CJ14" s="21">
        <f>CJ12-CJ11</f>
        <v>5.0207929164179238E-3</v>
      </c>
      <c r="CK14">
        <v>1989</v>
      </c>
      <c r="CL14" s="11">
        <v>0.93998230197443178</v>
      </c>
      <c r="CM14" t="s">
        <v>40</v>
      </c>
      <c r="CN14" s="21">
        <f>CN12-CN11</f>
        <v>5.0073429674546005E-3</v>
      </c>
      <c r="CO14">
        <v>1989</v>
      </c>
      <c r="CP14" s="11">
        <v>0.93998230197443178</v>
      </c>
      <c r="CQ14" t="s">
        <v>40</v>
      </c>
      <c r="CR14" s="21">
        <f>CR12-CR11</f>
        <v>5.0862791168903576E-3</v>
      </c>
      <c r="CS14">
        <v>1989</v>
      </c>
      <c r="CT14" s="11">
        <v>0.93998230197443178</v>
      </c>
      <c r="CU14" t="s">
        <v>40</v>
      </c>
      <c r="CV14" s="21">
        <f>CV12-CV11</f>
        <v>5.1157164677974598E-3</v>
      </c>
      <c r="CW14">
        <v>1989</v>
      </c>
      <c r="CX14" s="11">
        <v>0.93998230197443178</v>
      </c>
      <c r="CY14" t="s">
        <v>40</v>
      </c>
      <c r="CZ14" s="21">
        <f>CZ12-CZ11</f>
        <v>5.1951946875138932E-3</v>
      </c>
      <c r="DA14">
        <v>1989</v>
      </c>
      <c r="DB14" s="11">
        <v>0.93998230197443178</v>
      </c>
      <c r="DC14" t="s">
        <v>40</v>
      </c>
      <c r="DD14" s="21">
        <f>DD12-DD11</f>
        <v>5.2513263947864403E-3</v>
      </c>
      <c r="DE14">
        <v>1989</v>
      </c>
      <c r="DF14" s="11">
        <v>0.93998230197443178</v>
      </c>
      <c r="DG14" t="s">
        <v>40</v>
      </c>
      <c r="DH14" s="21">
        <f>DH12-DH11</f>
        <v>5.2772216377292569E-3</v>
      </c>
      <c r="DI14">
        <v>1989</v>
      </c>
      <c r="DJ14" s="11">
        <v>0.93998230197443178</v>
      </c>
      <c r="DK14" t="s">
        <v>40</v>
      </c>
      <c r="DL14" s="21">
        <f>DL12-DL11</f>
        <v>5.3061837134638079E-3</v>
      </c>
      <c r="DM14">
        <v>1989</v>
      </c>
      <c r="DN14" s="11">
        <v>0.93998230197443178</v>
      </c>
      <c r="DO14" t="s">
        <v>40</v>
      </c>
      <c r="DP14" s="21">
        <f>DP12-DP11</f>
        <v>5.312175935299604E-3</v>
      </c>
      <c r="DQ14">
        <v>1989</v>
      </c>
      <c r="DR14" s="11">
        <v>0.93998230197443178</v>
      </c>
      <c r="DS14" t="s">
        <v>40</v>
      </c>
      <c r="DT14" s="21">
        <f>DT12-DT11</f>
        <v>5.3075378429898595E-3</v>
      </c>
      <c r="DU14">
        <v>1989</v>
      </c>
      <c r="DV14" s="11">
        <v>0.93998230197443178</v>
      </c>
      <c r="DW14" t="s">
        <v>40</v>
      </c>
      <c r="DX14" s="21">
        <f>DX12-DX11</f>
        <v>5.2965498130315009E-3</v>
      </c>
      <c r="DY14">
        <v>1989</v>
      </c>
      <c r="DZ14" s="11">
        <v>0.93998230197443178</v>
      </c>
      <c r="EA14" t="s">
        <v>40</v>
      </c>
      <c r="EB14" s="21">
        <f>EB12-EB11</f>
        <v>5.2282532004835625E-3</v>
      </c>
      <c r="EC14">
        <v>1989</v>
      </c>
      <c r="ED14" s="11">
        <v>0.93998230197443178</v>
      </c>
      <c r="EE14" t="s">
        <v>40</v>
      </c>
      <c r="EF14" s="21">
        <f>EF12-EF11</f>
        <v>5.2037217403844843E-3</v>
      </c>
      <c r="EG14">
        <v>1989</v>
      </c>
      <c r="EH14" s="11">
        <v>0.93998230197443178</v>
      </c>
      <c r="EI14" t="s">
        <v>40</v>
      </c>
      <c r="EJ14" s="21">
        <f>EJ12-EJ11</f>
        <v>5.1874148422998562E-3</v>
      </c>
      <c r="EK14">
        <v>1989</v>
      </c>
      <c r="EL14" s="11">
        <v>0.93998230197443178</v>
      </c>
    </row>
    <row r="15" spans="2:144">
      <c r="B15">
        <v>0.10773562399823448</v>
      </c>
      <c r="C15" s="20">
        <v>0.97937490407044314</v>
      </c>
      <c r="D15">
        <v>1472.0233122734362</v>
      </c>
      <c r="E15">
        <v>1990</v>
      </c>
      <c r="F15" s="11">
        <v>1.0628897804106832</v>
      </c>
      <c r="G15" t="s">
        <v>41</v>
      </c>
      <c r="H15" s="21">
        <f>H11-H13</f>
        <v>5.1691727144116684E-3</v>
      </c>
      <c r="I15">
        <v>1991</v>
      </c>
      <c r="J15" s="11">
        <v>1.23</v>
      </c>
      <c r="K15" t="s">
        <v>41</v>
      </c>
      <c r="L15" s="21">
        <f>L11-L13</f>
        <v>5.3136999583060646E-3</v>
      </c>
      <c r="M15">
        <v>1991</v>
      </c>
      <c r="N15" s="11">
        <v>1.23</v>
      </c>
      <c r="O15" t="s">
        <v>41</v>
      </c>
      <c r="P15" s="21">
        <f>P11-P13</f>
        <v>5.3312524323948646E-3</v>
      </c>
      <c r="Q15">
        <v>1991</v>
      </c>
      <c r="R15" s="11">
        <v>1.23</v>
      </c>
      <c r="S15" t="s">
        <v>41</v>
      </c>
      <c r="T15" s="21">
        <f>T11-T13</f>
        <v>5.3679339537319043E-3</v>
      </c>
      <c r="U15">
        <v>1991</v>
      </c>
      <c r="V15" s="11">
        <v>1.23</v>
      </c>
      <c r="W15" t="s">
        <v>41</v>
      </c>
      <c r="X15" s="21">
        <f>X11-X13</f>
        <v>5.3897754020473948E-3</v>
      </c>
      <c r="Y15">
        <v>1991</v>
      </c>
      <c r="Z15" s="11">
        <v>1.23</v>
      </c>
      <c r="AA15" t="s">
        <v>41</v>
      </c>
      <c r="AB15" s="21">
        <f>AB11-AB13</f>
        <v>5.3909228062002379E-3</v>
      </c>
      <c r="AC15">
        <v>1991</v>
      </c>
      <c r="AD15" s="11">
        <v>1.23</v>
      </c>
      <c r="AE15" t="s">
        <v>41</v>
      </c>
      <c r="AF15" s="21">
        <f>AF11-AF13</f>
        <v>5.3723420994257892E-3</v>
      </c>
      <c r="AG15">
        <v>1991</v>
      </c>
      <c r="AH15" s="11">
        <v>1.23</v>
      </c>
      <c r="AI15" t="s">
        <v>41</v>
      </c>
      <c r="AJ15" s="21">
        <f>AJ11-AJ13</f>
        <v>5.3529897898526718E-3</v>
      </c>
      <c r="AK15">
        <v>1991</v>
      </c>
      <c r="AL15" s="11">
        <v>1.23</v>
      </c>
      <c r="AM15" t="s">
        <v>41</v>
      </c>
      <c r="AN15" s="21">
        <f>AN11-AN13</f>
        <v>5.324230946650535E-3</v>
      </c>
      <c r="AO15">
        <v>1991</v>
      </c>
      <c r="AP15" s="11">
        <v>1.23</v>
      </c>
      <c r="AQ15" t="s">
        <v>41</v>
      </c>
      <c r="AR15" s="21">
        <f>AR11-AR13</f>
        <v>5.2908277662888081E-3</v>
      </c>
      <c r="AS15">
        <v>1991</v>
      </c>
      <c r="AT15" s="11">
        <v>1.23</v>
      </c>
      <c r="AU15" t="s">
        <v>41</v>
      </c>
      <c r="AV15" s="21">
        <f>AV11-AV13</f>
        <v>5.2866059087639805E-3</v>
      </c>
      <c r="AW15">
        <v>1991</v>
      </c>
      <c r="AX15" s="11">
        <v>1.23</v>
      </c>
      <c r="AY15" t="s">
        <v>41</v>
      </c>
      <c r="AZ15" s="21">
        <f>AZ11-AZ13</f>
        <v>5.2778528092003313E-3</v>
      </c>
      <c r="BA15">
        <v>1991</v>
      </c>
      <c r="BB15" s="11">
        <v>1.23</v>
      </c>
      <c r="BC15" t="s">
        <v>41</v>
      </c>
      <c r="BD15" s="21">
        <f>BD11-BD13</f>
        <v>5.2835052268297711E-3</v>
      </c>
      <c r="BE15">
        <v>1991</v>
      </c>
      <c r="BF15" s="11">
        <v>1.23</v>
      </c>
      <c r="BG15" t="s">
        <v>41</v>
      </c>
      <c r="BH15" s="21">
        <f>BH11-BH13</f>
        <v>5.2758276488907158E-3</v>
      </c>
      <c r="BI15">
        <v>1991</v>
      </c>
      <c r="BJ15" s="11">
        <v>1.23</v>
      </c>
      <c r="BK15" t="s">
        <v>41</v>
      </c>
      <c r="BL15" s="21">
        <f>BL11-BL13</f>
        <v>5.2679312503120662E-3</v>
      </c>
      <c r="BM15">
        <v>1990</v>
      </c>
      <c r="BN15" s="11">
        <v>1.0628897804106832</v>
      </c>
      <c r="BO15" t="s">
        <v>41</v>
      </c>
      <c r="BP15" s="21">
        <f>BP11-BP13</f>
        <v>5.2529681189827787E-3</v>
      </c>
      <c r="BQ15">
        <v>1990</v>
      </c>
      <c r="BR15" s="11">
        <v>1.0628897804106832</v>
      </c>
      <c r="BS15" t="s">
        <v>41</v>
      </c>
      <c r="BT15" s="21">
        <f>BT11-BT13</f>
        <v>5.2140211859230678E-3</v>
      </c>
      <c r="BU15">
        <v>1990</v>
      </c>
      <c r="BV15" s="11">
        <v>1.0628897804106832</v>
      </c>
      <c r="BW15" t="s">
        <v>41</v>
      </c>
      <c r="BX15" s="21">
        <f>BX11-BX13</f>
        <v>5.1465988032613902E-3</v>
      </c>
      <c r="BY15">
        <v>1990</v>
      </c>
      <c r="BZ15" s="11">
        <v>1.0628897804106832</v>
      </c>
      <c r="CA15" t="s">
        <v>41</v>
      </c>
      <c r="CB15" s="21">
        <f>CB11-CB13</f>
        <v>5.0904192448147922E-3</v>
      </c>
      <c r="CC15">
        <v>1990</v>
      </c>
      <c r="CD15" s="11">
        <v>1.0628897804106832</v>
      </c>
      <c r="CE15" t="s">
        <v>41</v>
      </c>
      <c r="CF15" s="21">
        <f>CF11-CF13</f>
        <v>5.093446413728886E-3</v>
      </c>
      <c r="CG15">
        <v>1990</v>
      </c>
      <c r="CH15" s="11">
        <v>1.0628897804106832</v>
      </c>
      <c r="CI15" t="s">
        <v>41</v>
      </c>
      <c r="CJ15" s="21">
        <f>CJ11-CJ13</f>
        <v>5.046128536319347E-3</v>
      </c>
      <c r="CK15">
        <v>1990</v>
      </c>
      <c r="CL15" s="11">
        <v>1.0628897804106832</v>
      </c>
      <c r="CM15" t="s">
        <v>41</v>
      </c>
      <c r="CN15" s="21">
        <f>CN11-CN13</f>
        <v>5.0325426876084572E-3</v>
      </c>
      <c r="CO15">
        <v>1990</v>
      </c>
      <c r="CP15" s="11">
        <v>1.0628897804106832</v>
      </c>
      <c r="CQ15" t="s">
        <v>41</v>
      </c>
      <c r="CR15" s="21">
        <f>CR11-CR13</f>
        <v>5.1122816647053843E-3</v>
      </c>
      <c r="CS15">
        <v>1990</v>
      </c>
      <c r="CT15" s="11">
        <v>1.0628897804106832</v>
      </c>
      <c r="CU15" t="s">
        <v>41</v>
      </c>
      <c r="CV15" s="21">
        <f>CV11-CV13</f>
        <v>5.1420216502950089E-3</v>
      </c>
      <c r="CW15">
        <v>1990</v>
      </c>
      <c r="CX15" s="11">
        <v>1.0628897804106832</v>
      </c>
      <c r="CY15" t="s">
        <v>41</v>
      </c>
      <c r="CZ15" s="21">
        <f>CZ11-CZ13</f>
        <v>5.2223257478365148E-3</v>
      </c>
      <c r="DA15">
        <v>1990</v>
      </c>
      <c r="DB15" s="11">
        <v>1.0628897804106832</v>
      </c>
      <c r="DC15" t="s">
        <v>41</v>
      </c>
      <c r="DD15" s="21">
        <f>DD11-DD13</f>
        <v>5.279048465374539E-3</v>
      </c>
      <c r="DE15">
        <v>1990</v>
      </c>
      <c r="DF15" s="11">
        <v>1.0628897804106832</v>
      </c>
      <c r="DG15" t="s">
        <v>41</v>
      </c>
      <c r="DH15" s="21">
        <f>DH11-DH13</f>
        <v>5.3052185169985694E-3</v>
      </c>
      <c r="DI15">
        <v>1990</v>
      </c>
      <c r="DJ15" s="11">
        <v>1.0628897804106832</v>
      </c>
      <c r="DK15" t="s">
        <v>41</v>
      </c>
      <c r="DL15" s="21">
        <f>DL11-DL13</f>
        <v>5.3344895618647886E-3</v>
      </c>
      <c r="DM15">
        <v>1990</v>
      </c>
      <c r="DN15" s="11">
        <v>1.0628897804106832</v>
      </c>
      <c r="DO15" t="s">
        <v>41</v>
      </c>
      <c r="DP15" s="21">
        <f>DP11-DP13</f>
        <v>5.3405459218983792E-3</v>
      </c>
      <c r="DQ15">
        <v>1990</v>
      </c>
      <c r="DR15" s="11">
        <v>1.0628897804106832</v>
      </c>
      <c r="DS15" t="s">
        <v>41</v>
      </c>
      <c r="DT15" s="21">
        <f>DT11-DT13</f>
        <v>5.3358581790364373E-3</v>
      </c>
      <c r="DU15">
        <v>1990</v>
      </c>
      <c r="DV15" s="11">
        <v>1.0628897804106832</v>
      </c>
      <c r="DW15" t="s">
        <v>41</v>
      </c>
      <c r="DX15" s="21">
        <f>DX11-DX13</f>
        <v>5.3247526972177023E-3</v>
      </c>
      <c r="DY15">
        <v>1990</v>
      </c>
      <c r="DZ15" s="11">
        <v>1.0628897804106832</v>
      </c>
      <c r="EA15" t="s">
        <v>41</v>
      </c>
      <c r="EB15" s="21">
        <f>EB11-EB13</f>
        <v>5.2557315587479364E-3</v>
      </c>
      <c r="EC15">
        <v>1990</v>
      </c>
      <c r="ED15" s="11">
        <v>1.0628897804106832</v>
      </c>
      <c r="EE15" t="s">
        <v>41</v>
      </c>
      <c r="EF15" s="21">
        <f>EF11-EF13</f>
        <v>5.2309421696210001E-3</v>
      </c>
      <c r="EG15">
        <v>1990</v>
      </c>
      <c r="EH15" s="11">
        <v>1.0628897804106832</v>
      </c>
      <c r="EI15" t="s">
        <v>41</v>
      </c>
      <c r="EJ15" s="21">
        <f>EJ11-EJ13</f>
        <v>5.214464493782961E-3</v>
      </c>
      <c r="EK15">
        <v>1990</v>
      </c>
      <c r="EL15" s="11">
        <v>1.0628897804106832</v>
      </c>
    </row>
    <row r="16" spans="2:144">
      <c r="B16">
        <v>0.10776000145932321</v>
      </c>
      <c r="C16" s="20">
        <v>0.97949731491907432</v>
      </c>
      <c r="D16">
        <v>1480.9970812428005</v>
      </c>
      <c r="E16">
        <v>1991</v>
      </c>
      <c r="F16" s="11">
        <v>1.23</v>
      </c>
      <c r="G16" t="s">
        <v>42</v>
      </c>
      <c r="H16" s="22">
        <f>AVERAGE(H14:H15)</f>
        <v>5.1558812177340471E-3</v>
      </c>
      <c r="I16">
        <v>1992</v>
      </c>
      <c r="J16" s="11">
        <v>1.454444396938732</v>
      </c>
      <c r="K16" t="s">
        <v>42</v>
      </c>
      <c r="L16" s="22">
        <f>AVERAGE(L14:L15)</f>
        <v>5.2996568427172777E-3</v>
      </c>
      <c r="M16">
        <v>1992</v>
      </c>
      <c r="N16" s="11">
        <v>1.454444396938732</v>
      </c>
      <c r="O16" t="s">
        <v>42</v>
      </c>
      <c r="P16" s="22">
        <f>AVERAGE(P14:P15)</f>
        <v>5.3171166343502704E-3</v>
      </c>
      <c r="Q16">
        <v>1992</v>
      </c>
      <c r="R16" s="11">
        <v>1.454444396938732</v>
      </c>
      <c r="S16" t="s">
        <v>42</v>
      </c>
      <c r="T16" s="22">
        <f>AVERAGE(T14:T15)</f>
        <v>5.3536034870379154E-3</v>
      </c>
      <c r="U16">
        <v>1992</v>
      </c>
      <c r="V16" s="11">
        <v>1.454444396938732</v>
      </c>
      <c r="W16" t="s">
        <v>42</v>
      </c>
      <c r="X16" s="22">
        <f>AVERAGE(X14:X15)</f>
        <v>5.3753283939481505E-3</v>
      </c>
      <c r="Y16">
        <v>1992</v>
      </c>
      <c r="Z16" s="11">
        <v>1.454444396938732</v>
      </c>
      <c r="AA16" t="s">
        <v>42</v>
      </c>
      <c r="AB16" s="22">
        <f>AVERAGE(AB14:AB15)</f>
        <v>5.3764696628139028E-3</v>
      </c>
      <c r="AC16">
        <v>1992</v>
      </c>
      <c r="AD16" s="11">
        <v>1.454444396938732</v>
      </c>
      <c r="AE16" t="s">
        <v>42</v>
      </c>
      <c r="AF16" s="22">
        <f>AVERAGE(AF14:AF15)</f>
        <v>5.3579881495989176E-3</v>
      </c>
      <c r="AG16">
        <v>1992</v>
      </c>
      <c r="AH16" s="11">
        <v>1.454444396938732</v>
      </c>
      <c r="AI16" t="s">
        <v>42</v>
      </c>
      <c r="AJ16" s="22">
        <f>AVERAGE(AJ14:AJ15)</f>
        <v>5.3387387916072754E-3</v>
      </c>
      <c r="AK16">
        <v>1992</v>
      </c>
      <c r="AL16" s="11">
        <v>1.454444396938732</v>
      </c>
      <c r="AM16" t="s">
        <v>42</v>
      </c>
      <c r="AN16" s="22">
        <f>AVERAGE(AN14:AN15)</f>
        <v>5.3101322605957971E-3</v>
      </c>
      <c r="AO16">
        <v>1992</v>
      </c>
      <c r="AP16" s="11">
        <v>1.454444396938732</v>
      </c>
      <c r="AQ16" t="s">
        <v>42</v>
      </c>
      <c r="AR16" s="22">
        <f>AVERAGE(AR14:AR15)</f>
        <v>5.276904967883668E-3</v>
      </c>
      <c r="AS16">
        <v>1992</v>
      </c>
      <c r="AT16" s="11">
        <v>1.454444396938732</v>
      </c>
      <c r="AU16" t="s">
        <v>42</v>
      </c>
      <c r="AV16" s="22">
        <f>AVERAGE(AV14:AV15)</f>
        <v>5.2727052627793494E-3</v>
      </c>
      <c r="AW16">
        <v>1992</v>
      </c>
      <c r="AX16" s="11">
        <v>1.454444396938732</v>
      </c>
      <c r="AY16" t="s">
        <v>42</v>
      </c>
      <c r="AZ16" s="22">
        <f>AVERAGE(AZ14:AZ15)</f>
        <v>5.2639980355263585E-3</v>
      </c>
      <c r="BA16">
        <v>1992</v>
      </c>
      <c r="BB16" s="11">
        <v>1.454444396938732</v>
      </c>
      <c r="BC16" t="s">
        <v>42</v>
      </c>
      <c r="BD16" s="22">
        <f>AVERAGE(BD14:BD15)</f>
        <v>5.2696208391942029E-3</v>
      </c>
      <c r="BE16">
        <v>1992</v>
      </c>
      <c r="BF16" s="11">
        <v>1.454444396938732</v>
      </c>
      <c r="BG16" t="s">
        <v>42</v>
      </c>
      <c r="BH16" s="22">
        <f>AVERAGE(BH14:BH15)</f>
        <v>5.2619834777179672E-3</v>
      </c>
      <c r="BI16">
        <v>1992</v>
      </c>
      <c r="BJ16" s="11">
        <v>1.454444396938732</v>
      </c>
      <c r="BK16" t="s">
        <v>42</v>
      </c>
      <c r="BL16" s="22">
        <f>AVERAGE(BL14:BL15)</f>
        <v>5.2541283812950132E-3</v>
      </c>
      <c r="BM16">
        <v>1992</v>
      </c>
      <c r="BN16" s="11">
        <v>1.454444396938732</v>
      </c>
      <c r="BO16" t="s">
        <v>42</v>
      </c>
      <c r="BP16" s="22">
        <f>AVERAGE(BP14:BP15)</f>
        <v>5.2392433463515492E-3</v>
      </c>
      <c r="BQ16">
        <v>1991</v>
      </c>
      <c r="BR16" s="11">
        <v>1.23</v>
      </c>
      <c r="BS16" t="s">
        <v>42</v>
      </c>
      <c r="BT16" s="22">
        <f>AVERAGE(BT14:BT15)</f>
        <v>5.2004986537522932E-3</v>
      </c>
      <c r="BU16">
        <v>1991</v>
      </c>
      <c r="BV16" s="11">
        <v>1.23</v>
      </c>
      <c r="BW16" t="s">
        <v>42</v>
      </c>
      <c r="BX16" s="22">
        <f>AVERAGE(BX14:BX15)</f>
        <v>5.1334228460718223E-3</v>
      </c>
      <c r="BY16">
        <v>1991</v>
      </c>
      <c r="BZ16" s="11">
        <v>1.23</v>
      </c>
      <c r="CA16" t="s">
        <v>42</v>
      </c>
      <c r="CB16" s="22">
        <f>AVERAGE(CB14:CB15)</f>
        <v>5.077528651600105E-3</v>
      </c>
      <c r="CC16">
        <v>1991</v>
      </c>
      <c r="CD16" s="11">
        <v>1.23</v>
      </c>
      <c r="CE16" t="s">
        <v>42</v>
      </c>
      <c r="CF16" s="22">
        <f>AVERAGE(CF14:CF15)</f>
        <v>5.0805405232454831E-3</v>
      </c>
      <c r="CG16">
        <v>1991</v>
      </c>
      <c r="CH16" s="11">
        <v>1.23</v>
      </c>
      <c r="CI16" t="s">
        <v>42</v>
      </c>
      <c r="CJ16" s="22">
        <f>AVERAGE(CJ14:CJ15)</f>
        <v>5.0334607263686354E-3</v>
      </c>
      <c r="CK16">
        <v>1991</v>
      </c>
      <c r="CL16" s="11">
        <v>1.23</v>
      </c>
      <c r="CM16" t="s">
        <v>42</v>
      </c>
      <c r="CN16" s="22">
        <f>AVERAGE(CN14:CN15)</f>
        <v>5.0199428275315289E-3</v>
      </c>
      <c r="CO16">
        <v>1991</v>
      </c>
      <c r="CP16" s="11">
        <v>1.23</v>
      </c>
      <c r="CQ16" t="s">
        <v>42</v>
      </c>
      <c r="CR16" s="22">
        <f>AVERAGE(CR14:CR15)</f>
        <v>5.0992803907978709E-3</v>
      </c>
      <c r="CS16">
        <v>1991</v>
      </c>
      <c r="CT16" s="11">
        <v>1.23</v>
      </c>
      <c r="CU16" t="s">
        <v>42</v>
      </c>
      <c r="CV16" s="22">
        <f>AVERAGE(CV14:CV15)</f>
        <v>5.1288690590462344E-3</v>
      </c>
      <c r="CW16">
        <v>1991</v>
      </c>
      <c r="CX16" s="11">
        <v>1.23</v>
      </c>
      <c r="CY16" t="s">
        <v>42</v>
      </c>
      <c r="CZ16" s="22">
        <f>AVERAGE(CZ14:CZ15)</f>
        <v>5.208760217675204E-3</v>
      </c>
      <c r="DA16">
        <v>1991</v>
      </c>
      <c r="DB16" s="11">
        <v>1.23</v>
      </c>
      <c r="DC16" t="s">
        <v>42</v>
      </c>
      <c r="DD16" s="22">
        <f>AVERAGE(DD14:DD15)</f>
        <v>5.2651874300804896E-3</v>
      </c>
      <c r="DE16">
        <v>1991</v>
      </c>
      <c r="DF16" s="11">
        <v>1.23</v>
      </c>
      <c r="DG16" t="s">
        <v>42</v>
      </c>
      <c r="DH16" s="22">
        <f>AVERAGE(DH14:DH15)</f>
        <v>5.2912200773639131E-3</v>
      </c>
      <c r="DI16">
        <v>1991</v>
      </c>
      <c r="DJ16" s="11">
        <v>1.23</v>
      </c>
      <c r="DK16" t="s">
        <v>42</v>
      </c>
      <c r="DL16" s="22">
        <f>AVERAGE(DL14:DL15)</f>
        <v>5.3203366376642983E-3</v>
      </c>
      <c r="DM16">
        <v>1991</v>
      </c>
      <c r="DN16" s="11">
        <v>1.23</v>
      </c>
      <c r="DO16" t="s">
        <v>42</v>
      </c>
      <c r="DP16" s="22">
        <f>AVERAGE(DP14:DP15)</f>
        <v>5.3263609285989916E-3</v>
      </c>
      <c r="DQ16">
        <v>1991</v>
      </c>
      <c r="DR16" s="11">
        <v>1.23</v>
      </c>
      <c r="DS16" t="s">
        <v>42</v>
      </c>
      <c r="DT16" s="22">
        <f>AVERAGE(DT14:DT15)</f>
        <v>5.3216980110131484E-3</v>
      </c>
      <c r="DU16">
        <v>1991</v>
      </c>
      <c r="DV16" s="11">
        <v>1.23</v>
      </c>
      <c r="DW16" t="s">
        <v>42</v>
      </c>
      <c r="DX16" s="22">
        <f>AVERAGE(DX14:DX15)</f>
        <v>5.3106512551246016E-3</v>
      </c>
      <c r="DY16">
        <v>1991</v>
      </c>
      <c r="DZ16" s="11">
        <v>1.23</v>
      </c>
      <c r="EA16" t="s">
        <v>42</v>
      </c>
      <c r="EB16" s="22">
        <f>AVERAGE(EB14:EB15)</f>
        <v>5.2419923796157494E-3</v>
      </c>
      <c r="EC16">
        <v>1991</v>
      </c>
      <c r="ED16" s="11">
        <v>1.23</v>
      </c>
      <c r="EE16" t="s">
        <v>42</v>
      </c>
      <c r="EF16" s="22">
        <f>AVERAGE(EF14:EF15)</f>
        <v>5.2173319550027422E-3</v>
      </c>
      <c r="EG16">
        <v>1991</v>
      </c>
      <c r="EH16" s="11">
        <v>1.23</v>
      </c>
      <c r="EI16" t="s">
        <v>42</v>
      </c>
      <c r="EJ16" s="22">
        <f>AVERAGE(EJ14:EJ15)</f>
        <v>5.2009396680414086E-3</v>
      </c>
      <c r="EK16">
        <v>1991</v>
      </c>
      <c r="EL16" s="11">
        <v>1.23</v>
      </c>
    </row>
    <row r="17" spans="2:142">
      <c r="B17">
        <v>0.10777039381004629</v>
      </c>
      <c r="C17" s="20">
        <v>0.97979672882059543</v>
      </c>
      <c r="D17">
        <v>1503.4049844562671</v>
      </c>
      <c r="E17">
        <v>1992</v>
      </c>
      <c r="F17" s="11">
        <v>1.454444396938732</v>
      </c>
      <c r="G17" t="s">
        <v>43</v>
      </c>
      <c r="H17">
        <f>TINV(0.3173,H5)</f>
        <v>1.0158934528306884</v>
      </c>
      <c r="I17">
        <v>1993</v>
      </c>
      <c r="J17" s="11">
        <v>1.7271311362727455</v>
      </c>
      <c r="K17" t="s">
        <v>43</v>
      </c>
      <c r="L17">
        <f>TINV(0.3173,L5)</f>
        <v>1.0164137032629486</v>
      </c>
      <c r="M17">
        <v>1993</v>
      </c>
      <c r="N17" s="11">
        <v>1.7271311362727455</v>
      </c>
      <c r="O17" t="s">
        <v>43</v>
      </c>
      <c r="P17">
        <f>TINV(0.3173,P5)</f>
        <v>1.0164137032629486</v>
      </c>
      <c r="Q17">
        <v>1993</v>
      </c>
      <c r="R17" s="11">
        <v>1.7271311362727455</v>
      </c>
      <c r="S17" t="s">
        <v>43</v>
      </c>
      <c r="T17">
        <f>TINV(0.3173,T5)</f>
        <v>1.0164137032629486</v>
      </c>
      <c r="U17">
        <v>1993</v>
      </c>
      <c r="V17" s="11">
        <v>1.7271311362727455</v>
      </c>
      <c r="W17" t="s">
        <v>43</v>
      </c>
      <c r="X17">
        <f>TINV(0.3173,X5)</f>
        <v>1.0164137032629486</v>
      </c>
      <c r="Y17">
        <v>1993</v>
      </c>
      <c r="Z17" s="11">
        <v>1.7271311362727455</v>
      </c>
      <c r="AA17" t="s">
        <v>43</v>
      </c>
      <c r="AB17">
        <f>TINV(0.3173,AB5)</f>
        <v>1.0164137032629486</v>
      </c>
      <c r="AC17">
        <v>1993</v>
      </c>
      <c r="AD17" s="11">
        <v>1.7271311362727455</v>
      </c>
      <c r="AE17" t="s">
        <v>43</v>
      </c>
      <c r="AF17">
        <f>TINV(0.3173,AF5)</f>
        <v>1.0164137032629486</v>
      </c>
      <c r="AG17">
        <v>1993</v>
      </c>
      <c r="AH17" s="11">
        <v>1.7271311362727455</v>
      </c>
      <c r="AI17" t="s">
        <v>43</v>
      </c>
      <c r="AJ17">
        <f>TINV(0.3173,AJ5)</f>
        <v>1.0164137032629486</v>
      </c>
      <c r="AK17">
        <v>1993</v>
      </c>
      <c r="AL17" s="11">
        <v>1.7271311362727455</v>
      </c>
      <c r="AM17" t="s">
        <v>43</v>
      </c>
      <c r="AN17">
        <f>TINV(0.3173,AN5)</f>
        <v>1.0164137032629486</v>
      </c>
      <c r="AO17">
        <v>1993</v>
      </c>
      <c r="AP17" s="11">
        <v>1.7271311362727455</v>
      </c>
      <c r="AQ17" t="s">
        <v>43</v>
      </c>
      <c r="AR17">
        <f>TINV(0.3173,AR5)</f>
        <v>1.0164137032629486</v>
      </c>
      <c r="AS17">
        <v>1993</v>
      </c>
      <c r="AT17" s="11">
        <v>1.7271311362727455</v>
      </c>
      <c r="AU17" t="s">
        <v>43</v>
      </c>
      <c r="AV17">
        <f>TINV(0.3173,AV5)</f>
        <v>1.0164137032629486</v>
      </c>
      <c r="AW17">
        <v>1993</v>
      </c>
      <c r="AX17" s="11">
        <v>1.7271311362727455</v>
      </c>
      <c r="AY17" t="s">
        <v>43</v>
      </c>
      <c r="AZ17">
        <f>TINV(0.3173,AZ5)</f>
        <v>1.0164137032629486</v>
      </c>
      <c r="BA17">
        <v>1993</v>
      </c>
      <c r="BB17" s="11">
        <v>1.7271311362727455</v>
      </c>
      <c r="BC17" t="s">
        <v>43</v>
      </c>
      <c r="BD17">
        <f>TINV(0.3173,BD5)</f>
        <v>1.0164137032629486</v>
      </c>
      <c r="BE17">
        <v>1993</v>
      </c>
      <c r="BF17" s="11">
        <v>1.7271311362727455</v>
      </c>
      <c r="BG17" t="s">
        <v>43</v>
      </c>
      <c r="BH17">
        <f>TINV(0.3173,BH5)</f>
        <v>1.0164137032629486</v>
      </c>
      <c r="BI17">
        <v>1993</v>
      </c>
      <c r="BJ17" s="11">
        <v>1.7271311362727455</v>
      </c>
      <c r="BK17" t="s">
        <v>43</v>
      </c>
      <c r="BL17">
        <f>TINV(0.3173,BL5)</f>
        <v>1.0164137032629486</v>
      </c>
      <c r="BM17">
        <v>1993</v>
      </c>
      <c r="BN17" s="11">
        <v>1.7271311362727455</v>
      </c>
      <c r="BO17" t="s">
        <v>43</v>
      </c>
      <c r="BP17">
        <f>TINV(0.3173,BP5)</f>
        <v>1.0164137032629486</v>
      </c>
      <c r="BQ17">
        <v>1993</v>
      </c>
      <c r="BR17" s="11">
        <v>1.7271311362727455</v>
      </c>
      <c r="BS17" t="s">
        <v>43</v>
      </c>
      <c r="BT17">
        <f>TINV(0.3173,BT5)</f>
        <v>1.0164137032629486</v>
      </c>
      <c r="BU17">
        <v>1992</v>
      </c>
      <c r="BV17" s="11">
        <v>1.454444396938732</v>
      </c>
      <c r="BW17" t="s">
        <v>43</v>
      </c>
      <c r="BX17">
        <f>TINV(0.3173,BX5)</f>
        <v>1.0164137032629486</v>
      </c>
      <c r="BY17">
        <v>1992</v>
      </c>
      <c r="BZ17" s="11">
        <v>1.454444396938732</v>
      </c>
      <c r="CA17" t="s">
        <v>43</v>
      </c>
      <c r="CB17">
        <f>TINV(0.3173,CB5)</f>
        <v>1.0164137032629486</v>
      </c>
      <c r="CC17">
        <v>1992</v>
      </c>
      <c r="CD17" s="11">
        <v>1.454444396938732</v>
      </c>
      <c r="CE17" t="s">
        <v>43</v>
      </c>
      <c r="CF17">
        <f>TINV(0.3173,CF5)</f>
        <v>1.0164137032629486</v>
      </c>
      <c r="CG17">
        <v>1992</v>
      </c>
      <c r="CH17" s="11">
        <v>1.454444396938732</v>
      </c>
      <c r="CI17" t="s">
        <v>43</v>
      </c>
      <c r="CJ17">
        <f>TINV(0.3173,CJ5)</f>
        <v>1.0164137032629486</v>
      </c>
      <c r="CK17">
        <v>1992</v>
      </c>
      <c r="CL17" s="11">
        <v>1.454444396938732</v>
      </c>
      <c r="CM17" t="s">
        <v>43</v>
      </c>
      <c r="CN17">
        <f>TINV(0.3173,CN5)</f>
        <v>1.0164137032629486</v>
      </c>
      <c r="CO17">
        <v>1992</v>
      </c>
      <c r="CP17" s="11">
        <v>1.454444396938732</v>
      </c>
      <c r="CQ17" t="s">
        <v>43</v>
      </c>
      <c r="CR17">
        <f>TINV(0.3173,CR5)</f>
        <v>1.0164137032629486</v>
      </c>
      <c r="CS17">
        <v>1992</v>
      </c>
      <c r="CT17" s="11">
        <v>1.454444396938732</v>
      </c>
      <c r="CU17" t="s">
        <v>43</v>
      </c>
      <c r="CV17">
        <f>TINV(0.3173,CV5)</f>
        <v>1.0164137032629486</v>
      </c>
      <c r="CW17">
        <v>1992</v>
      </c>
      <c r="CX17" s="11">
        <v>1.454444396938732</v>
      </c>
      <c r="CY17" t="s">
        <v>43</v>
      </c>
      <c r="CZ17">
        <f>TINV(0.3173,CZ5)</f>
        <v>1.0164137032629486</v>
      </c>
      <c r="DA17">
        <v>1992</v>
      </c>
      <c r="DB17" s="11">
        <v>1.454444396938732</v>
      </c>
      <c r="DC17" t="s">
        <v>43</v>
      </c>
      <c r="DD17">
        <f>TINV(0.3173,DD5)</f>
        <v>1.0164137032629486</v>
      </c>
      <c r="DE17">
        <v>1992</v>
      </c>
      <c r="DF17" s="11">
        <v>1.454444396938732</v>
      </c>
      <c r="DG17" t="s">
        <v>43</v>
      </c>
      <c r="DH17">
        <f>TINV(0.3173,DH5)</f>
        <v>1.0164137032629486</v>
      </c>
      <c r="DI17">
        <v>1992</v>
      </c>
      <c r="DJ17" s="11">
        <v>1.454444396938732</v>
      </c>
      <c r="DK17" t="s">
        <v>43</v>
      </c>
      <c r="DL17">
        <f>TINV(0.3173,DL5)</f>
        <v>1.0164137032629486</v>
      </c>
      <c r="DM17">
        <v>1992</v>
      </c>
      <c r="DN17" s="11">
        <v>1.454444396938732</v>
      </c>
      <c r="DO17" t="s">
        <v>43</v>
      </c>
      <c r="DP17">
        <f>TINV(0.3173,DP5)</f>
        <v>1.0164137032629486</v>
      </c>
      <c r="DQ17">
        <v>1992</v>
      </c>
      <c r="DR17" s="11">
        <v>1.454444396938732</v>
      </c>
      <c r="DS17" t="s">
        <v>43</v>
      </c>
      <c r="DT17">
        <f>TINV(0.3173,DT5)</f>
        <v>1.0164137032629486</v>
      </c>
      <c r="DU17">
        <v>1992</v>
      </c>
      <c r="DV17" s="11">
        <v>1.454444396938732</v>
      </c>
      <c r="DW17" t="s">
        <v>43</v>
      </c>
      <c r="DX17">
        <f>TINV(0.3173,DX5)</f>
        <v>1.0164137032629486</v>
      </c>
      <c r="DY17">
        <v>1992</v>
      </c>
      <c r="DZ17" s="11">
        <v>1.454444396938732</v>
      </c>
      <c r="EA17" t="s">
        <v>43</v>
      </c>
      <c r="EB17">
        <f>TINV(0.3173,EB5)</f>
        <v>1.0164137032629486</v>
      </c>
      <c r="EC17">
        <v>1992</v>
      </c>
      <c r="ED17" s="11">
        <v>1.454444396938732</v>
      </c>
      <c r="EE17" t="s">
        <v>43</v>
      </c>
      <c r="EF17">
        <f>TINV(0.3173,EF5)</f>
        <v>1.0164137032629486</v>
      </c>
      <c r="EG17">
        <v>1992</v>
      </c>
      <c r="EH17" s="11">
        <v>1.454444396938732</v>
      </c>
      <c r="EI17" t="s">
        <v>43</v>
      </c>
      <c r="EJ17">
        <f>TINV(0.3173,EJ5)</f>
        <v>1.0164137032629486</v>
      </c>
      <c r="EK17">
        <v>1992</v>
      </c>
      <c r="EL17" s="11">
        <v>1.454444396938732</v>
      </c>
    </row>
    <row r="18" spans="2:142">
      <c r="B18">
        <v>0.10774374989245783</v>
      </c>
      <c r="C18" s="20">
        <v>0.9802958013704911</v>
      </c>
      <c r="D18">
        <v>1542.2687526593745</v>
      </c>
      <c r="E18">
        <v>1993</v>
      </c>
      <c r="F18" s="11">
        <v>1.7271311362727455</v>
      </c>
      <c r="G18" t="s">
        <v>44</v>
      </c>
      <c r="H18">
        <f>H17*G3</f>
        <v>2.8029283800579514E-3</v>
      </c>
      <c r="I18">
        <v>1994</v>
      </c>
      <c r="J18" s="11">
        <v>2.0024458570669674</v>
      </c>
      <c r="K18" t="s">
        <v>44</v>
      </c>
      <c r="L18">
        <f>L17*K3</f>
        <v>2.8751834223839064E-3</v>
      </c>
      <c r="M18">
        <v>1994</v>
      </c>
      <c r="N18" s="11">
        <v>2.0024458570669674</v>
      </c>
      <c r="O18" t="s">
        <v>44</v>
      </c>
      <c r="P18">
        <f>P17*O3</f>
        <v>2.8853376344464411E-3</v>
      </c>
      <c r="Q18">
        <v>1994</v>
      </c>
      <c r="R18" s="11">
        <v>2.0024458570669674</v>
      </c>
      <c r="S18" t="s">
        <v>44</v>
      </c>
      <c r="T18">
        <f>T17*S3</f>
        <v>2.9060558117444098E-3</v>
      </c>
      <c r="U18">
        <v>1994</v>
      </c>
      <c r="V18" s="11">
        <v>2.0024458570669674</v>
      </c>
      <c r="W18" t="s">
        <v>44</v>
      </c>
      <c r="X18">
        <f>X17*W3</f>
        <v>2.9187285626391763E-3</v>
      </c>
      <c r="Y18">
        <v>1994</v>
      </c>
      <c r="Z18" s="11">
        <v>2.0024458570669674</v>
      </c>
      <c r="AA18" t="s">
        <v>44</v>
      </c>
      <c r="AB18">
        <f>AB17*AA3</f>
        <v>2.9201483187763781E-3</v>
      </c>
      <c r="AC18">
        <v>1994</v>
      </c>
      <c r="AD18" s="11">
        <v>2.0024458570669674</v>
      </c>
      <c r="AE18" t="s">
        <v>44</v>
      </c>
      <c r="AF18">
        <f>AF17*AE3</f>
        <v>2.9104264745261868E-3</v>
      </c>
      <c r="AG18">
        <v>1994</v>
      </c>
      <c r="AH18" s="11">
        <v>2.0024458570669674</v>
      </c>
      <c r="AI18" t="s">
        <v>44</v>
      </c>
      <c r="AJ18">
        <f>AJ17*AI3</f>
        <v>2.9000046802205573E-3</v>
      </c>
      <c r="AK18">
        <v>1994</v>
      </c>
      <c r="AL18" s="11">
        <v>2.0024458570669674</v>
      </c>
      <c r="AM18" t="s">
        <v>44</v>
      </c>
      <c r="AN18">
        <f>AN17*AM3</f>
        <v>2.8839634157517284E-3</v>
      </c>
      <c r="AO18">
        <v>1994</v>
      </c>
      <c r="AP18" s="11">
        <v>2.0024458570669674</v>
      </c>
      <c r="AQ18" t="s">
        <v>44</v>
      </c>
      <c r="AR18">
        <f>AR17*AQ3</f>
        <v>2.8657066879585083E-3</v>
      </c>
      <c r="AS18">
        <v>1994</v>
      </c>
      <c r="AT18" s="11">
        <v>2.0024458570669674</v>
      </c>
      <c r="AU18" t="s">
        <v>44</v>
      </c>
      <c r="AV18">
        <f>AV17*AU3</f>
        <v>2.8636258290250355E-3</v>
      </c>
      <c r="AW18">
        <v>1994</v>
      </c>
      <c r="AX18" s="11">
        <v>2.0024458570669674</v>
      </c>
      <c r="AY18" t="s">
        <v>44</v>
      </c>
      <c r="AZ18">
        <f>AZ17*AY3</f>
        <v>2.8598248049939851E-3</v>
      </c>
      <c r="BA18">
        <v>1994</v>
      </c>
      <c r="BB18" s="11">
        <v>2.0024458570669674</v>
      </c>
      <c r="BC18" t="s">
        <v>44</v>
      </c>
      <c r="BD18">
        <f>BD17*BC3</f>
        <v>2.862548067602784E-3</v>
      </c>
      <c r="BE18">
        <v>1994</v>
      </c>
      <c r="BF18" s="11">
        <v>2.0024458570669674</v>
      </c>
      <c r="BG18" t="s">
        <v>44</v>
      </c>
      <c r="BH18">
        <f>BH17*BG3</f>
        <v>2.8583436600784825E-3</v>
      </c>
      <c r="BI18">
        <v>1994</v>
      </c>
      <c r="BJ18" s="11">
        <v>2.0024458570669674</v>
      </c>
      <c r="BK18" t="s">
        <v>44</v>
      </c>
      <c r="BL18">
        <f>BL17*BK3</f>
        <v>2.8541217754537783E-3</v>
      </c>
      <c r="BM18">
        <v>1994</v>
      </c>
      <c r="BN18" s="11">
        <v>2.0024458570669674</v>
      </c>
      <c r="BO18" t="s">
        <v>44</v>
      </c>
      <c r="BP18">
        <f>BP17*BO3</f>
        <v>2.8461055281451169E-3</v>
      </c>
      <c r="BQ18">
        <v>1994</v>
      </c>
      <c r="BR18" s="11">
        <v>2.0024458570669674</v>
      </c>
      <c r="BS18" t="s">
        <v>44</v>
      </c>
      <c r="BT18">
        <f>BT17*BS3</f>
        <v>2.8250880526863083E-3</v>
      </c>
      <c r="BU18">
        <v>1994</v>
      </c>
      <c r="BV18" s="11">
        <v>2.0024458570669674</v>
      </c>
      <c r="BW18" t="s">
        <v>44</v>
      </c>
      <c r="BX18">
        <f>BX17*BW3</f>
        <v>2.7885765333653199E-3</v>
      </c>
      <c r="BY18">
        <v>1993</v>
      </c>
      <c r="BZ18" s="11">
        <v>1.7271311362727455</v>
      </c>
      <c r="CA18" t="s">
        <v>44</v>
      </c>
      <c r="CB18">
        <f>CB17*CA3</f>
        <v>2.7580398569977843E-3</v>
      </c>
      <c r="CC18">
        <v>1993</v>
      </c>
      <c r="CD18" s="11">
        <v>1.7271311362727455</v>
      </c>
      <c r="CE18" t="s">
        <v>44</v>
      </c>
      <c r="CF18">
        <f>CF17*CE3</f>
        <v>2.7594847124954016E-3</v>
      </c>
      <c r="CG18">
        <v>1993</v>
      </c>
      <c r="CH18" s="11">
        <v>1.7271311362727455</v>
      </c>
      <c r="CI18" t="s">
        <v>44</v>
      </c>
      <c r="CJ18">
        <f>CJ17*CI3</f>
        <v>2.733658066527379E-3</v>
      </c>
      <c r="CK18">
        <v>1993</v>
      </c>
      <c r="CL18" s="11">
        <v>1.7271311362727455</v>
      </c>
      <c r="CM18" t="s">
        <v>44</v>
      </c>
      <c r="CN18">
        <f>CN17*CM3</f>
        <v>2.7260694285684297E-3</v>
      </c>
      <c r="CO18">
        <v>1993</v>
      </c>
      <c r="CP18" s="11">
        <v>1.7271311362727455</v>
      </c>
      <c r="CQ18" t="s">
        <v>44</v>
      </c>
      <c r="CR18">
        <f>CR17*CQ3</f>
        <v>2.7690926262373947E-3</v>
      </c>
      <c r="CS18">
        <v>1993</v>
      </c>
      <c r="CT18" s="11">
        <v>1.7271311362727455</v>
      </c>
      <c r="CU18" t="s">
        <v>44</v>
      </c>
      <c r="CV18">
        <f>CV17*CU3</f>
        <v>2.7850361040311833E-3</v>
      </c>
      <c r="CW18">
        <v>1993</v>
      </c>
      <c r="CX18" s="11">
        <v>1.7271311362727455</v>
      </c>
      <c r="CY18" t="s">
        <v>44</v>
      </c>
      <c r="CZ18">
        <f>CZ17*CY3</f>
        <v>2.8285688995460046E-3</v>
      </c>
      <c r="DA18">
        <v>1993</v>
      </c>
      <c r="DB18" s="11">
        <v>1.7271311362727455</v>
      </c>
      <c r="DC18" t="s">
        <v>44</v>
      </c>
      <c r="DD18">
        <f>DD17*DC3</f>
        <v>2.8594524193788751E-3</v>
      </c>
      <c r="DE18">
        <v>1993</v>
      </c>
      <c r="DF18" s="11">
        <v>1.7271311362727455</v>
      </c>
      <c r="DG18" t="s">
        <v>44</v>
      </c>
      <c r="DH18">
        <f>DH17*DG3</f>
        <v>2.8736859615424507E-3</v>
      </c>
      <c r="DI18">
        <v>1993</v>
      </c>
      <c r="DJ18" s="11">
        <v>1.7271311362727455</v>
      </c>
      <c r="DK18" t="s">
        <v>44</v>
      </c>
      <c r="DL18">
        <f>DL17*DK3</f>
        <v>2.8898523704556991E-3</v>
      </c>
      <c r="DM18">
        <v>1993</v>
      </c>
      <c r="DN18" s="11">
        <v>1.7271311362727455</v>
      </c>
      <c r="DO18" t="s">
        <v>44</v>
      </c>
      <c r="DP18">
        <f>DP17*DO3</f>
        <v>2.8938576782658403E-3</v>
      </c>
      <c r="DQ18">
        <v>1993</v>
      </c>
      <c r="DR18" s="11">
        <v>1.7271311362727455</v>
      </c>
      <c r="DS18" t="s">
        <v>44</v>
      </c>
      <c r="DT18">
        <f>DT17*DS3</f>
        <v>2.8918300927386975E-3</v>
      </c>
      <c r="DU18">
        <v>1993</v>
      </c>
      <c r="DV18" s="11">
        <v>1.7271311362727455</v>
      </c>
      <c r="DW18" t="s">
        <v>44</v>
      </c>
      <c r="DX18">
        <f>DX17*DW3</f>
        <v>2.886362042321559E-3</v>
      </c>
      <c r="DY18">
        <v>1993</v>
      </c>
      <c r="DZ18" s="11">
        <v>1.7271311362727455</v>
      </c>
      <c r="EA18" t="s">
        <v>44</v>
      </c>
      <c r="EB18">
        <f>EB17*EA3</f>
        <v>2.8500863990142131E-3</v>
      </c>
      <c r="EC18">
        <v>1993</v>
      </c>
      <c r="ED18" s="11">
        <v>1.7271311362727455</v>
      </c>
      <c r="EE18" t="s">
        <v>44</v>
      </c>
      <c r="EF18">
        <f>EF17*EE3</f>
        <v>2.8372819625367461E-3</v>
      </c>
      <c r="EG18">
        <v>1993</v>
      </c>
      <c r="EH18" s="11">
        <v>1.7271311362727455</v>
      </c>
      <c r="EI18" t="s">
        <v>44</v>
      </c>
      <c r="EJ18">
        <f>EJ17*EI3</f>
        <v>2.8289325273477424E-3</v>
      </c>
      <c r="EK18">
        <v>1993</v>
      </c>
      <c r="EL18" s="11">
        <v>1.7271311362727455</v>
      </c>
    </row>
    <row r="19" spans="2:142">
      <c r="B19">
        <v>0.1076805286235694</v>
      </c>
      <c r="C19" s="20">
        <v>0.98069449675607279</v>
      </c>
      <c r="D19">
        <v>1574.7597467577739</v>
      </c>
      <c r="E19">
        <v>1994</v>
      </c>
      <c r="F19" s="11">
        <v>2.0024458570669674</v>
      </c>
      <c r="G19" t="s">
        <v>45</v>
      </c>
      <c r="H19">
        <f>G2+H18</f>
        <v>1.1165335528726619</v>
      </c>
      <c r="I19">
        <v>1995</v>
      </c>
      <c r="J19" s="11">
        <v>2.2285006034932464</v>
      </c>
      <c r="K19" t="s">
        <v>45</v>
      </c>
      <c r="L19">
        <f>K2+L18</f>
        <v>1.1152087525700976</v>
      </c>
      <c r="M19">
        <v>1995</v>
      </c>
      <c r="N19" s="11">
        <v>2.2285006034932464</v>
      </c>
      <c r="O19" t="s">
        <v>45</v>
      </c>
      <c r="P19">
        <f>O2+P18</f>
        <v>1.1154819113270125</v>
      </c>
      <c r="Q19">
        <v>1995</v>
      </c>
      <c r="R19" s="11">
        <v>2.2285006034932464</v>
      </c>
      <c r="S19" t="s">
        <v>45</v>
      </c>
      <c r="T19">
        <f>S2+T18</f>
        <v>1.1158545589125437</v>
      </c>
      <c r="U19">
        <v>1995</v>
      </c>
      <c r="V19" s="11">
        <v>2.2285006034932464</v>
      </c>
      <c r="W19" t="s">
        <v>45</v>
      </c>
      <c r="X19">
        <f>W2+X18</f>
        <v>1.1162029689280986</v>
      </c>
      <c r="Y19">
        <v>1995</v>
      </c>
      <c r="Z19" s="11">
        <v>2.2285006034932464</v>
      </c>
      <c r="AA19" t="s">
        <v>45</v>
      </c>
      <c r="AB19">
        <f>AA2+AB18</f>
        <v>1.1165094947437704</v>
      </c>
      <c r="AC19">
        <v>1995</v>
      </c>
      <c r="AD19" s="11">
        <v>2.2285006034932464</v>
      </c>
      <c r="AE19" t="s">
        <v>45</v>
      </c>
      <c r="AF19">
        <f>AE2+AF18</f>
        <v>1.1166206628420796</v>
      </c>
      <c r="AG19">
        <v>1995</v>
      </c>
      <c r="AH19" s="11">
        <v>2.2285006034932464</v>
      </c>
      <c r="AI19" t="s">
        <v>45</v>
      </c>
      <c r="AJ19">
        <f>AI2+AJ18</f>
        <v>1.116623352423354</v>
      </c>
      <c r="AK19">
        <v>1995</v>
      </c>
      <c r="AL19" s="11">
        <v>2.2285006034932464</v>
      </c>
      <c r="AM19" t="s">
        <v>45</v>
      </c>
      <c r="AN19">
        <f>AM2+AN18</f>
        <v>1.1164132981272246</v>
      </c>
      <c r="AO19">
        <v>1995</v>
      </c>
      <c r="AP19" s="11">
        <v>2.2285006034932464</v>
      </c>
      <c r="AQ19" t="s">
        <v>45</v>
      </c>
      <c r="AR19">
        <f>AQ2+AR18</f>
        <v>1.1163130086155286</v>
      </c>
      <c r="AS19">
        <v>1995</v>
      </c>
      <c r="AT19" s="11">
        <v>2.2285006034932464</v>
      </c>
      <c r="AU19" t="s">
        <v>45</v>
      </c>
      <c r="AV19">
        <f>AU2+AV18</f>
        <v>1.1163886261234077</v>
      </c>
      <c r="AW19">
        <v>1995</v>
      </c>
      <c r="AX19" s="11">
        <v>2.2285006034932464</v>
      </c>
      <c r="AY19" t="s">
        <v>45</v>
      </c>
      <c r="AZ19">
        <f>AY2+AZ18</f>
        <v>1.1167462044524061</v>
      </c>
      <c r="BA19">
        <v>1995</v>
      </c>
      <c r="BB19" s="11">
        <v>2.2285006034932464</v>
      </c>
      <c r="BC19" t="s">
        <v>45</v>
      </c>
      <c r="BD19">
        <f>BC2+BD18</f>
        <v>1.1166199722966819</v>
      </c>
      <c r="BE19">
        <v>1995</v>
      </c>
      <c r="BF19" s="11">
        <v>2.2285006034932464</v>
      </c>
      <c r="BG19" t="s">
        <v>45</v>
      </c>
      <c r="BH19">
        <f>BG2+BH18</f>
        <v>1.1165940495650597</v>
      </c>
      <c r="BI19">
        <v>1995</v>
      </c>
      <c r="BJ19" s="11">
        <v>2.2285006034932464</v>
      </c>
      <c r="BK19" t="s">
        <v>45</v>
      </c>
      <c r="BL19">
        <f>BK2+BL18</f>
        <v>1.1166073786027895</v>
      </c>
      <c r="BM19">
        <v>1995</v>
      </c>
      <c r="BN19" s="11">
        <v>2.2285006034932464</v>
      </c>
      <c r="BO19" t="s">
        <v>45</v>
      </c>
      <c r="BP19">
        <f>BO2+BP18</f>
        <v>1.1166265131630939</v>
      </c>
      <c r="BQ19">
        <v>1995</v>
      </c>
      <c r="BR19" s="11">
        <v>2.2285006034932464</v>
      </c>
      <c r="BS19" t="s">
        <v>45</v>
      </c>
      <c r="BT19">
        <f>BS2+BT18</f>
        <v>1.1166170705444047</v>
      </c>
      <c r="BU19">
        <v>1995</v>
      </c>
      <c r="BV19" s="11">
        <v>2.2285006034932464</v>
      </c>
      <c r="BW19" t="s">
        <v>45</v>
      </c>
      <c r="BX19">
        <f>BW2+BX18</f>
        <v>1.1165508836386275</v>
      </c>
      <c r="BY19">
        <v>1995</v>
      </c>
      <c r="BZ19" s="11">
        <v>2.2285006034932464</v>
      </c>
      <c r="CA19" t="s">
        <v>45</v>
      </c>
      <c r="CB19">
        <f>CA2+CB18</f>
        <v>1.1164499357217321</v>
      </c>
      <c r="CC19">
        <v>1994</v>
      </c>
      <c r="CD19" s="11">
        <v>2.0024458570669674</v>
      </c>
      <c r="CE19" t="s">
        <v>45</v>
      </c>
      <c r="CF19">
        <f>CE2+CF18</f>
        <v>1.1163742518588438</v>
      </c>
      <c r="CG19">
        <v>1994</v>
      </c>
      <c r="CH19" s="11">
        <v>2.0024458570669674</v>
      </c>
      <c r="CI19" t="s">
        <v>45</v>
      </c>
      <c r="CJ19">
        <f>CI2+CJ18</f>
        <v>1.1162442337882161</v>
      </c>
      <c r="CK19">
        <v>1994</v>
      </c>
      <c r="CL19" s="11">
        <v>2.0024458570669674</v>
      </c>
      <c r="CM19" t="s">
        <v>45</v>
      </c>
      <c r="CN19">
        <f>CM2+CN18</f>
        <v>1.1161356691419759</v>
      </c>
      <c r="CO19">
        <v>1994</v>
      </c>
      <c r="CP19" s="11">
        <v>2.0024458570669674</v>
      </c>
      <c r="CQ19" t="s">
        <v>45</v>
      </c>
      <c r="CR19">
        <f>CQ2+CR18</f>
        <v>1.1161545039804497</v>
      </c>
      <c r="CS19">
        <v>1994</v>
      </c>
      <c r="CT19" s="11">
        <v>2.0024458570669674</v>
      </c>
      <c r="CU19" t="s">
        <v>45</v>
      </c>
      <c r="CV19">
        <f>CU2+CV18</f>
        <v>1.1161208968054226</v>
      </c>
      <c r="CW19">
        <v>1994</v>
      </c>
      <c r="CX19" s="11">
        <v>2.0024458570669674</v>
      </c>
      <c r="CY19" t="s">
        <v>45</v>
      </c>
      <c r="CZ19">
        <f>CY2+CZ18</f>
        <v>1.1162241571727112</v>
      </c>
      <c r="DA19">
        <v>1994</v>
      </c>
      <c r="DB19" s="11">
        <v>2.0024458570669674</v>
      </c>
      <c r="DC19" t="s">
        <v>45</v>
      </c>
      <c r="DD19">
        <f>DC2+DD18</f>
        <v>1.1163492027400166</v>
      </c>
      <c r="DE19">
        <v>1994</v>
      </c>
      <c r="DF19" s="11">
        <v>2.0024458570669674</v>
      </c>
      <c r="DG19" t="s">
        <v>45</v>
      </c>
      <c r="DH19">
        <f>DG2+DH18</f>
        <v>1.1164005676169586</v>
      </c>
      <c r="DI19">
        <v>1994</v>
      </c>
      <c r="DJ19" s="11">
        <v>2.0024458570669674</v>
      </c>
      <c r="DK19" t="s">
        <v>45</v>
      </c>
      <c r="DL19">
        <f>DK2+DL18</f>
        <v>1.1165529117925792</v>
      </c>
      <c r="DM19">
        <v>1994</v>
      </c>
      <c r="DN19" s="11">
        <v>2.0024458570669674</v>
      </c>
      <c r="DO19" t="s">
        <v>45</v>
      </c>
      <c r="DP19">
        <f>DO2+DP18</f>
        <v>1.1168391316392456</v>
      </c>
      <c r="DQ19">
        <v>1994</v>
      </c>
      <c r="DR19" s="11">
        <v>2.0024458570669674</v>
      </c>
      <c r="DS19" t="s">
        <v>45</v>
      </c>
      <c r="DT19">
        <f>DS2+DT18</f>
        <v>1.1170319628266829</v>
      </c>
      <c r="DU19">
        <v>1994</v>
      </c>
      <c r="DV19" s="11">
        <v>2.0024458570669674</v>
      </c>
      <c r="DW19" t="s">
        <v>45</v>
      </c>
      <c r="DX19">
        <f>DW2+DX18</f>
        <v>1.1172329218552028</v>
      </c>
      <c r="DY19">
        <v>1994</v>
      </c>
      <c r="DZ19" s="11">
        <v>2.0024458570669674</v>
      </c>
      <c r="EA19" t="s">
        <v>45</v>
      </c>
      <c r="EB19">
        <f>EA2+EB18</f>
        <v>1.1176034468556146</v>
      </c>
      <c r="EC19">
        <v>1994</v>
      </c>
      <c r="ED19" s="11">
        <v>2.0024458570669674</v>
      </c>
      <c r="EE19" t="s">
        <v>45</v>
      </c>
      <c r="EF19">
        <f>EE2+EF18</f>
        <v>1.1178277120154287</v>
      </c>
      <c r="EG19">
        <v>1994</v>
      </c>
      <c r="EH19" s="11">
        <v>2.0024458570669674</v>
      </c>
      <c r="EI19" t="s">
        <v>45</v>
      </c>
      <c r="EJ19">
        <f>EI2+EJ18</f>
        <v>1.1180420296000051</v>
      </c>
      <c r="EK19">
        <v>1994</v>
      </c>
      <c r="EL19" s="11">
        <v>2.0024458570669674</v>
      </c>
    </row>
    <row r="20" spans="2:142">
      <c r="B20">
        <v>0.10761127123777896</v>
      </c>
      <c r="C20" s="20">
        <v>0.98065025362839697</v>
      </c>
      <c r="D20">
        <v>1571.0881826903196</v>
      </c>
      <c r="E20">
        <v>1995</v>
      </c>
      <c r="F20" s="11">
        <v>2.2285006034932464</v>
      </c>
      <c r="G20" t="s">
        <v>46</v>
      </c>
      <c r="H20">
        <f>G2-H18</f>
        <v>1.110927696112546</v>
      </c>
      <c r="I20">
        <v>1996</v>
      </c>
      <c r="J20" s="11">
        <v>2.5586168655314738</v>
      </c>
      <c r="K20" t="s">
        <v>46</v>
      </c>
      <c r="L20">
        <f>K2-L18</f>
        <v>1.1094583857253297</v>
      </c>
      <c r="M20">
        <v>1996</v>
      </c>
      <c r="N20" s="11">
        <v>2.5586168655314738</v>
      </c>
      <c r="O20" t="s">
        <v>46</v>
      </c>
      <c r="P20">
        <f>O2-P18</f>
        <v>1.1097112360581196</v>
      </c>
      <c r="Q20">
        <v>1996</v>
      </c>
      <c r="R20" s="11">
        <v>2.5586168655314738</v>
      </c>
      <c r="S20" t="s">
        <v>46</v>
      </c>
      <c r="T20">
        <f>S2-T18</f>
        <v>1.1100424472890549</v>
      </c>
      <c r="U20">
        <v>1996</v>
      </c>
      <c r="V20" s="11">
        <v>2.5586168655314738</v>
      </c>
      <c r="W20" t="s">
        <v>46</v>
      </c>
      <c r="X20">
        <f>W2-X18</f>
        <v>1.1103655118028204</v>
      </c>
      <c r="Y20">
        <v>1996</v>
      </c>
      <c r="Z20" s="11">
        <v>2.5586168655314738</v>
      </c>
      <c r="AA20" t="s">
        <v>46</v>
      </c>
      <c r="AB20">
        <f>AA2-AB18</f>
        <v>1.1106691981062176</v>
      </c>
      <c r="AC20">
        <v>1996</v>
      </c>
      <c r="AD20" s="11">
        <v>2.5586168655314738</v>
      </c>
      <c r="AE20" t="s">
        <v>46</v>
      </c>
      <c r="AF20">
        <f>AE2-AF18</f>
        <v>1.1107998098930274</v>
      </c>
      <c r="AG20">
        <v>1996</v>
      </c>
      <c r="AH20" s="11">
        <v>2.5586168655314738</v>
      </c>
      <c r="AI20" t="s">
        <v>46</v>
      </c>
      <c r="AJ20">
        <f>AI2-AJ18</f>
        <v>1.1108233430629129</v>
      </c>
      <c r="AK20">
        <v>1996</v>
      </c>
      <c r="AL20" s="11">
        <v>2.5586168655314738</v>
      </c>
      <c r="AM20" t="s">
        <v>46</v>
      </c>
      <c r="AN20">
        <f>AM2-AN18</f>
        <v>1.1106453712957209</v>
      </c>
      <c r="AO20">
        <v>1996</v>
      </c>
      <c r="AP20" s="11">
        <v>2.5586168655314738</v>
      </c>
      <c r="AQ20" t="s">
        <v>46</v>
      </c>
      <c r="AR20">
        <f>AQ2-AR18</f>
        <v>1.1105815952396116</v>
      </c>
      <c r="AS20">
        <v>1996</v>
      </c>
      <c r="AT20" s="11">
        <v>2.5586168655314738</v>
      </c>
      <c r="AU20" t="s">
        <v>46</v>
      </c>
      <c r="AV20">
        <f>AU2-AV18</f>
        <v>1.1106613744653575</v>
      </c>
      <c r="AW20">
        <v>1996</v>
      </c>
      <c r="AX20" s="11">
        <v>2.5586168655314738</v>
      </c>
      <c r="AY20" t="s">
        <v>46</v>
      </c>
      <c r="AZ20">
        <f>AY2-AZ18</f>
        <v>1.1110265548424181</v>
      </c>
      <c r="BA20">
        <v>1996</v>
      </c>
      <c r="BB20" s="11">
        <v>2.5586168655314738</v>
      </c>
      <c r="BC20" t="s">
        <v>46</v>
      </c>
      <c r="BD20">
        <f>BC2-BD18</f>
        <v>1.1108948761614763</v>
      </c>
      <c r="BE20">
        <v>1996</v>
      </c>
      <c r="BF20" s="11">
        <v>2.5586168655314738</v>
      </c>
      <c r="BG20" t="s">
        <v>46</v>
      </c>
      <c r="BH20">
        <f>BG2-BH18</f>
        <v>1.1108773622449029</v>
      </c>
      <c r="BI20">
        <v>1996</v>
      </c>
      <c r="BJ20" s="11">
        <v>2.5586168655314738</v>
      </c>
      <c r="BK20" t="s">
        <v>46</v>
      </c>
      <c r="BL20">
        <f>BK2-BL18</f>
        <v>1.1108991350518818</v>
      </c>
      <c r="BM20">
        <v>1996</v>
      </c>
      <c r="BN20" s="11">
        <v>2.5586168655314738</v>
      </c>
      <c r="BO20" t="s">
        <v>46</v>
      </c>
      <c r="BP20">
        <f>BO2-BP18</f>
        <v>1.1109343021068039</v>
      </c>
      <c r="BQ20">
        <v>1996</v>
      </c>
      <c r="BR20" s="11">
        <v>2.5586168655314738</v>
      </c>
      <c r="BS20" t="s">
        <v>46</v>
      </c>
      <c r="BT20">
        <f>BS2-BT18</f>
        <v>1.1109668944390321</v>
      </c>
      <c r="BU20">
        <v>1996</v>
      </c>
      <c r="BV20" s="11">
        <v>2.5586168655314738</v>
      </c>
      <c r="BW20" t="s">
        <v>46</v>
      </c>
      <c r="BX20">
        <f>BW2-BX18</f>
        <v>1.110973730571897</v>
      </c>
      <c r="BY20">
        <v>1996</v>
      </c>
      <c r="BZ20" s="11">
        <v>2.5586168655314738</v>
      </c>
      <c r="CA20" t="s">
        <v>46</v>
      </c>
      <c r="CB20">
        <f>CA2-CB18</f>
        <v>1.1109338560077366</v>
      </c>
      <c r="CC20">
        <v>1996</v>
      </c>
      <c r="CD20" s="11">
        <v>2.5586168655314738</v>
      </c>
      <c r="CE20" t="s">
        <v>46</v>
      </c>
      <c r="CF20">
        <f>CE2-CF18</f>
        <v>1.1108552824338529</v>
      </c>
      <c r="CG20">
        <v>1995</v>
      </c>
      <c r="CH20" s="11">
        <v>2.2285006034932464</v>
      </c>
      <c r="CI20" t="s">
        <v>46</v>
      </c>
      <c r="CJ20">
        <f>CI2-CJ18</f>
        <v>1.1107769176551614</v>
      </c>
      <c r="CK20">
        <v>1995</v>
      </c>
      <c r="CL20" s="11">
        <v>2.2285006034932464</v>
      </c>
      <c r="CM20" t="s">
        <v>46</v>
      </c>
      <c r="CN20">
        <f>CM2-CN18</f>
        <v>1.110683530284839</v>
      </c>
      <c r="CO20">
        <v>1995</v>
      </c>
      <c r="CP20" s="11">
        <v>2.2285006034932464</v>
      </c>
      <c r="CQ20" t="s">
        <v>46</v>
      </c>
      <c r="CR20">
        <f>CQ2-CR18</f>
        <v>1.1106163187279749</v>
      </c>
      <c r="CS20">
        <v>1995</v>
      </c>
      <c r="CT20" s="11">
        <v>2.2285006034932464</v>
      </c>
      <c r="CU20" t="s">
        <v>46</v>
      </c>
      <c r="CV20">
        <f>CU2-CV18</f>
        <v>1.1105508245973603</v>
      </c>
      <c r="CW20">
        <v>1995</v>
      </c>
      <c r="CX20" s="11">
        <v>2.2285006034932464</v>
      </c>
      <c r="CY20" t="s">
        <v>46</v>
      </c>
      <c r="CZ20">
        <f>CY2-CZ18</f>
        <v>1.1105670193736192</v>
      </c>
      <c r="DA20">
        <v>1995</v>
      </c>
      <c r="DB20" s="11">
        <v>2.2285006034932464</v>
      </c>
      <c r="DC20" t="s">
        <v>46</v>
      </c>
      <c r="DD20">
        <f>DC2-DD18</f>
        <v>1.110630297901259</v>
      </c>
      <c r="DE20">
        <v>1995</v>
      </c>
      <c r="DF20" s="11">
        <v>2.2285006034932464</v>
      </c>
      <c r="DG20" t="s">
        <v>46</v>
      </c>
      <c r="DH20">
        <f>DG2-DH18</f>
        <v>1.1106531956938739</v>
      </c>
      <c r="DI20">
        <v>1995</v>
      </c>
      <c r="DJ20" s="11">
        <v>2.2285006034932464</v>
      </c>
      <c r="DK20" t="s">
        <v>46</v>
      </c>
      <c r="DL20">
        <f>DK2-DL18</f>
        <v>1.1107732070516678</v>
      </c>
      <c r="DM20">
        <v>1995</v>
      </c>
      <c r="DN20" s="11">
        <v>2.2285006034932464</v>
      </c>
      <c r="DO20" t="s">
        <v>46</v>
      </c>
      <c r="DP20">
        <f>DO2-DP18</f>
        <v>1.1110514162827141</v>
      </c>
      <c r="DQ20">
        <v>1995</v>
      </c>
      <c r="DR20" s="11">
        <v>2.2285006034932464</v>
      </c>
      <c r="DS20" t="s">
        <v>46</v>
      </c>
      <c r="DT20">
        <f>DS2-DT18</f>
        <v>1.1112483026412054</v>
      </c>
      <c r="DU20">
        <v>1995</v>
      </c>
      <c r="DV20" s="11">
        <v>2.2285006034932464</v>
      </c>
      <c r="DW20" t="s">
        <v>46</v>
      </c>
      <c r="DX20">
        <f>DW2-DX18</f>
        <v>1.1114601977705596</v>
      </c>
      <c r="DY20">
        <v>1995</v>
      </c>
      <c r="DZ20" s="11">
        <v>2.2285006034932464</v>
      </c>
      <c r="EA20" t="s">
        <v>46</v>
      </c>
      <c r="EB20">
        <f>EA2-EB18</f>
        <v>1.1119032740575863</v>
      </c>
      <c r="EC20">
        <v>1995</v>
      </c>
      <c r="ED20" s="11">
        <v>2.2285006034932464</v>
      </c>
      <c r="EE20" t="s">
        <v>46</v>
      </c>
      <c r="EF20">
        <f>EE2-EF18</f>
        <v>1.112153148090355</v>
      </c>
      <c r="EG20">
        <v>1995</v>
      </c>
      <c r="EH20" s="11">
        <v>2.2285006034932464</v>
      </c>
      <c r="EI20" t="s">
        <v>46</v>
      </c>
      <c r="EJ20">
        <f>EI2-EJ18</f>
        <v>1.1123841645453094</v>
      </c>
      <c r="EK20">
        <v>1995</v>
      </c>
      <c r="EL20" s="11">
        <v>2.2285006034932464</v>
      </c>
    </row>
    <row r="21" spans="2:142">
      <c r="B21">
        <v>0.10751770539958379</v>
      </c>
      <c r="C21" s="20">
        <v>0.98097146073994246</v>
      </c>
      <c r="D21">
        <v>1598.1318832376955</v>
      </c>
      <c r="E21">
        <v>1996</v>
      </c>
      <c r="F21" s="11">
        <v>2.5586168655314738</v>
      </c>
      <c r="G21" t="s">
        <v>37</v>
      </c>
      <c r="H21" s="21">
        <f>LN(G2)</f>
        <v>0.10771530301192142</v>
      </c>
      <c r="I21">
        <v>1997</v>
      </c>
      <c r="J21" s="11">
        <v>2.8784080021661249</v>
      </c>
      <c r="K21" t="s">
        <v>37</v>
      </c>
      <c r="L21" s="21">
        <f>LN(K2)</f>
        <v>0.10646012310084735</v>
      </c>
      <c r="M21">
        <v>1997</v>
      </c>
      <c r="N21" s="11">
        <v>2.8784080021661249</v>
      </c>
      <c r="O21" t="s">
        <v>37</v>
      </c>
      <c r="P21" s="21">
        <f>LN(O2)</f>
        <v>0.10669653910422053</v>
      </c>
      <c r="Q21">
        <v>1997</v>
      </c>
      <c r="R21" s="11">
        <v>2.8784080021661249</v>
      </c>
      <c r="S21" t="s">
        <v>37</v>
      </c>
      <c r="T21" s="21">
        <f>LN(S2)</f>
        <v>0.10701280267024429</v>
      </c>
      <c r="U21">
        <v>1997</v>
      </c>
      <c r="V21" s="11">
        <v>2.8784080021661249</v>
      </c>
      <c r="W21" t="s">
        <v>37</v>
      </c>
      <c r="X21" s="21">
        <f>LN(W2)</f>
        <v>0.10731442186813887</v>
      </c>
      <c r="Y21">
        <v>1997</v>
      </c>
      <c r="Z21" s="11">
        <v>2.8784080021661249</v>
      </c>
      <c r="AA21" t="s">
        <v>37</v>
      </c>
      <c r="AB21" s="21">
        <f>LN(AA2)</f>
        <v>0.10758844376435561</v>
      </c>
      <c r="AC21">
        <v>1997</v>
      </c>
      <c r="AD21" s="11">
        <v>2.8784080021661249</v>
      </c>
      <c r="AE21" t="s">
        <v>37</v>
      </c>
      <c r="AF21" s="21">
        <f>LN(AE2)</f>
        <v>0.10769699668971169</v>
      </c>
      <c r="AG21">
        <v>1997</v>
      </c>
      <c r="AH21" s="11">
        <v>2.8784080021661249</v>
      </c>
      <c r="AI21" t="s">
        <v>37</v>
      </c>
      <c r="AJ21" s="21">
        <f>LN(AI2)</f>
        <v>0.10770876931958814</v>
      </c>
      <c r="AK21">
        <v>1997</v>
      </c>
      <c r="AL21" s="11">
        <v>2.8784080021661249</v>
      </c>
      <c r="AM21" t="s">
        <v>37</v>
      </c>
      <c r="AN21" s="21">
        <f>LN(AM2)</f>
        <v>0.10753455196770909</v>
      </c>
      <c r="AO21">
        <v>1997</v>
      </c>
      <c r="AP21" s="11">
        <v>2.8784080021661249</v>
      </c>
      <c r="AQ21" t="s">
        <v>37</v>
      </c>
      <c r="AR21" s="21">
        <f>LN(AQ2)</f>
        <v>0.10746088008216696</v>
      </c>
      <c r="AS21">
        <v>1997</v>
      </c>
      <c r="AT21" s="11">
        <v>2.8784080021661249</v>
      </c>
      <c r="AU21" t="s">
        <v>37</v>
      </c>
      <c r="AV21" s="21">
        <f>LN(AU2)</f>
        <v>0.1075306594564021</v>
      </c>
      <c r="AW21">
        <v>1997</v>
      </c>
      <c r="AX21" s="11">
        <v>2.8784080021661249</v>
      </c>
      <c r="AY21" t="s">
        <v>37</v>
      </c>
      <c r="AZ21" s="21">
        <f>LN(AY2)</f>
        <v>0.10785514316826113</v>
      </c>
      <c r="BA21">
        <v>1997</v>
      </c>
      <c r="BB21" s="11">
        <v>2.8784080021661249</v>
      </c>
      <c r="BC21" t="s">
        <v>37</v>
      </c>
      <c r="BD21" s="21">
        <f>LN(BC2)</f>
        <v>0.10773936575514628</v>
      </c>
      <c r="BE21">
        <v>1997</v>
      </c>
      <c r="BF21" s="11">
        <v>2.8784080021661249</v>
      </c>
      <c r="BG21" t="s">
        <v>37</v>
      </c>
      <c r="BH21" s="21">
        <f>LN(BG2)</f>
        <v>0.10771986551624123</v>
      </c>
      <c r="BI21">
        <v>1997</v>
      </c>
      <c r="BJ21" s="11">
        <v>2.8784080021661249</v>
      </c>
      <c r="BK21" t="s">
        <v>37</v>
      </c>
      <c r="BL21" s="21">
        <f>LN(BK2)</f>
        <v>0.10773562399823448</v>
      </c>
      <c r="BM21">
        <v>1997</v>
      </c>
      <c r="BN21" s="11">
        <v>2.8784080021661249</v>
      </c>
      <c r="BO21" t="s">
        <v>37</v>
      </c>
      <c r="BP21" s="21">
        <f>LN(BO2)</f>
        <v>0.10776000145932321</v>
      </c>
      <c r="BQ21">
        <v>1997</v>
      </c>
      <c r="BR21" s="11">
        <v>2.8784080021661249</v>
      </c>
      <c r="BS21" t="s">
        <v>37</v>
      </c>
      <c r="BT21" s="21">
        <f>LN(BS2)</f>
        <v>0.10777039381004629</v>
      </c>
      <c r="BU21">
        <v>1997</v>
      </c>
      <c r="BV21" s="11">
        <v>2.8784080021661249</v>
      </c>
      <c r="BW21" t="s">
        <v>37</v>
      </c>
      <c r="BX21" s="21">
        <f>LN(BW2)</f>
        <v>0.10774374989245783</v>
      </c>
      <c r="BY21">
        <v>1997</v>
      </c>
      <c r="BZ21" s="11">
        <v>2.8784080021661249</v>
      </c>
      <c r="CA21" t="s">
        <v>37</v>
      </c>
      <c r="CB21" s="21">
        <f>LN(CA2)</f>
        <v>0.1076805286235694</v>
      </c>
      <c r="CC21">
        <v>1997</v>
      </c>
      <c r="CD21" s="11">
        <v>2.8784080021661249</v>
      </c>
      <c r="CE21" t="s">
        <v>37</v>
      </c>
      <c r="CF21" s="21">
        <f>LN(CE2)</f>
        <v>0.10761127123777896</v>
      </c>
      <c r="CG21">
        <v>1997</v>
      </c>
      <c r="CH21" s="11">
        <v>2.8784080021661249</v>
      </c>
      <c r="CI21" t="s">
        <v>37</v>
      </c>
      <c r="CJ21" s="21">
        <f>LN(CI2)</f>
        <v>0.10751770539958379</v>
      </c>
      <c r="CK21">
        <v>1996</v>
      </c>
      <c r="CL21" s="11">
        <v>2.5586168655314738</v>
      </c>
      <c r="CM21" t="s">
        <v>37</v>
      </c>
      <c r="CN21" s="21">
        <f>LN(CM2)</f>
        <v>0.10742701871088758</v>
      </c>
      <c r="CO21">
        <v>1996</v>
      </c>
      <c r="CP21" s="11">
        <v>2.5586168655314738</v>
      </c>
      <c r="CQ21" t="s">
        <v>37</v>
      </c>
      <c r="CR21" s="21">
        <f>LN(CQ2)</f>
        <v>0.10740529389196542</v>
      </c>
      <c r="CS21">
        <v>1996</v>
      </c>
      <c r="CT21" s="11">
        <v>2.5586168655314738</v>
      </c>
      <c r="CU21" t="s">
        <v>37</v>
      </c>
      <c r="CV21" s="21">
        <f>LN(CU2)</f>
        <v>0.10736078840899288</v>
      </c>
      <c r="CW21">
        <v>1996</v>
      </c>
      <c r="CX21" s="11">
        <v>2.5586168655314738</v>
      </c>
      <c r="CY21" t="s">
        <v>37</v>
      </c>
      <c r="CZ21" s="21">
        <f>LN(CY2)</f>
        <v>0.10741443436779548</v>
      </c>
      <c r="DA21">
        <v>1996</v>
      </c>
      <c r="DB21" s="11">
        <v>2.5586168655314738</v>
      </c>
      <c r="DC21" t="s">
        <v>37</v>
      </c>
      <c r="DD21" s="21">
        <f>LN(DC2)</f>
        <v>0.10749900275207355</v>
      </c>
      <c r="DE21">
        <v>1996</v>
      </c>
      <c r="DF21" s="11">
        <v>2.5586168655314738</v>
      </c>
      <c r="DG21" t="s">
        <v>37</v>
      </c>
      <c r="DH21" s="21">
        <f>LN(DG2)</f>
        <v>0.10753234900934774</v>
      </c>
      <c r="DI21">
        <v>1996</v>
      </c>
      <c r="DJ21" s="11">
        <v>2.5586168655314738</v>
      </c>
      <c r="DK21" t="s">
        <v>37</v>
      </c>
      <c r="DL21" s="21">
        <f>LN(DK2)</f>
        <v>0.10765463563103668</v>
      </c>
      <c r="DM21">
        <v>1996</v>
      </c>
      <c r="DN21" s="11">
        <v>2.5586168655314738</v>
      </c>
      <c r="DO21" t="s">
        <v>37</v>
      </c>
      <c r="DP21" s="21">
        <f>LN(DO2)</f>
        <v>0.10790801459010856</v>
      </c>
      <c r="DQ21">
        <v>1996</v>
      </c>
      <c r="DR21" s="11">
        <v>2.5586168655314738</v>
      </c>
      <c r="DS21" t="s">
        <v>37</v>
      </c>
      <c r="DT21" s="21">
        <f>LN(DS2)</f>
        <v>0.10808292599420069</v>
      </c>
      <c r="DU21">
        <v>1996</v>
      </c>
      <c r="DV21" s="11">
        <v>2.5586168655314738</v>
      </c>
      <c r="DW21" t="s">
        <v>37</v>
      </c>
      <c r="DX21" s="21">
        <f>LN(DW2)</f>
        <v>0.1082681881097142</v>
      </c>
      <c r="DY21">
        <v>1996</v>
      </c>
      <c r="DZ21" s="11">
        <v>2.5586168655314738</v>
      </c>
      <c r="EA21" t="s">
        <v>37</v>
      </c>
      <c r="EB21" s="21">
        <f>LN(EA2)</f>
        <v>0.10863317905923266</v>
      </c>
      <c r="EC21">
        <v>1996</v>
      </c>
      <c r="ED21" s="11">
        <v>2.5586168655314738</v>
      </c>
      <c r="EE21" t="s">
        <v>37</v>
      </c>
      <c r="EF21" s="21">
        <f>LN(EE2)</f>
        <v>0.1088458219630441</v>
      </c>
      <c r="EG21">
        <v>1996</v>
      </c>
      <c r="EH21" s="11">
        <v>2.5586168655314738</v>
      </c>
      <c r="EI21" t="s">
        <v>37</v>
      </c>
      <c r="EJ21" s="21">
        <f>LN(EI2)</f>
        <v>0.10904550510209125</v>
      </c>
      <c r="EK21">
        <v>1996</v>
      </c>
      <c r="EL21" s="11">
        <v>2.5586168655314738</v>
      </c>
    </row>
    <row r="22" spans="2:142">
      <c r="B22">
        <v>0.10742701871088758</v>
      </c>
      <c r="C22" s="20">
        <v>0.98104360456702933</v>
      </c>
      <c r="D22">
        <v>1604.331997035777</v>
      </c>
      <c r="E22">
        <v>1997</v>
      </c>
      <c r="F22" s="11">
        <v>2.8784080021661249</v>
      </c>
      <c r="G22" t="s">
        <v>47</v>
      </c>
      <c r="H22" s="21">
        <f>LN(H19)</f>
        <v>0.11022884368052897</v>
      </c>
      <c r="I22">
        <v>1998</v>
      </c>
      <c r="J22" s="11">
        <v>3.0702635002756224</v>
      </c>
      <c r="K22" t="s">
        <v>47</v>
      </c>
      <c r="L22" s="21">
        <f>LN(L19)</f>
        <v>0.10904160942418584</v>
      </c>
      <c r="M22">
        <v>1998</v>
      </c>
      <c r="N22" s="11">
        <v>3.0702635002756224</v>
      </c>
      <c r="O22" t="s">
        <v>47</v>
      </c>
      <c r="P22" s="21">
        <f>LN(P19)</f>
        <v>0.1092865190055108</v>
      </c>
      <c r="Q22">
        <v>1998</v>
      </c>
      <c r="R22" s="11">
        <v>3.0702635002756224</v>
      </c>
      <c r="S22" t="s">
        <v>47</v>
      </c>
      <c r="T22" s="21">
        <f>LN(T19)</f>
        <v>0.10962053191119844</v>
      </c>
      <c r="U22">
        <v>1998</v>
      </c>
      <c r="V22" s="11">
        <v>3.0702635002756224</v>
      </c>
      <c r="W22" t="s">
        <v>47</v>
      </c>
      <c r="X22" s="21">
        <f>LN(X19)</f>
        <v>0.10993271922181996</v>
      </c>
      <c r="Y22">
        <v>1998</v>
      </c>
      <c r="Z22" s="11">
        <v>3.0702635002756224</v>
      </c>
      <c r="AA22" t="s">
        <v>47</v>
      </c>
      <c r="AB22" s="21">
        <f>LN(AB19)</f>
        <v>0.1102072962867892</v>
      </c>
      <c r="AC22">
        <v>1998</v>
      </c>
      <c r="AD22" s="11">
        <v>3.0702635002756224</v>
      </c>
      <c r="AE22" t="s">
        <v>47</v>
      </c>
      <c r="AF22" s="21">
        <f>LN(AF19)</f>
        <v>0.11030685886537285</v>
      </c>
      <c r="AG22">
        <v>1998</v>
      </c>
      <c r="AH22" s="11">
        <v>3.0702635002756224</v>
      </c>
      <c r="AI22" t="s">
        <v>47</v>
      </c>
      <c r="AJ22" s="21">
        <f>LN(AJ19)</f>
        <v>0.11030926754194914</v>
      </c>
      <c r="AK22">
        <v>1998</v>
      </c>
      <c r="AL22" s="11">
        <v>3.0702635002756224</v>
      </c>
      <c r="AM22" t="s">
        <v>47</v>
      </c>
      <c r="AN22" s="21">
        <f>LN(AN19)</f>
        <v>0.11012113422430102</v>
      </c>
      <c r="AO22">
        <v>1998</v>
      </c>
      <c r="AP22" s="11">
        <v>3.0702635002756224</v>
      </c>
      <c r="AQ22" t="s">
        <v>47</v>
      </c>
      <c r="AR22" s="21">
        <f>LN(AR19)</f>
        <v>0.11003129830356097</v>
      </c>
      <c r="AS22">
        <v>1998</v>
      </c>
      <c r="AT22" s="11">
        <v>3.0702635002756224</v>
      </c>
      <c r="AU22" t="s">
        <v>47</v>
      </c>
      <c r="AV22" s="21">
        <f>LN(AV19)</f>
        <v>0.11009903463405087</v>
      </c>
      <c r="AW22">
        <v>1998</v>
      </c>
      <c r="AX22" s="11">
        <v>3.0702635002756224</v>
      </c>
      <c r="AY22" t="s">
        <v>47</v>
      </c>
      <c r="AZ22" s="21">
        <f>LN(AZ19)</f>
        <v>0.11041928250010763</v>
      </c>
      <c r="BA22">
        <v>1998</v>
      </c>
      <c r="BB22" s="11">
        <v>3.0702635002756224</v>
      </c>
      <c r="BC22" t="s">
        <v>47</v>
      </c>
      <c r="BD22" s="21">
        <f>LN(BD19)</f>
        <v>0.11030624044084046</v>
      </c>
      <c r="BE22">
        <v>1998</v>
      </c>
      <c r="BF22" s="11">
        <v>3.0702635002756224</v>
      </c>
      <c r="BG22" t="s">
        <v>47</v>
      </c>
      <c r="BH22" s="21">
        <f>LN(BH19)</f>
        <v>0.11028302481406259</v>
      </c>
      <c r="BI22">
        <v>1998</v>
      </c>
      <c r="BJ22" s="11">
        <v>3.0702635002756224</v>
      </c>
      <c r="BK22" t="s">
        <v>47</v>
      </c>
      <c r="BL22" s="21">
        <f>LN(BL19)</f>
        <v>0.11029496197079355</v>
      </c>
      <c r="BM22">
        <v>1998</v>
      </c>
      <c r="BN22" s="11">
        <v>3.0702635002756224</v>
      </c>
      <c r="BO22" t="s">
        <v>47</v>
      </c>
      <c r="BP22" s="21">
        <f>LN(BP19)</f>
        <v>0.11031209816093956</v>
      </c>
      <c r="BQ22">
        <v>1998</v>
      </c>
      <c r="BR22" s="11">
        <v>3.0702635002756224</v>
      </c>
      <c r="BS22" t="s">
        <v>47</v>
      </c>
      <c r="BT22" s="21">
        <f>LN(BT19)</f>
        <v>0.11030364174466852</v>
      </c>
      <c r="BU22">
        <v>1998</v>
      </c>
      <c r="BV22" s="11">
        <v>3.0702635002756224</v>
      </c>
      <c r="BW22" t="s">
        <v>47</v>
      </c>
      <c r="BX22" s="21">
        <f>LN(BX19)</f>
        <v>0.11024436549930362</v>
      </c>
      <c r="BY22">
        <v>1998</v>
      </c>
      <c r="BZ22" s="11">
        <v>3.0702635002756224</v>
      </c>
      <c r="CA22" t="s">
        <v>47</v>
      </c>
      <c r="CB22" s="21">
        <f>LN(CB19)</f>
        <v>0.1101539509180917</v>
      </c>
      <c r="CC22">
        <v>1998</v>
      </c>
      <c r="CD22" s="11">
        <v>3.0702635002756224</v>
      </c>
      <c r="CE22" t="s">
        <v>47</v>
      </c>
      <c r="CF22" s="21">
        <f>LN(CF19)</f>
        <v>0.11008615886949395</v>
      </c>
      <c r="CG22">
        <v>1998</v>
      </c>
      <c r="CH22" s="11">
        <v>3.0702635002756224</v>
      </c>
      <c r="CI22" t="s">
        <v>47</v>
      </c>
      <c r="CJ22" s="21">
        <f>LN(CJ19)</f>
        <v>0.10996968749598302</v>
      </c>
      <c r="CK22">
        <v>1998</v>
      </c>
      <c r="CL22" s="11">
        <v>3.0702635002756224</v>
      </c>
      <c r="CM22" t="s">
        <v>47</v>
      </c>
      <c r="CN22" s="21">
        <f>LN(CN19)</f>
        <v>0.10987242390192961</v>
      </c>
      <c r="CO22">
        <v>1997</v>
      </c>
      <c r="CP22" s="11">
        <v>2.8784080021661249</v>
      </c>
      <c r="CQ22" t="s">
        <v>47</v>
      </c>
      <c r="CR22" s="21">
        <f>LN(CR19)</f>
        <v>0.10988929880350019</v>
      </c>
      <c r="CS22">
        <v>1997</v>
      </c>
      <c r="CT22" s="11">
        <v>2.8784080021661249</v>
      </c>
      <c r="CU22" t="s">
        <v>47</v>
      </c>
      <c r="CV22" s="21">
        <f>LN(CV19)</f>
        <v>0.10985918856260625</v>
      </c>
      <c r="CW22">
        <v>1997</v>
      </c>
      <c r="CX22" s="11">
        <v>2.8784080021661249</v>
      </c>
      <c r="CY22" t="s">
        <v>47</v>
      </c>
      <c r="CZ22" s="21">
        <f>LN(CZ19)</f>
        <v>0.10995170147155661</v>
      </c>
      <c r="DA22">
        <v>1997</v>
      </c>
      <c r="DB22" s="11">
        <v>2.8784080021661249</v>
      </c>
      <c r="DC22" t="s">
        <v>47</v>
      </c>
      <c r="DD22" s="21">
        <f>LN(DD19)</f>
        <v>0.11006372069536484</v>
      </c>
      <c r="DE22">
        <v>1997</v>
      </c>
      <c r="DF22" s="11">
        <v>2.8784080021661249</v>
      </c>
      <c r="DG22" t="s">
        <v>47</v>
      </c>
      <c r="DH22" s="21">
        <f>LN(DH19)</f>
        <v>0.11010973111501242</v>
      </c>
      <c r="DI22">
        <v>1997</v>
      </c>
      <c r="DJ22" s="11">
        <v>2.8784080021661249</v>
      </c>
      <c r="DK22" t="s">
        <v>47</v>
      </c>
      <c r="DL22" s="21">
        <f>LN(DL19)</f>
        <v>0.11024618194326456</v>
      </c>
      <c r="DM22">
        <v>1997</v>
      </c>
      <c r="DN22" s="11">
        <v>2.8784080021661249</v>
      </c>
      <c r="DO22" t="s">
        <v>47</v>
      </c>
      <c r="DP22" s="21">
        <f>LN(DP19)</f>
        <v>0.11050249148737268</v>
      </c>
      <c r="DQ22">
        <v>1997</v>
      </c>
      <c r="DR22" s="11">
        <v>2.8784080021661249</v>
      </c>
      <c r="DS22" t="s">
        <v>47</v>
      </c>
      <c r="DT22" s="21">
        <f>LN(DT19)</f>
        <v>0.11067513456278913</v>
      </c>
      <c r="DU22">
        <v>1997</v>
      </c>
      <c r="DV22" s="11">
        <v>2.8784080021661249</v>
      </c>
      <c r="DW22" t="s">
        <v>47</v>
      </c>
      <c r="DX22" s="21">
        <f>LN(DX19)</f>
        <v>0.1108550228387403</v>
      </c>
      <c r="DY22">
        <v>1997</v>
      </c>
      <c r="DZ22" s="11">
        <v>2.8784080021661249</v>
      </c>
      <c r="EA22" t="s">
        <v>47</v>
      </c>
      <c r="EB22" s="21">
        <f>LN(EB19)</f>
        <v>0.11118661311442614</v>
      </c>
      <c r="EC22">
        <v>1997</v>
      </c>
      <c r="ED22" s="11">
        <v>2.8784080021661249</v>
      </c>
      <c r="EE22" t="s">
        <v>47</v>
      </c>
      <c r="EF22" s="21">
        <f>LN(EF19)</f>
        <v>0.11138725911479751</v>
      </c>
      <c r="EG22">
        <v>1997</v>
      </c>
      <c r="EH22" s="11">
        <v>2.8784080021661249</v>
      </c>
      <c r="EI22" t="s">
        <v>47</v>
      </c>
      <c r="EJ22" s="21">
        <f>LN(EJ19)</f>
        <v>0.11157896758622025</v>
      </c>
      <c r="EK22">
        <v>1997</v>
      </c>
      <c r="EL22" s="11">
        <v>2.8784080021661249</v>
      </c>
    </row>
    <row r="23" spans="2:142">
      <c r="B23">
        <v>0.10740529389196542</v>
      </c>
      <c r="C23" s="20">
        <v>0.98044457278045305</v>
      </c>
      <c r="D23">
        <v>1554.2376760663872</v>
      </c>
      <c r="E23">
        <v>1998</v>
      </c>
      <c r="F23" s="11">
        <v>3.0702635002756224</v>
      </c>
      <c r="G23" t="s">
        <v>48</v>
      </c>
      <c r="H23" s="21">
        <f>LN(H20)</f>
        <v>0.10519542853298819</v>
      </c>
      <c r="I23">
        <v>1999</v>
      </c>
      <c r="J23" s="11">
        <v>3.3697592918045096</v>
      </c>
      <c r="K23" t="s">
        <v>48</v>
      </c>
      <c r="L23" s="21">
        <f>LN(L20)</f>
        <v>0.10387195545440707</v>
      </c>
      <c r="M23">
        <v>1999</v>
      </c>
      <c r="N23" s="11">
        <v>3.3697592918045096</v>
      </c>
      <c r="O23" t="s">
        <v>48</v>
      </c>
      <c r="P23" s="21">
        <f>LN(P20)</f>
        <v>0.10409983378457352</v>
      </c>
      <c r="Q23">
        <v>1999</v>
      </c>
      <c r="R23" s="11">
        <v>3.3697592918045096</v>
      </c>
      <c r="S23" t="s">
        <v>48</v>
      </c>
      <c r="T23" s="21">
        <f>LN(T20)</f>
        <v>0.10439825539403232</v>
      </c>
      <c r="U23">
        <v>1999</v>
      </c>
      <c r="V23" s="11">
        <v>3.3697592918045096</v>
      </c>
      <c r="W23" t="s">
        <v>48</v>
      </c>
      <c r="X23" s="21">
        <f>LN(X20)</f>
        <v>0.10468925103266925</v>
      </c>
      <c r="Y23">
        <v>1999</v>
      </c>
      <c r="Z23" s="11">
        <v>3.3697592918045096</v>
      </c>
      <c r="AA23" t="s">
        <v>48</v>
      </c>
      <c r="AB23" s="21">
        <f>LN(AB20)</f>
        <v>0.1049627148411679</v>
      </c>
      <c r="AC23">
        <v>1999</v>
      </c>
      <c r="AD23" s="11">
        <v>3.3697592918045096</v>
      </c>
      <c r="AE23" t="s">
        <v>48</v>
      </c>
      <c r="AF23" s="21">
        <f>LN(AF20)</f>
        <v>0.10508030530629707</v>
      </c>
      <c r="AG23">
        <v>1999</v>
      </c>
      <c r="AH23" s="11">
        <v>3.3697592918045096</v>
      </c>
      <c r="AI23" t="s">
        <v>48</v>
      </c>
      <c r="AJ23" s="21">
        <f>LN(AJ20)</f>
        <v>0.10510149087042393</v>
      </c>
      <c r="AK23">
        <v>1999</v>
      </c>
      <c r="AL23" s="11">
        <v>3.3697592918045096</v>
      </c>
      <c r="AM23" t="s">
        <v>48</v>
      </c>
      <c r="AN23" s="21">
        <f>LN(AN20)</f>
        <v>0.10494126194942015</v>
      </c>
      <c r="AO23">
        <v>1999</v>
      </c>
      <c r="AP23" s="11">
        <v>3.3697592918045096</v>
      </c>
      <c r="AQ23" t="s">
        <v>48</v>
      </c>
      <c r="AR23" s="21">
        <f>LN(AR20)</f>
        <v>0.10488383778062725</v>
      </c>
      <c r="AS23">
        <v>1999</v>
      </c>
      <c r="AT23" s="11">
        <v>3.3697592918045096</v>
      </c>
      <c r="AU23" t="s">
        <v>48</v>
      </c>
      <c r="AV23" s="21">
        <f>LN(AV20)</f>
        <v>0.10495567073800136</v>
      </c>
      <c r="AW23">
        <v>1999</v>
      </c>
      <c r="AX23" s="11">
        <v>3.3697592918045096</v>
      </c>
      <c r="AY23" t="s">
        <v>48</v>
      </c>
      <c r="AZ23" s="21">
        <f>LN(AZ20)</f>
        <v>0.10528441212020181</v>
      </c>
      <c r="BA23">
        <v>1999</v>
      </c>
      <c r="BB23" s="11">
        <v>3.3697592918045096</v>
      </c>
      <c r="BC23" t="s">
        <v>48</v>
      </c>
      <c r="BD23" s="21">
        <f>LN(BD20)</f>
        <v>0.10516588526388859</v>
      </c>
      <c r="BE23">
        <v>1999</v>
      </c>
      <c r="BF23" s="11">
        <v>3.3697592918045096</v>
      </c>
      <c r="BG23" t="s">
        <v>48</v>
      </c>
      <c r="BH23" s="21">
        <f>LN(BH20)</f>
        <v>0.10515011954652921</v>
      </c>
      <c r="BI23">
        <v>1999</v>
      </c>
      <c r="BJ23" s="11">
        <v>3.3697592918045096</v>
      </c>
      <c r="BK23" t="s">
        <v>48</v>
      </c>
      <c r="BL23" s="21">
        <f>LN(BL20)</f>
        <v>0.10516971900399588</v>
      </c>
      <c r="BM23">
        <v>1999</v>
      </c>
      <c r="BN23" s="11">
        <v>3.3697592918045096</v>
      </c>
      <c r="BO23" t="s">
        <v>48</v>
      </c>
      <c r="BP23" s="21">
        <f>LN(BP20)</f>
        <v>0.10520137489172977</v>
      </c>
      <c r="BQ23">
        <v>1999</v>
      </c>
      <c r="BR23" s="11">
        <v>3.3697592918045096</v>
      </c>
      <c r="BS23" t="s">
        <v>48</v>
      </c>
      <c r="BT23" s="21">
        <f>LN(BT20)</f>
        <v>0.10523071222885458</v>
      </c>
      <c r="BU23">
        <v>1999</v>
      </c>
      <c r="BV23" s="11">
        <v>3.3697592918045096</v>
      </c>
      <c r="BW23" t="s">
        <v>48</v>
      </c>
      <c r="BX23" s="21">
        <f>LN(BX20)</f>
        <v>0.10523686552817137</v>
      </c>
      <c r="BY23">
        <v>1999</v>
      </c>
      <c r="BZ23" s="11">
        <v>3.3697592918045096</v>
      </c>
      <c r="CA23" t="s">
        <v>48</v>
      </c>
      <c r="CB23" s="21">
        <f>LN(CB20)</f>
        <v>0.10520097333859027</v>
      </c>
      <c r="CC23">
        <v>1999</v>
      </c>
      <c r="CD23" s="11">
        <v>3.3697592918045096</v>
      </c>
      <c r="CE23" t="s">
        <v>48</v>
      </c>
      <c r="CF23" s="21">
        <f>LN(CF20)</f>
        <v>0.10513024333765812</v>
      </c>
      <c r="CG23">
        <v>1999</v>
      </c>
      <c r="CH23" s="11">
        <v>3.3697592918045096</v>
      </c>
      <c r="CI23" t="s">
        <v>48</v>
      </c>
      <c r="CJ23" s="21">
        <f>LN(CJ20)</f>
        <v>0.10505969630586694</v>
      </c>
      <c r="CK23">
        <v>1999</v>
      </c>
      <c r="CL23" s="11">
        <v>3.3697592918045096</v>
      </c>
      <c r="CM23" t="s">
        <v>48</v>
      </c>
      <c r="CN23" s="21">
        <f>LN(CN20)</f>
        <v>0.10497561885090798</v>
      </c>
      <c r="CO23">
        <v>1999</v>
      </c>
      <c r="CP23" s="11">
        <v>3.3697592918045096</v>
      </c>
      <c r="CQ23" t="s">
        <v>48</v>
      </c>
      <c r="CR23" s="21">
        <f>LN(CR20)</f>
        <v>0.10491510333165968</v>
      </c>
      <c r="CS23">
        <v>1998</v>
      </c>
      <c r="CT23" s="11">
        <v>3.0702635002756224</v>
      </c>
      <c r="CU23" t="s">
        <v>48</v>
      </c>
      <c r="CV23" s="21">
        <f>LN(CV20)</f>
        <v>0.10485613061469831</v>
      </c>
      <c r="CW23">
        <v>1998</v>
      </c>
      <c r="CX23" s="11">
        <v>3.0702635002756224</v>
      </c>
      <c r="CY23" t="s">
        <v>48</v>
      </c>
      <c r="CZ23" s="21">
        <f>LN(CZ20)</f>
        <v>0.10487071316042244</v>
      </c>
      <c r="DA23">
        <v>1998</v>
      </c>
      <c r="DB23" s="11">
        <v>3.0702635002756224</v>
      </c>
      <c r="DC23" t="s">
        <v>48</v>
      </c>
      <c r="DD23" s="21">
        <f>LN(DD20)</f>
        <v>0.10492769011349613</v>
      </c>
      <c r="DE23">
        <v>1998</v>
      </c>
      <c r="DF23" s="11">
        <v>3.0702635002756224</v>
      </c>
      <c r="DG23" t="s">
        <v>48</v>
      </c>
      <c r="DH23" s="21">
        <f>LN(DH20)</f>
        <v>0.10494830683592865</v>
      </c>
      <c r="DI23">
        <v>1998</v>
      </c>
      <c r="DJ23" s="11">
        <v>3.0702635002756224</v>
      </c>
      <c r="DK23" t="s">
        <v>48</v>
      </c>
      <c r="DL23" s="21">
        <f>LN(DL20)</f>
        <v>0.10505635575239275</v>
      </c>
      <c r="DM23">
        <v>1998</v>
      </c>
      <c r="DN23" s="11">
        <v>3.0702635002756224</v>
      </c>
      <c r="DO23" t="s">
        <v>48</v>
      </c>
      <c r="DP23" s="21">
        <f>LN(DP20)</f>
        <v>0.1053067888690109</v>
      </c>
      <c r="DQ23">
        <v>1998</v>
      </c>
      <c r="DR23" s="11">
        <v>3.0702635002756224</v>
      </c>
      <c r="DS23" t="s">
        <v>48</v>
      </c>
      <c r="DT23" s="21">
        <f>LN(DT20)</f>
        <v>0.10548398041282465</v>
      </c>
      <c r="DU23">
        <v>1998</v>
      </c>
      <c r="DV23" s="11">
        <v>3.0702635002756224</v>
      </c>
      <c r="DW23" t="s">
        <v>48</v>
      </c>
      <c r="DX23" s="21">
        <f>LN(DX20)</f>
        <v>0.10567464430775898</v>
      </c>
      <c r="DY23">
        <v>1998</v>
      </c>
      <c r="DZ23" s="11">
        <v>3.0702635002756224</v>
      </c>
      <c r="EA23" t="s">
        <v>48</v>
      </c>
      <c r="EB23" s="21">
        <f>LN(EB20)</f>
        <v>0.10607320828392046</v>
      </c>
      <c r="EC23">
        <v>1998</v>
      </c>
      <c r="ED23" s="11">
        <v>3.0702635002756224</v>
      </c>
      <c r="EE23" t="s">
        <v>48</v>
      </c>
      <c r="EF23" s="21">
        <f>LN(EF20)</f>
        <v>0.10629790944827204</v>
      </c>
      <c r="EG23">
        <v>1998</v>
      </c>
      <c r="EH23" s="11">
        <v>3.0702635002756224</v>
      </c>
      <c r="EI23" t="s">
        <v>48</v>
      </c>
      <c r="EJ23" s="21">
        <f>LN(EJ20)</f>
        <v>0.10650560788018654</v>
      </c>
      <c r="EK23">
        <v>1998</v>
      </c>
      <c r="EL23" s="11">
        <v>3.0702635002756224</v>
      </c>
    </row>
    <row r="24" spans="2:142">
      <c r="B24">
        <v>0.10736078840899288</v>
      </c>
      <c r="C24" s="20">
        <v>0.98020712863123172</v>
      </c>
      <c r="D24">
        <v>1535.2204549520691</v>
      </c>
      <c r="E24">
        <v>1999</v>
      </c>
      <c r="F24" s="11">
        <v>3.3697592918045096</v>
      </c>
      <c r="G24" t="s">
        <v>49</v>
      </c>
      <c r="H24" s="21">
        <f>H22-H21</f>
        <v>2.5135406686075529E-3</v>
      </c>
      <c r="I24">
        <v>2000</v>
      </c>
      <c r="J24" s="11">
        <v>3.5425231912491832</v>
      </c>
      <c r="K24" t="s">
        <v>49</v>
      </c>
      <c r="L24" s="21">
        <f>L22-L21</f>
        <v>2.5814863233384888E-3</v>
      </c>
      <c r="M24">
        <v>2000</v>
      </c>
      <c r="N24" s="11">
        <v>3.5425231912491832</v>
      </c>
      <c r="O24" t="s">
        <v>49</v>
      </c>
      <c r="P24" s="21">
        <f>P22-P21</f>
        <v>2.5899799012902708E-3</v>
      </c>
      <c r="Q24">
        <v>2000</v>
      </c>
      <c r="R24" s="11">
        <v>3.5425231912491832</v>
      </c>
      <c r="S24" t="s">
        <v>49</v>
      </c>
      <c r="T24" s="21">
        <f>T22-T21</f>
        <v>2.6077292409541486E-3</v>
      </c>
      <c r="U24">
        <v>2000</v>
      </c>
      <c r="V24" s="11">
        <v>3.5425231912491832</v>
      </c>
      <c r="W24" t="s">
        <v>49</v>
      </c>
      <c r="X24" s="21">
        <f>X22-X21</f>
        <v>2.61829735368109E-3</v>
      </c>
      <c r="Y24">
        <v>2000</v>
      </c>
      <c r="Z24" s="11">
        <v>3.5425231912491832</v>
      </c>
      <c r="AA24" t="s">
        <v>49</v>
      </c>
      <c r="AB24" s="21">
        <f>AB22-AB21</f>
        <v>2.6188525224335873E-3</v>
      </c>
      <c r="AC24">
        <v>2000</v>
      </c>
      <c r="AD24" s="11">
        <v>3.5425231912491832</v>
      </c>
      <c r="AE24" t="s">
        <v>49</v>
      </c>
      <c r="AF24" s="21">
        <f>AF22-AF21</f>
        <v>2.6098621756611567E-3</v>
      </c>
      <c r="AG24">
        <v>2000</v>
      </c>
      <c r="AH24" s="11">
        <v>3.5425231912491832</v>
      </c>
      <c r="AI24" t="s">
        <v>49</v>
      </c>
      <c r="AJ24" s="21">
        <f>AJ22-AJ21</f>
        <v>2.6004982223609974E-3</v>
      </c>
      <c r="AK24">
        <v>2000</v>
      </c>
      <c r="AL24" s="11">
        <v>3.5425231912491832</v>
      </c>
      <c r="AM24" t="s">
        <v>49</v>
      </c>
      <c r="AN24" s="21">
        <f>AN22-AN21</f>
        <v>2.5865822565919322E-3</v>
      </c>
      <c r="AO24">
        <v>2000</v>
      </c>
      <c r="AP24" s="11">
        <v>3.5425231912491832</v>
      </c>
      <c r="AQ24" t="s">
        <v>49</v>
      </c>
      <c r="AR24" s="21">
        <f>AR22-AR21</f>
        <v>2.5704182213940052E-3</v>
      </c>
      <c r="AS24">
        <v>2000</v>
      </c>
      <c r="AT24" s="11">
        <v>3.5425231912491832</v>
      </c>
      <c r="AU24" t="s">
        <v>49</v>
      </c>
      <c r="AV24" s="21">
        <f>AV22-AV21</f>
        <v>2.5683751776487684E-3</v>
      </c>
      <c r="AW24">
        <v>2000</v>
      </c>
      <c r="AX24" s="11">
        <v>3.5425231912491832</v>
      </c>
      <c r="AY24" t="s">
        <v>49</v>
      </c>
      <c r="AZ24" s="21">
        <f>AZ22-AZ21</f>
        <v>2.5641393318465017E-3</v>
      </c>
      <c r="BA24">
        <v>2000</v>
      </c>
      <c r="BB24" s="11">
        <v>3.5425231912491832</v>
      </c>
      <c r="BC24" t="s">
        <v>49</v>
      </c>
      <c r="BD24" s="21">
        <f>BD22-BD21</f>
        <v>2.5668746856941788E-3</v>
      </c>
      <c r="BE24">
        <v>2000</v>
      </c>
      <c r="BF24" s="11">
        <v>3.5425231912491832</v>
      </c>
      <c r="BG24" t="s">
        <v>49</v>
      </c>
      <c r="BH24" s="21">
        <f>BH22-BH21</f>
        <v>2.5631592978213602E-3</v>
      </c>
      <c r="BI24">
        <v>2000</v>
      </c>
      <c r="BJ24" s="11">
        <v>3.5425231912491832</v>
      </c>
      <c r="BK24" t="s">
        <v>49</v>
      </c>
      <c r="BL24" s="21">
        <f>BL22-BL21</f>
        <v>2.5593379725590698E-3</v>
      </c>
      <c r="BM24">
        <v>2000</v>
      </c>
      <c r="BN24" s="11">
        <v>3.5425231912491832</v>
      </c>
      <c r="BO24" t="s">
        <v>49</v>
      </c>
      <c r="BP24" s="21">
        <f>BP22-BP21</f>
        <v>2.552096701616352E-3</v>
      </c>
      <c r="BQ24">
        <v>2000</v>
      </c>
      <c r="BR24" s="11">
        <v>3.5425231912491832</v>
      </c>
      <c r="BS24" t="s">
        <v>49</v>
      </c>
      <c r="BT24" s="21">
        <f>BT22-BT21</f>
        <v>2.5332479346222292E-3</v>
      </c>
      <c r="BU24">
        <v>2000</v>
      </c>
      <c r="BV24" s="11">
        <v>3.5425231912491832</v>
      </c>
      <c r="BW24" t="s">
        <v>49</v>
      </c>
      <c r="BX24" s="21">
        <f>BX22-BX21</f>
        <v>2.5006156068457935E-3</v>
      </c>
      <c r="BY24">
        <v>2000</v>
      </c>
      <c r="BZ24" s="11">
        <v>3.5425231912491832</v>
      </c>
      <c r="CA24" t="s">
        <v>49</v>
      </c>
      <c r="CB24" s="21">
        <f>CB22-CB21</f>
        <v>2.4734222945222983E-3</v>
      </c>
      <c r="CC24">
        <v>2000</v>
      </c>
      <c r="CD24" s="11">
        <v>3.5425231912491832</v>
      </c>
      <c r="CE24" t="s">
        <v>49</v>
      </c>
      <c r="CF24" s="21">
        <f>CF22-CF21</f>
        <v>2.4748876317149948E-3</v>
      </c>
      <c r="CG24">
        <v>2000</v>
      </c>
      <c r="CH24" s="11">
        <v>3.5425231912491832</v>
      </c>
      <c r="CI24" t="s">
        <v>49</v>
      </c>
      <c r="CJ24" s="21">
        <f>CJ22-CJ21</f>
        <v>2.4519820963992273E-3</v>
      </c>
      <c r="CK24">
        <v>2000</v>
      </c>
      <c r="CL24" s="11">
        <v>3.5425231912491832</v>
      </c>
      <c r="CM24" t="s">
        <v>49</v>
      </c>
      <c r="CN24" s="21">
        <f>CN22-CN21</f>
        <v>2.4454051910420271E-3</v>
      </c>
      <c r="CO24">
        <v>2000</v>
      </c>
      <c r="CP24" s="11">
        <v>3.5425231912491832</v>
      </c>
      <c r="CQ24" t="s">
        <v>49</v>
      </c>
      <c r="CR24" s="21">
        <f>CR22-CR21</f>
        <v>2.4840049115347762E-3</v>
      </c>
      <c r="CS24">
        <v>2000</v>
      </c>
      <c r="CT24" s="11">
        <v>3.5425231912491832</v>
      </c>
      <c r="CU24" t="s">
        <v>49</v>
      </c>
      <c r="CV24" s="21">
        <f>CV22-CV21</f>
        <v>2.4984001536133699E-3</v>
      </c>
      <c r="CW24">
        <v>1999</v>
      </c>
      <c r="CX24" s="11">
        <v>3.3697592918045096</v>
      </c>
      <c r="CY24" t="s">
        <v>49</v>
      </c>
      <c r="CZ24" s="21">
        <f>CZ22-CZ21</f>
        <v>2.5372671037611344E-3</v>
      </c>
      <c r="DA24">
        <v>1999</v>
      </c>
      <c r="DB24" s="11">
        <v>3.3697592918045096</v>
      </c>
      <c r="DC24" t="s">
        <v>49</v>
      </c>
      <c r="DD24" s="21">
        <f>DD22-DD21</f>
        <v>2.5647179432912864E-3</v>
      </c>
      <c r="DE24">
        <v>1999</v>
      </c>
      <c r="DF24" s="11">
        <v>3.3697592918045096</v>
      </c>
      <c r="DG24" t="s">
        <v>49</v>
      </c>
      <c r="DH24" s="21">
        <f>DH22-DH21</f>
        <v>2.5773821056646745E-3</v>
      </c>
      <c r="DI24">
        <v>1999</v>
      </c>
      <c r="DJ24" s="11">
        <v>3.3697592918045096</v>
      </c>
      <c r="DK24" t="s">
        <v>49</v>
      </c>
      <c r="DL24" s="21">
        <f>DL22-DL21</f>
        <v>2.5915463122278826E-3</v>
      </c>
      <c r="DM24">
        <v>1999</v>
      </c>
      <c r="DN24" s="11">
        <v>3.3697592918045096</v>
      </c>
      <c r="DO24" t="s">
        <v>49</v>
      </c>
      <c r="DP24" s="21">
        <f>DP22-DP21</f>
        <v>2.5944768972641225E-3</v>
      </c>
      <c r="DQ24">
        <v>1999</v>
      </c>
      <c r="DR24" s="11">
        <v>3.3697592918045096</v>
      </c>
      <c r="DS24" t="s">
        <v>49</v>
      </c>
      <c r="DT24" s="21">
        <f>DT22-DT21</f>
        <v>2.5922085685884388E-3</v>
      </c>
      <c r="DU24">
        <v>1999</v>
      </c>
      <c r="DV24" s="11">
        <v>3.3697592918045096</v>
      </c>
      <c r="DW24" t="s">
        <v>49</v>
      </c>
      <c r="DX24" s="21">
        <f>DX22-DX21</f>
        <v>2.5868347290260996E-3</v>
      </c>
      <c r="DY24">
        <v>1999</v>
      </c>
      <c r="DZ24" s="11">
        <v>3.3697592918045096</v>
      </c>
      <c r="EA24" t="s">
        <v>49</v>
      </c>
      <c r="EB24" s="21">
        <f>EB22-EB21</f>
        <v>2.553434055193482E-3</v>
      </c>
      <c r="EC24">
        <v>1999</v>
      </c>
      <c r="ED24" s="11">
        <v>3.3697592918045096</v>
      </c>
      <c r="EE24" t="s">
        <v>49</v>
      </c>
      <c r="EF24" s="21">
        <f>EF22-EF21</f>
        <v>2.541437151753409E-3</v>
      </c>
      <c r="EG24">
        <v>1999</v>
      </c>
      <c r="EH24" s="11">
        <v>3.3697592918045096</v>
      </c>
      <c r="EI24" t="s">
        <v>49</v>
      </c>
      <c r="EJ24" s="21">
        <f>EJ22-EJ21</f>
        <v>2.533462484129001E-3</v>
      </c>
      <c r="EK24">
        <v>1999</v>
      </c>
      <c r="EL24" s="11">
        <v>3.3697592918045096</v>
      </c>
    </row>
    <row r="25" spans="2:142">
      <c r="B25">
        <v>0.10741443436779548</v>
      </c>
      <c r="C25" s="20">
        <v>0.97961621324721626</v>
      </c>
      <c r="D25">
        <v>1489.8165379657148</v>
      </c>
      <c r="E25">
        <v>2000</v>
      </c>
      <c r="F25" s="11">
        <v>3.5425231912491832</v>
      </c>
      <c r="G25" t="s">
        <v>50</v>
      </c>
      <c r="H25" s="21">
        <f>H21-H23</f>
        <v>2.5198744789332317E-3</v>
      </c>
      <c r="I25">
        <v>2001</v>
      </c>
      <c r="J25" s="11">
        <v>3.7339642701784057</v>
      </c>
      <c r="K25" t="s">
        <v>50</v>
      </c>
      <c r="L25" s="21">
        <f>L21-L23</f>
        <v>2.5881676464402786E-3</v>
      </c>
      <c r="M25">
        <v>2001</v>
      </c>
      <c r="N25" s="11">
        <v>3.7339642701784057</v>
      </c>
      <c r="O25" t="s">
        <v>50</v>
      </c>
      <c r="P25" s="21">
        <f>P21-P23</f>
        <v>2.596705319647008E-3</v>
      </c>
      <c r="Q25">
        <v>2001</v>
      </c>
      <c r="R25" s="11">
        <v>3.7339642701784057</v>
      </c>
      <c r="S25" t="s">
        <v>50</v>
      </c>
      <c r="T25" s="21">
        <f>T21-T23</f>
        <v>2.6145472762119787E-3</v>
      </c>
      <c r="U25">
        <v>2001</v>
      </c>
      <c r="V25" s="11">
        <v>3.7339642701784057</v>
      </c>
      <c r="W25" t="s">
        <v>50</v>
      </c>
      <c r="X25" s="21">
        <f>X21-X23</f>
        <v>2.6251708354696202E-3</v>
      </c>
      <c r="Y25">
        <v>2001</v>
      </c>
      <c r="Z25" s="11">
        <v>3.7339642701784057</v>
      </c>
      <c r="AA25" t="s">
        <v>50</v>
      </c>
      <c r="AB25" s="21">
        <f>AB21-AB23</f>
        <v>2.6257289231877146E-3</v>
      </c>
      <c r="AC25">
        <v>2001</v>
      </c>
      <c r="AD25" s="11">
        <v>3.7339642701784057</v>
      </c>
      <c r="AE25" t="s">
        <v>50</v>
      </c>
      <c r="AF25" s="21">
        <f>AF21-AF23</f>
        <v>2.6166913834146238E-3</v>
      </c>
      <c r="AG25">
        <v>2001</v>
      </c>
      <c r="AH25" s="11">
        <v>3.7339642701784057</v>
      </c>
      <c r="AI25" t="s">
        <v>50</v>
      </c>
      <c r="AJ25" s="21">
        <f>AJ21-AJ23</f>
        <v>2.6072784491642104E-3</v>
      </c>
      <c r="AK25">
        <v>2001</v>
      </c>
      <c r="AL25" s="11">
        <v>3.7339642701784057</v>
      </c>
      <c r="AM25" t="s">
        <v>50</v>
      </c>
      <c r="AN25" s="21">
        <f>AN21-AN23</f>
        <v>2.5932900182889379E-3</v>
      </c>
      <c r="AO25">
        <v>2001</v>
      </c>
      <c r="AP25" s="11">
        <v>3.7339642701784057</v>
      </c>
      <c r="AQ25" t="s">
        <v>50</v>
      </c>
      <c r="AR25" s="21">
        <f>AR21-AR23</f>
        <v>2.5770423015397115E-3</v>
      </c>
      <c r="AS25">
        <v>2001</v>
      </c>
      <c r="AT25" s="11">
        <v>3.7339642701784057</v>
      </c>
      <c r="AU25" t="s">
        <v>50</v>
      </c>
      <c r="AV25" s="21">
        <f>AV21-AV23</f>
        <v>2.5749887184007419E-3</v>
      </c>
      <c r="AW25">
        <v>2001</v>
      </c>
      <c r="AX25" s="11">
        <v>3.7339642701784057</v>
      </c>
      <c r="AY25" t="s">
        <v>50</v>
      </c>
      <c r="AZ25" s="21">
        <f>AZ21-AZ23</f>
        <v>2.5707310480593132E-3</v>
      </c>
      <c r="BA25">
        <v>2001</v>
      </c>
      <c r="BB25" s="11">
        <v>3.7339642701784057</v>
      </c>
      <c r="BC25" t="s">
        <v>50</v>
      </c>
      <c r="BD25" s="21">
        <f>BD21-BD23</f>
        <v>2.5734804912576903E-3</v>
      </c>
      <c r="BE25">
        <v>2001</v>
      </c>
      <c r="BF25" s="11">
        <v>3.7339642701784057</v>
      </c>
      <c r="BG25" t="s">
        <v>50</v>
      </c>
      <c r="BH25" s="21">
        <f>BH21-BH23</f>
        <v>2.5697459697120173E-3</v>
      </c>
      <c r="BI25">
        <v>2001</v>
      </c>
      <c r="BJ25" s="11">
        <v>3.7339642701784057</v>
      </c>
      <c r="BK25" t="s">
        <v>50</v>
      </c>
      <c r="BL25" s="21">
        <f>BL21-BL23</f>
        <v>2.565904994238602E-3</v>
      </c>
      <c r="BM25">
        <v>2001</v>
      </c>
      <c r="BN25" s="11">
        <v>3.7339642701784057</v>
      </c>
      <c r="BO25" t="s">
        <v>50</v>
      </c>
      <c r="BP25" s="21">
        <f>BP21-BP23</f>
        <v>2.5586265675934389E-3</v>
      </c>
      <c r="BQ25">
        <v>2001</v>
      </c>
      <c r="BR25" s="11">
        <v>3.7339642701784057</v>
      </c>
      <c r="BS25" t="s">
        <v>50</v>
      </c>
      <c r="BT25" s="21">
        <f>BT21-BT23</f>
        <v>2.5396815811917078E-3</v>
      </c>
      <c r="BU25">
        <v>2001</v>
      </c>
      <c r="BV25" s="11">
        <v>3.7339642701784057</v>
      </c>
      <c r="BW25" t="s">
        <v>50</v>
      </c>
      <c r="BX25" s="21">
        <f>BX21-BX23</f>
        <v>2.506884364286463E-3</v>
      </c>
      <c r="BY25">
        <v>2001</v>
      </c>
      <c r="BZ25" s="11">
        <v>3.7339642701784057</v>
      </c>
      <c r="CA25" t="s">
        <v>50</v>
      </c>
      <c r="CB25" s="21">
        <f>CB21-CB23</f>
        <v>2.4795552849791319E-3</v>
      </c>
      <c r="CC25">
        <v>2001</v>
      </c>
      <c r="CD25" s="11">
        <v>3.7339642701784057</v>
      </c>
      <c r="CE25" t="s">
        <v>50</v>
      </c>
      <c r="CF25" s="21">
        <f>CF21-CF23</f>
        <v>2.4810279001208357E-3</v>
      </c>
      <c r="CG25">
        <v>2001</v>
      </c>
      <c r="CH25" s="11">
        <v>3.7339642701784057</v>
      </c>
      <c r="CI25" t="s">
        <v>50</v>
      </c>
      <c r="CJ25" s="21">
        <f>CJ21-CJ23</f>
        <v>2.4580090937168508E-3</v>
      </c>
      <c r="CK25">
        <v>2001</v>
      </c>
      <c r="CL25" s="11">
        <v>3.7339642701784057</v>
      </c>
      <c r="CM25" t="s">
        <v>50</v>
      </c>
      <c r="CN25" s="21">
        <f>CN21-CN23</f>
        <v>2.4513998599796083E-3</v>
      </c>
      <c r="CO25">
        <v>2001</v>
      </c>
      <c r="CP25" s="11">
        <v>3.7339642701784057</v>
      </c>
      <c r="CQ25" t="s">
        <v>50</v>
      </c>
      <c r="CR25" s="21">
        <f>CR21-CR23</f>
        <v>2.4901905603057356E-3</v>
      </c>
      <c r="CS25">
        <v>2001</v>
      </c>
      <c r="CT25" s="11">
        <v>3.7339642701784057</v>
      </c>
      <c r="CU25" t="s">
        <v>50</v>
      </c>
      <c r="CV25" s="21">
        <f>CV21-CV23</f>
        <v>2.504657794294568E-3</v>
      </c>
      <c r="CW25">
        <v>2001</v>
      </c>
      <c r="CX25" s="11">
        <v>3.7339642701784057</v>
      </c>
      <c r="CY25" t="s">
        <v>50</v>
      </c>
      <c r="CZ25" s="21">
        <f>CZ21-CZ23</f>
        <v>2.5437212073730342E-3</v>
      </c>
      <c r="DA25">
        <v>2000</v>
      </c>
      <c r="DB25" s="11">
        <v>3.5425231912491832</v>
      </c>
      <c r="DC25" t="s">
        <v>50</v>
      </c>
      <c r="DD25" s="21">
        <f>DD21-DD23</f>
        <v>2.5713126385774193E-3</v>
      </c>
      <c r="DE25">
        <v>2000</v>
      </c>
      <c r="DF25" s="11">
        <v>3.5425231912491832</v>
      </c>
      <c r="DG25" t="s">
        <v>50</v>
      </c>
      <c r="DH25" s="21">
        <f>DH21-DH23</f>
        <v>2.5840421734190933E-3</v>
      </c>
      <c r="DI25">
        <v>2000</v>
      </c>
      <c r="DJ25" s="11">
        <v>3.5425231912491832</v>
      </c>
      <c r="DK25" t="s">
        <v>50</v>
      </c>
      <c r="DL25" s="21">
        <f>DL21-DL23</f>
        <v>2.5982798786439304E-3</v>
      </c>
      <c r="DM25">
        <v>2000</v>
      </c>
      <c r="DN25" s="11">
        <v>3.5425231912491832</v>
      </c>
      <c r="DO25" t="s">
        <v>50</v>
      </c>
      <c r="DP25" s="21">
        <f>DP21-DP23</f>
        <v>2.6012257210976525E-3</v>
      </c>
      <c r="DQ25">
        <v>2000</v>
      </c>
      <c r="DR25" s="11">
        <v>3.5425231912491832</v>
      </c>
      <c r="DS25" t="s">
        <v>50</v>
      </c>
      <c r="DT25" s="21">
        <f>DT21-DT23</f>
        <v>2.5989455813760359E-3</v>
      </c>
      <c r="DU25">
        <v>2000</v>
      </c>
      <c r="DV25" s="11">
        <v>3.5425231912491832</v>
      </c>
      <c r="DW25" t="s">
        <v>50</v>
      </c>
      <c r="DX25" s="21">
        <f>DX21-DX23</f>
        <v>2.5935438019552143E-3</v>
      </c>
      <c r="DY25">
        <v>2000</v>
      </c>
      <c r="DZ25" s="11">
        <v>3.5425231912491832</v>
      </c>
      <c r="EA25" t="s">
        <v>50</v>
      </c>
      <c r="EB25" s="21">
        <f>EB21-EB23</f>
        <v>2.5599707753121981E-3</v>
      </c>
      <c r="EC25">
        <v>2000</v>
      </c>
      <c r="ED25" s="11">
        <v>3.5425231912491832</v>
      </c>
      <c r="EE25" t="s">
        <v>50</v>
      </c>
      <c r="EF25" s="21">
        <f>EF21-EF23</f>
        <v>2.5479125147720577E-3</v>
      </c>
      <c r="EG25">
        <v>2000</v>
      </c>
      <c r="EH25" s="11">
        <v>3.5425231912491832</v>
      </c>
      <c r="EI25" t="s">
        <v>50</v>
      </c>
      <c r="EJ25" s="21">
        <f>EJ21-EJ23</f>
        <v>2.5398972219047161E-3</v>
      </c>
      <c r="EK25">
        <v>2000</v>
      </c>
      <c r="EL25" s="11">
        <v>3.5425231912491832</v>
      </c>
    </row>
    <row r="26" spans="2:142">
      <c r="B26">
        <v>0.10749900275207355</v>
      </c>
      <c r="C26" s="20">
        <v>0.97921005159524122</v>
      </c>
      <c r="D26">
        <v>1460.1051916273316</v>
      </c>
      <c r="E26">
        <v>2001</v>
      </c>
      <c r="F26" s="11">
        <v>3.7339642701784057</v>
      </c>
      <c r="G26" t="s">
        <v>51</v>
      </c>
      <c r="H26" s="22">
        <f>AVERAGE(H24:H25)</f>
        <v>2.5167075737703923E-3</v>
      </c>
      <c r="I26">
        <v>2002</v>
      </c>
      <c r="J26" s="11">
        <v>4.0633809287538822</v>
      </c>
      <c r="K26" t="s">
        <v>51</v>
      </c>
      <c r="L26" s="22">
        <f>AVERAGE(L24:L25)</f>
        <v>2.5848269848893837E-3</v>
      </c>
      <c r="M26">
        <v>2002</v>
      </c>
      <c r="N26" s="11">
        <v>4.0633809287538822</v>
      </c>
      <c r="O26" t="s">
        <v>51</v>
      </c>
      <c r="P26" s="22">
        <f>AVERAGE(P24:P25)</f>
        <v>2.5933426104686394E-3</v>
      </c>
      <c r="Q26">
        <v>2002</v>
      </c>
      <c r="R26" s="11">
        <v>4.0633809287538822</v>
      </c>
      <c r="S26" t="s">
        <v>51</v>
      </c>
      <c r="T26" s="22">
        <f>AVERAGE(T24:T25)</f>
        <v>2.6111382585830636E-3</v>
      </c>
      <c r="U26">
        <v>2002</v>
      </c>
      <c r="V26" s="11">
        <v>4.0633809287538822</v>
      </c>
      <c r="W26" t="s">
        <v>51</v>
      </c>
      <c r="X26" s="22">
        <f>AVERAGE(X24:X25)</f>
        <v>2.6217340945753551E-3</v>
      </c>
      <c r="Y26">
        <v>2002</v>
      </c>
      <c r="Z26" s="11">
        <v>4.0633809287538822</v>
      </c>
      <c r="AA26" t="s">
        <v>51</v>
      </c>
      <c r="AB26" s="22">
        <f>AVERAGE(AB24:AB25)</f>
        <v>2.622290722810651E-3</v>
      </c>
      <c r="AC26">
        <v>2002</v>
      </c>
      <c r="AD26" s="11">
        <v>4.0633809287538822</v>
      </c>
      <c r="AE26" t="s">
        <v>51</v>
      </c>
      <c r="AF26" s="22">
        <f>AVERAGE(AF24:AF25)</f>
        <v>2.6132767795378903E-3</v>
      </c>
      <c r="AG26">
        <v>2002</v>
      </c>
      <c r="AH26" s="11">
        <v>4.0633809287538822</v>
      </c>
      <c r="AI26" t="s">
        <v>51</v>
      </c>
      <c r="AJ26" s="22">
        <f>AVERAGE(AJ24:AJ25)</f>
        <v>2.6038883357626039E-3</v>
      </c>
      <c r="AK26">
        <v>2002</v>
      </c>
      <c r="AL26" s="11">
        <v>4.0633809287538822</v>
      </c>
      <c r="AM26" t="s">
        <v>51</v>
      </c>
      <c r="AN26" s="22">
        <f>AVERAGE(AN24:AN25)</f>
        <v>2.589936137440435E-3</v>
      </c>
      <c r="AO26">
        <v>2002</v>
      </c>
      <c r="AP26" s="11">
        <v>4.0633809287538822</v>
      </c>
      <c r="AQ26" t="s">
        <v>51</v>
      </c>
      <c r="AR26" s="22">
        <f>AVERAGE(AR24:AR25)</f>
        <v>2.5737302614668583E-3</v>
      </c>
      <c r="AS26">
        <v>2002</v>
      </c>
      <c r="AT26" s="11">
        <v>4.0633809287538822</v>
      </c>
      <c r="AU26" t="s">
        <v>51</v>
      </c>
      <c r="AV26" s="22">
        <f>AVERAGE(AV24:AV25)</f>
        <v>2.5716819480247552E-3</v>
      </c>
      <c r="AW26">
        <v>2002</v>
      </c>
      <c r="AX26" s="11">
        <v>4.0633809287538822</v>
      </c>
      <c r="AY26" t="s">
        <v>51</v>
      </c>
      <c r="AZ26" s="22">
        <f>AVERAGE(AZ24:AZ25)</f>
        <v>2.5674351899529074E-3</v>
      </c>
      <c r="BA26">
        <v>2002</v>
      </c>
      <c r="BB26" s="11">
        <v>4.0633809287538822</v>
      </c>
      <c r="BC26" t="s">
        <v>51</v>
      </c>
      <c r="BD26" s="22">
        <f>AVERAGE(BD24:BD25)</f>
        <v>2.5701775884759345E-3</v>
      </c>
      <c r="BE26">
        <v>2002</v>
      </c>
      <c r="BF26" s="11">
        <v>4.0633809287538822</v>
      </c>
      <c r="BG26" t="s">
        <v>51</v>
      </c>
      <c r="BH26" s="22">
        <f>AVERAGE(BH24:BH25)</f>
        <v>2.5664526337666888E-3</v>
      </c>
      <c r="BI26">
        <v>2002</v>
      </c>
      <c r="BJ26" s="11">
        <v>4.0633809287538822</v>
      </c>
      <c r="BK26" t="s">
        <v>51</v>
      </c>
      <c r="BL26" s="22">
        <f>AVERAGE(BL24:BL25)</f>
        <v>2.5626214833988359E-3</v>
      </c>
      <c r="BM26">
        <v>2002</v>
      </c>
      <c r="BN26" s="11">
        <v>4.0633809287538822</v>
      </c>
      <c r="BO26" t="s">
        <v>51</v>
      </c>
      <c r="BP26" s="22">
        <f>AVERAGE(BP24:BP25)</f>
        <v>2.5553616346048955E-3</v>
      </c>
      <c r="BQ26">
        <v>2002</v>
      </c>
      <c r="BR26" s="11">
        <v>4.0633809287538822</v>
      </c>
      <c r="BS26" t="s">
        <v>51</v>
      </c>
      <c r="BT26" s="22">
        <f>AVERAGE(BT24:BT25)</f>
        <v>2.5364647579069685E-3</v>
      </c>
      <c r="BU26">
        <v>2002</v>
      </c>
      <c r="BV26" s="11">
        <v>4.0633809287538822</v>
      </c>
      <c r="BW26" t="s">
        <v>51</v>
      </c>
      <c r="BX26" s="22">
        <f>AVERAGE(BX24:BX25)</f>
        <v>2.5037499855661283E-3</v>
      </c>
      <c r="BY26">
        <v>2002</v>
      </c>
      <c r="BZ26" s="11">
        <v>4.0633809287538822</v>
      </c>
      <c r="CA26" t="s">
        <v>51</v>
      </c>
      <c r="CB26" s="22">
        <f>AVERAGE(CB24:CB25)</f>
        <v>2.4764887897507151E-3</v>
      </c>
      <c r="CC26">
        <v>2002</v>
      </c>
      <c r="CD26" s="11">
        <v>4.0633809287538822</v>
      </c>
      <c r="CE26" t="s">
        <v>51</v>
      </c>
      <c r="CF26" s="22">
        <f>AVERAGE(CF24:CF25)</f>
        <v>2.4779577659179153E-3</v>
      </c>
      <c r="CG26">
        <v>2002</v>
      </c>
      <c r="CH26" s="11">
        <v>4.0633809287538822</v>
      </c>
      <c r="CI26" t="s">
        <v>51</v>
      </c>
      <c r="CJ26" s="22">
        <f>AVERAGE(CJ24:CJ25)</f>
        <v>2.454995595058039E-3</v>
      </c>
      <c r="CK26">
        <v>2002</v>
      </c>
      <c r="CL26" s="11">
        <v>4.0633809287538822</v>
      </c>
      <c r="CM26" t="s">
        <v>51</v>
      </c>
      <c r="CN26" s="22">
        <f>AVERAGE(CN24:CN25)</f>
        <v>2.4484025255108177E-3</v>
      </c>
      <c r="CO26">
        <v>2002</v>
      </c>
      <c r="CP26" s="11">
        <v>4.0633809287538822</v>
      </c>
      <c r="CQ26" t="s">
        <v>51</v>
      </c>
      <c r="CR26" s="22">
        <f>AVERAGE(CR24:CR25)</f>
        <v>2.4870977359202559E-3</v>
      </c>
      <c r="CS26">
        <v>2002</v>
      </c>
      <c r="CT26" s="11">
        <v>4.0633809287538822</v>
      </c>
      <c r="CU26" t="s">
        <v>51</v>
      </c>
      <c r="CV26" s="22">
        <f>AVERAGE(CV24:CV25)</f>
        <v>2.5015289739539689E-3</v>
      </c>
      <c r="CW26">
        <v>2002</v>
      </c>
      <c r="CX26" s="11">
        <v>4.0633809287538822</v>
      </c>
      <c r="CY26" t="s">
        <v>51</v>
      </c>
      <c r="CZ26" s="22">
        <f>AVERAGE(CZ24:CZ25)</f>
        <v>2.5404941555670843E-3</v>
      </c>
      <c r="DA26">
        <v>2002</v>
      </c>
      <c r="DB26" s="11">
        <v>4.0633809287538822</v>
      </c>
      <c r="DC26" t="s">
        <v>51</v>
      </c>
      <c r="DD26" s="22">
        <f>AVERAGE(DD24:DD25)</f>
        <v>2.5680152909343529E-3</v>
      </c>
      <c r="DE26">
        <v>2001</v>
      </c>
      <c r="DF26" s="11">
        <v>3.7339642701784057</v>
      </c>
      <c r="DG26" t="s">
        <v>51</v>
      </c>
      <c r="DH26" s="22">
        <f>AVERAGE(DH24:DH25)</f>
        <v>2.5807121395418839E-3</v>
      </c>
      <c r="DI26">
        <v>2001</v>
      </c>
      <c r="DJ26" s="11">
        <v>3.7339642701784057</v>
      </c>
      <c r="DK26" t="s">
        <v>51</v>
      </c>
      <c r="DL26" s="22">
        <f>AVERAGE(DL24:DL25)</f>
        <v>2.5949130954359065E-3</v>
      </c>
      <c r="DM26">
        <v>2001</v>
      </c>
      <c r="DN26" s="11">
        <v>3.7339642701784057</v>
      </c>
      <c r="DO26" t="s">
        <v>51</v>
      </c>
      <c r="DP26" s="22">
        <f>AVERAGE(DP24:DP25)</f>
        <v>2.5978513091808875E-3</v>
      </c>
      <c r="DQ26">
        <v>2001</v>
      </c>
      <c r="DR26" s="11">
        <v>3.7339642701784057</v>
      </c>
      <c r="DS26" t="s">
        <v>51</v>
      </c>
      <c r="DT26" s="22">
        <f>AVERAGE(DT24:DT25)</f>
        <v>2.5955770749822374E-3</v>
      </c>
      <c r="DU26">
        <v>2001</v>
      </c>
      <c r="DV26" s="11">
        <v>3.7339642701784057</v>
      </c>
      <c r="DW26" t="s">
        <v>51</v>
      </c>
      <c r="DX26" s="22">
        <f>AVERAGE(DX24:DX25)</f>
        <v>2.5901892654906569E-3</v>
      </c>
      <c r="DY26">
        <v>2001</v>
      </c>
      <c r="DZ26" s="11">
        <v>3.7339642701784057</v>
      </c>
      <c r="EA26" t="s">
        <v>51</v>
      </c>
      <c r="EB26" s="22">
        <f>AVERAGE(EB24:EB25)</f>
        <v>2.55670241525284E-3</v>
      </c>
      <c r="EC26">
        <v>2001</v>
      </c>
      <c r="ED26" s="11">
        <v>3.7339642701784057</v>
      </c>
      <c r="EE26" t="s">
        <v>51</v>
      </c>
      <c r="EF26" s="22">
        <f>AVERAGE(EF24:EF25)</f>
        <v>2.5446748332627334E-3</v>
      </c>
      <c r="EG26">
        <v>2001</v>
      </c>
      <c r="EH26" s="11">
        <v>3.7339642701784057</v>
      </c>
      <c r="EI26" t="s">
        <v>51</v>
      </c>
      <c r="EJ26" s="22">
        <f>AVERAGE(EJ24:EJ25)</f>
        <v>2.5366798530168586E-3</v>
      </c>
      <c r="EK26">
        <v>2001</v>
      </c>
      <c r="EL26" s="11">
        <v>3.7339642701784057</v>
      </c>
    </row>
    <row r="27" spans="2:142">
      <c r="B27">
        <v>0.10753234900934774</v>
      </c>
      <c r="C27" s="20">
        <v>0.97901966431516929</v>
      </c>
      <c r="D27">
        <v>1446.5740705814267</v>
      </c>
      <c r="E27">
        <v>2002</v>
      </c>
      <c r="F27" s="11">
        <v>4.0633809287538822</v>
      </c>
      <c r="I27">
        <v>2003</v>
      </c>
      <c r="J27" s="11">
        <v>4.3172882875565444</v>
      </c>
      <c r="M27">
        <v>2003</v>
      </c>
      <c r="N27" s="11">
        <v>4.3172882875565444</v>
      </c>
      <c r="Q27">
        <v>2003</v>
      </c>
      <c r="R27" s="11">
        <v>4.3172882875565444</v>
      </c>
      <c r="U27">
        <v>2003</v>
      </c>
      <c r="V27" s="11">
        <v>4.3172882875565444</v>
      </c>
      <c r="Y27">
        <v>2003</v>
      </c>
      <c r="Z27" s="11">
        <v>4.3172882875565444</v>
      </c>
      <c r="AC27">
        <v>2003</v>
      </c>
      <c r="AD27" s="11">
        <v>4.3172882875565444</v>
      </c>
      <c r="AG27">
        <v>2003</v>
      </c>
      <c r="AH27" s="11">
        <v>4.3172882875565444</v>
      </c>
      <c r="AK27">
        <v>2003</v>
      </c>
      <c r="AL27" s="11">
        <v>4.3172882875565444</v>
      </c>
      <c r="AO27">
        <v>2003</v>
      </c>
      <c r="AP27" s="11">
        <v>4.3172882875565444</v>
      </c>
      <c r="AS27">
        <v>2003</v>
      </c>
      <c r="AT27" s="11">
        <v>4.3172882875565444</v>
      </c>
      <c r="AW27">
        <v>2003</v>
      </c>
      <c r="AX27" s="11">
        <v>4.3172882875565444</v>
      </c>
      <c r="BA27">
        <v>2003</v>
      </c>
      <c r="BB27" s="11">
        <v>4.3172882875565444</v>
      </c>
      <c r="BE27">
        <v>2003</v>
      </c>
      <c r="BF27" s="11">
        <v>4.3172882875565444</v>
      </c>
      <c r="BI27">
        <v>2003</v>
      </c>
      <c r="BJ27" s="11">
        <v>4.3172882875565444</v>
      </c>
      <c r="BM27">
        <v>2003</v>
      </c>
      <c r="BN27" s="11">
        <v>4.3172882875565444</v>
      </c>
      <c r="BQ27">
        <v>2003</v>
      </c>
      <c r="BR27" s="11">
        <v>4.3172882875565444</v>
      </c>
      <c r="BU27">
        <v>2003</v>
      </c>
      <c r="BV27" s="11">
        <v>4.3172882875565444</v>
      </c>
      <c r="BY27">
        <v>2003</v>
      </c>
      <c r="BZ27" s="11">
        <v>4.3172882875565444</v>
      </c>
      <c r="CC27">
        <v>2003</v>
      </c>
      <c r="CD27" s="11">
        <v>4.3172882875565444</v>
      </c>
      <c r="CG27">
        <v>2003</v>
      </c>
      <c r="CH27" s="11">
        <v>4.3172882875565444</v>
      </c>
      <c r="CK27">
        <v>2003</v>
      </c>
      <c r="CL27" s="11">
        <v>4.3172882875565444</v>
      </c>
      <c r="CO27">
        <v>2003</v>
      </c>
      <c r="CP27" s="11">
        <v>4.3172882875565444</v>
      </c>
      <c r="CS27">
        <v>2003</v>
      </c>
      <c r="CT27" s="11">
        <v>4.3172882875565444</v>
      </c>
      <c r="CW27">
        <v>2003</v>
      </c>
      <c r="CX27" s="11">
        <v>4.3172882875565444</v>
      </c>
      <c r="DA27">
        <v>2003</v>
      </c>
      <c r="DB27" s="11">
        <v>4.3172882875565444</v>
      </c>
      <c r="DE27">
        <v>2003</v>
      </c>
      <c r="DF27" s="11">
        <v>4.3172882875565444</v>
      </c>
      <c r="DI27">
        <v>2002</v>
      </c>
      <c r="DJ27" s="11">
        <v>4.0633809287538822</v>
      </c>
      <c r="DM27">
        <v>2002</v>
      </c>
      <c r="DN27" s="11">
        <v>4.0633809287538822</v>
      </c>
      <c r="DQ27">
        <v>2002</v>
      </c>
      <c r="DR27" s="11">
        <v>4.0633809287538822</v>
      </c>
      <c r="DU27">
        <v>2002</v>
      </c>
      <c r="DV27" s="11">
        <v>4.0633809287538822</v>
      </c>
      <c r="DY27">
        <v>2002</v>
      </c>
      <c r="DZ27" s="11">
        <v>4.0633809287538822</v>
      </c>
      <c r="EC27">
        <v>2002</v>
      </c>
      <c r="ED27" s="11">
        <v>4.0633809287538822</v>
      </c>
      <c r="EG27">
        <v>2002</v>
      </c>
      <c r="EH27" s="11">
        <v>4.0633809287538822</v>
      </c>
      <c r="EK27">
        <v>2002</v>
      </c>
      <c r="EL27" s="11">
        <v>4.0633809287538822</v>
      </c>
    </row>
    <row r="28" spans="2:142">
      <c r="B28">
        <v>0.10765463563103668</v>
      </c>
      <c r="C28" s="20">
        <v>0.97883510821668729</v>
      </c>
      <c r="D28">
        <v>1433.6897474071448</v>
      </c>
      <c r="E28">
        <v>2003</v>
      </c>
      <c r="F28" s="11">
        <v>4.3172882875565444</v>
      </c>
      <c r="I28">
        <v>2004</v>
      </c>
      <c r="J28" s="11">
        <v>4.4564999635203764</v>
      </c>
      <c r="M28">
        <v>2004</v>
      </c>
      <c r="N28" s="11">
        <v>4.4564999635203764</v>
      </c>
      <c r="Q28">
        <v>2004</v>
      </c>
      <c r="R28" s="11">
        <v>4.4564999635203764</v>
      </c>
      <c r="U28">
        <v>2004</v>
      </c>
      <c r="V28" s="11">
        <v>4.4564999635203764</v>
      </c>
      <c r="Y28">
        <v>2004</v>
      </c>
      <c r="Z28" s="11">
        <v>4.4564999635203764</v>
      </c>
      <c r="AC28">
        <v>2004</v>
      </c>
      <c r="AD28" s="11">
        <v>4.4564999635203764</v>
      </c>
      <c r="AG28">
        <v>2004</v>
      </c>
      <c r="AH28" s="11">
        <v>4.4564999635203764</v>
      </c>
      <c r="AK28">
        <v>2004</v>
      </c>
      <c r="AL28" s="11">
        <v>4.4564999635203764</v>
      </c>
      <c r="AO28">
        <v>2004</v>
      </c>
      <c r="AP28" s="11">
        <v>4.4564999635203764</v>
      </c>
      <c r="AS28">
        <v>2004</v>
      </c>
      <c r="AT28" s="11">
        <v>4.4564999635203764</v>
      </c>
      <c r="AW28">
        <v>2004</v>
      </c>
      <c r="AX28" s="11">
        <v>4.4564999635203764</v>
      </c>
      <c r="BA28">
        <v>2004</v>
      </c>
      <c r="BB28" s="11">
        <v>4.4564999635203764</v>
      </c>
      <c r="BE28">
        <v>2004</v>
      </c>
      <c r="BF28" s="11">
        <v>4.4564999635203764</v>
      </c>
      <c r="BI28">
        <v>2004</v>
      </c>
      <c r="BJ28" s="11">
        <v>4.4564999635203764</v>
      </c>
      <c r="BM28">
        <v>2004</v>
      </c>
      <c r="BN28" s="11">
        <v>4.4564999635203764</v>
      </c>
      <c r="BQ28">
        <v>2004</v>
      </c>
      <c r="BR28" s="11">
        <v>4.4564999635203764</v>
      </c>
      <c r="BU28">
        <v>2004</v>
      </c>
      <c r="BV28" s="11">
        <v>4.4564999635203764</v>
      </c>
      <c r="BY28">
        <v>2004</v>
      </c>
      <c r="BZ28" s="11">
        <v>4.4564999635203764</v>
      </c>
      <c r="CC28">
        <v>2004</v>
      </c>
      <c r="CD28" s="11">
        <v>4.4564999635203764</v>
      </c>
      <c r="CG28">
        <v>2004</v>
      </c>
      <c r="CH28" s="11">
        <v>4.4564999635203764</v>
      </c>
      <c r="CK28">
        <v>2004</v>
      </c>
      <c r="CL28" s="11">
        <v>4.4564999635203764</v>
      </c>
      <c r="CO28">
        <v>2004</v>
      </c>
      <c r="CP28" s="11">
        <v>4.4564999635203764</v>
      </c>
      <c r="CS28">
        <v>2004</v>
      </c>
      <c r="CT28" s="11">
        <v>4.4564999635203764</v>
      </c>
      <c r="CW28">
        <v>2004</v>
      </c>
      <c r="CX28" s="11">
        <v>4.4564999635203764</v>
      </c>
      <c r="DA28">
        <v>2004</v>
      </c>
      <c r="DB28" s="11">
        <v>4.4564999635203764</v>
      </c>
      <c r="DE28">
        <v>2004</v>
      </c>
      <c r="DF28" s="11">
        <v>4.4564999635203764</v>
      </c>
      <c r="DI28">
        <v>2004</v>
      </c>
      <c r="DJ28" s="11">
        <v>4.4564999635203764</v>
      </c>
      <c r="DM28">
        <v>2003</v>
      </c>
      <c r="DN28" s="11">
        <v>4.3172882875565444</v>
      </c>
      <c r="DQ28">
        <v>2003</v>
      </c>
      <c r="DR28" s="11">
        <v>4.3172882875565444</v>
      </c>
      <c r="DU28">
        <v>2003</v>
      </c>
      <c r="DV28" s="11">
        <v>4.3172882875565444</v>
      </c>
      <c r="DY28">
        <v>2003</v>
      </c>
      <c r="DZ28" s="11">
        <v>4.3172882875565444</v>
      </c>
      <c r="EC28">
        <v>2003</v>
      </c>
      <c r="ED28" s="11">
        <v>4.3172882875565444</v>
      </c>
      <c r="EG28">
        <v>2003</v>
      </c>
      <c r="EH28" s="11">
        <v>4.3172882875565444</v>
      </c>
      <c r="EK28">
        <v>2003</v>
      </c>
      <c r="EL28" s="11">
        <v>4.3172882875565444</v>
      </c>
    </row>
    <row r="29" spans="2:142">
      <c r="B29">
        <v>0.10790801459010856</v>
      </c>
      <c r="C29" s="20">
        <v>0.97887508937451728</v>
      </c>
      <c r="D29">
        <v>1436.4618297605989</v>
      </c>
      <c r="E29">
        <v>2004</v>
      </c>
      <c r="F29" s="11">
        <v>4.4564999635203764</v>
      </c>
      <c r="I29">
        <v>2005</v>
      </c>
      <c r="J29" s="11">
        <v>4.7637852613654186</v>
      </c>
      <c r="M29">
        <v>2005</v>
      </c>
      <c r="N29" s="11">
        <v>4.7637852613654186</v>
      </c>
      <c r="Q29">
        <v>2005</v>
      </c>
      <c r="R29" s="11">
        <v>4.7637852613654186</v>
      </c>
      <c r="U29">
        <v>2005</v>
      </c>
      <c r="V29" s="11">
        <v>4.7637852613654186</v>
      </c>
      <c r="Y29">
        <v>2005</v>
      </c>
      <c r="Z29" s="11">
        <v>4.7637852613654186</v>
      </c>
      <c r="AC29">
        <v>2005</v>
      </c>
      <c r="AD29" s="11">
        <v>4.7637852613654186</v>
      </c>
      <c r="AG29">
        <v>2005</v>
      </c>
      <c r="AH29" s="11">
        <v>4.7637852613654186</v>
      </c>
      <c r="AK29">
        <v>2005</v>
      </c>
      <c r="AL29" s="11">
        <v>4.7637852613654186</v>
      </c>
      <c r="AO29">
        <v>2005</v>
      </c>
      <c r="AP29" s="11">
        <v>4.7637852613654186</v>
      </c>
      <c r="AS29">
        <v>2005</v>
      </c>
      <c r="AT29" s="11">
        <v>4.7637852613654186</v>
      </c>
      <c r="AW29">
        <v>2005</v>
      </c>
      <c r="AX29" s="11">
        <v>4.7637852613654186</v>
      </c>
      <c r="BA29">
        <v>2005</v>
      </c>
      <c r="BB29" s="11">
        <v>4.7637852613654186</v>
      </c>
      <c r="BE29">
        <v>2005</v>
      </c>
      <c r="BF29" s="11">
        <v>4.7637852613654186</v>
      </c>
      <c r="BI29">
        <v>2005</v>
      </c>
      <c r="BJ29" s="11">
        <v>4.7637852613654186</v>
      </c>
      <c r="BM29">
        <v>2005</v>
      </c>
      <c r="BN29" s="11">
        <v>4.7637852613654186</v>
      </c>
      <c r="BQ29">
        <v>2005</v>
      </c>
      <c r="BR29" s="11">
        <v>4.7637852613654186</v>
      </c>
      <c r="BU29">
        <v>2005</v>
      </c>
      <c r="BV29" s="11">
        <v>4.7637852613654186</v>
      </c>
      <c r="BY29">
        <v>2005</v>
      </c>
      <c r="BZ29" s="11">
        <v>4.7637852613654186</v>
      </c>
      <c r="CC29">
        <v>2005</v>
      </c>
      <c r="CD29" s="11">
        <v>4.7637852613654186</v>
      </c>
      <c r="CG29">
        <v>2005</v>
      </c>
      <c r="CH29" s="11">
        <v>4.7637852613654186</v>
      </c>
      <c r="CK29">
        <v>2005</v>
      </c>
      <c r="CL29" s="11">
        <v>4.7637852613654186</v>
      </c>
      <c r="CO29">
        <v>2005</v>
      </c>
      <c r="CP29" s="11">
        <v>4.7637852613654186</v>
      </c>
      <c r="CS29">
        <v>2005</v>
      </c>
      <c r="CT29" s="11">
        <v>4.7637852613654186</v>
      </c>
      <c r="CW29">
        <v>2005</v>
      </c>
      <c r="CX29" s="11">
        <v>4.7637852613654186</v>
      </c>
      <c r="DA29">
        <v>2005</v>
      </c>
      <c r="DB29" s="11">
        <v>4.7637852613654186</v>
      </c>
      <c r="DE29">
        <v>2005</v>
      </c>
      <c r="DF29" s="11">
        <v>4.7637852613654186</v>
      </c>
      <c r="DI29">
        <v>2005</v>
      </c>
      <c r="DJ29" s="11">
        <v>4.7637852613654186</v>
      </c>
      <c r="DM29">
        <v>2005</v>
      </c>
      <c r="DN29" s="11">
        <v>4.7637852613654186</v>
      </c>
      <c r="DQ29">
        <v>2004</v>
      </c>
      <c r="DR29" s="11">
        <v>4.4564999635203764</v>
      </c>
      <c r="DU29">
        <v>2004</v>
      </c>
      <c r="DV29" s="11">
        <v>4.4564999635203764</v>
      </c>
      <c r="DY29">
        <v>2004</v>
      </c>
      <c r="DZ29" s="11">
        <v>4.4564999635203764</v>
      </c>
      <c r="EC29">
        <v>2004</v>
      </c>
      <c r="ED29" s="11">
        <v>4.4564999635203764</v>
      </c>
      <c r="EG29">
        <v>2004</v>
      </c>
      <c r="EH29" s="11">
        <v>4.4564999635203764</v>
      </c>
      <c r="EK29">
        <v>2004</v>
      </c>
      <c r="EL29" s="11">
        <v>4.4564999635203764</v>
      </c>
    </row>
    <row r="30" spans="2:142">
      <c r="B30">
        <v>0.10808292599420069</v>
      </c>
      <c r="C30" s="20">
        <v>0.97897084662740042</v>
      </c>
      <c r="D30">
        <v>1443.1439871940868</v>
      </c>
      <c r="E30">
        <v>2005</v>
      </c>
      <c r="F30" s="11">
        <v>4.7637852613654186</v>
      </c>
      <c r="I30">
        <v>2006</v>
      </c>
      <c r="J30" s="11">
        <v>5.1165943086371941</v>
      </c>
      <c r="M30">
        <v>2006</v>
      </c>
      <c r="N30" s="11">
        <v>5.1165943086371941</v>
      </c>
      <c r="Q30">
        <v>2006</v>
      </c>
      <c r="R30" s="11">
        <v>5.1165943086371941</v>
      </c>
      <c r="U30">
        <v>2006</v>
      </c>
      <c r="V30" s="11">
        <v>5.1165943086371941</v>
      </c>
      <c r="Y30">
        <v>2006</v>
      </c>
      <c r="Z30" s="11">
        <v>5.1165943086371941</v>
      </c>
      <c r="AC30">
        <v>2006</v>
      </c>
      <c r="AD30" s="11">
        <v>5.1165943086371941</v>
      </c>
      <c r="AG30">
        <v>2006</v>
      </c>
      <c r="AH30" s="11">
        <v>5.1165943086371941</v>
      </c>
      <c r="AK30">
        <v>2006</v>
      </c>
      <c r="AL30" s="11">
        <v>5.1165943086371941</v>
      </c>
      <c r="AO30">
        <v>2006</v>
      </c>
      <c r="AP30" s="11">
        <v>5.1165943086371941</v>
      </c>
      <c r="AS30">
        <v>2006</v>
      </c>
      <c r="AT30" s="11">
        <v>5.1165943086371941</v>
      </c>
      <c r="AW30">
        <v>2006</v>
      </c>
      <c r="AX30" s="11">
        <v>5.1165943086371941</v>
      </c>
      <c r="BA30">
        <v>2006</v>
      </c>
      <c r="BB30" s="11">
        <v>5.1165943086371941</v>
      </c>
      <c r="BE30">
        <v>2006</v>
      </c>
      <c r="BF30" s="11">
        <v>5.1165943086371941</v>
      </c>
      <c r="BI30">
        <v>2006</v>
      </c>
      <c r="BJ30" s="11">
        <v>5.1165943086371941</v>
      </c>
      <c r="BM30">
        <v>2006</v>
      </c>
      <c r="BN30" s="11">
        <v>5.1165943086371941</v>
      </c>
      <c r="BQ30">
        <v>2006</v>
      </c>
      <c r="BR30" s="11">
        <v>5.1165943086371941</v>
      </c>
      <c r="BU30">
        <v>2006</v>
      </c>
      <c r="BV30" s="11">
        <v>5.1165943086371941</v>
      </c>
      <c r="BY30">
        <v>2006</v>
      </c>
      <c r="BZ30" s="11">
        <v>5.1165943086371941</v>
      </c>
      <c r="CC30">
        <v>2006</v>
      </c>
      <c r="CD30" s="11">
        <v>5.1165943086371941</v>
      </c>
      <c r="CG30">
        <v>2006</v>
      </c>
      <c r="CH30" s="11">
        <v>5.1165943086371941</v>
      </c>
      <c r="CK30">
        <v>2006</v>
      </c>
      <c r="CL30" s="11">
        <v>5.1165943086371941</v>
      </c>
      <c r="CO30">
        <v>2006</v>
      </c>
      <c r="CP30" s="11">
        <v>5.1165943086371941</v>
      </c>
      <c r="CS30">
        <v>2006</v>
      </c>
      <c r="CT30" s="11">
        <v>5.1165943086371941</v>
      </c>
      <c r="CW30">
        <v>2006</v>
      </c>
      <c r="CX30" s="11">
        <v>5.1165943086371941</v>
      </c>
      <c r="DA30">
        <v>2006</v>
      </c>
      <c r="DB30" s="11">
        <v>5.1165943086371941</v>
      </c>
      <c r="DE30">
        <v>2006</v>
      </c>
      <c r="DF30" s="11">
        <v>5.1165943086371941</v>
      </c>
      <c r="DI30">
        <v>2006</v>
      </c>
      <c r="DJ30" s="11">
        <v>5.1165943086371941</v>
      </c>
      <c r="DM30">
        <v>2006</v>
      </c>
      <c r="DN30" s="11">
        <v>5.1165943086371941</v>
      </c>
      <c r="DQ30">
        <v>2006</v>
      </c>
      <c r="DR30" s="11">
        <v>5.1165943086371941</v>
      </c>
      <c r="DU30">
        <v>2005</v>
      </c>
      <c r="DV30" s="11">
        <v>4.7637852613654186</v>
      </c>
      <c r="DY30">
        <v>2005</v>
      </c>
      <c r="DZ30" s="11">
        <v>4.7637852613654186</v>
      </c>
      <c r="EC30">
        <v>2005</v>
      </c>
      <c r="ED30" s="11">
        <v>4.7637852613654186</v>
      </c>
      <c r="EG30">
        <v>2005</v>
      </c>
      <c r="EH30" s="11">
        <v>4.7637852613654186</v>
      </c>
      <c r="EK30">
        <v>2005</v>
      </c>
      <c r="EL30" s="11">
        <v>4.7637852613654186</v>
      </c>
    </row>
    <row r="31" spans="2:142">
      <c r="B31">
        <v>0.1082681881097142</v>
      </c>
      <c r="C31" s="20">
        <v>0.97911877746297504</v>
      </c>
      <c r="D31">
        <v>1453.5874059832108</v>
      </c>
      <c r="E31">
        <v>2006</v>
      </c>
      <c r="F31" s="11">
        <v>5.1165943086371941</v>
      </c>
      <c r="I31">
        <v>2007</v>
      </c>
      <c r="J31" s="11">
        <v>5.3133200049981255</v>
      </c>
      <c r="M31">
        <v>2007</v>
      </c>
      <c r="N31" s="11">
        <v>5.3133200049981255</v>
      </c>
      <c r="Q31">
        <v>2007</v>
      </c>
      <c r="R31" s="11">
        <v>5.3133200049981255</v>
      </c>
      <c r="U31">
        <v>2007</v>
      </c>
      <c r="V31" s="11">
        <v>5.3133200049981255</v>
      </c>
      <c r="Y31">
        <v>2007</v>
      </c>
      <c r="Z31" s="11">
        <v>5.3133200049981255</v>
      </c>
      <c r="AC31">
        <v>2007</v>
      </c>
      <c r="AD31" s="11">
        <v>5.3133200049981255</v>
      </c>
      <c r="AG31">
        <v>2007</v>
      </c>
      <c r="AH31" s="11">
        <v>5.3133200049981255</v>
      </c>
      <c r="AK31">
        <v>2007</v>
      </c>
      <c r="AL31" s="11">
        <v>5.3133200049981255</v>
      </c>
      <c r="AO31">
        <v>2007</v>
      </c>
      <c r="AP31" s="11">
        <v>5.3133200049981255</v>
      </c>
      <c r="AS31">
        <v>2007</v>
      </c>
      <c r="AT31" s="11">
        <v>5.3133200049981255</v>
      </c>
      <c r="AW31">
        <v>2007</v>
      </c>
      <c r="AX31" s="11">
        <v>5.3133200049981255</v>
      </c>
      <c r="BA31">
        <v>2007</v>
      </c>
      <c r="BB31" s="11">
        <v>5.3133200049981255</v>
      </c>
      <c r="BE31">
        <v>2007</v>
      </c>
      <c r="BF31" s="11">
        <v>5.3133200049981255</v>
      </c>
      <c r="BI31">
        <v>2007</v>
      </c>
      <c r="BJ31" s="11">
        <v>5.3133200049981255</v>
      </c>
      <c r="BM31">
        <v>2007</v>
      </c>
      <c r="BN31" s="11">
        <v>5.3133200049981255</v>
      </c>
      <c r="BQ31">
        <v>2007</v>
      </c>
      <c r="BR31" s="11">
        <v>5.3133200049981255</v>
      </c>
      <c r="BU31">
        <v>2007</v>
      </c>
      <c r="BV31" s="11">
        <v>5.3133200049981255</v>
      </c>
      <c r="BY31">
        <v>2007</v>
      </c>
      <c r="BZ31" s="11">
        <v>5.3133200049981255</v>
      </c>
      <c r="CC31">
        <v>2007</v>
      </c>
      <c r="CD31" s="11">
        <v>5.3133200049981255</v>
      </c>
      <c r="CG31">
        <v>2007</v>
      </c>
      <c r="CH31" s="11">
        <v>5.3133200049981255</v>
      </c>
      <c r="CK31">
        <v>2007</v>
      </c>
      <c r="CL31" s="11">
        <v>5.3133200049981255</v>
      </c>
      <c r="CO31">
        <v>2007</v>
      </c>
      <c r="CP31" s="11">
        <v>5.3133200049981255</v>
      </c>
      <c r="CS31">
        <v>2007</v>
      </c>
      <c r="CT31" s="11">
        <v>5.3133200049981255</v>
      </c>
      <c r="CW31">
        <v>2007</v>
      </c>
      <c r="CX31" s="11">
        <v>5.3133200049981255</v>
      </c>
      <c r="DA31">
        <v>2007</v>
      </c>
      <c r="DB31" s="11">
        <v>5.3133200049981255</v>
      </c>
      <c r="DE31">
        <v>2007</v>
      </c>
      <c r="DF31" s="11">
        <v>5.3133200049981255</v>
      </c>
      <c r="DI31">
        <v>2007</v>
      </c>
      <c r="DJ31" s="11">
        <v>5.3133200049981255</v>
      </c>
      <c r="DM31">
        <v>2007</v>
      </c>
      <c r="DN31" s="11">
        <v>5.3133200049981255</v>
      </c>
      <c r="DQ31">
        <v>2007</v>
      </c>
      <c r="DR31" s="11">
        <v>5.3133200049981255</v>
      </c>
      <c r="DU31">
        <v>2007</v>
      </c>
      <c r="DV31" s="11">
        <v>5.3133200049981255</v>
      </c>
      <c r="DY31">
        <v>2006</v>
      </c>
      <c r="DZ31" s="11">
        <v>5.1165943086371941</v>
      </c>
      <c r="EC31">
        <v>2006</v>
      </c>
      <c r="ED31" s="11">
        <v>5.1165943086371941</v>
      </c>
      <c r="EG31">
        <v>2006</v>
      </c>
      <c r="EH31" s="11">
        <v>5.1165943086371941</v>
      </c>
      <c r="EK31">
        <v>2006</v>
      </c>
      <c r="EL31" s="11">
        <v>5.1165943086371941</v>
      </c>
    </row>
    <row r="32" spans="2:142">
      <c r="B32">
        <v>0.10863317905923266</v>
      </c>
      <c r="C32" s="20">
        <v>0.97976360961664932</v>
      </c>
      <c r="D32">
        <v>1500.8937524305197</v>
      </c>
      <c r="E32">
        <v>2007</v>
      </c>
      <c r="F32" s="11">
        <v>5.3133200049981255</v>
      </c>
      <c r="I32">
        <v>2008</v>
      </c>
      <c r="J32" s="11">
        <v>5.7560247487431955</v>
      </c>
      <c r="M32">
        <v>2008</v>
      </c>
      <c r="N32" s="11">
        <v>5.7560247487431955</v>
      </c>
      <c r="Q32">
        <v>2008</v>
      </c>
      <c r="R32" s="11">
        <v>5.7560247487431955</v>
      </c>
      <c r="U32">
        <v>2008</v>
      </c>
      <c r="V32" s="11">
        <v>5.7560247487431955</v>
      </c>
      <c r="Y32">
        <v>2008</v>
      </c>
      <c r="Z32" s="11">
        <v>5.7560247487431955</v>
      </c>
      <c r="AC32">
        <v>2008</v>
      </c>
      <c r="AD32" s="11">
        <v>5.7560247487431955</v>
      </c>
      <c r="AG32">
        <v>2008</v>
      </c>
      <c r="AH32" s="11">
        <v>5.7560247487431955</v>
      </c>
      <c r="AK32">
        <v>2008</v>
      </c>
      <c r="AL32" s="11">
        <v>5.7560247487431955</v>
      </c>
      <c r="AO32">
        <v>2008</v>
      </c>
      <c r="AP32" s="11">
        <v>5.7560247487431955</v>
      </c>
      <c r="AS32">
        <v>2008</v>
      </c>
      <c r="AT32" s="11">
        <v>5.7560247487431955</v>
      </c>
      <c r="AW32">
        <v>2008</v>
      </c>
      <c r="AX32" s="11">
        <v>5.7560247487431955</v>
      </c>
      <c r="BA32">
        <v>2008</v>
      </c>
      <c r="BB32" s="11">
        <v>5.7560247487431955</v>
      </c>
      <c r="BE32">
        <v>2008</v>
      </c>
      <c r="BF32" s="11">
        <v>5.7560247487431955</v>
      </c>
      <c r="BI32">
        <v>2008</v>
      </c>
      <c r="BJ32" s="11">
        <v>5.7560247487431955</v>
      </c>
      <c r="BM32">
        <v>2008</v>
      </c>
      <c r="BN32" s="11">
        <v>5.7560247487431955</v>
      </c>
      <c r="BQ32">
        <v>2008</v>
      </c>
      <c r="BR32" s="11">
        <v>5.7560247487431955</v>
      </c>
      <c r="BU32">
        <v>2008</v>
      </c>
      <c r="BV32" s="11">
        <v>5.7560247487431955</v>
      </c>
      <c r="BY32">
        <v>2008</v>
      </c>
      <c r="BZ32" s="11">
        <v>5.7560247487431955</v>
      </c>
      <c r="CC32">
        <v>2008</v>
      </c>
      <c r="CD32" s="11">
        <v>5.7560247487431955</v>
      </c>
      <c r="CG32">
        <v>2008</v>
      </c>
      <c r="CH32" s="11">
        <v>5.7560247487431955</v>
      </c>
      <c r="CK32">
        <v>2008</v>
      </c>
      <c r="CL32" s="11">
        <v>5.7560247487431955</v>
      </c>
      <c r="CO32">
        <v>2008</v>
      </c>
      <c r="CP32" s="11">
        <v>5.7560247487431955</v>
      </c>
      <c r="CS32">
        <v>2008</v>
      </c>
      <c r="CT32" s="11">
        <v>5.7560247487431955</v>
      </c>
      <c r="CW32">
        <v>2008</v>
      </c>
      <c r="CX32" s="11">
        <v>5.7560247487431955</v>
      </c>
      <c r="DA32">
        <v>2008</v>
      </c>
      <c r="DB32" s="11">
        <v>5.7560247487431955</v>
      </c>
      <c r="DE32">
        <v>2008</v>
      </c>
      <c r="DF32" s="11">
        <v>5.7560247487431955</v>
      </c>
      <c r="DI32">
        <v>2008</v>
      </c>
      <c r="DJ32" s="11">
        <v>5.7560247487431955</v>
      </c>
      <c r="DM32">
        <v>2008</v>
      </c>
      <c r="DN32" s="11">
        <v>5.7560247487431955</v>
      </c>
      <c r="DQ32">
        <v>2008</v>
      </c>
      <c r="DR32" s="11">
        <v>5.7560247487431955</v>
      </c>
      <c r="DU32">
        <v>2008</v>
      </c>
      <c r="DV32" s="11">
        <v>5.7560247487431955</v>
      </c>
      <c r="DY32">
        <v>2008</v>
      </c>
      <c r="DZ32" s="11">
        <v>5.7560247487431955</v>
      </c>
      <c r="EC32">
        <v>2007</v>
      </c>
      <c r="ED32" s="11">
        <v>5.3133200049981255</v>
      </c>
      <c r="EG32">
        <v>2007</v>
      </c>
      <c r="EH32" s="11">
        <v>5.3133200049981255</v>
      </c>
      <c r="EK32">
        <v>2007</v>
      </c>
      <c r="EL32" s="11">
        <v>5.3133200049981255</v>
      </c>
    </row>
    <row r="33" spans="1:142">
      <c r="B33">
        <v>0.1088458219630441</v>
      </c>
      <c r="C33" s="20">
        <v>0.98001812462679017</v>
      </c>
      <c r="D33">
        <v>1520.4059326764964</v>
      </c>
      <c r="E33">
        <v>2008</v>
      </c>
      <c r="F33" s="11">
        <v>5.7560247487431955</v>
      </c>
      <c r="I33">
        <v>2009</v>
      </c>
      <c r="J33" s="11">
        <v>6.2792212660390394</v>
      </c>
      <c r="M33">
        <v>2009</v>
      </c>
      <c r="N33" s="11">
        <v>6.2792212660390394</v>
      </c>
      <c r="Q33">
        <v>2009</v>
      </c>
      <c r="R33" s="11">
        <v>6.2792212660390394</v>
      </c>
      <c r="U33">
        <v>2009</v>
      </c>
      <c r="V33" s="11">
        <v>6.2792212660390394</v>
      </c>
      <c r="Y33">
        <v>2009</v>
      </c>
      <c r="Z33" s="11">
        <v>6.2792212660390394</v>
      </c>
      <c r="AC33">
        <v>2009</v>
      </c>
      <c r="AD33" s="11">
        <v>6.2792212660390394</v>
      </c>
      <c r="AG33">
        <v>2009</v>
      </c>
      <c r="AH33" s="11">
        <v>6.2792212660390394</v>
      </c>
      <c r="AK33">
        <v>2009</v>
      </c>
      <c r="AL33" s="11">
        <v>6.2792212660390394</v>
      </c>
      <c r="AO33">
        <v>2009</v>
      </c>
      <c r="AP33" s="11">
        <v>6.2792212660390394</v>
      </c>
      <c r="AS33">
        <v>2009</v>
      </c>
      <c r="AT33" s="11">
        <v>6.2792212660390394</v>
      </c>
      <c r="AW33">
        <v>2009</v>
      </c>
      <c r="AX33" s="11">
        <v>6.2792212660390394</v>
      </c>
      <c r="BA33">
        <v>2009</v>
      </c>
      <c r="BB33" s="11">
        <v>6.2792212660390394</v>
      </c>
      <c r="BE33">
        <v>2009</v>
      </c>
      <c r="BF33" s="11">
        <v>6.2792212660390394</v>
      </c>
      <c r="BI33">
        <v>2009</v>
      </c>
      <c r="BJ33" s="11">
        <v>6.2792212660390394</v>
      </c>
      <c r="BM33">
        <v>2009</v>
      </c>
      <c r="BN33" s="11">
        <v>6.2792212660390394</v>
      </c>
      <c r="BQ33">
        <v>2009</v>
      </c>
      <c r="BR33" s="11">
        <v>6.2792212660390394</v>
      </c>
      <c r="BU33">
        <v>2009</v>
      </c>
      <c r="BV33" s="11">
        <v>6.2792212660390394</v>
      </c>
      <c r="BY33">
        <v>2009</v>
      </c>
      <c r="BZ33" s="11">
        <v>6.2792212660390394</v>
      </c>
      <c r="CC33">
        <v>2009</v>
      </c>
      <c r="CD33" s="11">
        <v>6.2792212660390394</v>
      </c>
      <c r="CG33">
        <v>2009</v>
      </c>
      <c r="CH33" s="11">
        <v>6.2792212660390394</v>
      </c>
      <c r="CK33">
        <v>2009</v>
      </c>
      <c r="CL33" s="11">
        <v>6.2792212660390394</v>
      </c>
      <c r="CO33">
        <v>2009</v>
      </c>
      <c r="CP33" s="11">
        <v>6.2792212660390394</v>
      </c>
      <c r="CS33">
        <v>2009</v>
      </c>
      <c r="CT33" s="11">
        <v>6.2792212660390394</v>
      </c>
      <c r="CW33">
        <v>2009</v>
      </c>
      <c r="CX33" s="11">
        <v>6.2792212660390394</v>
      </c>
      <c r="DA33">
        <v>2009</v>
      </c>
      <c r="DB33" s="11">
        <v>6.2792212660390394</v>
      </c>
      <c r="DE33">
        <v>2009</v>
      </c>
      <c r="DF33" s="11">
        <v>6.2792212660390394</v>
      </c>
      <c r="DI33">
        <v>2009</v>
      </c>
      <c r="DJ33" s="11">
        <v>6.2792212660390394</v>
      </c>
      <c r="DM33">
        <v>2009</v>
      </c>
      <c r="DN33" s="11">
        <v>6.2792212660390394</v>
      </c>
      <c r="DQ33">
        <v>2009</v>
      </c>
      <c r="DR33" s="11">
        <v>6.2792212660390394</v>
      </c>
      <c r="DU33">
        <v>2009</v>
      </c>
      <c r="DV33" s="11">
        <v>6.2792212660390394</v>
      </c>
      <c r="DY33">
        <v>2009</v>
      </c>
      <c r="DZ33" s="11">
        <v>6.2792212660390394</v>
      </c>
      <c r="EC33">
        <v>2009</v>
      </c>
      <c r="ED33" s="11">
        <v>6.2792212660390394</v>
      </c>
      <c r="EG33">
        <v>2008</v>
      </c>
      <c r="EH33" s="11">
        <v>5.7560247487431955</v>
      </c>
      <c r="EK33">
        <v>2008</v>
      </c>
      <c r="EL33" s="11">
        <v>5.7560247487431955</v>
      </c>
    </row>
    <row r="34" spans="1:142">
      <c r="B34">
        <v>0.10904550510209125</v>
      </c>
      <c r="C34" s="20">
        <v>0.98020447638981933</v>
      </c>
      <c r="D34">
        <v>1535.0106097954854</v>
      </c>
      <c r="E34">
        <v>2009</v>
      </c>
      <c r="F34" s="11">
        <v>6.2792212660390394</v>
      </c>
      <c r="I34">
        <v>2010</v>
      </c>
      <c r="J34" s="11">
        <v>6.9070570889508076</v>
      </c>
      <c r="M34">
        <v>2010</v>
      </c>
      <c r="N34" s="11">
        <v>6.9070570889508076</v>
      </c>
      <c r="Q34">
        <v>2010</v>
      </c>
      <c r="R34" s="11">
        <v>6.9070570889508076</v>
      </c>
      <c r="U34">
        <v>2010</v>
      </c>
      <c r="V34" s="11">
        <v>6.9070570889508076</v>
      </c>
      <c r="Y34">
        <v>2010</v>
      </c>
      <c r="Z34" s="11">
        <v>6.9070570889508076</v>
      </c>
      <c r="AC34">
        <v>2010</v>
      </c>
      <c r="AD34" s="11">
        <v>6.9070570889508076</v>
      </c>
      <c r="AG34">
        <v>2010</v>
      </c>
      <c r="AH34" s="11">
        <v>6.9070570889508076</v>
      </c>
      <c r="AK34">
        <v>2010</v>
      </c>
      <c r="AL34" s="11">
        <v>6.9070570889508076</v>
      </c>
      <c r="AO34">
        <v>2010</v>
      </c>
      <c r="AP34" s="11">
        <v>6.9070570889508076</v>
      </c>
      <c r="AS34">
        <v>2010</v>
      </c>
      <c r="AT34" s="11">
        <v>6.9070570889508076</v>
      </c>
      <c r="AW34">
        <v>2010</v>
      </c>
      <c r="AX34" s="11">
        <v>6.9070570889508076</v>
      </c>
      <c r="BA34">
        <v>2010</v>
      </c>
      <c r="BB34" s="11">
        <v>6.9070570889508076</v>
      </c>
      <c r="BE34">
        <v>2010</v>
      </c>
      <c r="BF34" s="11">
        <v>6.9070570889508076</v>
      </c>
      <c r="BI34">
        <v>2010</v>
      </c>
      <c r="BJ34" s="11">
        <v>6.9070570889508076</v>
      </c>
      <c r="BM34">
        <v>2010</v>
      </c>
      <c r="BN34" s="11">
        <v>6.9070570889508076</v>
      </c>
      <c r="BQ34">
        <v>2010</v>
      </c>
      <c r="BR34" s="11">
        <v>6.9070570889508076</v>
      </c>
      <c r="BU34">
        <v>2010</v>
      </c>
      <c r="BV34" s="11">
        <v>6.9070570889508076</v>
      </c>
      <c r="BY34">
        <v>2010</v>
      </c>
      <c r="BZ34" s="11">
        <v>6.9070570889508076</v>
      </c>
      <c r="CC34">
        <v>2010</v>
      </c>
      <c r="CD34" s="11">
        <v>6.9070570889508076</v>
      </c>
      <c r="CG34">
        <v>2010</v>
      </c>
      <c r="CH34" s="11">
        <v>6.9070570889508076</v>
      </c>
      <c r="CK34">
        <v>2010</v>
      </c>
      <c r="CL34" s="11">
        <v>6.9070570889508076</v>
      </c>
      <c r="CO34">
        <v>2010</v>
      </c>
      <c r="CP34" s="11">
        <v>6.9070570889508076</v>
      </c>
      <c r="CS34">
        <v>2010</v>
      </c>
      <c r="CT34" s="11">
        <v>6.9070570889508076</v>
      </c>
      <c r="CW34">
        <v>2010</v>
      </c>
      <c r="CX34" s="11">
        <v>6.9070570889508076</v>
      </c>
      <c r="DA34">
        <v>2010</v>
      </c>
      <c r="DB34" s="11">
        <v>6.9070570889508076</v>
      </c>
      <c r="DE34">
        <v>2010</v>
      </c>
      <c r="DF34" s="11">
        <v>6.9070570889508076</v>
      </c>
      <c r="DI34">
        <v>2010</v>
      </c>
      <c r="DJ34" s="11">
        <v>6.9070570889508076</v>
      </c>
      <c r="DM34">
        <v>2010</v>
      </c>
      <c r="DN34" s="11">
        <v>6.9070570889508076</v>
      </c>
      <c r="DQ34">
        <v>2010</v>
      </c>
      <c r="DR34" s="11">
        <v>6.9070570889508076</v>
      </c>
      <c r="DU34">
        <v>2010</v>
      </c>
      <c r="DV34" s="11">
        <v>6.9070570889508076</v>
      </c>
      <c r="DY34">
        <v>2010</v>
      </c>
      <c r="DZ34" s="11">
        <v>6.9070570889508076</v>
      </c>
      <c r="EC34">
        <v>2010</v>
      </c>
      <c r="ED34" s="11">
        <v>6.9070570889508076</v>
      </c>
      <c r="EG34">
        <v>2010</v>
      </c>
      <c r="EH34" s="11">
        <v>6.9070570889508076</v>
      </c>
      <c r="EK34">
        <v>2009</v>
      </c>
      <c r="EL34" s="11">
        <v>6.2792212660390394</v>
      </c>
    </row>
    <row r="35" spans="1:142">
      <c r="B35">
        <v>0.10921748278383409</v>
      </c>
      <c r="C35" s="20">
        <v>0.98026790469224612</v>
      </c>
      <c r="D35">
        <v>1540.0445097950787</v>
      </c>
      <c r="E35">
        <v>2010</v>
      </c>
      <c r="F35" s="11">
        <v>6.9070570889508076</v>
      </c>
    </row>
    <row r="36" spans="1:142">
      <c r="A36" t="s">
        <v>52</v>
      </c>
      <c r="B36" s="6">
        <f>AVERAGE(B2:B35)</f>
        <v>0.10771860227230444</v>
      </c>
      <c r="C36" s="6">
        <f>AVERAGE(C2:C35)</f>
        <v>0.97945020915512016</v>
      </c>
      <c r="D36" s="6">
        <f>AVERAGE(D2:D35)</f>
        <v>1479.7275848571494</v>
      </c>
      <c r="E36" s="6">
        <f>AVERAGE(E2:E35)</f>
        <v>1993.5</v>
      </c>
      <c r="F36" s="6">
        <f>AVERAGE(F2:F35)</f>
        <v>2.4261308828079673</v>
      </c>
    </row>
    <row r="37" spans="1:142">
      <c r="A37" t="s">
        <v>53</v>
      </c>
      <c r="B37" s="6">
        <f>STDEV(B2:B35)</f>
        <v>5.6666285496767262E-4</v>
      </c>
      <c r="C37" s="6">
        <f>STDEV(C2:C35)</f>
        <v>7.8833010076882651E-4</v>
      </c>
      <c r="D37" s="6">
        <f>STDEV(D2:D35)</f>
        <v>59.030836149446102</v>
      </c>
      <c r="E37" s="6">
        <f>STDEV(E2:E35)</f>
        <v>9.9582461641931044</v>
      </c>
      <c r="F37" s="6">
        <f>STDEV(F2:F35)</f>
        <v>2.0238762648954256</v>
      </c>
    </row>
    <row r="38" spans="1:142">
      <c r="A38" t="s">
        <v>54</v>
      </c>
      <c r="B38" s="6">
        <f>MIN(B2:B35)</f>
        <v>0.10646012310084735</v>
      </c>
      <c r="C38" s="6">
        <f>MIN(C2:C35)</f>
        <v>0.97828512388478084</v>
      </c>
      <c r="D38" s="6">
        <f>MIN(D2:D35)</f>
        <v>1396.5927633901347</v>
      </c>
      <c r="E38" s="6">
        <f>MIN(E2:E35)</f>
        <v>1977</v>
      </c>
      <c r="F38" s="6">
        <f>MIN(F2:F35)</f>
        <v>0.20626585820895527</v>
      </c>
    </row>
    <row r="39" spans="1:142">
      <c r="A39" t="s">
        <v>55</v>
      </c>
      <c r="B39" s="6">
        <f>MAX(B2:B35)</f>
        <v>0.10921748278383409</v>
      </c>
      <c r="C39" s="6">
        <f>MAX(C2:C35)</f>
        <v>0.98104360456702933</v>
      </c>
      <c r="D39" s="6">
        <f>MAX(D2:D35)</f>
        <v>1604.331997035777</v>
      </c>
      <c r="E39" s="6">
        <f>MAX(E2:E35)</f>
        <v>2010</v>
      </c>
      <c r="F39" s="6">
        <f>MAX(F2:F35)</f>
        <v>6.9070570889508076</v>
      </c>
    </row>
    <row r="40" spans="1:142">
      <c r="A40" t="s">
        <v>56</v>
      </c>
      <c r="B40" s="6">
        <f>ABS(B39-B38)</f>
        <v>2.7573596829867375E-3</v>
      </c>
      <c r="C40" s="6">
        <f>ABS(C39-C38)</f>
        <v>2.7584806822484875E-3</v>
      </c>
      <c r="D40" s="6">
        <f>ABS(D39-D38)</f>
        <v>207.73923364564234</v>
      </c>
      <c r="E40" s="6">
        <f>ABS(E39-E38)</f>
        <v>33</v>
      </c>
      <c r="F40" s="6">
        <f>ABS(F39-F38)</f>
        <v>6.700791230741852</v>
      </c>
    </row>
    <row r="41" spans="1:142">
      <c r="A41" t="s">
        <v>57</v>
      </c>
      <c r="B41" s="6">
        <f>COUNT(B2:B35)</f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41"/>
  <sheetViews>
    <sheetView workbookViewId="0">
      <selection activeCell="F1" sqref="F1"/>
    </sheetView>
  </sheetViews>
  <sheetFormatPr baseColWidth="10" defaultRowHeight="14" x14ac:dyDescent="0"/>
  <sheetData>
    <row r="1" spans="2:144" ht="17" thickTop="1" thickBot="1">
      <c r="B1" s="6" t="s">
        <v>30</v>
      </c>
      <c r="C1" s="6" t="s">
        <v>31</v>
      </c>
      <c r="D1" s="6" t="s">
        <v>32</v>
      </c>
      <c r="E1" s="6" t="s">
        <v>1</v>
      </c>
      <c r="F1" s="6" t="s">
        <v>13</v>
      </c>
      <c r="G1" s="18">
        <f>LN(G2)</f>
        <v>0.10771530301192142</v>
      </c>
      <c r="H1" s="19">
        <f>G4</f>
        <v>0.97943640301318868</v>
      </c>
      <c r="I1" t="s">
        <v>1</v>
      </c>
      <c r="J1" t="s">
        <v>13</v>
      </c>
      <c r="K1" s="18">
        <f>LN(K2)</f>
        <v>0.10646012310084735</v>
      </c>
      <c r="L1" s="19">
        <f>K4</f>
        <v>0.97858218517413642</v>
      </c>
      <c r="M1" t="s">
        <v>1</v>
      </c>
      <c r="N1" t="s">
        <v>13</v>
      </c>
      <c r="O1" s="18">
        <f>LN(O2)</f>
        <v>0.10669653910422053</v>
      </c>
      <c r="P1" s="19">
        <f>O4</f>
        <v>0.97852732048504809</v>
      </c>
      <c r="Q1" t="s">
        <v>1</v>
      </c>
      <c r="R1" t="s">
        <v>13</v>
      </c>
      <c r="S1" s="18">
        <f>LN(S2)</f>
        <v>0.10701280267024429</v>
      </c>
      <c r="T1" s="19">
        <f>S4</f>
        <v>0.97835031973625186</v>
      </c>
      <c r="U1" t="s">
        <v>1</v>
      </c>
      <c r="V1" t="s">
        <v>13</v>
      </c>
      <c r="W1" s="18">
        <f>LN(W2)</f>
        <v>0.10731442186813887</v>
      </c>
      <c r="X1" s="19">
        <f>W4</f>
        <v>0.97828512388478084</v>
      </c>
      <c r="Y1" t="s">
        <v>1</v>
      </c>
      <c r="Z1" t="s">
        <v>13</v>
      </c>
      <c r="AA1" s="18">
        <f>LN(AA2)</f>
        <v>0.10758844376435561</v>
      </c>
      <c r="AB1" s="19">
        <f>AA4</f>
        <v>0.97837263852393963</v>
      </c>
      <c r="AC1" t="s">
        <v>1</v>
      </c>
      <c r="AD1" t="s">
        <v>13</v>
      </c>
      <c r="AE1" s="18">
        <f>LN(AE2)</f>
        <v>0.10769699668971169</v>
      </c>
      <c r="AF1" s="19">
        <f>AE4</f>
        <v>0.97855567936232246</v>
      </c>
      <c r="AG1" t="s">
        <v>1</v>
      </c>
      <c r="AH1" t="s">
        <v>13</v>
      </c>
      <c r="AI1" s="18">
        <f>LN(AI2)</f>
        <v>0.10770876931958814</v>
      </c>
      <c r="AJ1" s="19">
        <f>AI4</f>
        <v>0.97871027322201176</v>
      </c>
      <c r="AK1" t="s">
        <v>1</v>
      </c>
      <c r="AL1" t="s">
        <v>13</v>
      </c>
      <c r="AM1" s="18">
        <f>LN(AM2)</f>
        <v>0.10753455196770909</v>
      </c>
      <c r="AN1" s="19">
        <f>AM4</f>
        <v>0.97887335133959863</v>
      </c>
      <c r="AO1" t="s">
        <v>1</v>
      </c>
      <c r="AP1" t="s">
        <v>13</v>
      </c>
      <c r="AQ1" s="18">
        <f>LN(AQ2)</f>
        <v>0.10746088008216696</v>
      </c>
      <c r="AR1" s="19">
        <f>AQ4</f>
        <v>0.9791064012973979</v>
      </c>
      <c r="AS1" t="s">
        <v>1</v>
      </c>
      <c r="AT1" t="s">
        <v>13</v>
      </c>
      <c r="AU1" s="18">
        <f>LN(AU2)</f>
        <v>0.1075306594564021</v>
      </c>
      <c r="AV1" s="19">
        <f>AU4</f>
        <v>0.97916260552451539</v>
      </c>
      <c r="AW1" t="s">
        <v>1</v>
      </c>
      <c r="AX1" t="s">
        <v>13</v>
      </c>
      <c r="AY1" s="18">
        <f>LN(AY2)</f>
        <v>0.10785514316826113</v>
      </c>
      <c r="AZ1" s="19">
        <f>AY4</f>
        <v>0.97933902232437497</v>
      </c>
      <c r="BA1" t="s">
        <v>1</v>
      </c>
      <c r="BB1" t="s">
        <v>13</v>
      </c>
      <c r="BC1" s="18">
        <f>LN(BC2)</f>
        <v>0.10773936575514628</v>
      </c>
      <c r="BD1" s="19">
        <f>BC4</f>
        <v>0.97925688143648859</v>
      </c>
      <c r="BE1" t="s">
        <v>1</v>
      </c>
      <c r="BF1" t="s">
        <v>13</v>
      </c>
      <c r="BG1" s="18">
        <f>LN(BG2)</f>
        <v>0.10771986551624123</v>
      </c>
      <c r="BH1" s="19">
        <f>BG4</f>
        <v>0.97930917651476446</v>
      </c>
      <c r="BI1" t="s">
        <v>1</v>
      </c>
      <c r="BJ1" t="s">
        <v>13</v>
      </c>
      <c r="BK1" s="18">
        <f>LN(BK2)</f>
        <v>0.10773562399823448</v>
      </c>
      <c r="BL1" s="19">
        <f>BK4</f>
        <v>0.97937490407044314</v>
      </c>
      <c r="BM1" t="s">
        <v>1</v>
      </c>
      <c r="BN1" t="s">
        <v>13</v>
      </c>
      <c r="BO1" s="18">
        <f>LN(BO2)</f>
        <v>0.10776000145932321</v>
      </c>
      <c r="BP1" s="19">
        <f>BO4</f>
        <v>0.97949731491907432</v>
      </c>
      <c r="BQ1" t="s">
        <v>1</v>
      </c>
      <c r="BR1" t="s">
        <v>13</v>
      </c>
      <c r="BS1" s="18">
        <f>LN(BS2)</f>
        <v>0.10777039381004629</v>
      </c>
      <c r="BT1" s="19">
        <f>BS4</f>
        <v>0.97979672882059543</v>
      </c>
      <c r="BU1" t="s">
        <v>1</v>
      </c>
      <c r="BV1" t="s">
        <v>13</v>
      </c>
      <c r="BW1" s="18">
        <f>LN(BW2)</f>
        <v>0.10774374989245783</v>
      </c>
      <c r="BX1" s="19">
        <f>BW4</f>
        <v>0.9802958013704911</v>
      </c>
      <c r="BY1" t="s">
        <v>1</v>
      </c>
      <c r="BZ1" t="s">
        <v>13</v>
      </c>
      <c r="CA1" s="18">
        <f>LN(CA2)</f>
        <v>0.1076805286235694</v>
      </c>
      <c r="CB1" s="19">
        <f>CA4</f>
        <v>0.98069449675607279</v>
      </c>
      <c r="CC1" t="s">
        <v>1</v>
      </c>
      <c r="CD1" t="s">
        <v>13</v>
      </c>
      <c r="CE1" s="18">
        <f>LN(CE2)</f>
        <v>0.10761127123777896</v>
      </c>
      <c r="CF1" s="19">
        <f>CE4</f>
        <v>0.98065025362839697</v>
      </c>
      <c r="CG1" t="s">
        <v>1</v>
      </c>
      <c r="CH1" t="s">
        <v>13</v>
      </c>
      <c r="CI1" s="18">
        <f>LN(CI2)</f>
        <v>0.10751770539958379</v>
      </c>
      <c r="CJ1" s="19">
        <f>CI4</f>
        <v>0.98097146073994246</v>
      </c>
      <c r="CK1" t="s">
        <v>1</v>
      </c>
      <c r="CL1" t="s">
        <v>13</v>
      </c>
      <c r="CM1" s="18">
        <f>LN(CM2)</f>
        <v>0.10742701871088758</v>
      </c>
      <c r="CN1" s="19">
        <f>CM4</f>
        <v>0.98104360456702933</v>
      </c>
      <c r="CO1" t="s">
        <v>1</v>
      </c>
      <c r="CP1" t="s">
        <v>13</v>
      </c>
      <c r="CQ1" s="18">
        <f>LN(CQ2)</f>
        <v>0.10740529389196542</v>
      </c>
      <c r="CR1" s="19">
        <f>CQ4</f>
        <v>0.98044457278045305</v>
      </c>
      <c r="CS1" t="s">
        <v>1</v>
      </c>
      <c r="CT1" t="s">
        <v>13</v>
      </c>
      <c r="CU1" s="18">
        <f>LN(CU2)</f>
        <v>0.10736078840899288</v>
      </c>
      <c r="CV1" s="19">
        <f>CU4</f>
        <v>0.98020712863123172</v>
      </c>
      <c r="CW1" t="s">
        <v>1</v>
      </c>
      <c r="CX1" t="s">
        <v>13</v>
      </c>
      <c r="CY1" s="18">
        <f>LN(CY2)</f>
        <v>0.10741443436779548</v>
      </c>
      <c r="CZ1" s="19">
        <f>CY4</f>
        <v>0.97961621324721626</v>
      </c>
      <c r="DA1" t="s">
        <v>1</v>
      </c>
      <c r="DB1" t="s">
        <v>13</v>
      </c>
      <c r="DC1" s="18">
        <f>LN(DC2)</f>
        <v>0.10749900275207355</v>
      </c>
      <c r="DD1" s="19">
        <f>DC4</f>
        <v>0.97921005159524122</v>
      </c>
      <c r="DE1" t="s">
        <v>1</v>
      </c>
      <c r="DF1" t="s">
        <v>13</v>
      </c>
      <c r="DG1" s="18">
        <f>LN(DG2)</f>
        <v>0.10753234900934774</v>
      </c>
      <c r="DH1" s="19">
        <f>DG4</f>
        <v>0.97901966431516929</v>
      </c>
      <c r="DI1" t="s">
        <v>1</v>
      </c>
      <c r="DJ1" t="s">
        <v>13</v>
      </c>
      <c r="DK1" s="18">
        <f>LN(DK2)</f>
        <v>0.10765463563103668</v>
      </c>
      <c r="DL1" s="19">
        <f>DK4</f>
        <v>0.97883510821668729</v>
      </c>
      <c r="DM1" t="s">
        <v>1</v>
      </c>
      <c r="DN1" t="s">
        <v>13</v>
      </c>
      <c r="DO1" s="18">
        <f>LN(DO2)</f>
        <v>0.10790801459010856</v>
      </c>
      <c r="DP1" s="19">
        <f>DO4</f>
        <v>0.97887508937451728</v>
      </c>
      <c r="DQ1" t="s">
        <v>1</v>
      </c>
      <c r="DR1" t="s">
        <v>13</v>
      </c>
      <c r="DS1" s="18">
        <f>LN(DS2)</f>
        <v>0.10808292599420069</v>
      </c>
      <c r="DT1" s="19">
        <f>DS4</f>
        <v>0.97897084662740042</v>
      </c>
      <c r="DU1" t="s">
        <v>1</v>
      </c>
      <c r="DV1" t="s">
        <v>13</v>
      </c>
      <c r="DW1" s="18">
        <f>LN(DW2)</f>
        <v>0.1082681881097142</v>
      </c>
      <c r="DX1" s="19">
        <f>DW4</f>
        <v>0.97911877746297504</v>
      </c>
      <c r="DY1" t="s">
        <v>1</v>
      </c>
      <c r="DZ1" t="s">
        <v>13</v>
      </c>
      <c r="EA1" s="18">
        <f>LN(EA2)</f>
        <v>0.10863317905923266</v>
      </c>
      <c r="EB1" s="19">
        <f>EA4</f>
        <v>0.97976360961664932</v>
      </c>
      <c r="EC1" t="s">
        <v>1</v>
      </c>
      <c r="ED1" t="s">
        <v>13</v>
      </c>
      <c r="EE1" s="18">
        <f>LN(EE2)</f>
        <v>0.1088458219630441</v>
      </c>
      <c r="EF1" s="19">
        <f>EE4</f>
        <v>0.98001812462679017</v>
      </c>
      <c r="EG1" t="s">
        <v>1</v>
      </c>
      <c r="EH1" t="s">
        <v>13</v>
      </c>
      <c r="EI1" s="18">
        <f>LN(EI2)</f>
        <v>0.10904550510209125</v>
      </c>
      <c r="EJ1" s="19">
        <f>EI4</f>
        <v>0.98020447638981933</v>
      </c>
      <c r="EK1" t="s">
        <v>1</v>
      </c>
      <c r="EL1" t="s">
        <v>13</v>
      </c>
      <c r="EM1" s="18">
        <f>LN(EM2)</f>
        <v>0.10921748278383409</v>
      </c>
      <c r="EN1" s="19">
        <f>EM4</f>
        <v>0.98026790469224612</v>
      </c>
    </row>
    <row r="2" spans="2:144" ht="15" thickTop="1">
      <c r="B2">
        <v>0.10646012310084735</v>
      </c>
      <c r="C2" s="20">
        <v>0.97858218517413642</v>
      </c>
      <c r="D2">
        <v>1416.3932215795144</v>
      </c>
      <c r="E2">
        <v>1977</v>
      </c>
      <c r="F2" s="11">
        <v>0.20626585820895527</v>
      </c>
      <c r="G2">
        <f t="array" ref="G2:H6">LOGEST(F2:F35,E2:E35,TRUE, TRUE)</f>
        <v>1.113730624492604</v>
      </c>
      <c r="H2">
        <v>8.4331214545519109E-94</v>
      </c>
      <c r="I2">
        <v>1978</v>
      </c>
      <c r="J2" s="11">
        <v>0.23623315819663371</v>
      </c>
      <c r="K2">
        <f t="array" ref="K2:L6">LOGEST(J2:J34,I2:I34,TRUE, TRUE)</f>
        <v>1.1123335691477136</v>
      </c>
      <c r="L2">
        <v>1.037194873810873E-92</v>
      </c>
      <c r="M2">
        <v>1977</v>
      </c>
      <c r="N2" s="11">
        <v>0.20626585820895527</v>
      </c>
      <c r="O2">
        <f t="array" ref="O2:P6">LOGEST(N2:N34,M2:M34,TRUE, TRUE)</f>
        <v>1.112596573692566</v>
      </c>
      <c r="P2">
        <v>6.4676571618118287E-93</v>
      </c>
      <c r="Q2">
        <v>1977</v>
      </c>
      <c r="R2" s="11">
        <v>0.20626585820895527</v>
      </c>
      <c r="S2">
        <f t="array" ref="S2:T6">LOGEST(R2:R34,Q2:Q34,TRUE, TRUE)</f>
        <v>1.1129485031007993</v>
      </c>
      <c r="T2">
        <v>3.4372765929628531E-93</v>
      </c>
      <c r="U2">
        <v>1977</v>
      </c>
      <c r="V2" s="11">
        <v>0.20626585820895527</v>
      </c>
      <c r="W2">
        <f t="array" ref="W2:X6">LOGEST(V2:V34,U2:U34,TRUE, TRUE)</f>
        <v>1.1132842403654595</v>
      </c>
      <c r="X2">
        <v>1.8806107366384498E-93</v>
      </c>
      <c r="Y2">
        <v>1977</v>
      </c>
      <c r="Z2" s="11">
        <v>0.20626585820895527</v>
      </c>
      <c r="AA2">
        <f t="array" ref="AA2:AB6">LOGEST(Z2:Z34,Y2:Y34,TRUE, TRUE)</f>
        <v>1.113589346424994</v>
      </c>
      <c r="AB2">
        <v>1.0870337060869849E-93</v>
      </c>
      <c r="AC2">
        <v>1977</v>
      </c>
      <c r="AD2" s="11">
        <v>0.20626585820895527</v>
      </c>
      <c r="AE2">
        <f t="array" ref="AE2:AF6">LOGEST(AD2:AD34,AC2:AC34,TRUE, TRUE)</f>
        <v>1.1137102363675535</v>
      </c>
      <c r="AF2">
        <v>8.7479015790069356E-94</v>
      </c>
      <c r="AG2">
        <v>1977</v>
      </c>
      <c r="AH2" s="11">
        <v>0.20626585820895527</v>
      </c>
      <c r="AI2">
        <f t="array" ref="AI2:AJ6">LOGEST(AH2:AH34,AG2:AG34,TRUE, TRUE)</f>
        <v>1.1137233477431334</v>
      </c>
      <c r="AJ2">
        <v>8.5441923140326289E-94</v>
      </c>
      <c r="AK2">
        <v>1977</v>
      </c>
      <c r="AL2" s="11">
        <v>0.20626585820895527</v>
      </c>
      <c r="AM2">
        <f t="array" ref="AM2:AN6">LOGEST(AL2:AL34,AK2:AK34,TRUE, TRUE)</f>
        <v>1.1135293347114728</v>
      </c>
      <c r="AN2">
        <v>1.2113559958900453E-93</v>
      </c>
      <c r="AO2">
        <v>1977</v>
      </c>
      <c r="AP2" s="11">
        <v>0.20626585820895527</v>
      </c>
      <c r="AQ2">
        <f t="array" ref="AQ2:AR6">LOGEST(AP2:AP34,AO2:AO34,TRUE, TRUE)</f>
        <v>1.1134473019275701</v>
      </c>
      <c r="AR2">
        <v>1.4044629191906172E-93</v>
      </c>
      <c r="AS2">
        <v>1977</v>
      </c>
      <c r="AT2" s="11">
        <v>0.20626585820895527</v>
      </c>
      <c r="AU2">
        <f t="array" ref="AU2:AV6">LOGEST(AT2:AT34,AS2:AS34,TRUE, TRUE)</f>
        <v>1.1135250002943826</v>
      </c>
      <c r="AV2">
        <v>1.2214496731569003E-93</v>
      </c>
      <c r="AW2">
        <v>1977</v>
      </c>
      <c r="AX2" s="11">
        <v>0.20626585820895527</v>
      </c>
      <c r="AY2">
        <f t="array" ref="AY2:AZ6">LOGEST(AX2:AX34,AW2:AW34,TRUE, TRUE)</f>
        <v>1.1138863796474121</v>
      </c>
      <c r="AZ2">
        <v>6.3682513662922945E-94</v>
      </c>
      <c r="BA2">
        <v>1977</v>
      </c>
      <c r="BB2" s="11">
        <v>0.20626585820895527</v>
      </c>
      <c r="BC2">
        <f t="array" ref="BC2:BD6">LOGEST(BB2:BB34,BA2:BA34,TRUE, TRUE)</f>
        <v>1.1137574242290791</v>
      </c>
      <c r="BD2">
        <v>8.0347574026546148E-94</v>
      </c>
      <c r="BE2">
        <v>1977</v>
      </c>
      <c r="BF2" s="11">
        <v>0.20626585820895527</v>
      </c>
      <c r="BG2">
        <f t="array" ref="BG2:BH6">LOGEST(BF2:BF34,BE2:BE34,TRUE, TRUE)</f>
        <v>1.1137357059049813</v>
      </c>
      <c r="BH2">
        <v>8.3559515339152203E-94</v>
      </c>
      <c r="BI2">
        <v>1977</v>
      </c>
      <c r="BJ2" s="11">
        <v>0.20626585820895527</v>
      </c>
      <c r="BK2">
        <f t="array" ref="BK2:BL6">LOGEST(BJ2:BJ34,BI2:BI34,TRUE, TRUE)</f>
        <v>1.1137532568273356</v>
      </c>
      <c r="BL2">
        <v>8.0937994573734757E-94</v>
      </c>
      <c r="BM2">
        <v>1977</v>
      </c>
      <c r="BN2" s="11">
        <v>0.20626585820895527</v>
      </c>
      <c r="BO2">
        <f t="array" ref="BO2:BP6">LOGEST(BN2:BN34,BM2:BM34,TRUE, TRUE)</f>
        <v>1.1137804076349489</v>
      </c>
      <c r="BP2">
        <v>7.7009195026826919E-94</v>
      </c>
      <c r="BQ2">
        <v>1977</v>
      </c>
      <c r="BR2" s="11">
        <v>0.20626585820895527</v>
      </c>
      <c r="BS2">
        <f t="array" ref="BS2:BT6">LOGEST(BR2:BR34,BQ2:BQ34,TRUE, TRUE)</f>
        <v>1.1137919824917184</v>
      </c>
      <c r="BT2">
        <v>7.5293482466924247E-94</v>
      </c>
      <c r="BU2">
        <v>1977</v>
      </c>
      <c r="BV2" s="11">
        <v>0.20626585820895527</v>
      </c>
      <c r="BW2">
        <f t="array" ref="BW2:BX6">LOGEST(BV2:BV34,BU2:BU34,TRUE, TRUE)</f>
        <v>1.1137623071052623</v>
      </c>
      <c r="BX2">
        <v>7.9246812800843846E-94</v>
      </c>
      <c r="BY2">
        <v>1977</v>
      </c>
      <c r="BZ2" s="11">
        <v>0.20626585820895527</v>
      </c>
      <c r="CA2">
        <f t="array" ref="CA2:CB6">LOGEST(BZ2:BZ34,BY2:BY34,TRUE, TRUE)</f>
        <v>1.1136918958647344</v>
      </c>
      <c r="CB2">
        <v>8.9781662368009788E-94</v>
      </c>
      <c r="CC2">
        <v>1977</v>
      </c>
      <c r="CD2" s="11">
        <v>0.20626585820895527</v>
      </c>
      <c r="CE2">
        <f t="array" ref="CE2:CF6">LOGEST(CD2:CD34,CC2:CC34,TRUE, TRUE)</f>
        <v>1.1136147671463483</v>
      </c>
      <c r="CF2">
        <v>1.0307573871676467E-93</v>
      </c>
      <c r="CG2">
        <v>1977</v>
      </c>
      <c r="CH2" s="11">
        <v>0.20626585820895527</v>
      </c>
      <c r="CI2">
        <f t="array" ref="CI2:CJ6">LOGEST(CH2:CH34,CG2:CG34,TRUE, TRUE)</f>
        <v>1.1135105757216888</v>
      </c>
      <c r="CJ2">
        <v>1.2409599358141657E-93</v>
      </c>
      <c r="CK2">
        <v>1977</v>
      </c>
      <c r="CL2" s="11">
        <v>0.20626585820895527</v>
      </c>
      <c r="CM2">
        <f t="array" ref="CM2:CN6">LOGEST(CL2:CL34,CK2:CK34,TRUE, TRUE)</f>
        <v>1.1134095997134075</v>
      </c>
      <c r="CN2">
        <v>1.4863877172503433E-93</v>
      </c>
      <c r="CO2">
        <v>1977</v>
      </c>
      <c r="CP2" s="11">
        <v>0.20626585820895527</v>
      </c>
      <c r="CQ2">
        <f t="array" ref="CQ2:CR6">LOGEST(CP2:CP34,CO2:CO34,TRUE, TRUE)</f>
        <v>1.1133854113542123</v>
      </c>
      <c r="CR2">
        <v>1.554189705024842E-93</v>
      </c>
      <c r="CS2">
        <v>1977</v>
      </c>
      <c r="CT2" s="11">
        <v>0.20626585820895527</v>
      </c>
      <c r="CU2">
        <f t="array" ref="CU2:CV6">LOGEST(CT2:CT34,CS2:CS34,TRUE, TRUE)</f>
        <v>1.1133358607013915</v>
      </c>
      <c r="CV2">
        <v>1.6991068746853486E-93</v>
      </c>
      <c r="CW2">
        <v>1977</v>
      </c>
      <c r="CX2" s="11">
        <v>0.20626585820895527</v>
      </c>
      <c r="CY2">
        <f t="array" ref="CY2:CZ6">LOGEST(CX2:CX34,CW2:CW34,TRUE, TRUE)</f>
        <v>1.1133955882731652</v>
      </c>
      <c r="CZ2">
        <v>1.5294502567862261E-93</v>
      </c>
      <c r="DA2">
        <v>1977</v>
      </c>
      <c r="DB2" s="11">
        <v>0.20626585820895527</v>
      </c>
      <c r="DC2">
        <f t="array" ref="DC2:DD6">LOGEST(DB2:DB34,DA2:DA34,TRUE, TRUE)</f>
        <v>1.1134897503206378</v>
      </c>
      <c r="DD2">
        <v>1.294339601002468E-93</v>
      </c>
      <c r="DE2">
        <v>1977</v>
      </c>
      <c r="DF2" s="11">
        <v>0.20626585820895527</v>
      </c>
      <c r="DG2">
        <f t="array" ref="DG2:DH6">LOGEST(DF2:DF34,DE2:DE34,TRUE, TRUE)</f>
        <v>1.1135268816554162</v>
      </c>
      <c r="DH2">
        <v>1.2119480320613313E-93</v>
      </c>
      <c r="DI2">
        <v>1977</v>
      </c>
      <c r="DJ2" s="11">
        <v>0.20626585820895527</v>
      </c>
      <c r="DK2">
        <f t="array" ref="DK2:DL6">LOGEST(DJ2:DJ34,DI2:DI34,TRUE, TRUE)</f>
        <v>1.1136630594221235</v>
      </c>
      <c r="DL2">
        <v>9.511415893908541E-94</v>
      </c>
      <c r="DM2">
        <v>1977</v>
      </c>
      <c r="DN2" s="11">
        <v>0.20626585820895527</v>
      </c>
      <c r="DO2">
        <f t="array" ref="DO2:DP6">LOGEST(DN2:DN34,DM2:DM34,TRUE, TRUE)</f>
        <v>1.1139452739609799</v>
      </c>
      <c r="DP2">
        <v>5.7532388498777835E-94</v>
      </c>
      <c r="DQ2">
        <v>1977</v>
      </c>
      <c r="DR2" s="11">
        <v>0.20626585820895527</v>
      </c>
      <c r="DS2">
        <f t="array" ref="DS2:DT6">LOGEST(DR2:DR34,DQ2:DQ34,TRUE, TRUE)</f>
        <v>1.1141401327339442</v>
      </c>
      <c r="DT2">
        <v>4.0648929664452943E-94</v>
      </c>
      <c r="DU2">
        <v>1977</v>
      </c>
      <c r="DV2" s="11">
        <v>0.20626585820895527</v>
      </c>
      <c r="DW2">
        <f t="array" ref="DW2:DX6">LOGEST(DV2:DV34,DU2:DU34,TRUE, TRUE)</f>
        <v>1.1143465598128812</v>
      </c>
      <c r="DX2">
        <v>2.8129893839793855E-94</v>
      </c>
      <c r="DY2">
        <v>1977</v>
      </c>
      <c r="DZ2" s="11">
        <v>0.20626585820895527</v>
      </c>
      <c r="EA2">
        <f t="array" ref="EA2:EB6">LOGEST(DZ2:DZ34,DY2:DY34,TRUE, TRUE)</f>
        <v>1.1147533604566005</v>
      </c>
      <c r="EB2">
        <v>1.3619604903207682E-94</v>
      </c>
      <c r="EC2">
        <v>1977</v>
      </c>
      <c r="ED2" s="11">
        <v>0.20626585820895527</v>
      </c>
      <c r="EE2">
        <f t="array" ref="EE2:EF6">LOGEST(ED2:ED34,EC2:EC34,TRUE, TRUE)</f>
        <v>1.1149904300528919</v>
      </c>
      <c r="EF2">
        <v>8.9224168173753997E-95</v>
      </c>
      <c r="EG2">
        <v>1977</v>
      </c>
      <c r="EH2" s="11">
        <v>0.20626585820895527</v>
      </c>
      <c r="EI2">
        <f t="array" ref="EI2:EJ6">LOGEST(EH2:EH34,EG2:EG34,TRUE, TRUE)</f>
        <v>1.1152130970726573</v>
      </c>
      <c r="EJ2">
        <v>5.9969699594221985E-95</v>
      </c>
      <c r="EK2">
        <v>1977</v>
      </c>
      <c r="EL2" s="11">
        <v>0.20626585820895527</v>
      </c>
      <c r="EM2">
        <f t="array" ref="EM2:EN6">LOGEST(EL2:EL34,EK2:EK34,TRUE, TRUE)</f>
        <v>1.1154049053286379</v>
      </c>
      <c r="EN2">
        <v>4.2585103490483085E-95</v>
      </c>
    </row>
    <row r="3" spans="2:144">
      <c r="B3">
        <v>0.10669653910422053</v>
      </c>
      <c r="C3" s="20">
        <v>0.97852732048504809</v>
      </c>
      <c r="D3">
        <v>1412.6949975625523</v>
      </c>
      <c r="E3">
        <v>1978</v>
      </c>
      <c r="F3" s="11">
        <v>0.23623315819663371</v>
      </c>
      <c r="G3">
        <v>2.7590771180263673E-3</v>
      </c>
      <c r="H3">
        <v>5.5002868411474086</v>
      </c>
      <c r="I3">
        <v>1979</v>
      </c>
      <c r="J3" s="11">
        <v>0.27638934026649337</v>
      </c>
      <c r="K3">
        <v>2.8287531082607708E-3</v>
      </c>
      <c r="L3">
        <v>5.6405980088431544</v>
      </c>
      <c r="M3">
        <v>1979</v>
      </c>
      <c r="N3" s="11">
        <v>0.27638934026649337</v>
      </c>
      <c r="O3">
        <v>2.8387433435654867E-3</v>
      </c>
      <c r="P3">
        <v>5.6604334547917174</v>
      </c>
      <c r="Q3">
        <v>1978</v>
      </c>
      <c r="R3" s="11">
        <v>0.23623315819663371</v>
      </c>
      <c r="S3">
        <v>2.8591269503896156E-3</v>
      </c>
      <c r="T3">
        <v>5.7009922499514385</v>
      </c>
      <c r="U3">
        <v>1978</v>
      </c>
      <c r="V3" s="11">
        <v>0.23623315819663371</v>
      </c>
      <c r="W3">
        <v>2.8715950535390358E-3</v>
      </c>
      <c r="X3">
        <v>5.7257667939842607</v>
      </c>
      <c r="Y3">
        <v>1978</v>
      </c>
      <c r="Z3" s="11">
        <v>0.23623315819663371</v>
      </c>
      <c r="AA3">
        <v>2.8729918825395146E-3</v>
      </c>
      <c r="AB3">
        <v>5.7284655022560163</v>
      </c>
      <c r="AC3">
        <v>1978</v>
      </c>
      <c r="AD3" s="11">
        <v>0.23623315819663371</v>
      </c>
      <c r="AE3">
        <v>2.863427032893173E-3</v>
      </c>
      <c r="AF3">
        <v>5.7093078938435413</v>
      </c>
      <c r="AG3">
        <v>1978</v>
      </c>
      <c r="AH3" s="11">
        <v>0.23623315819663371</v>
      </c>
      <c r="AI3">
        <v>2.8531735364358025E-3</v>
      </c>
      <c r="AJ3">
        <v>5.68877776378178</v>
      </c>
      <c r="AK3">
        <v>1978</v>
      </c>
      <c r="AL3" s="11">
        <v>0.23623315819663371</v>
      </c>
      <c r="AM3">
        <v>2.83739131663954E-3</v>
      </c>
      <c r="AN3">
        <v>5.6572249719376044</v>
      </c>
      <c r="AO3">
        <v>1978</v>
      </c>
      <c r="AP3" s="11">
        <v>0.23623315819663371</v>
      </c>
      <c r="AQ3">
        <v>2.8194294102478696E-3</v>
      </c>
      <c r="AR3">
        <v>5.6213272678300168</v>
      </c>
      <c r="AS3">
        <v>1978</v>
      </c>
      <c r="AT3" s="11">
        <v>0.23623315819663371</v>
      </c>
      <c r="AU3">
        <v>2.8173821543649624E-3</v>
      </c>
      <c r="AV3">
        <v>5.6171604649245683</v>
      </c>
      <c r="AW3">
        <v>1978</v>
      </c>
      <c r="AX3" s="11">
        <v>0.23623315819663371</v>
      </c>
      <c r="AY3">
        <v>2.8136425117186183E-3</v>
      </c>
      <c r="AZ3">
        <v>5.6096195936124618</v>
      </c>
      <c r="BA3">
        <v>1978</v>
      </c>
      <c r="BB3" s="11">
        <v>0.23623315819663371</v>
      </c>
      <c r="BC3">
        <v>2.8163217973284607E-3</v>
      </c>
      <c r="BD3">
        <v>5.6148762655490518</v>
      </c>
      <c r="BE3">
        <v>1978</v>
      </c>
      <c r="BF3" s="11">
        <v>0.23623315819663371</v>
      </c>
      <c r="BG3">
        <v>2.8121852852853778E-3</v>
      </c>
      <c r="BH3">
        <v>5.6065443409912614</v>
      </c>
      <c r="BI3">
        <v>1978</v>
      </c>
      <c r="BJ3" s="11">
        <v>0.23623315819663371</v>
      </c>
      <c r="BK3">
        <v>2.8080315783733686E-3</v>
      </c>
      <c r="BL3">
        <v>5.5981783422905664</v>
      </c>
      <c r="BM3">
        <v>1978</v>
      </c>
      <c r="BN3" s="11">
        <v>0.23623315819663371</v>
      </c>
      <c r="BO3">
        <v>2.8001447825903845E-3</v>
      </c>
      <c r="BP3">
        <v>5.582370262762165</v>
      </c>
      <c r="BQ3">
        <v>1978</v>
      </c>
      <c r="BR3" s="11">
        <v>0.23623315819663371</v>
      </c>
      <c r="BS3">
        <v>2.7794667108649277E-3</v>
      </c>
      <c r="BT3">
        <v>5.5410623088194422</v>
      </c>
      <c r="BU3">
        <v>1978</v>
      </c>
      <c r="BV3" s="11">
        <v>0.23623315819663371</v>
      </c>
      <c r="BW3">
        <v>2.7435448030789771E-3</v>
      </c>
      <c r="BX3">
        <v>5.4693663663077743</v>
      </c>
      <c r="BY3">
        <v>1978</v>
      </c>
      <c r="BZ3" s="11">
        <v>0.23623315819663371</v>
      </c>
      <c r="CA3">
        <v>2.7135012526334199E-3</v>
      </c>
      <c r="CB3">
        <v>5.4093911198152727</v>
      </c>
      <c r="CC3">
        <v>1978</v>
      </c>
      <c r="CD3" s="11">
        <v>0.23623315819663371</v>
      </c>
      <c r="CE3">
        <v>2.7149227756736731E-3</v>
      </c>
      <c r="CF3">
        <v>5.4121426279308071</v>
      </c>
      <c r="CG3">
        <v>1978</v>
      </c>
      <c r="CH3" s="11">
        <v>0.23623315819663371</v>
      </c>
      <c r="CI3">
        <v>2.6895131950224953E-3</v>
      </c>
      <c r="CJ3">
        <v>5.3614075686912877</v>
      </c>
      <c r="CK3">
        <v>1978</v>
      </c>
      <c r="CL3" s="11">
        <v>0.23623315819663371</v>
      </c>
      <c r="CM3">
        <v>2.6820471032779742E-3</v>
      </c>
      <c r="CN3">
        <v>5.3464428959080079</v>
      </c>
      <c r="CO3">
        <v>1978</v>
      </c>
      <c r="CP3" s="11">
        <v>0.23623315819663371</v>
      </c>
      <c r="CQ3">
        <v>2.7243755346350582E-3</v>
      </c>
      <c r="CR3">
        <v>5.4307384567525618</v>
      </c>
      <c r="CS3">
        <v>1978</v>
      </c>
      <c r="CT3" s="11">
        <v>0.23623315819663371</v>
      </c>
      <c r="CU3">
        <v>2.7400615468785037E-3</v>
      </c>
      <c r="CV3">
        <v>5.4619235251233658</v>
      </c>
      <c r="CW3">
        <v>1978</v>
      </c>
      <c r="CX3" s="11">
        <v>0.23623315819663371</v>
      </c>
      <c r="CY3">
        <v>2.7828913467671415E-3</v>
      </c>
      <c r="CZ3">
        <v>5.5472140575943252</v>
      </c>
      <c r="DA3">
        <v>1978</v>
      </c>
      <c r="DB3" s="11">
        <v>0.23623315819663371</v>
      </c>
      <c r="DC3">
        <v>2.8132761396263153E-3</v>
      </c>
      <c r="DD3">
        <v>5.6076953448420852</v>
      </c>
      <c r="DE3">
        <v>1978</v>
      </c>
      <c r="DF3" s="11">
        <v>0.23623315819663371</v>
      </c>
      <c r="DG3">
        <v>2.8272798293816604E-3</v>
      </c>
      <c r="DH3">
        <v>5.6355228315137085</v>
      </c>
      <c r="DI3">
        <v>1978</v>
      </c>
      <c r="DJ3" s="11">
        <v>0.23623315819663371</v>
      </c>
      <c r="DK3">
        <v>2.8431851727092347E-3</v>
      </c>
      <c r="DL3">
        <v>5.6671398663739341</v>
      </c>
      <c r="DM3">
        <v>1978</v>
      </c>
      <c r="DN3" s="11">
        <v>0.23623315819663371</v>
      </c>
      <c r="DO3">
        <v>2.8471258002286033E-3</v>
      </c>
      <c r="DP3">
        <v>5.6749077466891009</v>
      </c>
      <c r="DQ3">
        <v>1978</v>
      </c>
      <c r="DR3" s="11">
        <v>0.23623315819663371</v>
      </c>
      <c r="DS3">
        <v>2.8451309574587412E-3</v>
      </c>
      <c r="DT3">
        <v>5.6708449091666528</v>
      </c>
      <c r="DU3">
        <v>1978</v>
      </c>
      <c r="DV3" s="11">
        <v>0.23623315819663371</v>
      </c>
      <c r="DW3">
        <v>2.8397512086423046E-3</v>
      </c>
      <c r="DX3">
        <v>5.6600355405723324</v>
      </c>
      <c r="DY3">
        <v>1978</v>
      </c>
      <c r="DZ3" s="11">
        <v>0.23623315819663371</v>
      </c>
      <c r="EA3">
        <v>2.8040613677921748E-3</v>
      </c>
      <c r="EB3">
        <v>5.5888149759682593</v>
      </c>
      <c r="EC3">
        <v>1978</v>
      </c>
      <c r="ED3" s="11">
        <v>0.23623315819663371</v>
      </c>
      <c r="EE3">
        <v>2.7914637056036767E-3</v>
      </c>
      <c r="EF3">
        <v>5.5636211935662372</v>
      </c>
      <c r="EG3">
        <v>1978</v>
      </c>
      <c r="EH3" s="11">
        <v>0.23623315819663371</v>
      </c>
      <c r="EI3">
        <v>2.7832491024728846E-3</v>
      </c>
      <c r="EJ3">
        <v>5.5471638069425087</v>
      </c>
      <c r="EK3">
        <v>1978</v>
      </c>
      <c r="EL3" s="11">
        <v>0.23623315819663371</v>
      </c>
      <c r="EM3">
        <v>2.7830789492039767E-3</v>
      </c>
      <c r="EN3">
        <v>5.5467396500915394</v>
      </c>
    </row>
    <row r="4" spans="2:144" ht="15" thickBot="1">
      <c r="B4">
        <v>0.10701280267024429</v>
      </c>
      <c r="C4" s="20">
        <v>0.97835031973625186</v>
      </c>
      <c r="D4">
        <v>1400.8918165229775</v>
      </c>
      <c r="E4">
        <v>1979</v>
      </c>
      <c r="F4" s="11">
        <v>0.27638934026649337</v>
      </c>
      <c r="G4">
        <v>0.97943640301318868</v>
      </c>
      <c r="H4">
        <v>0.15783512810105549</v>
      </c>
      <c r="I4">
        <v>1980</v>
      </c>
      <c r="J4" s="11">
        <v>0.3251598653285796</v>
      </c>
      <c r="K4">
        <v>0.97858218517413642</v>
      </c>
      <c r="L4">
        <v>0.15473046787657871</v>
      </c>
      <c r="M4">
        <v>1980</v>
      </c>
      <c r="N4" s="11">
        <v>0.3251598653285796</v>
      </c>
      <c r="O4">
        <v>0.97852732048504809</v>
      </c>
      <c r="P4">
        <v>0.15613010187118362</v>
      </c>
      <c r="Q4">
        <v>1980</v>
      </c>
      <c r="R4" s="11">
        <v>0.3251598653285796</v>
      </c>
      <c r="S4">
        <v>0.97835031973625186</v>
      </c>
      <c r="T4">
        <v>0.15805254784824219</v>
      </c>
      <c r="U4">
        <v>1979</v>
      </c>
      <c r="V4" s="11">
        <v>0.27638934026649337</v>
      </c>
      <c r="W4">
        <v>0.97828512388478084</v>
      </c>
      <c r="X4">
        <v>0.15948931146775167</v>
      </c>
      <c r="Y4">
        <v>1979</v>
      </c>
      <c r="Z4" s="11">
        <v>0.27638934026649337</v>
      </c>
      <c r="AA4">
        <v>0.97837263852393963</v>
      </c>
      <c r="AB4">
        <v>0.16025823634399763</v>
      </c>
      <c r="AC4">
        <v>1979</v>
      </c>
      <c r="AD4" s="11">
        <v>0.27638934026649337</v>
      </c>
      <c r="AE4">
        <v>0.97855567936232246</v>
      </c>
      <c r="AF4">
        <v>0.16035811161625294</v>
      </c>
      <c r="AG4">
        <v>1979</v>
      </c>
      <c r="AH4" s="11">
        <v>0.27638934026649337</v>
      </c>
      <c r="AI4">
        <v>0.97871027322201176</v>
      </c>
      <c r="AJ4">
        <v>0.16036025975905371</v>
      </c>
      <c r="AK4">
        <v>1979</v>
      </c>
      <c r="AL4" s="11">
        <v>0.27638934026649337</v>
      </c>
      <c r="AM4">
        <v>0.97887335133959863</v>
      </c>
      <c r="AN4">
        <v>0.15999252215405202</v>
      </c>
      <c r="AO4">
        <v>1979</v>
      </c>
      <c r="AP4" s="11">
        <v>0.27638934026649337</v>
      </c>
      <c r="AQ4">
        <v>0.9791064012973979</v>
      </c>
      <c r="AR4">
        <v>0.15944267447018531</v>
      </c>
      <c r="AS4">
        <v>1979</v>
      </c>
      <c r="AT4" s="11">
        <v>0.27638934026649337</v>
      </c>
      <c r="AU4">
        <v>0.97916260552451539</v>
      </c>
      <c r="AV4">
        <v>0.15973700781541453</v>
      </c>
      <c r="AW4">
        <v>1979</v>
      </c>
      <c r="AX4" s="11">
        <v>0.27638934026649337</v>
      </c>
      <c r="AY4">
        <v>0.97933902232437497</v>
      </c>
      <c r="AZ4">
        <v>0.15988248945034339</v>
      </c>
      <c r="BA4">
        <v>1979</v>
      </c>
      <c r="BB4" s="11">
        <v>0.27638934026649337</v>
      </c>
      <c r="BC4">
        <v>0.97925688143648859</v>
      </c>
      <c r="BD4">
        <v>0.16034082882454742</v>
      </c>
      <c r="BE4">
        <v>1979</v>
      </c>
      <c r="BF4" s="11">
        <v>0.27638934026649337</v>
      </c>
      <c r="BG4">
        <v>0.97930917651476446</v>
      </c>
      <c r="BH4">
        <v>0.16035958266166181</v>
      </c>
      <c r="BI4">
        <v>1979</v>
      </c>
      <c r="BJ4" s="11">
        <v>0.27638934026649337</v>
      </c>
      <c r="BK4">
        <v>0.97937490407044314</v>
      </c>
      <c r="BL4">
        <v>0.16032554076807518</v>
      </c>
      <c r="BM4">
        <v>1979</v>
      </c>
      <c r="BN4" s="11">
        <v>0.27638934026649337</v>
      </c>
      <c r="BO4">
        <v>0.97949731491907432</v>
      </c>
      <c r="BP4">
        <v>0.16002675802746782</v>
      </c>
      <c r="BQ4">
        <v>1979</v>
      </c>
      <c r="BR4" s="11">
        <v>0.27638934026649337</v>
      </c>
      <c r="BS4">
        <v>0.97979672882059543</v>
      </c>
      <c r="BT4">
        <v>0.15894520350780592</v>
      </c>
      <c r="BU4">
        <v>1979</v>
      </c>
      <c r="BV4" s="11">
        <v>0.27638934026649337</v>
      </c>
      <c r="BW4">
        <v>0.9802958013704911</v>
      </c>
      <c r="BX4">
        <v>0.1569404133916413</v>
      </c>
      <c r="BY4">
        <v>1979</v>
      </c>
      <c r="BZ4" s="11">
        <v>0.27638934026649337</v>
      </c>
      <c r="CA4">
        <v>0.98069449675607279</v>
      </c>
      <c r="CB4">
        <v>0.15522181662537496</v>
      </c>
      <c r="CC4">
        <v>1979</v>
      </c>
      <c r="CD4" s="11">
        <v>0.27638934026649337</v>
      </c>
      <c r="CE4">
        <v>0.98065025362839697</v>
      </c>
      <c r="CF4">
        <v>0.15525422607171488</v>
      </c>
      <c r="CG4">
        <v>1979</v>
      </c>
      <c r="CH4" s="11">
        <v>0.27638934026649337</v>
      </c>
      <c r="CI4">
        <v>0.98097146073994246</v>
      </c>
      <c r="CJ4">
        <v>0.15370422270572515</v>
      </c>
      <c r="CK4">
        <v>1979</v>
      </c>
      <c r="CL4" s="11">
        <v>0.27638934026649337</v>
      </c>
      <c r="CM4">
        <v>0.98104360456702933</v>
      </c>
      <c r="CN4">
        <v>0.15313241329272401</v>
      </c>
      <c r="CO4">
        <v>1979</v>
      </c>
      <c r="CP4" s="11">
        <v>0.27638934026649337</v>
      </c>
      <c r="CQ4">
        <v>0.98044457278045305</v>
      </c>
      <c r="CR4">
        <v>0.1553523965983577</v>
      </c>
      <c r="CS4">
        <v>1979</v>
      </c>
      <c r="CT4" s="11">
        <v>0.27638934026649337</v>
      </c>
      <c r="CU4">
        <v>0.98020712863123172</v>
      </c>
      <c r="CV4">
        <v>0.1559991261913069</v>
      </c>
      <c r="CW4">
        <v>1979</v>
      </c>
      <c r="CX4" s="11">
        <v>0.27638934026649337</v>
      </c>
      <c r="CY4">
        <v>0.97961621324721626</v>
      </c>
      <c r="CZ4">
        <v>0.15813508451689393</v>
      </c>
      <c r="DA4">
        <v>1979</v>
      </c>
      <c r="DB4" s="11">
        <v>0.27638934026649337</v>
      </c>
      <c r="DC4">
        <v>0.97921005159524122</v>
      </c>
      <c r="DD4">
        <v>0.159504209255453</v>
      </c>
      <c r="DE4">
        <v>1979</v>
      </c>
      <c r="DF4" s="11">
        <v>0.27638934026649337</v>
      </c>
      <c r="DG4">
        <v>0.97901966431516929</v>
      </c>
      <c r="DH4">
        <v>0.15988662664641429</v>
      </c>
      <c r="DI4">
        <v>1979</v>
      </c>
      <c r="DJ4" s="11">
        <v>0.27638934026649337</v>
      </c>
      <c r="DK4">
        <v>0.97883510821668729</v>
      </c>
      <c r="DL4">
        <v>0.16031922141479618</v>
      </c>
      <c r="DM4">
        <v>1979</v>
      </c>
      <c r="DN4" s="11">
        <v>0.27638934026649337</v>
      </c>
      <c r="DO4">
        <v>0.97887508937451728</v>
      </c>
      <c r="DP4">
        <v>0.1600203517454836</v>
      </c>
      <c r="DQ4">
        <v>1979</v>
      </c>
      <c r="DR4" s="11">
        <v>0.27638934026649337</v>
      </c>
      <c r="DS4">
        <v>0.97897084662740042</v>
      </c>
      <c r="DT4">
        <v>0.1593334917907952</v>
      </c>
      <c r="DU4">
        <v>1979</v>
      </c>
      <c r="DV4" s="11">
        <v>0.27638934026649337</v>
      </c>
      <c r="DW4">
        <v>0.97911877746297504</v>
      </c>
      <c r="DX4">
        <v>0.15840403974635739</v>
      </c>
      <c r="DY4">
        <v>1979</v>
      </c>
      <c r="DZ4" s="11">
        <v>0.27638934026649337</v>
      </c>
      <c r="EA4">
        <v>0.97976360961664932</v>
      </c>
      <c r="EB4">
        <v>0.15573846887336426</v>
      </c>
      <c r="EC4">
        <v>1979</v>
      </c>
      <c r="ED4" s="11">
        <v>0.27638934026649337</v>
      </c>
      <c r="EE4">
        <v>0.98001812462679017</v>
      </c>
      <c r="EF4">
        <v>0.15431212343909184</v>
      </c>
      <c r="EG4">
        <v>1979</v>
      </c>
      <c r="EH4" s="11">
        <v>0.27638934026649337</v>
      </c>
      <c r="EI4">
        <v>0.98020447638981933</v>
      </c>
      <c r="EJ4">
        <v>0.15307793389879848</v>
      </c>
      <c r="EK4">
        <v>1979</v>
      </c>
      <c r="EL4" s="11">
        <v>0.27638934026649337</v>
      </c>
      <c r="EM4">
        <v>0.98026790469224612</v>
      </c>
      <c r="EN4">
        <v>0.15223212895117413</v>
      </c>
    </row>
    <row r="5" spans="2:144" ht="17" thickTop="1" thickBot="1">
      <c r="B5">
        <v>0.10731442186813887</v>
      </c>
      <c r="C5" s="20">
        <v>0.97828512388478084</v>
      </c>
      <c r="D5">
        <v>1396.5927633901347</v>
      </c>
      <c r="E5">
        <v>1980</v>
      </c>
      <c r="F5" s="11">
        <v>0.3251598653285796</v>
      </c>
      <c r="G5">
        <v>1524.1479842521512</v>
      </c>
      <c r="H5">
        <v>32</v>
      </c>
      <c r="I5">
        <v>1981</v>
      </c>
      <c r="J5" s="11">
        <v>0.38386448733118905</v>
      </c>
      <c r="K5" s="17">
        <v>1416.3932215795144</v>
      </c>
      <c r="L5">
        <v>31</v>
      </c>
      <c r="M5">
        <v>1981</v>
      </c>
      <c r="N5" s="11">
        <v>0.38386448733118905</v>
      </c>
      <c r="O5" s="17">
        <v>1412.6949975625523</v>
      </c>
      <c r="P5">
        <v>31</v>
      </c>
      <c r="Q5">
        <v>1981</v>
      </c>
      <c r="R5" s="11">
        <v>0.38386448733118905</v>
      </c>
      <c r="S5" s="17">
        <v>1400.8918165229775</v>
      </c>
      <c r="T5">
        <v>31</v>
      </c>
      <c r="U5">
        <v>1981</v>
      </c>
      <c r="V5" s="11">
        <v>0.38386448733118905</v>
      </c>
      <c r="W5" s="17">
        <v>1396.5927633901347</v>
      </c>
      <c r="X5">
        <v>31</v>
      </c>
      <c r="Y5">
        <v>1980</v>
      </c>
      <c r="Z5" s="11">
        <v>0.3251598653285796</v>
      </c>
      <c r="AA5" s="17">
        <v>1402.3694858854749</v>
      </c>
      <c r="AB5">
        <v>31</v>
      </c>
      <c r="AC5">
        <v>1980</v>
      </c>
      <c r="AD5" s="11">
        <v>0.3251598653285796</v>
      </c>
      <c r="AE5" s="17">
        <v>1414.6042009338912</v>
      </c>
      <c r="AF5">
        <v>31</v>
      </c>
      <c r="AG5">
        <v>1980</v>
      </c>
      <c r="AH5" s="11">
        <v>0.3251598653285796</v>
      </c>
      <c r="AI5" s="17">
        <v>1425.1013545768553</v>
      </c>
      <c r="AJ5">
        <v>31</v>
      </c>
      <c r="AK5">
        <v>1980</v>
      </c>
      <c r="AL5" s="11">
        <v>0.3251598653285796</v>
      </c>
      <c r="AM5" s="17">
        <v>1436.3411054591281</v>
      </c>
      <c r="AN5">
        <v>31</v>
      </c>
      <c r="AO5">
        <v>1980</v>
      </c>
      <c r="AP5" s="11">
        <v>0.3251598653285796</v>
      </c>
      <c r="AQ5" s="17">
        <v>1452.7080218325013</v>
      </c>
      <c r="AR5">
        <v>31</v>
      </c>
      <c r="AS5">
        <v>1980</v>
      </c>
      <c r="AT5" s="11">
        <v>0.3251598653285796</v>
      </c>
      <c r="AU5" s="17">
        <v>1456.7099935153451</v>
      </c>
      <c r="AV5">
        <v>31</v>
      </c>
      <c r="AW5">
        <v>1980</v>
      </c>
      <c r="AX5" s="11">
        <v>0.3251598653285796</v>
      </c>
      <c r="AY5" s="17">
        <v>1469.4130243348748</v>
      </c>
      <c r="AZ5">
        <v>31</v>
      </c>
      <c r="BA5">
        <v>1980</v>
      </c>
      <c r="BB5" s="11">
        <v>0.3251598653285796</v>
      </c>
      <c r="BC5" s="17">
        <v>1463.4715234155399</v>
      </c>
      <c r="BD5">
        <v>31</v>
      </c>
      <c r="BE5">
        <v>1980</v>
      </c>
      <c r="BF5" s="11">
        <v>0.3251598653285796</v>
      </c>
      <c r="BG5" s="17">
        <v>1467.2487295452831</v>
      </c>
      <c r="BH5">
        <v>31</v>
      </c>
      <c r="BI5">
        <v>1980</v>
      </c>
      <c r="BJ5" s="11">
        <v>0.3251598653285796</v>
      </c>
      <c r="BK5" s="17">
        <v>1472.0233122734362</v>
      </c>
      <c r="BL5">
        <v>31</v>
      </c>
      <c r="BM5">
        <v>1980</v>
      </c>
      <c r="BN5" s="11">
        <v>0.3251598653285796</v>
      </c>
      <c r="BO5" s="17">
        <v>1480.9970812428005</v>
      </c>
      <c r="BP5">
        <v>31</v>
      </c>
      <c r="BQ5">
        <v>1980</v>
      </c>
      <c r="BR5" s="11">
        <v>0.3251598653285796</v>
      </c>
      <c r="BS5" s="17">
        <v>1503.4049844562671</v>
      </c>
      <c r="BT5">
        <v>31</v>
      </c>
      <c r="BU5">
        <v>1980</v>
      </c>
      <c r="BV5" s="11">
        <v>0.3251598653285796</v>
      </c>
      <c r="BW5" s="17">
        <v>1542.2687526593745</v>
      </c>
      <c r="BX5">
        <v>31</v>
      </c>
      <c r="BY5">
        <v>1980</v>
      </c>
      <c r="BZ5" s="11">
        <v>0.3251598653285796</v>
      </c>
      <c r="CA5" s="17">
        <v>1574.7597467577739</v>
      </c>
      <c r="CB5">
        <v>31</v>
      </c>
      <c r="CC5">
        <v>1980</v>
      </c>
      <c r="CD5" s="11">
        <v>0.3251598653285796</v>
      </c>
      <c r="CE5" s="17">
        <v>1571.0881826903196</v>
      </c>
      <c r="CF5">
        <v>31</v>
      </c>
      <c r="CG5">
        <v>1980</v>
      </c>
      <c r="CH5" s="11">
        <v>0.3251598653285796</v>
      </c>
      <c r="CI5" s="17">
        <v>1598.1318832376955</v>
      </c>
      <c r="CJ5">
        <v>31</v>
      </c>
      <c r="CK5">
        <v>1980</v>
      </c>
      <c r="CL5" s="11">
        <v>0.3251598653285796</v>
      </c>
      <c r="CM5" s="17">
        <v>1604.331997035777</v>
      </c>
      <c r="CN5">
        <v>31</v>
      </c>
      <c r="CO5">
        <v>1980</v>
      </c>
      <c r="CP5" s="11">
        <v>0.3251598653285796</v>
      </c>
      <c r="CQ5" s="17">
        <v>1554.2376760663872</v>
      </c>
      <c r="CR5">
        <v>31</v>
      </c>
      <c r="CS5">
        <v>1980</v>
      </c>
      <c r="CT5" s="11">
        <v>0.3251598653285796</v>
      </c>
      <c r="CU5" s="17">
        <v>1535.2204549520691</v>
      </c>
      <c r="CV5">
        <v>31</v>
      </c>
      <c r="CW5">
        <v>1980</v>
      </c>
      <c r="CX5" s="11">
        <v>0.3251598653285796</v>
      </c>
      <c r="CY5" s="17">
        <v>1489.8165379657148</v>
      </c>
      <c r="CZ5">
        <v>31</v>
      </c>
      <c r="DA5">
        <v>1980</v>
      </c>
      <c r="DB5" s="11">
        <v>0.3251598653285796</v>
      </c>
      <c r="DC5" s="17">
        <v>1460.1051916273316</v>
      </c>
      <c r="DD5">
        <v>31</v>
      </c>
      <c r="DE5">
        <v>1980</v>
      </c>
      <c r="DF5" s="11">
        <v>0.3251598653285796</v>
      </c>
      <c r="DG5" s="17">
        <v>1446.5740705814267</v>
      </c>
      <c r="DH5">
        <v>31</v>
      </c>
      <c r="DI5">
        <v>1980</v>
      </c>
      <c r="DJ5" s="11">
        <v>0.3251598653285796</v>
      </c>
      <c r="DK5" s="17">
        <v>1433.6897474071448</v>
      </c>
      <c r="DL5">
        <v>31</v>
      </c>
      <c r="DM5">
        <v>1980</v>
      </c>
      <c r="DN5" s="11">
        <v>0.3251598653285796</v>
      </c>
      <c r="DO5" s="17">
        <v>1436.4618297605989</v>
      </c>
      <c r="DP5">
        <v>31</v>
      </c>
      <c r="DQ5">
        <v>1980</v>
      </c>
      <c r="DR5" s="11">
        <v>0.3251598653285796</v>
      </c>
      <c r="DS5" s="17">
        <v>1443.1439871940868</v>
      </c>
      <c r="DT5">
        <v>31</v>
      </c>
      <c r="DU5">
        <v>1980</v>
      </c>
      <c r="DV5" s="11">
        <v>0.3251598653285796</v>
      </c>
      <c r="DW5" s="17">
        <v>1453.5874059832108</v>
      </c>
      <c r="DX5">
        <v>31</v>
      </c>
      <c r="DY5">
        <v>1980</v>
      </c>
      <c r="DZ5" s="11">
        <v>0.3251598653285796</v>
      </c>
      <c r="EA5" s="17">
        <v>1500.8937524305197</v>
      </c>
      <c r="EB5">
        <v>31</v>
      </c>
      <c r="EC5">
        <v>1980</v>
      </c>
      <c r="ED5" s="11">
        <v>0.3251598653285796</v>
      </c>
      <c r="EE5" s="17">
        <v>1520.4059326764964</v>
      </c>
      <c r="EF5">
        <v>31</v>
      </c>
      <c r="EG5">
        <v>1980</v>
      </c>
      <c r="EH5" s="11">
        <v>0.3251598653285796</v>
      </c>
      <c r="EI5" s="17">
        <v>1535.0106097954854</v>
      </c>
      <c r="EJ5">
        <v>31</v>
      </c>
      <c r="EK5">
        <v>1980</v>
      </c>
      <c r="EL5" s="11">
        <v>0.3251598653285796</v>
      </c>
      <c r="EM5" s="17">
        <v>1540.0445097950787</v>
      </c>
      <c r="EN5">
        <v>31</v>
      </c>
    </row>
    <row r="6" spans="2:144" ht="15" thickTop="1">
      <c r="B6">
        <v>0.10758844376435561</v>
      </c>
      <c r="C6" s="20">
        <v>0.97837263852393963</v>
      </c>
      <c r="D6">
        <v>1402.3694858854749</v>
      </c>
      <c r="E6">
        <v>1981</v>
      </c>
      <c r="F6" s="11">
        <v>0.38386448733118905</v>
      </c>
      <c r="G6">
        <v>37.969464330903939</v>
      </c>
      <c r="H6">
        <v>0.79718168520565114</v>
      </c>
      <c r="I6">
        <v>1982</v>
      </c>
      <c r="J6" s="11">
        <v>0.43869678779996885</v>
      </c>
      <c r="K6">
        <v>33.910603369457583</v>
      </c>
      <c r="L6">
        <v>0.74218704836845373</v>
      </c>
      <c r="M6">
        <v>1982</v>
      </c>
      <c r="N6" s="11">
        <v>0.43869678779996885</v>
      </c>
      <c r="O6">
        <v>34.436713182589273</v>
      </c>
      <c r="P6">
        <v>0.75567487001949141</v>
      </c>
      <c r="Q6">
        <v>1982</v>
      </c>
      <c r="R6" s="11">
        <v>0.43869678779996885</v>
      </c>
      <c r="S6">
        <v>34.995129152711826</v>
      </c>
      <c r="T6">
        <v>0.77439884432094752</v>
      </c>
      <c r="U6">
        <v>1982</v>
      </c>
      <c r="V6" s="11">
        <v>0.43869678779996885</v>
      </c>
      <c r="W6">
        <v>35.524907327343435</v>
      </c>
      <c r="X6">
        <v>0.78854205464618243</v>
      </c>
      <c r="Y6">
        <v>1982</v>
      </c>
      <c r="Z6" s="11">
        <v>0.43869678779996885</v>
      </c>
      <c r="AA6">
        <v>36.016638043162878</v>
      </c>
      <c r="AB6">
        <v>0.79616377179874687</v>
      </c>
      <c r="AC6">
        <v>1981</v>
      </c>
      <c r="AD6" s="11">
        <v>0.38386448733118905</v>
      </c>
      <c r="AE6">
        <v>36.376156541270788</v>
      </c>
      <c r="AF6">
        <v>0.79715644279504971</v>
      </c>
      <c r="AG6">
        <v>1981</v>
      </c>
      <c r="AH6" s="11">
        <v>0.38386448733118905</v>
      </c>
      <c r="AI6">
        <v>36.647069771531584</v>
      </c>
      <c r="AJ6">
        <v>0.79717780020972662</v>
      </c>
      <c r="AK6">
        <v>1981</v>
      </c>
      <c r="AL6" s="11">
        <v>0.38386448733118905</v>
      </c>
      <c r="AM6">
        <v>36.766895344066342</v>
      </c>
      <c r="AN6">
        <v>0.79352582150165962</v>
      </c>
      <c r="AO6">
        <v>1981</v>
      </c>
      <c r="AP6" s="11">
        <v>0.38386448733118905</v>
      </c>
      <c r="AQ6">
        <v>36.930694581348561</v>
      </c>
      <c r="AR6">
        <v>0.78808095970837</v>
      </c>
      <c r="AS6">
        <v>1981</v>
      </c>
      <c r="AT6" s="11">
        <v>0.38386448733118905</v>
      </c>
      <c r="AU6">
        <v>37.169283517257398</v>
      </c>
      <c r="AV6">
        <v>0.7909932616404759</v>
      </c>
      <c r="AW6">
        <v>1981</v>
      </c>
      <c r="AX6" s="11">
        <v>0.38386448733118905</v>
      </c>
      <c r="AY6">
        <v>37.561738823407545</v>
      </c>
      <c r="AZ6">
        <v>0.79243472341801402</v>
      </c>
      <c r="BA6">
        <v>1981</v>
      </c>
      <c r="BB6" s="11">
        <v>0.38386448733118905</v>
      </c>
      <c r="BC6">
        <v>37.624654851871817</v>
      </c>
      <c r="BD6">
        <v>0.79698462303242745</v>
      </c>
      <c r="BE6">
        <v>1981</v>
      </c>
      <c r="BF6" s="11">
        <v>0.38386448733118905</v>
      </c>
      <c r="BG6">
        <v>37.730588296282704</v>
      </c>
      <c r="BH6">
        <v>0.79717106829409279</v>
      </c>
      <c r="BI6">
        <v>1981</v>
      </c>
      <c r="BJ6" s="11">
        <v>0.38386448733118905</v>
      </c>
      <c r="BK6">
        <v>37.837297946412534</v>
      </c>
      <c r="BL6">
        <v>0.79683264969984768</v>
      </c>
      <c r="BM6">
        <v>1981</v>
      </c>
      <c r="BN6" s="11">
        <v>0.38386448733118905</v>
      </c>
      <c r="BO6">
        <v>37.926207479583304</v>
      </c>
      <c r="BP6">
        <v>0.79386546182823392</v>
      </c>
      <c r="BQ6">
        <v>1981</v>
      </c>
      <c r="BR6" s="11">
        <v>0.38386448733118905</v>
      </c>
      <c r="BS6">
        <v>37.981388666646708</v>
      </c>
      <c r="BT6">
        <v>0.78317090926227295</v>
      </c>
      <c r="BU6">
        <v>1981</v>
      </c>
      <c r="BV6" s="11">
        <v>0.38386448733118905</v>
      </c>
      <c r="BW6">
        <v>37.986531811082024</v>
      </c>
      <c r="BX6">
        <v>0.76353909402171727</v>
      </c>
      <c r="BY6">
        <v>1981</v>
      </c>
      <c r="BZ6" s="11">
        <v>0.38386448733118905</v>
      </c>
      <c r="CA6">
        <v>37.94196584492218</v>
      </c>
      <c r="CB6">
        <v>0.74690818305092743</v>
      </c>
      <c r="CC6">
        <v>1981</v>
      </c>
      <c r="CD6" s="11">
        <v>0.38386448733118905</v>
      </c>
      <c r="CE6">
        <v>37.869312718842089</v>
      </c>
      <c r="CF6">
        <v>0.74722011610694172</v>
      </c>
      <c r="CG6">
        <v>1981</v>
      </c>
      <c r="CH6" s="11">
        <v>0.38386448733118905</v>
      </c>
      <c r="CI6">
        <v>37.75584668787689</v>
      </c>
      <c r="CJ6">
        <v>0.73237463040470563</v>
      </c>
      <c r="CK6">
        <v>1981</v>
      </c>
      <c r="CL6" s="11">
        <v>0.38386448733118905</v>
      </c>
      <c r="CM6">
        <v>37.620840921811862</v>
      </c>
      <c r="CN6">
        <v>0.72693561602646273</v>
      </c>
      <c r="CO6">
        <v>1981</v>
      </c>
      <c r="CP6" s="11">
        <v>0.38386448733118905</v>
      </c>
      <c r="CQ6">
        <v>37.510542679682146</v>
      </c>
      <c r="CR6">
        <v>0.74816538099445606</v>
      </c>
      <c r="CS6">
        <v>1981</v>
      </c>
      <c r="CT6" s="11">
        <v>0.38386448733118905</v>
      </c>
      <c r="CU6">
        <v>37.360706448324194</v>
      </c>
      <c r="CV6">
        <v>0.75440754854599013</v>
      </c>
      <c r="CW6">
        <v>1981</v>
      </c>
      <c r="CX6" s="11">
        <v>0.38386448733118905</v>
      </c>
      <c r="CY6">
        <v>37.255402602234284</v>
      </c>
      <c r="CZ6">
        <v>0.77520785361012079</v>
      </c>
      <c r="DA6">
        <v>1981</v>
      </c>
      <c r="DB6" s="11">
        <v>0.38386448733118905</v>
      </c>
      <c r="DC6">
        <v>37.147401687048117</v>
      </c>
      <c r="DD6">
        <v>0.7886893758764274</v>
      </c>
      <c r="DE6">
        <v>1981</v>
      </c>
      <c r="DF6" s="11">
        <v>0.38386448733118905</v>
      </c>
      <c r="DG6">
        <v>36.979833855299944</v>
      </c>
      <c r="DH6">
        <v>0.79247573479146605</v>
      </c>
      <c r="DI6">
        <v>1981</v>
      </c>
      <c r="DJ6" s="11">
        <v>0.38386448733118905</v>
      </c>
      <c r="DK6">
        <v>36.849056260177122</v>
      </c>
      <c r="DL6">
        <v>0.79676983540643964</v>
      </c>
      <c r="DM6">
        <v>1981</v>
      </c>
      <c r="DN6" s="11">
        <v>0.38386448733118905</v>
      </c>
      <c r="DO6">
        <v>36.782778478622532</v>
      </c>
      <c r="DP6">
        <v>0.79380190215519719</v>
      </c>
      <c r="DQ6">
        <v>1981</v>
      </c>
      <c r="DR6" s="11">
        <v>0.38386448733118905</v>
      </c>
      <c r="DS6">
        <v>36.637329623980506</v>
      </c>
      <c r="DT6">
        <v>0.7870020097936693</v>
      </c>
      <c r="DU6">
        <v>1981</v>
      </c>
      <c r="DV6" s="11">
        <v>0.38386448733118905</v>
      </c>
      <c r="DW6">
        <v>36.473182337806946</v>
      </c>
      <c r="DX6">
        <v>0.77784703404693278</v>
      </c>
      <c r="DY6">
        <v>1981</v>
      </c>
      <c r="DZ6" s="11">
        <v>0.38386448733118905</v>
      </c>
      <c r="EA6">
        <v>36.403383522657265</v>
      </c>
      <c r="EB6">
        <v>0.75188859129761532</v>
      </c>
      <c r="EC6">
        <v>1981</v>
      </c>
      <c r="ED6" s="11">
        <v>0.38386448733118905</v>
      </c>
      <c r="EE6">
        <v>36.20425795206981</v>
      </c>
      <c r="EF6">
        <v>0.73817917464872695</v>
      </c>
      <c r="EG6">
        <v>1981</v>
      </c>
      <c r="EH6" s="11">
        <v>0.38386448733118905</v>
      </c>
      <c r="EI6">
        <v>35.969679272509701</v>
      </c>
      <c r="EJ6">
        <v>0.72641846924847253</v>
      </c>
      <c r="EK6">
        <v>1981</v>
      </c>
      <c r="EL6" s="11">
        <v>0.38386448733118905</v>
      </c>
      <c r="EM6">
        <v>35.689947968546164</v>
      </c>
      <c r="EN6">
        <v>0.71841325363521424</v>
      </c>
    </row>
    <row r="7" spans="2:144">
      <c r="B7">
        <v>0.10769699668971169</v>
      </c>
      <c r="C7" s="20">
        <v>0.97855567936232246</v>
      </c>
      <c r="D7">
        <v>1414.6042009338912</v>
      </c>
      <c r="E7">
        <v>1982</v>
      </c>
      <c r="F7" s="11">
        <v>0.43869678779996885</v>
      </c>
      <c r="G7" t="s">
        <v>33</v>
      </c>
      <c r="H7">
        <f>TINV(0.0455,H5)</f>
        <v>2.0812074766079105</v>
      </c>
      <c r="I7">
        <v>1983</v>
      </c>
      <c r="J7" s="11">
        <v>0.49002752098557151</v>
      </c>
      <c r="K7" t="s">
        <v>33</v>
      </c>
      <c r="L7">
        <f>TINV(0.0455,L5)</f>
        <v>2.0839326715892601</v>
      </c>
      <c r="M7">
        <v>1983</v>
      </c>
      <c r="N7" s="11">
        <v>0.49002752098557151</v>
      </c>
      <c r="O7" t="s">
        <v>33</v>
      </c>
      <c r="P7">
        <f>TINV(0.0455,P5)</f>
        <v>2.0839326715892601</v>
      </c>
      <c r="Q7">
        <v>1983</v>
      </c>
      <c r="R7" s="11">
        <v>0.49002752098557151</v>
      </c>
      <c r="S7" t="s">
        <v>33</v>
      </c>
      <c r="T7">
        <f>TINV(0.0455,T5)</f>
        <v>2.0839326715892601</v>
      </c>
      <c r="U7">
        <v>1983</v>
      </c>
      <c r="V7" s="11">
        <v>0.49002752098557151</v>
      </c>
      <c r="W7" t="s">
        <v>33</v>
      </c>
      <c r="X7">
        <f>TINV(0.0455,X5)</f>
        <v>2.0839326715892601</v>
      </c>
      <c r="Y7">
        <v>1983</v>
      </c>
      <c r="Z7" s="11">
        <v>0.49002752098557151</v>
      </c>
      <c r="AA7" t="s">
        <v>33</v>
      </c>
      <c r="AB7">
        <f>TINV(0.0455,AB5)</f>
        <v>2.0839326715892601</v>
      </c>
      <c r="AC7">
        <v>1983</v>
      </c>
      <c r="AD7" s="11">
        <v>0.49002752098557151</v>
      </c>
      <c r="AE7" t="s">
        <v>33</v>
      </c>
      <c r="AF7">
        <f>TINV(0.0455,AF5)</f>
        <v>2.0839326715892601</v>
      </c>
      <c r="AG7">
        <v>1982</v>
      </c>
      <c r="AH7" s="11">
        <v>0.43869678779996885</v>
      </c>
      <c r="AI7" t="s">
        <v>33</v>
      </c>
      <c r="AJ7">
        <f>TINV(0.0455,AJ5)</f>
        <v>2.0839326715892601</v>
      </c>
      <c r="AK7">
        <v>1982</v>
      </c>
      <c r="AL7" s="11">
        <v>0.43869678779996885</v>
      </c>
      <c r="AM7" t="s">
        <v>33</v>
      </c>
      <c r="AN7">
        <f>TINV(0.0455,AN5)</f>
        <v>2.0839326715892601</v>
      </c>
      <c r="AO7">
        <v>1982</v>
      </c>
      <c r="AP7" s="11">
        <v>0.43869678779996885</v>
      </c>
      <c r="AQ7" t="s">
        <v>33</v>
      </c>
      <c r="AR7">
        <f>TINV(0.0455,AR5)</f>
        <v>2.0839326715892601</v>
      </c>
      <c r="AS7">
        <v>1982</v>
      </c>
      <c r="AT7" s="11">
        <v>0.43869678779996885</v>
      </c>
      <c r="AU7" t="s">
        <v>33</v>
      </c>
      <c r="AV7">
        <f>TINV(0.0455,AV5)</f>
        <v>2.0839326715892601</v>
      </c>
      <c r="AW7">
        <v>1982</v>
      </c>
      <c r="AX7" s="11">
        <v>0.43869678779996885</v>
      </c>
      <c r="AY7" t="s">
        <v>33</v>
      </c>
      <c r="AZ7">
        <f>TINV(0.0455,AZ5)</f>
        <v>2.0839326715892601</v>
      </c>
      <c r="BA7">
        <v>1982</v>
      </c>
      <c r="BB7" s="11">
        <v>0.43869678779996885</v>
      </c>
      <c r="BC7" t="s">
        <v>33</v>
      </c>
      <c r="BD7">
        <f>TINV(0.0455,BD5)</f>
        <v>2.0839326715892601</v>
      </c>
      <c r="BE7">
        <v>1982</v>
      </c>
      <c r="BF7" s="11">
        <v>0.43869678779996885</v>
      </c>
      <c r="BG7" t="s">
        <v>33</v>
      </c>
      <c r="BH7">
        <f>TINV(0.0455,BH5)</f>
        <v>2.0839326715892601</v>
      </c>
      <c r="BI7">
        <v>1982</v>
      </c>
      <c r="BJ7" s="11">
        <v>0.43869678779996885</v>
      </c>
      <c r="BK7" t="s">
        <v>33</v>
      </c>
      <c r="BL7">
        <f>TINV(0.0455,BL5)</f>
        <v>2.0839326715892601</v>
      </c>
      <c r="BM7">
        <v>1982</v>
      </c>
      <c r="BN7" s="11">
        <v>0.43869678779996885</v>
      </c>
      <c r="BO7" t="s">
        <v>33</v>
      </c>
      <c r="BP7">
        <f>TINV(0.0455,BP5)</f>
        <v>2.0839326715892601</v>
      </c>
      <c r="BQ7">
        <v>1982</v>
      </c>
      <c r="BR7" s="11">
        <v>0.43869678779996885</v>
      </c>
      <c r="BS7" t="s">
        <v>33</v>
      </c>
      <c r="BT7">
        <f>TINV(0.0455,BT5)</f>
        <v>2.0839326715892601</v>
      </c>
      <c r="BU7">
        <v>1982</v>
      </c>
      <c r="BV7" s="11">
        <v>0.43869678779996885</v>
      </c>
      <c r="BW7" t="s">
        <v>33</v>
      </c>
      <c r="BX7">
        <f>TINV(0.0455,BX5)</f>
        <v>2.0839326715892601</v>
      </c>
      <c r="BY7">
        <v>1982</v>
      </c>
      <c r="BZ7" s="11">
        <v>0.43869678779996885</v>
      </c>
      <c r="CA7" t="s">
        <v>33</v>
      </c>
      <c r="CB7">
        <f>TINV(0.0455,CB5)</f>
        <v>2.0839326715892601</v>
      </c>
      <c r="CC7">
        <v>1982</v>
      </c>
      <c r="CD7" s="11">
        <v>0.43869678779996885</v>
      </c>
      <c r="CE7" t="s">
        <v>33</v>
      </c>
      <c r="CF7">
        <f>TINV(0.0455,CF5)</f>
        <v>2.0839326715892601</v>
      </c>
      <c r="CG7">
        <v>1982</v>
      </c>
      <c r="CH7" s="11">
        <v>0.43869678779996885</v>
      </c>
      <c r="CI7" t="s">
        <v>33</v>
      </c>
      <c r="CJ7">
        <f>TINV(0.0455,CJ5)</f>
        <v>2.0839326715892601</v>
      </c>
      <c r="CK7">
        <v>1982</v>
      </c>
      <c r="CL7" s="11">
        <v>0.43869678779996885</v>
      </c>
      <c r="CM7" t="s">
        <v>33</v>
      </c>
      <c r="CN7">
        <f>TINV(0.0455,CN5)</f>
        <v>2.0839326715892601</v>
      </c>
      <c r="CO7">
        <v>1982</v>
      </c>
      <c r="CP7" s="11">
        <v>0.43869678779996885</v>
      </c>
      <c r="CQ7" t="s">
        <v>33</v>
      </c>
      <c r="CR7">
        <f>TINV(0.0455,CR5)</f>
        <v>2.0839326715892601</v>
      </c>
      <c r="CS7">
        <v>1982</v>
      </c>
      <c r="CT7" s="11">
        <v>0.43869678779996885</v>
      </c>
      <c r="CU7" t="s">
        <v>33</v>
      </c>
      <c r="CV7">
        <f>TINV(0.0455,CV5)</f>
        <v>2.0839326715892601</v>
      </c>
      <c r="CW7">
        <v>1982</v>
      </c>
      <c r="CX7" s="11">
        <v>0.43869678779996885</v>
      </c>
      <c r="CY7" t="s">
        <v>33</v>
      </c>
      <c r="CZ7">
        <f>TINV(0.0455,CZ5)</f>
        <v>2.0839326715892601</v>
      </c>
      <c r="DA7">
        <v>1982</v>
      </c>
      <c r="DB7" s="11">
        <v>0.43869678779996885</v>
      </c>
      <c r="DC7" t="s">
        <v>33</v>
      </c>
      <c r="DD7">
        <f>TINV(0.0455,DD5)</f>
        <v>2.0839326715892601</v>
      </c>
      <c r="DE7">
        <v>1982</v>
      </c>
      <c r="DF7" s="11">
        <v>0.43869678779996885</v>
      </c>
      <c r="DG7" t="s">
        <v>33</v>
      </c>
      <c r="DH7">
        <f>TINV(0.0455,DH5)</f>
        <v>2.0839326715892601</v>
      </c>
      <c r="DI7">
        <v>1982</v>
      </c>
      <c r="DJ7" s="11">
        <v>0.43869678779996885</v>
      </c>
      <c r="DK7" t="s">
        <v>33</v>
      </c>
      <c r="DL7">
        <f>TINV(0.0455,DL5)</f>
        <v>2.0839326715892601</v>
      </c>
      <c r="DM7">
        <v>1982</v>
      </c>
      <c r="DN7" s="11">
        <v>0.43869678779996885</v>
      </c>
      <c r="DO7" t="s">
        <v>33</v>
      </c>
      <c r="DP7">
        <f>TINV(0.0455,DP5)</f>
        <v>2.0839326715892601</v>
      </c>
      <c r="DQ7">
        <v>1982</v>
      </c>
      <c r="DR7" s="11">
        <v>0.43869678779996885</v>
      </c>
      <c r="DS7" t="s">
        <v>33</v>
      </c>
      <c r="DT7">
        <f>TINV(0.0455,DT5)</f>
        <v>2.0839326715892601</v>
      </c>
      <c r="DU7">
        <v>1982</v>
      </c>
      <c r="DV7" s="11">
        <v>0.43869678779996885</v>
      </c>
      <c r="DW7" t="s">
        <v>33</v>
      </c>
      <c r="DX7">
        <f>TINV(0.0455,DX5)</f>
        <v>2.0839326715892601</v>
      </c>
      <c r="DY7">
        <v>1982</v>
      </c>
      <c r="DZ7" s="11">
        <v>0.43869678779996885</v>
      </c>
      <c r="EA7" t="s">
        <v>33</v>
      </c>
      <c r="EB7">
        <f>TINV(0.0455,EB5)</f>
        <v>2.0839326715892601</v>
      </c>
      <c r="EC7">
        <v>1982</v>
      </c>
      <c r="ED7" s="11">
        <v>0.43869678779996885</v>
      </c>
      <c r="EE7" t="s">
        <v>33</v>
      </c>
      <c r="EF7">
        <f>TINV(0.0455,EF5)</f>
        <v>2.0839326715892601</v>
      </c>
      <c r="EG7">
        <v>1982</v>
      </c>
      <c r="EH7" s="11">
        <v>0.43869678779996885</v>
      </c>
      <c r="EI7" t="s">
        <v>33</v>
      </c>
      <c r="EJ7">
        <f>TINV(0.0455,EJ5)</f>
        <v>2.0839326715892601</v>
      </c>
      <c r="EK7">
        <v>1982</v>
      </c>
      <c r="EL7" s="11">
        <v>0.43869678779996885</v>
      </c>
    </row>
    <row r="8" spans="2:144">
      <c r="B8">
        <v>0.10770876931958814</v>
      </c>
      <c r="C8" s="20">
        <v>0.97871027322201176</v>
      </c>
      <c r="D8">
        <v>1425.1013545768553</v>
      </c>
      <c r="E8">
        <v>1983</v>
      </c>
      <c r="F8" s="11">
        <v>0.49002752098557151</v>
      </c>
      <c r="G8" t="s">
        <v>34</v>
      </c>
      <c r="H8">
        <f>H7*G3</f>
        <v>5.7422119265742822E-3</v>
      </c>
      <c r="I8">
        <v>1984</v>
      </c>
      <c r="J8" s="11">
        <v>0.51561952881361683</v>
      </c>
      <c r="K8" t="s">
        <v>34</v>
      </c>
      <c r="L8">
        <f>L7*K3</f>
        <v>5.8949310221642921E-3</v>
      </c>
      <c r="M8">
        <v>1984</v>
      </c>
      <c r="N8" s="11">
        <v>0.51561952881361683</v>
      </c>
      <c r="O8" t="s">
        <v>34</v>
      </c>
      <c r="P8">
        <f>P7*O3</f>
        <v>5.9157499999126532E-3</v>
      </c>
      <c r="Q8">
        <v>1984</v>
      </c>
      <c r="R8" s="11">
        <v>0.51561952881361683</v>
      </c>
      <c r="S8" t="s">
        <v>34</v>
      </c>
      <c r="T8">
        <f>T7*S3</f>
        <v>5.9582280641382853E-3</v>
      </c>
      <c r="U8">
        <v>1984</v>
      </c>
      <c r="V8" s="11">
        <v>0.51561952881361683</v>
      </c>
      <c r="W8" t="s">
        <v>34</v>
      </c>
      <c r="X8">
        <f>X7*W3</f>
        <v>5.9842107516441074E-3</v>
      </c>
      <c r="Y8">
        <v>1984</v>
      </c>
      <c r="Z8" s="11">
        <v>0.51561952881361683</v>
      </c>
      <c r="AA8" t="s">
        <v>34</v>
      </c>
      <c r="AB8">
        <f>AB7*AA3</f>
        <v>5.9871216492348289E-3</v>
      </c>
      <c r="AC8">
        <v>1984</v>
      </c>
      <c r="AD8" s="11">
        <v>0.51561952881361683</v>
      </c>
      <c r="AE8" t="s">
        <v>34</v>
      </c>
      <c r="AF8">
        <f>AF7*AE3</f>
        <v>5.9671891465579779E-3</v>
      </c>
      <c r="AG8">
        <v>1984</v>
      </c>
      <c r="AH8" s="11">
        <v>0.51561952881361683</v>
      </c>
      <c r="AI8" t="s">
        <v>34</v>
      </c>
      <c r="AJ8">
        <f>AJ7*AI3</f>
        <v>5.9458215502924388E-3</v>
      </c>
      <c r="AK8">
        <v>1983</v>
      </c>
      <c r="AL8" s="11">
        <v>0.49002752098557151</v>
      </c>
      <c r="AM8" t="s">
        <v>34</v>
      </c>
      <c r="AN8">
        <f>AN7*AM3</f>
        <v>5.9129324668288049E-3</v>
      </c>
      <c r="AO8">
        <v>1983</v>
      </c>
      <c r="AP8" s="11">
        <v>0.49002752098557151</v>
      </c>
      <c r="AQ8" t="s">
        <v>34</v>
      </c>
      <c r="AR8">
        <f>AR7*AQ3</f>
        <v>5.8755010632551745E-3</v>
      </c>
      <c r="AS8">
        <v>1983</v>
      </c>
      <c r="AT8" s="11">
        <v>0.49002752098557151</v>
      </c>
      <c r="AU8" t="s">
        <v>34</v>
      </c>
      <c r="AV8">
        <f>AV7*AU3</f>
        <v>5.8712347198336817E-3</v>
      </c>
      <c r="AW8">
        <v>1983</v>
      </c>
      <c r="AX8" s="11">
        <v>0.49002752098557151</v>
      </c>
      <c r="AY8" t="s">
        <v>34</v>
      </c>
      <c r="AZ8">
        <f>AZ7*AY3</f>
        <v>5.8634415563428967E-3</v>
      </c>
      <c r="BA8">
        <v>1983</v>
      </c>
      <c r="BB8" s="11">
        <v>0.49002752098557151</v>
      </c>
      <c r="BC8" t="s">
        <v>34</v>
      </c>
      <c r="BD8">
        <f>BD7*BC3</f>
        <v>5.8690250071617659E-3</v>
      </c>
      <c r="BE8">
        <v>1983</v>
      </c>
      <c r="BF8" s="11">
        <v>0.49002752098557151</v>
      </c>
      <c r="BG8" t="s">
        <v>34</v>
      </c>
      <c r="BH8">
        <f>BH7*BG3</f>
        <v>5.8604047945687628E-3</v>
      </c>
      <c r="BI8">
        <v>1983</v>
      </c>
      <c r="BJ8" s="11">
        <v>0.49002752098557151</v>
      </c>
      <c r="BK8" t="s">
        <v>34</v>
      </c>
      <c r="BL8">
        <f>BL7*BK3</f>
        <v>5.8517487490266206E-3</v>
      </c>
      <c r="BM8">
        <v>1983</v>
      </c>
      <c r="BN8" s="11">
        <v>0.49002752098557151</v>
      </c>
      <c r="BO8" t="s">
        <v>34</v>
      </c>
      <c r="BP8">
        <f>BP7*BO3</f>
        <v>5.8353131976203081E-3</v>
      </c>
      <c r="BQ8">
        <v>1983</v>
      </c>
      <c r="BR8" s="11">
        <v>0.49002752098557151</v>
      </c>
      <c r="BS8" t="s">
        <v>34</v>
      </c>
      <c r="BT8">
        <f>BT7*BS3</f>
        <v>5.7922214883661619E-3</v>
      </c>
      <c r="BU8">
        <v>1983</v>
      </c>
      <c r="BV8" s="11">
        <v>0.49002752098557151</v>
      </c>
      <c r="BW8" t="s">
        <v>34</v>
      </c>
      <c r="BX8">
        <f>BX7*BW3</f>
        <v>5.7173626511052029E-3</v>
      </c>
      <c r="BY8">
        <v>1983</v>
      </c>
      <c r="BZ8" s="11">
        <v>0.49002752098557151</v>
      </c>
      <c r="CA8" t="s">
        <v>34</v>
      </c>
      <c r="CB8">
        <f>CB7*CA3</f>
        <v>5.6547539147611663E-3</v>
      </c>
      <c r="CC8">
        <v>1983</v>
      </c>
      <c r="CD8" s="11">
        <v>0.49002752098557151</v>
      </c>
      <c r="CE8" t="s">
        <v>34</v>
      </c>
      <c r="CF8">
        <f>CF7*CE3</f>
        <v>5.6577162730681672E-3</v>
      </c>
      <c r="CG8">
        <v>1983</v>
      </c>
      <c r="CH8" s="11">
        <v>0.49002752098557151</v>
      </c>
      <c r="CI8" t="s">
        <v>34</v>
      </c>
      <c r="CJ8">
        <f>CJ7*CI3</f>
        <v>5.6047644177777949E-3</v>
      </c>
      <c r="CK8">
        <v>1983</v>
      </c>
      <c r="CL8" s="11">
        <v>0.49002752098557151</v>
      </c>
      <c r="CM8" t="s">
        <v>34</v>
      </c>
      <c r="CN8">
        <f>CN7*CM3</f>
        <v>5.5892055852623046E-3</v>
      </c>
      <c r="CO8">
        <v>1983</v>
      </c>
      <c r="CP8" s="11">
        <v>0.49002752098557151</v>
      </c>
      <c r="CQ8" t="s">
        <v>34</v>
      </c>
      <c r="CR8">
        <f>CR7*CQ3</f>
        <v>5.6774151863044561E-3</v>
      </c>
      <c r="CS8">
        <v>1983</v>
      </c>
      <c r="CT8" s="11">
        <v>0.49002752098557151</v>
      </c>
      <c r="CU8" t="s">
        <v>34</v>
      </c>
      <c r="CV8">
        <f>CV7*CU3</f>
        <v>5.7101037797055209E-3</v>
      </c>
      <c r="CW8">
        <v>1983</v>
      </c>
      <c r="CX8" s="11">
        <v>0.49002752098557151</v>
      </c>
      <c r="CY8" t="s">
        <v>34</v>
      </c>
      <c r="CZ8">
        <f>CZ7*CY3</f>
        <v>5.7993581990110829E-3</v>
      </c>
      <c r="DA8">
        <v>1983</v>
      </c>
      <c r="DB8" s="11">
        <v>0.49002752098557151</v>
      </c>
      <c r="DC8" t="s">
        <v>34</v>
      </c>
      <c r="DD8">
        <f>DD7*DC3</f>
        <v>5.8626780615697871E-3</v>
      </c>
      <c r="DE8">
        <v>1983</v>
      </c>
      <c r="DF8" s="11">
        <v>0.49002752098557151</v>
      </c>
      <c r="DG8" t="s">
        <v>34</v>
      </c>
      <c r="DH8">
        <f>DH7*DG3</f>
        <v>5.8918608081737506E-3</v>
      </c>
      <c r="DI8">
        <v>1983</v>
      </c>
      <c r="DJ8" s="11">
        <v>0.49002752098557151</v>
      </c>
      <c r="DK8" t="s">
        <v>34</v>
      </c>
      <c r="DL8">
        <f>DL7*DK3</f>
        <v>5.9250064727869277E-3</v>
      </c>
      <c r="DM8">
        <v>1983</v>
      </c>
      <c r="DN8" s="11">
        <v>0.49002752098557151</v>
      </c>
      <c r="DO8" t="s">
        <v>34</v>
      </c>
      <c r="DP8">
        <f>DP7*DO3</f>
        <v>5.9332184752211034E-3</v>
      </c>
      <c r="DQ8">
        <v>1983</v>
      </c>
      <c r="DR8" s="11">
        <v>0.49002752098557151</v>
      </c>
      <c r="DS8" t="s">
        <v>34</v>
      </c>
      <c r="DT8">
        <f>DT7*DS3</f>
        <v>5.9290613571983041E-3</v>
      </c>
      <c r="DU8">
        <v>1983</v>
      </c>
      <c r="DV8" s="11">
        <v>0.49002752098557151</v>
      </c>
      <c r="DW8" t="s">
        <v>34</v>
      </c>
      <c r="DX8">
        <f>DX7*DW3</f>
        <v>5.9178503228747882E-3</v>
      </c>
      <c r="DY8">
        <v>1983</v>
      </c>
      <c r="DZ8" s="11">
        <v>0.49002752098557151</v>
      </c>
      <c r="EA8" t="s">
        <v>34</v>
      </c>
      <c r="EB8">
        <f>EB7*EA3</f>
        <v>5.8434750974833815E-3</v>
      </c>
      <c r="EC8">
        <v>1983</v>
      </c>
      <c r="ED8" s="11">
        <v>0.49002752098557151</v>
      </c>
      <c r="EE8" t="s">
        <v>34</v>
      </c>
      <c r="EF8">
        <f>EF7*EE3</f>
        <v>5.8172224176631258E-3</v>
      </c>
      <c r="EG8">
        <v>1983</v>
      </c>
      <c r="EH8" s="11">
        <v>0.49002752098557151</v>
      </c>
      <c r="EI8" t="s">
        <v>34</v>
      </c>
      <c r="EJ8">
        <f>EJ7*EI3</f>
        <v>5.8001037378147286E-3</v>
      </c>
      <c r="EK8">
        <v>1983</v>
      </c>
      <c r="EL8" s="11">
        <v>0.49002752098557151</v>
      </c>
    </row>
    <row r="9" spans="2:144">
      <c r="B9">
        <v>0.10753455196770909</v>
      </c>
      <c r="C9" s="20">
        <v>0.97887335133959863</v>
      </c>
      <c r="D9">
        <v>1436.3411054591281</v>
      </c>
      <c r="E9">
        <v>1984</v>
      </c>
      <c r="F9" s="11">
        <v>0.51561952881361683</v>
      </c>
      <c r="G9" t="s">
        <v>35</v>
      </c>
      <c r="H9">
        <f>G2+H8</f>
        <v>1.1194728364191782</v>
      </c>
      <c r="I9">
        <v>1985</v>
      </c>
      <c r="J9" s="11">
        <v>0.55495705449535371</v>
      </c>
      <c r="K9" t="s">
        <v>35</v>
      </c>
      <c r="L9">
        <f>K2+L8</f>
        <v>1.118228500169878</v>
      </c>
      <c r="M9">
        <v>1985</v>
      </c>
      <c r="N9" s="11">
        <v>0.55495705449535371</v>
      </c>
      <c r="O9" t="s">
        <v>35</v>
      </c>
      <c r="P9">
        <f>O2+P8</f>
        <v>1.1185123236924788</v>
      </c>
      <c r="Q9">
        <v>1985</v>
      </c>
      <c r="R9" s="11">
        <v>0.55495705449535371</v>
      </c>
      <c r="S9" t="s">
        <v>35</v>
      </c>
      <c r="T9">
        <f>S2+T8</f>
        <v>1.1189067311649377</v>
      </c>
      <c r="U9">
        <v>1985</v>
      </c>
      <c r="V9" s="11">
        <v>0.55495705449535371</v>
      </c>
      <c r="W9" t="s">
        <v>35</v>
      </c>
      <c r="X9">
        <f>W2+X8</f>
        <v>1.1192684511171036</v>
      </c>
      <c r="Y9">
        <v>1985</v>
      </c>
      <c r="Z9" s="11">
        <v>0.55495705449535371</v>
      </c>
      <c r="AA9" t="s">
        <v>35</v>
      </c>
      <c r="AB9">
        <f>AA2+AB8</f>
        <v>1.1195764680742288</v>
      </c>
      <c r="AC9">
        <v>1985</v>
      </c>
      <c r="AD9" s="11">
        <v>0.55495705449535371</v>
      </c>
      <c r="AE9" t="s">
        <v>35</v>
      </c>
      <c r="AF9">
        <f>AE2+AF8</f>
        <v>1.1196774255141115</v>
      </c>
      <c r="AG9">
        <v>1985</v>
      </c>
      <c r="AH9" s="11">
        <v>0.55495705449535371</v>
      </c>
      <c r="AI9" t="s">
        <v>35</v>
      </c>
      <c r="AJ9">
        <f>AI2+AJ8</f>
        <v>1.1196691692934257</v>
      </c>
      <c r="AK9">
        <v>1985</v>
      </c>
      <c r="AL9" s="11">
        <v>0.55495705449535371</v>
      </c>
      <c r="AM9" t="s">
        <v>35</v>
      </c>
      <c r="AN9">
        <f>AM2+AN8</f>
        <v>1.1194422671783015</v>
      </c>
      <c r="AO9">
        <v>1984</v>
      </c>
      <c r="AP9" s="11">
        <v>0.51561952881361683</v>
      </c>
      <c r="AQ9" t="s">
        <v>35</v>
      </c>
      <c r="AR9">
        <f>AQ2+AR8</f>
        <v>1.1193228029908253</v>
      </c>
      <c r="AS9">
        <v>1984</v>
      </c>
      <c r="AT9" s="11">
        <v>0.51561952881361683</v>
      </c>
      <c r="AU9" t="s">
        <v>35</v>
      </c>
      <c r="AV9">
        <f>AU2+AV8</f>
        <v>1.1193962350142164</v>
      </c>
      <c r="AW9">
        <v>1984</v>
      </c>
      <c r="AX9" s="11">
        <v>0.51561952881361683</v>
      </c>
      <c r="AY9" t="s">
        <v>35</v>
      </c>
      <c r="AZ9">
        <f>AY2+AZ8</f>
        <v>1.1197498212037551</v>
      </c>
      <c r="BA9">
        <v>1984</v>
      </c>
      <c r="BB9" s="11">
        <v>0.51561952881361683</v>
      </c>
      <c r="BC9" t="s">
        <v>35</v>
      </c>
      <c r="BD9">
        <f>BC2+BD8</f>
        <v>1.1196264492362409</v>
      </c>
      <c r="BE9">
        <v>1984</v>
      </c>
      <c r="BF9" s="11">
        <v>0.51561952881361683</v>
      </c>
      <c r="BG9" t="s">
        <v>35</v>
      </c>
      <c r="BH9">
        <f>BG2+BH8</f>
        <v>1.11959611069955</v>
      </c>
      <c r="BI9">
        <v>1984</v>
      </c>
      <c r="BJ9" s="11">
        <v>0.51561952881361683</v>
      </c>
      <c r="BK9" t="s">
        <v>35</v>
      </c>
      <c r="BL9">
        <f>BK2+BL8</f>
        <v>1.1196050055763622</v>
      </c>
      <c r="BM9">
        <v>1984</v>
      </c>
      <c r="BN9" s="11">
        <v>0.51561952881361683</v>
      </c>
      <c r="BO9" t="s">
        <v>35</v>
      </c>
      <c r="BP9">
        <f>BO2+BP8</f>
        <v>1.1196157208325692</v>
      </c>
      <c r="BQ9">
        <v>1984</v>
      </c>
      <c r="BR9" s="11">
        <v>0.51561952881361683</v>
      </c>
      <c r="BS9" t="s">
        <v>35</v>
      </c>
      <c r="BT9">
        <f>BS2+BT8</f>
        <v>1.1195842039800845</v>
      </c>
      <c r="BU9">
        <v>1984</v>
      </c>
      <c r="BV9" s="11">
        <v>0.51561952881361683</v>
      </c>
      <c r="BW9" t="s">
        <v>35</v>
      </c>
      <c r="BX9">
        <f>BW2+BX8</f>
        <v>1.1194796697563674</v>
      </c>
      <c r="BY9">
        <v>1984</v>
      </c>
      <c r="BZ9" s="11">
        <v>0.51561952881361683</v>
      </c>
      <c r="CA9" t="s">
        <v>35</v>
      </c>
      <c r="CB9">
        <f>CA2+CB8</f>
        <v>1.1193466497794955</v>
      </c>
      <c r="CC9">
        <v>1984</v>
      </c>
      <c r="CD9" s="11">
        <v>0.51561952881361683</v>
      </c>
      <c r="CE9" t="s">
        <v>35</v>
      </c>
      <c r="CF9">
        <f>CE2+CF8</f>
        <v>1.1192724834194165</v>
      </c>
      <c r="CG9">
        <v>1984</v>
      </c>
      <c r="CH9" s="11">
        <v>0.51561952881361683</v>
      </c>
      <c r="CI9" t="s">
        <v>35</v>
      </c>
      <c r="CJ9">
        <f>CI2+CJ8</f>
        <v>1.1191153401394665</v>
      </c>
      <c r="CK9">
        <v>1984</v>
      </c>
      <c r="CL9" s="11">
        <v>0.51561952881361683</v>
      </c>
      <c r="CM9" t="s">
        <v>35</v>
      </c>
      <c r="CN9">
        <f>CM2+CN8</f>
        <v>1.1189988052986697</v>
      </c>
      <c r="CO9">
        <v>1984</v>
      </c>
      <c r="CP9" s="11">
        <v>0.51561952881361683</v>
      </c>
      <c r="CQ9" t="s">
        <v>35</v>
      </c>
      <c r="CR9">
        <f>CQ2+CR8</f>
        <v>1.1190628265405167</v>
      </c>
      <c r="CS9">
        <v>1984</v>
      </c>
      <c r="CT9" s="11">
        <v>0.51561952881361683</v>
      </c>
      <c r="CU9" t="s">
        <v>35</v>
      </c>
      <c r="CV9">
        <f>CU2+CV8</f>
        <v>1.1190459644810971</v>
      </c>
      <c r="CW9">
        <v>1984</v>
      </c>
      <c r="CX9" s="11">
        <v>0.51561952881361683</v>
      </c>
      <c r="CY9" t="s">
        <v>35</v>
      </c>
      <c r="CZ9">
        <f>CY2+CZ8</f>
        <v>1.1191949464721762</v>
      </c>
      <c r="DA9">
        <v>1984</v>
      </c>
      <c r="DB9" s="11">
        <v>0.51561952881361683</v>
      </c>
      <c r="DC9" t="s">
        <v>35</v>
      </c>
      <c r="DD9">
        <f>DC2+DD8</f>
        <v>1.1193524283822076</v>
      </c>
      <c r="DE9">
        <v>1984</v>
      </c>
      <c r="DF9" s="11">
        <v>0.51561952881361683</v>
      </c>
      <c r="DG9" t="s">
        <v>35</v>
      </c>
      <c r="DH9">
        <f>DG2+DH8</f>
        <v>1.11941874246359</v>
      </c>
      <c r="DI9">
        <v>1984</v>
      </c>
      <c r="DJ9" s="11">
        <v>0.51561952881361683</v>
      </c>
      <c r="DK9" t="s">
        <v>35</v>
      </c>
      <c r="DL9">
        <f>DK2+DL8</f>
        <v>1.1195880658949104</v>
      </c>
      <c r="DM9">
        <v>1984</v>
      </c>
      <c r="DN9" s="11">
        <v>0.51561952881361683</v>
      </c>
      <c r="DO9" t="s">
        <v>35</v>
      </c>
      <c r="DP9">
        <f>DO2+DP8</f>
        <v>1.1198784924362011</v>
      </c>
      <c r="DQ9">
        <v>1984</v>
      </c>
      <c r="DR9" s="11">
        <v>0.51561952881361683</v>
      </c>
      <c r="DS9" t="s">
        <v>35</v>
      </c>
      <c r="DT9">
        <f>DS2+DT8</f>
        <v>1.1200691940911425</v>
      </c>
      <c r="DU9">
        <v>1984</v>
      </c>
      <c r="DV9" s="11">
        <v>0.51561952881361683</v>
      </c>
      <c r="DW9" t="s">
        <v>35</v>
      </c>
      <c r="DX9">
        <f>DW2+DX8</f>
        <v>1.120264410135756</v>
      </c>
      <c r="DY9">
        <v>1984</v>
      </c>
      <c r="DZ9" s="11">
        <v>0.51561952881361683</v>
      </c>
      <c r="EA9" t="s">
        <v>35</v>
      </c>
      <c r="EB9">
        <f>EA2+EB8</f>
        <v>1.1205968355540838</v>
      </c>
      <c r="EC9">
        <v>1984</v>
      </c>
      <c r="ED9" s="11">
        <v>0.51561952881361683</v>
      </c>
      <c r="EE9" t="s">
        <v>35</v>
      </c>
      <c r="EF9">
        <f>EE2+EF8</f>
        <v>1.120807652470555</v>
      </c>
      <c r="EG9">
        <v>1984</v>
      </c>
      <c r="EH9" s="11">
        <v>0.51561952881361683</v>
      </c>
      <c r="EI9" t="s">
        <v>35</v>
      </c>
      <c r="EJ9">
        <f>EI2+EJ8</f>
        <v>1.1210132008104721</v>
      </c>
      <c r="EK9">
        <v>1984</v>
      </c>
      <c r="EL9" s="11">
        <v>0.51561952881361683</v>
      </c>
    </row>
    <row r="10" spans="2:144">
      <c r="B10">
        <v>0.10746088008216696</v>
      </c>
      <c r="C10" s="20">
        <v>0.9791064012973979</v>
      </c>
      <c r="D10">
        <v>1452.7080218325013</v>
      </c>
      <c r="E10">
        <v>1985</v>
      </c>
      <c r="F10" s="11">
        <v>0.55495705449535371</v>
      </c>
      <c r="G10" t="s">
        <v>36</v>
      </c>
      <c r="H10">
        <f>G2-H8</f>
        <v>1.1079884125660298</v>
      </c>
      <c r="I10">
        <v>1986</v>
      </c>
      <c r="J10" s="11">
        <v>0.62810263390823073</v>
      </c>
      <c r="K10" t="s">
        <v>36</v>
      </c>
      <c r="L10">
        <f>K2-L8</f>
        <v>1.1064386381255493</v>
      </c>
      <c r="M10">
        <v>1986</v>
      </c>
      <c r="N10" s="11">
        <v>0.62810263390823073</v>
      </c>
      <c r="O10" t="s">
        <v>36</v>
      </c>
      <c r="P10">
        <f>O2-P8</f>
        <v>1.1066808236926533</v>
      </c>
      <c r="Q10">
        <v>1986</v>
      </c>
      <c r="R10" s="11">
        <v>0.62810263390823073</v>
      </c>
      <c r="S10" t="s">
        <v>36</v>
      </c>
      <c r="T10">
        <f>S2-T8</f>
        <v>1.1069902750366609</v>
      </c>
      <c r="U10">
        <v>1986</v>
      </c>
      <c r="V10" s="11">
        <v>0.62810263390823073</v>
      </c>
      <c r="W10" t="s">
        <v>36</v>
      </c>
      <c r="X10">
        <f>W2-X8</f>
        <v>1.1073000296138154</v>
      </c>
      <c r="Y10">
        <v>1986</v>
      </c>
      <c r="Z10" s="11">
        <v>0.62810263390823073</v>
      </c>
      <c r="AA10" t="s">
        <v>36</v>
      </c>
      <c r="AB10">
        <f>AA2-AB8</f>
        <v>1.1076022247757591</v>
      </c>
      <c r="AC10">
        <v>1986</v>
      </c>
      <c r="AD10" s="11">
        <v>0.62810263390823073</v>
      </c>
      <c r="AE10" t="s">
        <v>36</v>
      </c>
      <c r="AF10">
        <f>AE2-AF8</f>
        <v>1.1077430472209955</v>
      </c>
      <c r="AG10">
        <v>1986</v>
      </c>
      <c r="AH10" s="11">
        <v>0.62810263390823073</v>
      </c>
      <c r="AI10" t="s">
        <v>36</v>
      </c>
      <c r="AJ10">
        <f>AI2-AJ8</f>
        <v>1.1077775261928411</v>
      </c>
      <c r="AK10">
        <v>1986</v>
      </c>
      <c r="AL10" s="11">
        <v>0.62810263390823073</v>
      </c>
      <c r="AM10" t="s">
        <v>36</v>
      </c>
      <c r="AN10">
        <f>AM2-AN8</f>
        <v>1.107616402244644</v>
      </c>
      <c r="AO10">
        <v>1986</v>
      </c>
      <c r="AP10" s="11">
        <v>0.62810263390823073</v>
      </c>
      <c r="AQ10" t="s">
        <v>36</v>
      </c>
      <c r="AR10">
        <f>AQ2-AR8</f>
        <v>1.1075718008643149</v>
      </c>
      <c r="AS10">
        <v>1985</v>
      </c>
      <c r="AT10" s="11">
        <v>0.55495705449535371</v>
      </c>
      <c r="AU10" t="s">
        <v>36</v>
      </c>
      <c r="AV10">
        <f>AU2-AV8</f>
        <v>1.1076537655745489</v>
      </c>
      <c r="AW10">
        <v>1985</v>
      </c>
      <c r="AX10" s="11">
        <v>0.55495705449535371</v>
      </c>
      <c r="AY10" t="s">
        <v>36</v>
      </c>
      <c r="AZ10">
        <f>AY2-AZ8</f>
        <v>1.1080229380910691</v>
      </c>
      <c r="BA10">
        <v>1985</v>
      </c>
      <c r="BB10" s="11">
        <v>0.55495705449535371</v>
      </c>
      <c r="BC10" t="s">
        <v>36</v>
      </c>
      <c r="BD10">
        <f>BC2-BD8</f>
        <v>1.1078883992219173</v>
      </c>
      <c r="BE10">
        <v>1985</v>
      </c>
      <c r="BF10" s="11">
        <v>0.55495705449535371</v>
      </c>
      <c r="BG10" t="s">
        <v>36</v>
      </c>
      <c r="BH10">
        <f>BG2-BH8</f>
        <v>1.1078753011104125</v>
      </c>
      <c r="BI10">
        <v>1985</v>
      </c>
      <c r="BJ10" s="11">
        <v>0.55495705449535371</v>
      </c>
      <c r="BK10" t="s">
        <v>36</v>
      </c>
      <c r="BL10">
        <f>BK2-BL8</f>
        <v>1.107901508078309</v>
      </c>
      <c r="BM10">
        <v>1985</v>
      </c>
      <c r="BN10" s="11">
        <v>0.55495705449535371</v>
      </c>
      <c r="BO10" t="s">
        <v>36</v>
      </c>
      <c r="BP10">
        <f>BO2-BP8</f>
        <v>1.1079450944373286</v>
      </c>
      <c r="BQ10">
        <v>1985</v>
      </c>
      <c r="BR10" s="11">
        <v>0.55495705449535371</v>
      </c>
      <c r="BS10" t="s">
        <v>36</v>
      </c>
      <c r="BT10">
        <f>BS2-BT8</f>
        <v>1.1079997610033523</v>
      </c>
      <c r="BU10">
        <v>1985</v>
      </c>
      <c r="BV10" s="11">
        <v>0.55495705449535371</v>
      </c>
      <c r="BW10" t="s">
        <v>36</v>
      </c>
      <c r="BX10">
        <f>BW2-BX8</f>
        <v>1.1080449444541571</v>
      </c>
      <c r="BY10">
        <v>1985</v>
      </c>
      <c r="BZ10" s="11">
        <v>0.55495705449535371</v>
      </c>
      <c r="CA10" t="s">
        <v>36</v>
      </c>
      <c r="CB10">
        <f>CA2-CB8</f>
        <v>1.1080371419499733</v>
      </c>
      <c r="CC10">
        <v>1985</v>
      </c>
      <c r="CD10" s="11">
        <v>0.55495705449535371</v>
      </c>
      <c r="CE10" t="s">
        <v>36</v>
      </c>
      <c r="CF10">
        <f>CE2-CF8</f>
        <v>1.1079570508732801</v>
      </c>
      <c r="CG10">
        <v>1985</v>
      </c>
      <c r="CH10" s="11">
        <v>0.55495705449535371</v>
      </c>
      <c r="CI10" t="s">
        <v>36</v>
      </c>
      <c r="CJ10">
        <f>CI2-CJ8</f>
        <v>1.1079058113039111</v>
      </c>
      <c r="CK10">
        <v>1985</v>
      </c>
      <c r="CL10" s="11">
        <v>0.55495705449535371</v>
      </c>
      <c r="CM10" t="s">
        <v>36</v>
      </c>
      <c r="CN10">
        <f>CM2-CN8</f>
        <v>1.1078203941281453</v>
      </c>
      <c r="CO10">
        <v>1985</v>
      </c>
      <c r="CP10" s="11">
        <v>0.55495705449535371</v>
      </c>
      <c r="CQ10" t="s">
        <v>36</v>
      </c>
      <c r="CR10">
        <f>CQ2-CR8</f>
        <v>1.1077079961679079</v>
      </c>
      <c r="CS10">
        <v>1985</v>
      </c>
      <c r="CT10" s="11">
        <v>0.55495705449535371</v>
      </c>
      <c r="CU10" t="s">
        <v>36</v>
      </c>
      <c r="CV10">
        <f>CU2-CV8</f>
        <v>1.1076257569216859</v>
      </c>
      <c r="CW10">
        <v>1985</v>
      </c>
      <c r="CX10" s="11">
        <v>0.55495705449535371</v>
      </c>
      <c r="CY10" t="s">
        <v>36</v>
      </c>
      <c r="CZ10">
        <f>CY2-CZ8</f>
        <v>1.1075962300741542</v>
      </c>
      <c r="DA10">
        <v>1985</v>
      </c>
      <c r="DB10" s="11">
        <v>0.55495705449535371</v>
      </c>
      <c r="DC10" t="s">
        <v>36</v>
      </c>
      <c r="DD10">
        <f>DC2-DD8</f>
        <v>1.107627072259068</v>
      </c>
      <c r="DE10">
        <v>1985</v>
      </c>
      <c r="DF10" s="11">
        <v>0.55495705449535371</v>
      </c>
      <c r="DG10" t="s">
        <v>36</v>
      </c>
      <c r="DH10">
        <f>DG2-DH8</f>
        <v>1.1076350208472425</v>
      </c>
      <c r="DI10">
        <v>1985</v>
      </c>
      <c r="DJ10" s="11">
        <v>0.55495705449535371</v>
      </c>
      <c r="DK10" t="s">
        <v>36</v>
      </c>
      <c r="DL10">
        <f>DK2-DL8</f>
        <v>1.1077380529493366</v>
      </c>
      <c r="DM10">
        <v>1985</v>
      </c>
      <c r="DN10" s="11">
        <v>0.55495705449535371</v>
      </c>
      <c r="DO10" t="s">
        <v>36</v>
      </c>
      <c r="DP10">
        <f>DO2-DP8</f>
        <v>1.1080120554857587</v>
      </c>
      <c r="DQ10">
        <v>1985</v>
      </c>
      <c r="DR10" s="11">
        <v>0.55495705449535371</v>
      </c>
      <c r="DS10" t="s">
        <v>36</v>
      </c>
      <c r="DT10">
        <f>DS2-DT8</f>
        <v>1.1082110713767459</v>
      </c>
      <c r="DU10">
        <v>1985</v>
      </c>
      <c r="DV10" s="11">
        <v>0.55495705449535371</v>
      </c>
      <c r="DW10" t="s">
        <v>36</v>
      </c>
      <c r="DX10">
        <f>DW2-DX8</f>
        <v>1.1084287094900065</v>
      </c>
      <c r="DY10">
        <v>1985</v>
      </c>
      <c r="DZ10" s="11">
        <v>0.55495705449535371</v>
      </c>
      <c r="EA10" t="s">
        <v>36</v>
      </c>
      <c r="EB10">
        <f>EA2-EB8</f>
        <v>1.1089098853591171</v>
      </c>
      <c r="EC10">
        <v>1985</v>
      </c>
      <c r="ED10" s="11">
        <v>0.55495705449535371</v>
      </c>
      <c r="EE10" t="s">
        <v>36</v>
      </c>
      <c r="EF10">
        <f>EE2-EF8</f>
        <v>1.1091732076352288</v>
      </c>
      <c r="EG10">
        <v>1985</v>
      </c>
      <c r="EH10" s="11">
        <v>0.55495705449535371</v>
      </c>
      <c r="EI10" t="s">
        <v>36</v>
      </c>
      <c r="EJ10">
        <f>EI2-EJ8</f>
        <v>1.1094129933348424</v>
      </c>
      <c r="EK10">
        <v>1985</v>
      </c>
      <c r="EL10" s="11">
        <v>0.55495705449535371</v>
      </c>
    </row>
    <row r="11" spans="2:144">
      <c r="B11">
        <v>0.1075306594564021</v>
      </c>
      <c r="C11" s="20">
        <v>0.97916260552451539</v>
      </c>
      <c r="D11">
        <v>1456.7099935153451</v>
      </c>
      <c r="E11">
        <v>1986</v>
      </c>
      <c r="F11" s="11">
        <v>0.62810263390823073</v>
      </c>
      <c r="G11" t="s">
        <v>37</v>
      </c>
      <c r="H11" s="21">
        <f>LN(G2)</f>
        <v>0.10771530301192142</v>
      </c>
      <c r="I11">
        <v>1987</v>
      </c>
      <c r="J11" s="11">
        <v>0.80807516019561887</v>
      </c>
      <c r="K11" t="s">
        <v>37</v>
      </c>
      <c r="L11" s="21">
        <f>LN(K2)</f>
        <v>0.10646012310084735</v>
      </c>
      <c r="M11">
        <v>1987</v>
      </c>
      <c r="N11" s="11">
        <v>0.80807516019561887</v>
      </c>
      <c r="O11" t="s">
        <v>37</v>
      </c>
      <c r="P11" s="21">
        <f>LN(O2)</f>
        <v>0.10669653910422053</v>
      </c>
      <c r="Q11">
        <v>1987</v>
      </c>
      <c r="R11" s="11">
        <v>0.80807516019561887</v>
      </c>
      <c r="S11" t="s">
        <v>37</v>
      </c>
      <c r="T11" s="21">
        <f>LN(S2)</f>
        <v>0.10701280267024429</v>
      </c>
      <c r="U11">
        <v>1987</v>
      </c>
      <c r="V11" s="11">
        <v>0.80807516019561887</v>
      </c>
      <c r="W11" t="s">
        <v>37</v>
      </c>
      <c r="X11" s="21">
        <f>LN(W2)</f>
        <v>0.10731442186813887</v>
      </c>
      <c r="Y11">
        <v>1987</v>
      </c>
      <c r="Z11" s="11">
        <v>0.80807516019561887</v>
      </c>
      <c r="AA11" t="s">
        <v>37</v>
      </c>
      <c r="AB11" s="21">
        <f>LN(AA2)</f>
        <v>0.10758844376435561</v>
      </c>
      <c r="AC11">
        <v>1987</v>
      </c>
      <c r="AD11" s="11">
        <v>0.80807516019561887</v>
      </c>
      <c r="AE11" t="s">
        <v>37</v>
      </c>
      <c r="AF11" s="21">
        <f>LN(AE2)</f>
        <v>0.10769699668971169</v>
      </c>
      <c r="AG11">
        <v>1987</v>
      </c>
      <c r="AH11" s="11">
        <v>0.80807516019561887</v>
      </c>
      <c r="AI11" t="s">
        <v>37</v>
      </c>
      <c r="AJ11" s="21">
        <f>LN(AI2)</f>
        <v>0.10770876931958814</v>
      </c>
      <c r="AK11">
        <v>1987</v>
      </c>
      <c r="AL11" s="11">
        <v>0.80807516019561887</v>
      </c>
      <c r="AM11" t="s">
        <v>37</v>
      </c>
      <c r="AN11" s="21">
        <f>LN(AM2)</f>
        <v>0.10753455196770909</v>
      </c>
      <c r="AO11">
        <v>1987</v>
      </c>
      <c r="AP11" s="11">
        <v>0.80807516019561887</v>
      </c>
      <c r="AQ11" t="s">
        <v>37</v>
      </c>
      <c r="AR11" s="21">
        <f>LN(AQ2)</f>
        <v>0.10746088008216696</v>
      </c>
      <c r="AS11">
        <v>1987</v>
      </c>
      <c r="AT11" s="11">
        <v>0.80807516019561887</v>
      </c>
      <c r="AU11" t="s">
        <v>37</v>
      </c>
      <c r="AV11" s="21">
        <f>LN(AU2)</f>
        <v>0.1075306594564021</v>
      </c>
      <c r="AW11">
        <v>1986</v>
      </c>
      <c r="AX11" s="11">
        <v>0.62810263390823073</v>
      </c>
      <c r="AY11" t="s">
        <v>37</v>
      </c>
      <c r="AZ11" s="21">
        <f>LN(AY2)</f>
        <v>0.10785514316826113</v>
      </c>
      <c r="BA11">
        <v>1986</v>
      </c>
      <c r="BB11" s="11">
        <v>0.62810263390823073</v>
      </c>
      <c r="BC11" t="s">
        <v>37</v>
      </c>
      <c r="BD11" s="21">
        <f>LN(BC2)</f>
        <v>0.10773936575514628</v>
      </c>
      <c r="BE11">
        <v>1986</v>
      </c>
      <c r="BF11" s="11">
        <v>0.62810263390823073</v>
      </c>
      <c r="BG11" t="s">
        <v>37</v>
      </c>
      <c r="BH11" s="21">
        <f>LN(BG2)</f>
        <v>0.10771986551624123</v>
      </c>
      <c r="BI11">
        <v>1986</v>
      </c>
      <c r="BJ11" s="11">
        <v>0.62810263390823073</v>
      </c>
      <c r="BK11" t="s">
        <v>37</v>
      </c>
      <c r="BL11" s="21">
        <f>LN(BK2)</f>
        <v>0.10773562399823448</v>
      </c>
      <c r="BM11">
        <v>1986</v>
      </c>
      <c r="BN11" s="11">
        <v>0.62810263390823073</v>
      </c>
      <c r="BO11" t="s">
        <v>37</v>
      </c>
      <c r="BP11" s="21">
        <f>LN(BO2)</f>
        <v>0.10776000145932321</v>
      </c>
      <c r="BQ11">
        <v>1986</v>
      </c>
      <c r="BR11" s="11">
        <v>0.62810263390823073</v>
      </c>
      <c r="BS11" t="s">
        <v>37</v>
      </c>
      <c r="BT11" s="21">
        <f>LN(BS2)</f>
        <v>0.10777039381004629</v>
      </c>
      <c r="BU11">
        <v>1986</v>
      </c>
      <c r="BV11" s="11">
        <v>0.62810263390823073</v>
      </c>
      <c r="BW11" t="s">
        <v>37</v>
      </c>
      <c r="BX11" s="21">
        <f>LN(BW2)</f>
        <v>0.10774374989245783</v>
      </c>
      <c r="BY11">
        <v>1986</v>
      </c>
      <c r="BZ11" s="11">
        <v>0.62810263390823073</v>
      </c>
      <c r="CA11" t="s">
        <v>37</v>
      </c>
      <c r="CB11" s="21">
        <f>LN(CA2)</f>
        <v>0.1076805286235694</v>
      </c>
      <c r="CC11">
        <v>1986</v>
      </c>
      <c r="CD11" s="11">
        <v>0.62810263390823073</v>
      </c>
      <c r="CE11" t="s">
        <v>37</v>
      </c>
      <c r="CF11" s="21">
        <f>LN(CE2)</f>
        <v>0.10761127123777896</v>
      </c>
      <c r="CG11">
        <v>1986</v>
      </c>
      <c r="CH11" s="11">
        <v>0.62810263390823073</v>
      </c>
      <c r="CI11" t="s">
        <v>37</v>
      </c>
      <c r="CJ11" s="21">
        <f>LN(CI2)</f>
        <v>0.10751770539958379</v>
      </c>
      <c r="CK11">
        <v>1986</v>
      </c>
      <c r="CL11" s="11">
        <v>0.62810263390823073</v>
      </c>
      <c r="CM11" t="s">
        <v>37</v>
      </c>
      <c r="CN11" s="21">
        <f>LN(CM2)</f>
        <v>0.10742701871088758</v>
      </c>
      <c r="CO11">
        <v>1986</v>
      </c>
      <c r="CP11" s="11">
        <v>0.62810263390823073</v>
      </c>
      <c r="CQ11" t="s">
        <v>37</v>
      </c>
      <c r="CR11" s="21">
        <f>LN(CQ2)</f>
        <v>0.10740529389196542</v>
      </c>
      <c r="CS11">
        <v>1986</v>
      </c>
      <c r="CT11" s="11">
        <v>0.62810263390823073</v>
      </c>
      <c r="CU11" t="s">
        <v>37</v>
      </c>
      <c r="CV11" s="21">
        <f>LN(CU2)</f>
        <v>0.10736078840899288</v>
      </c>
      <c r="CW11">
        <v>1986</v>
      </c>
      <c r="CX11" s="11">
        <v>0.62810263390823073</v>
      </c>
      <c r="CY11" t="s">
        <v>37</v>
      </c>
      <c r="CZ11" s="21">
        <f>LN(CY2)</f>
        <v>0.10741443436779548</v>
      </c>
      <c r="DA11">
        <v>1986</v>
      </c>
      <c r="DB11" s="11">
        <v>0.62810263390823073</v>
      </c>
      <c r="DC11" t="s">
        <v>37</v>
      </c>
      <c r="DD11" s="21">
        <f>LN(DC2)</f>
        <v>0.10749900275207355</v>
      </c>
      <c r="DE11">
        <v>1986</v>
      </c>
      <c r="DF11" s="11">
        <v>0.62810263390823073</v>
      </c>
      <c r="DG11" t="s">
        <v>37</v>
      </c>
      <c r="DH11" s="21">
        <f>LN(DG2)</f>
        <v>0.10753234900934774</v>
      </c>
      <c r="DI11">
        <v>1986</v>
      </c>
      <c r="DJ11" s="11">
        <v>0.62810263390823073</v>
      </c>
      <c r="DK11" t="s">
        <v>37</v>
      </c>
      <c r="DL11" s="21">
        <f>LN(DK2)</f>
        <v>0.10765463563103668</v>
      </c>
      <c r="DM11">
        <v>1986</v>
      </c>
      <c r="DN11" s="11">
        <v>0.62810263390823073</v>
      </c>
      <c r="DO11" t="s">
        <v>37</v>
      </c>
      <c r="DP11" s="21">
        <f>LN(DO2)</f>
        <v>0.10790801459010856</v>
      </c>
      <c r="DQ11">
        <v>1986</v>
      </c>
      <c r="DR11" s="11">
        <v>0.62810263390823073</v>
      </c>
      <c r="DS11" t="s">
        <v>37</v>
      </c>
      <c r="DT11" s="21">
        <f>LN(DS2)</f>
        <v>0.10808292599420069</v>
      </c>
      <c r="DU11">
        <v>1986</v>
      </c>
      <c r="DV11" s="11">
        <v>0.62810263390823073</v>
      </c>
      <c r="DW11" t="s">
        <v>37</v>
      </c>
      <c r="DX11" s="21">
        <f>LN(DW2)</f>
        <v>0.1082681881097142</v>
      </c>
      <c r="DY11">
        <v>1986</v>
      </c>
      <c r="DZ11" s="11">
        <v>0.62810263390823073</v>
      </c>
      <c r="EA11" t="s">
        <v>37</v>
      </c>
      <c r="EB11" s="21">
        <f>LN(EA2)</f>
        <v>0.10863317905923266</v>
      </c>
      <c r="EC11">
        <v>1986</v>
      </c>
      <c r="ED11" s="11">
        <v>0.62810263390823073</v>
      </c>
      <c r="EE11" t="s">
        <v>37</v>
      </c>
      <c r="EF11" s="21">
        <f>LN(EE2)</f>
        <v>0.1088458219630441</v>
      </c>
      <c r="EG11">
        <v>1986</v>
      </c>
      <c r="EH11" s="11">
        <v>0.62810263390823073</v>
      </c>
      <c r="EI11" t="s">
        <v>37</v>
      </c>
      <c r="EJ11" s="21">
        <f>LN(EI2)</f>
        <v>0.10904550510209125</v>
      </c>
      <c r="EK11">
        <v>1986</v>
      </c>
      <c r="EL11" s="11">
        <v>0.62810263390823073</v>
      </c>
    </row>
    <row r="12" spans="2:144">
      <c r="B12">
        <v>0.10785514316826113</v>
      </c>
      <c r="C12" s="20">
        <v>0.97933902232437497</v>
      </c>
      <c r="D12">
        <v>1469.4130243348748</v>
      </c>
      <c r="E12">
        <v>1987</v>
      </c>
      <c r="F12" s="11">
        <v>0.80807516019561887</v>
      </c>
      <c r="G12" t="s">
        <v>38</v>
      </c>
      <c r="H12" s="21">
        <f>LN(H9)</f>
        <v>0.11285789273297785</v>
      </c>
      <c r="I12">
        <v>1988</v>
      </c>
      <c r="J12" s="11">
        <v>0.85295756401396039</v>
      </c>
      <c r="K12" t="s">
        <v>38</v>
      </c>
      <c r="L12" s="21">
        <f>LN(L9)</f>
        <v>0.11174573682797584</v>
      </c>
      <c r="M12">
        <v>1988</v>
      </c>
      <c r="N12" s="11">
        <v>0.85295756401396039</v>
      </c>
      <c r="O12" t="s">
        <v>38</v>
      </c>
      <c r="P12" s="21">
        <f>LN(P9)</f>
        <v>0.1119995199405262</v>
      </c>
      <c r="Q12">
        <v>1988</v>
      </c>
      <c r="R12" s="11">
        <v>0.85295756401396039</v>
      </c>
      <c r="S12" t="s">
        <v>38</v>
      </c>
      <c r="T12" s="21">
        <f>LN(T9)</f>
        <v>0.11235207569058822</v>
      </c>
      <c r="U12">
        <v>1988</v>
      </c>
      <c r="V12" s="11">
        <v>0.85295756401396039</v>
      </c>
      <c r="W12" t="s">
        <v>38</v>
      </c>
      <c r="X12" s="21">
        <f>LN(X9)</f>
        <v>0.11267530325398778</v>
      </c>
      <c r="Y12">
        <v>1988</v>
      </c>
      <c r="Z12" s="11">
        <v>0.85295756401396039</v>
      </c>
      <c r="AA12" t="s">
        <v>38</v>
      </c>
      <c r="AB12" s="21">
        <f>LN(AB9)</f>
        <v>0.11295046028378318</v>
      </c>
      <c r="AC12">
        <v>1988</v>
      </c>
      <c r="AD12" s="11">
        <v>0.85295756401396039</v>
      </c>
      <c r="AE12" t="s">
        <v>38</v>
      </c>
      <c r="AF12" s="21">
        <f>LN(AF9)</f>
        <v>0.11304063088948374</v>
      </c>
      <c r="AG12">
        <v>1988</v>
      </c>
      <c r="AH12" s="11">
        <v>0.85295756401396039</v>
      </c>
      <c r="AI12" t="s">
        <v>38</v>
      </c>
      <c r="AJ12" s="21">
        <f>LN(AJ9)</f>
        <v>0.11303325711295002</v>
      </c>
      <c r="AK12">
        <v>1988</v>
      </c>
      <c r="AL12" s="11">
        <v>0.85295756401396039</v>
      </c>
      <c r="AM12" t="s">
        <v>38</v>
      </c>
      <c r="AN12" s="21">
        <f>LN(AN9)</f>
        <v>0.11283058554225014</v>
      </c>
      <c r="AO12">
        <v>1988</v>
      </c>
      <c r="AP12" s="11">
        <v>0.85295756401396039</v>
      </c>
      <c r="AQ12" t="s">
        <v>38</v>
      </c>
      <c r="AR12" s="21">
        <f>LN(AR9)</f>
        <v>0.11272386225164549</v>
      </c>
      <c r="AS12">
        <v>1988</v>
      </c>
      <c r="AT12" s="11">
        <v>0.85295756401396039</v>
      </c>
      <c r="AU12" t="s">
        <v>38</v>
      </c>
      <c r="AV12" s="21">
        <f>LN(AV9)</f>
        <v>0.11278946407319682</v>
      </c>
      <c r="AW12">
        <v>1988</v>
      </c>
      <c r="AX12" s="11">
        <v>0.85295756401396039</v>
      </c>
      <c r="AY12" t="s">
        <v>38</v>
      </c>
      <c r="AZ12" s="21">
        <f>LN(AZ9)</f>
        <v>0.11310528643011351</v>
      </c>
      <c r="BA12">
        <v>1987</v>
      </c>
      <c r="BB12" s="11">
        <v>0.80807516019561887</v>
      </c>
      <c r="BC12" t="s">
        <v>38</v>
      </c>
      <c r="BD12" s="21">
        <f>LN(BD9)</f>
        <v>0.11299510220670492</v>
      </c>
      <c r="BE12">
        <v>1987</v>
      </c>
      <c r="BF12" s="11">
        <v>0.80807516019561887</v>
      </c>
      <c r="BG12" t="s">
        <v>38</v>
      </c>
      <c r="BH12" s="21">
        <f>LN(BH9)</f>
        <v>0.11296800482278645</v>
      </c>
      <c r="BI12">
        <v>1987</v>
      </c>
      <c r="BJ12" s="11">
        <v>0.80807516019561887</v>
      </c>
      <c r="BK12" t="s">
        <v>38</v>
      </c>
      <c r="BL12" s="21">
        <f>LN(BL9)</f>
        <v>0.11297594951051244</v>
      </c>
      <c r="BM12">
        <v>1987</v>
      </c>
      <c r="BN12" s="11">
        <v>0.80807516019561887</v>
      </c>
      <c r="BO12" t="s">
        <v>38</v>
      </c>
      <c r="BP12" s="21">
        <f>LN(BP9)</f>
        <v>0.11298552003304353</v>
      </c>
      <c r="BQ12">
        <v>1987</v>
      </c>
      <c r="BR12" s="11">
        <v>0.80807516019561887</v>
      </c>
      <c r="BS12" t="s">
        <v>38</v>
      </c>
      <c r="BT12" s="21">
        <f>LN(BT9)</f>
        <v>0.1129573699316278</v>
      </c>
      <c r="BU12">
        <v>1987</v>
      </c>
      <c r="BV12" s="11">
        <v>0.80807516019561887</v>
      </c>
      <c r="BW12" t="s">
        <v>38</v>
      </c>
      <c r="BX12" s="21">
        <f>LN(BX9)</f>
        <v>0.11286399678134008</v>
      </c>
      <c r="BY12">
        <v>1987</v>
      </c>
      <c r="BZ12" s="11">
        <v>0.80807516019561887</v>
      </c>
      <c r="CA12" t="s">
        <v>38</v>
      </c>
      <c r="CB12" s="21">
        <f>LN(CB9)</f>
        <v>0.11274516668195482</v>
      </c>
      <c r="CC12">
        <v>1987</v>
      </c>
      <c r="CD12" s="11">
        <v>0.80807516019561887</v>
      </c>
      <c r="CE12" t="s">
        <v>38</v>
      </c>
      <c r="CF12" s="21">
        <f>LN(CF9)</f>
        <v>0.11267890587054104</v>
      </c>
      <c r="CG12">
        <v>1987</v>
      </c>
      <c r="CH12" s="11">
        <v>0.80807516019561887</v>
      </c>
      <c r="CI12" t="s">
        <v>38</v>
      </c>
      <c r="CJ12" s="21">
        <f>LN(CJ9)</f>
        <v>0.11253849831600171</v>
      </c>
      <c r="CK12">
        <v>1987</v>
      </c>
      <c r="CL12" s="11">
        <v>0.80807516019561887</v>
      </c>
      <c r="CM12" t="s">
        <v>38</v>
      </c>
      <c r="CN12" s="21">
        <f>LN(CN9)</f>
        <v>0.11243436167834218</v>
      </c>
      <c r="CO12">
        <v>1987</v>
      </c>
      <c r="CP12" s="11">
        <v>0.80807516019561887</v>
      </c>
      <c r="CQ12" t="s">
        <v>38</v>
      </c>
      <c r="CR12" s="21">
        <f>LN(CR9)</f>
        <v>0.11249157300885577</v>
      </c>
      <c r="CS12">
        <v>1987</v>
      </c>
      <c r="CT12" s="11">
        <v>0.80807516019561887</v>
      </c>
      <c r="CU12" t="s">
        <v>38</v>
      </c>
      <c r="CV12" s="21">
        <f>LN(CV9)</f>
        <v>0.11247650487679034</v>
      </c>
      <c r="CW12">
        <v>1987</v>
      </c>
      <c r="CX12" s="11">
        <v>0.80807516019561887</v>
      </c>
      <c r="CY12" t="s">
        <v>38</v>
      </c>
      <c r="CZ12" s="21">
        <f>LN(CZ9)</f>
        <v>0.11260962905530937</v>
      </c>
      <c r="DA12">
        <v>1987</v>
      </c>
      <c r="DB12" s="11">
        <v>0.80807516019561887</v>
      </c>
      <c r="DC12" t="s">
        <v>38</v>
      </c>
      <c r="DD12" s="21">
        <f>LN(DD9)</f>
        <v>0.11275032914685999</v>
      </c>
      <c r="DE12">
        <v>1987</v>
      </c>
      <c r="DF12" s="11">
        <v>0.80807516019561887</v>
      </c>
      <c r="DG12" t="s">
        <v>38</v>
      </c>
      <c r="DH12" s="21">
        <f>LN(DH9)</f>
        <v>0.112809570647077</v>
      </c>
      <c r="DI12">
        <v>1987</v>
      </c>
      <c r="DJ12" s="11">
        <v>0.80807516019561887</v>
      </c>
      <c r="DK12" t="s">
        <v>38</v>
      </c>
      <c r="DL12" s="21">
        <f>LN(DL9)</f>
        <v>0.11296081934450049</v>
      </c>
      <c r="DM12">
        <v>1987</v>
      </c>
      <c r="DN12" s="11">
        <v>0.80807516019561887</v>
      </c>
      <c r="DO12" t="s">
        <v>38</v>
      </c>
      <c r="DP12" s="21">
        <f>LN(DP9)</f>
        <v>0.11322019052540816</v>
      </c>
      <c r="DQ12">
        <v>1987</v>
      </c>
      <c r="DR12" s="11">
        <v>0.80807516019561887</v>
      </c>
      <c r="DS12" t="s">
        <v>38</v>
      </c>
      <c r="DT12" s="21">
        <f>LN(DT9)</f>
        <v>0.11339046383719055</v>
      </c>
      <c r="DU12">
        <v>1987</v>
      </c>
      <c r="DV12" s="11">
        <v>0.80807516019561887</v>
      </c>
      <c r="DW12" t="s">
        <v>38</v>
      </c>
      <c r="DX12" s="21">
        <f>LN(DX9)</f>
        <v>0.1135647379227457</v>
      </c>
      <c r="DY12">
        <v>1987</v>
      </c>
      <c r="DZ12" s="11">
        <v>0.80807516019561887</v>
      </c>
      <c r="EA12" t="s">
        <v>38</v>
      </c>
      <c r="EB12" s="21">
        <f>LN(EB9)</f>
        <v>0.11386143225971622</v>
      </c>
      <c r="EC12">
        <v>1987</v>
      </c>
      <c r="ED12" s="11">
        <v>0.80807516019561887</v>
      </c>
      <c r="EE12" t="s">
        <v>38</v>
      </c>
      <c r="EF12" s="21">
        <f>LN(EF9)</f>
        <v>0.11404954370342858</v>
      </c>
      <c r="EG12">
        <v>1987</v>
      </c>
      <c r="EH12" s="11">
        <v>0.80807516019561887</v>
      </c>
      <c r="EI12" t="s">
        <v>38</v>
      </c>
      <c r="EJ12" s="21">
        <f>LN(EJ9)</f>
        <v>0.11423291994439111</v>
      </c>
      <c r="EK12">
        <v>1987</v>
      </c>
      <c r="EL12" s="11">
        <v>0.80807516019561887</v>
      </c>
    </row>
    <row r="13" spans="2:144">
      <c r="B13">
        <v>0.10773936575514628</v>
      </c>
      <c r="C13" s="20">
        <v>0.97925688143648859</v>
      </c>
      <c r="D13">
        <v>1463.4715234155399</v>
      </c>
      <c r="E13">
        <v>1988</v>
      </c>
      <c r="F13" s="11">
        <v>0.85295756401396039</v>
      </c>
      <c r="G13" t="s">
        <v>39</v>
      </c>
      <c r="H13" s="21">
        <f>LN(H10)</f>
        <v>0.10254613029750975</v>
      </c>
      <c r="I13">
        <v>1989</v>
      </c>
      <c r="J13" s="11">
        <v>0.93998230197443178</v>
      </c>
      <c r="K13" t="s">
        <v>39</v>
      </c>
      <c r="L13" s="21">
        <f>LN(L10)</f>
        <v>0.10114642314254128</v>
      </c>
      <c r="M13">
        <v>1989</v>
      </c>
      <c r="N13" s="11">
        <v>0.93998230197443178</v>
      </c>
      <c r="O13" t="s">
        <v>39</v>
      </c>
      <c r="P13" s="21">
        <f>LN(P10)</f>
        <v>0.10136528667182566</v>
      </c>
      <c r="Q13">
        <v>1989</v>
      </c>
      <c r="R13" s="11">
        <v>0.93998230197443178</v>
      </c>
      <c r="S13" t="s">
        <v>39</v>
      </c>
      <c r="T13" s="21">
        <f>LN(T10)</f>
        <v>0.10164486871651239</v>
      </c>
      <c r="U13">
        <v>1989</v>
      </c>
      <c r="V13" s="11">
        <v>0.93998230197443178</v>
      </c>
      <c r="W13" t="s">
        <v>39</v>
      </c>
      <c r="X13" s="21">
        <f>LN(X10)</f>
        <v>0.10192464646609148</v>
      </c>
      <c r="Y13">
        <v>1989</v>
      </c>
      <c r="Z13" s="11">
        <v>0.93998230197443178</v>
      </c>
      <c r="AA13" t="s">
        <v>39</v>
      </c>
      <c r="AB13" s="21">
        <f>LN(AB10)</f>
        <v>0.10219752095815537</v>
      </c>
      <c r="AC13">
        <v>1989</v>
      </c>
      <c r="AD13" s="11">
        <v>0.93998230197443178</v>
      </c>
      <c r="AE13" t="s">
        <v>39</v>
      </c>
      <c r="AF13" s="21">
        <f>LN(AF10)</f>
        <v>0.1023246545902859</v>
      </c>
      <c r="AG13">
        <v>1989</v>
      </c>
      <c r="AH13" s="11">
        <v>0.93998230197443178</v>
      </c>
      <c r="AI13" t="s">
        <v>39</v>
      </c>
      <c r="AJ13" s="21">
        <f>LN(AJ10)</f>
        <v>0.10235577952973547</v>
      </c>
      <c r="AK13">
        <v>1989</v>
      </c>
      <c r="AL13" s="11">
        <v>0.93998230197443178</v>
      </c>
      <c r="AM13" t="s">
        <v>39</v>
      </c>
      <c r="AN13" s="21">
        <f>LN(AN10)</f>
        <v>0.10221032102105855</v>
      </c>
      <c r="AO13">
        <v>1989</v>
      </c>
      <c r="AP13" s="11">
        <v>0.93998230197443178</v>
      </c>
      <c r="AQ13" t="s">
        <v>39</v>
      </c>
      <c r="AR13" s="21">
        <f>LN(AR10)</f>
        <v>0.10217005231587815</v>
      </c>
      <c r="AS13">
        <v>1989</v>
      </c>
      <c r="AT13" s="11">
        <v>0.93998230197443178</v>
      </c>
      <c r="AU13" t="s">
        <v>39</v>
      </c>
      <c r="AV13" s="21">
        <f>LN(AV10)</f>
        <v>0.10224405354763812</v>
      </c>
      <c r="AW13">
        <v>1989</v>
      </c>
      <c r="AX13" s="11">
        <v>0.93998230197443178</v>
      </c>
      <c r="AY13" t="s">
        <v>39</v>
      </c>
      <c r="AZ13" s="21">
        <f>LN(AZ10)</f>
        <v>0.1025772903590608</v>
      </c>
      <c r="BA13">
        <v>1989</v>
      </c>
      <c r="BB13" s="11">
        <v>0.93998230197443178</v>
      </c>
      <c r="BC13" t="s">
        <v>39</v>
      </c>
      <c r="BD13" s="21">
        <f>LN(BD10)</f>
        <v>0.10245586052831651</v>
      </c>
      <c r="BE13">
        <v>1988</v>
      </c>
      <c r="BF13" s="11">
        <v>0.85295756401396039</v>
      </c>
      <c r="BG13" t="s">
        <v>39</v>
      </c>
      <c r="BH13" s="21">
        <f>LN(BH10)</f>
        <v>0.10244403786735051</v>
      </c>
      <c r="BI13">
        <v>1988</v>
      </c>
      <c r="BJ13" s="11">
        <v>0.85295756401396039</v>
      </c>
      <c r="BK13" t="s">
        <v>39</v>
      </c>
      <c r="BL13" s="21">
        <f>LN(BL10)</f>
        <v>0.10246769274792242</v>
      </c>
      <c r="BM13">
        <v>1988</v>
      </c>
      <c r="BN13" s="11">
        <v>0.85295756401396039</v>
      </c>
      <c r="BO13" t="s">
        <v>39</v>
      </c>
      <c r="BP13" s="21">
        <f>LN(BP10)</f>
        <v>0.10250703334034043</v>
      </c>
      <c r="BQ13">
        <v>1988</v>
      </c>
      <c r="BR13" s="11">
        <v>0.85295756401396039</v>
      </c>
      <c r="BS13" t="s">
        <v>39</v>
      </c>
      <c r="BT13" s="21">
        <f>LN(BT10)</f>
        <v>0.10255637262412322</v>
      </c>
      <c r="BU13">
        <v>1988</v>
      </c>
      <c r="BV13" s="11">
        <v>0.85295756401396039</v>
      </c>
      <c r="BW13" t="s">
        <v>39</v>
      </c>
      <c r="BX13" s="21">
        <f>LN(BX10)</f>
        <v>0.10259715108919644</v>
      </c>
      <c r="BY13">
        <v>1988</v>
      </c>
      <c r="BZ13" s="11">
        <v>0.85295756401396039</v>
      </c>
      <c r="CA13" t="s">
        <v>39</v>
      </c>
      <c r="CB13" s="21">
        <f>LN(CB10)</f>
        <v>0.10259010937875461</v>
      </c>
      <c r="CC13">
        <v>1988</v>
      </c>
      <c r="CD13" s="11">
        <v>0.85295756401396039</v>
      </c>
      <c r="CE13" t="s">
        <v>39</v>
      </c>
      <c r="CF13" s="21">
        <f>LN(CF10)</f>
        <v>0.10251782482405007</v>
      </c>
      <c r="CG13">
        <v>1988</v>
      </c>
      <c r="CH13" s="11">
        <v>0.85295756401396039</v>
      </c>
      <c r="CI13" t="s">
        <v>39</v>
      </c>
      <c r="CJ13" s="21">
        <f>LN(CJ10)</f>
        <v>0.10247157686326444</v>
      </c>
      <c r="CK13">
        <v>1988</v>
      </c>
      <c r="CL13" s="11">
        <v>0.85295756401396039</v>
      </c>
      <c r="CM13" t="s">
        <v>39</v>
      </c>
      <c r="CN13" s="21">
        <f>LN(CN10)</f>
        <v>0.10239447602327913</v>
      </c>
      <c r="CO13">
        <v>1988</v>
      </c>
      <c r="CP13" s="11">
        <v>0.85295756401396039</v>
      </c>
      <c r="CQ13" t="s">
        <v>39</v>
      </c>
      <c r="CR13" s="21">
        <f>LN(CR10)</f>
        <v>0.10229301222726003</v>
      </c>
      <c r="CS13">
        <v>1988</v>
      </c>
      <c r="CT13" s="11">
        <v>0.85295756401396039</v>
      </c>
      <c r="CU13" t="s">
        <v>39</v>
      </c>
      <c r="CV13" s="21">
        <f>LN(CV10)</f>
        <v>0.10221876675869787</v>
      </c>
      <c r="CW13">
        <v>1988</v>
      </c>
      <c r="CX13" s="11">
        <v>0.85295756401396039</v>
      </c>
      <c r="CY13" t="s">
        <v>39</v>
      </c>
      <c r="CZ13" s="21">
        <f>LN(CZ10)</f>
        <v>0.10219210861995896</v>
      </c>
      <c r="DA13">
        <v>1988</v>
      </c>
      <c r="DB13" s="11">
        <v>0.85295756401396039</v>
      </c>
      <c r="DC13" t="s">
        <v>39</v>
      </c>
      <c r="DD13" s="21">
        <f>LN(DD10)</f>
        <v>0.10221995428669901</v>
      </c>
      <c r="DE13">
        <v>1988</v>
      </c>
      <c r="DF13" s="11">
        <v>0.85295756401396039</v>
      </c>
      <c r="DG13" t="s">
        <v>39</v>
      </c>
      <c r="DH13" s="21">
        <f>LN(DH10)</f>
        <v>0.10222713049234917</v>
      </c>
      <c r="DI13">
        <v>1988</v>
      </c>
      <c r="DJ13" s="11">
        <v>0.85295756401396039</v>
      </c>
      <c r="DK13" t="s">
        <v>39</v>
      </c>
      <c r="DL13" s="21">
        <f>LN(DL10)</f>
        <v>0.10232014606917189</v>
      </c>
      <c r="DM13">
        <v>1988</v>
      </c>
      <c r="DN13" s="11">
        <v>0.85295756401396039</v>
      </c>
      <c r="DO13" t="s">
        <v>39</v>
      </c>
      <c r="DP13" s="21">
        <f>LN(DP10)</f>
        <v>0.10256746866821018</v>
      </c>
      <c r="DQ13">
        <v>1988</v>
      </c>
      <c r="DR13" s="11">
        <v>0.85295756401396039</v>
      </c>
      <c r="DS13" t="s">
        <v>39</v>
      </c>
      <c r="DT13" s="21">
        <f>LN(DT10)</f>
        <v>0.10274706781516425</v>
      </c>
      <c r="DU13">
        <v>1988</v>
      </c>
      <c r="DV13" s="11">
        <v>0.85295756401396039</v>
      </c>
      <c r="DW13" t="s">
        <v>39</v>
      </c>
      <c r="DX13" s="21">
        <f>LN(DX10)</f>
        <v>0.1029434354124965</v>
      </c>
      <c r="DY13">
        <v>1988</v>
      </c>
      <c r="DZ13" s="11">
        <v>0.85295756401396039</v>
      </c>
      <c r="EA13" t="s">
        <v>39</v>
      </c>
      <c r="EB13" s="21">
        <f>LN(EB10)</f>
        <v>0.10337744750048472</v>
      </c>
      <c r="EC13">
        <v>1988</v>
      </c>
      <c r="ED13" s="11">
        <v>0.85295756401396039</v>
      </c>
      <c r="EE13" t="s">
        <v>39</v>
      </c>
      <c r="EF13" s="21">
        <f>LN(EF10)</f>
        <v>0.1036148797934231</v>
      </c>
      <c r="EG13">
        <v>1988</v>
      </c>
      <c r="EH13" s="11">
        <v>0.85295756401396039</v>
      </c>
      <c r="EI13" t="s">
        <v>39</v>
      </c>
      <c r="EJ13" s="21">
        <f>LN(EJ10)</f>
        <v>0.10383104060830829</v>
      </c>
      <c r="EK13">
        <v>1988</v>
      </c>
      <c r="EL13" s="11">
        <v>0.85295756401396039</v>
      </c>
    </row>
    <row r="14" spans="2:144">
      <c r="B14">
        <v>0.10771986551624123</v>
      </c>
      <c r="C14" s="20">
        <v>0.97930917651476446</v>
      </c>
      <c r="D14">
        <v>1467.2487295452831</v>
      </c>
      <c r="E14">
        <v>1989</v>
      </c>
      <c r="F14" s="11">
        <v>0.93998230197443178</v>
      </c>
      <c r="G14" t="s">
        <v>40</v>
      </c>
      <c r="H14" s="21">
        <f>H12-H11</f>
        <v>5.1425897210564259E-3</v>
      </c>
      <c r="I14">
        <v>1990</v>
      </c>
      <c r="J14" s="11">
        <v>1.0628897804106832</v>
      </c>
      <c r="K14" t="s">
        <v>40</v>
      </c>
      <c r="L14" s="21">
        <f>L12-L11</f>
        <v>5.2856137271284909E-3</v>
      </c>
      <c r="M14">
        <v>1990</v>
      </c>
      <c r="N14" s="11">
        <v>1.0628897804106832</v>
      </c>
      <c r="O14" t="s">
        <v>40</v>
      </c>
      <c r="P14" s="21">
        <f>P12-P11</f>
        <v>5.3029808363056763E-3</v>
      </c>
      <c r="Q14">
        <v>1990</v>
      </c>
      <c r="R14" s="11">
        <v>1.0628897804106832</v>
      </c>
      <c r="S14" t="s">
        <v>40</v>
      </c>
      <c r="T14" s="21">
        <f>T12-T11</f>
        <v>5.3392730203439265E-3</v>
      </c>
      <c r="U14">
        <v>1990</v>
      </c>
      <c r="V14" s="11">
        <v>1.0628897804106832</v>
      </c>
      <c r="W14" t="s">
        <v>40</v>
      </c>
      <c r="X14" s="21">
        <f>X12-X11</f>
        <v>5.3608813858489063E-3</v>
      </c>
      <c r="Y14">
        <v>1990</v>
      </c>
      <c r="Z14" s="11">
        <v>1.0628897804106832</v>
      </c>
      <c r="AA14" t="s">
        <v>40</v>
      </c>
      <c r="AB14" s="21">
        <f>AB12-AB11</f>
        <v>5.3620165194275676E-3</v>
      </c>
      <c r="AC14">
        <v>1990</v>
      </c>
      <c r="AD14" s="11">
        <v>1.0628897804106832</v>
      </c>
      <c r="AE14" t="s">
        <v>40</v>
      </c>
      <c r="AF14" s="21">
        <f>AF12-AF11</f>
        <v>5.343634199772046E-3</v>
      </c>
      <c r="AG14">
        <v>1990</v>
      </c>
      <c r="AH14" s="11">
        <v>1.0628897804106832</v>
      </c>
      <c r="AI14" t="s">
        <v>40</v>
      </c>
      <c r="AJ14" s="21">
        <f>AJ12-AJ11</f>
        <v>5.3244877933618789E-3</v>
      </c>
      <c r="AK14">
        <v>1990</v>
      </c>
      <c r="AL14" s="11">
        <v>1.0628897804106832</v>
      </c>
      <c r="AM14" t="s">
        <v>40</v>
      </c>
      <c r="AN14" s="21">
        <f>AN12-AN11</f>
        <v>5.2960335745410592E-3</v>
      </c>
      <c r="AO14">
        <v>1990</v>
      </c>
      <c r="AP14" s="11">
        <v>1.0628897804106832</v>
      </c>
      <c r="AQ14" t="s">
        <v>40</v>
      </c>
      <c r="AR14" s="21">
        <f>AR12-AR11</f>
        <v>5.2629821694785278E-3</v>
      </c>
      <c r="AS14">
        <v>1990</v>
      </c>
      <c r="AT14" s="11">
        <v>1.0628897804106832</v>
      </c>
      <c r="AU14" t="s">
        <v>40</v>
      </c>
      <c r="AV14" s="21">
        <f>AV12-AV11</f>
        <v>5.2588046167947183E-3</v>
      </c>
      <c r="AW14">
        <v>1990</v>
      </c>
      <c r="AX14" s="11">
        <v>1.0628897804106832</v>
      </c>
      <c r="AY14" t="s">
        <v>40</v>
      </c>
      <c r="AZ14" s="21">
        <f>AZ12-AZ11</f>
        <v>5.2501432618523858E-3</v>
      </c>
      <c r="BA14">
        <v>1990</v>
      </c>
      <c r="BB14" s="11">
        <v>1.0628897804106832</v>
      </c>
      <c r="BC14" t="s">
        <v>40</v>
      </c>
      <c r="BD14" s="21">
        <f>BD12-BD11</f>
        <v>5.2557364515586347E-3</v>
      </c>
      <c r="BE14">
        <v>1990</v>
      </c>
      <c r="BF14" s="11">
        <v>1.0628897804106832</v>
      </c>
      <c r="BG14" t="s">
        <v>40</v>
      </c>
      <c r="BH14" s="21">
        <f>BH12-BH11</f>
        <v>5.2481393065452187E-3</v>
      </c>
      <c r="BI14">
        <v>1989</v>
      </c>
      <c r="BJ14" s="11">
        <v>0.93998230197443178</v>
      </c>
      <c r="BK14" t="s">
        <v>40</v>
      </c>
      <c r="BL14" s="21">
        <f>BL12-BL11</f>
        <v>5.2403255122779602E-3</v>
      </c>
      <c r="BM14">
        <v>1989</v>
      </c>
      <c r="BN14" s="11">
        <v>0.93998230197443178</v>
      </c>
      <c r="BO14" t="s">
        <v>40</v>
      </c>
      <c r="BP14" s="21">
        <f>BP12-BP11</f>
        <v>5.2255185737203197E-3</v>
      </c>
      <c r="BQ14">
        <v>1989</v>
      </c>
      <c r="BR14" s="11">
        <v>0.93998230197443178</v>
      </c>
      <c r="BS14" t="s">
        <v>40</v>
      </c>
      <c r="BT14" s="21">
        <f>BT12-BT11</f>
        <v>5.1869761215815186E-3</v>
      </c>
      <c r="BU14">
        <v>1989</v>
      </c>
      <c r="BV14" s="11">
        <v>0.93998230197443178</v>
      </c>
      <c r="BW14" t="s">
        <v>40</v>
      </c>
      <c r="BX14" s="21">
        <f>BX12-BX11</f>
        <v>5.1202468888822544E-3</v>
      </c>
      <c r="BY14">
        <v>1989</v>
      </c>
      <c r="BZ14" s="11">
        <v>0.93998230197443178</v>
      </c>
      <c r="CA14" t="s">
        <v>40</v>
      </c>
      <c r="CB14" s="21">
        <f>CB12-CB11</f>
        <v>5.0646380583854178E-3</v>
      </c>
      <c r="CC14">
        <v>1989</v>
      </c>
      <c r="CD14" s="11">
        <v>0.93998230197443178</v>
      </c>
      <c r="CE14" t="s">
        <v>40</v>
      </c>
      <c r="CF14" s="21">
        <f>CF12-CF11</f>
        <v>5.0676346327620803E-3</v>
      </c>
      <c r="CG14">
        <v>1989</v>
      </c>
      <c r="CH14" s="11">
        <v>0.93998230197443178</v>
      </c>
      <c r="CI14" t="s">
        <v>40</v>
      </c>
      <c r="CJ14" s="21">
        <f>CJ12-CJ11</f>
        <v>5.0207929164179238E-3</v>
      </c>
      <c r="CK14">
        <v>1989</v>
      </c>
      <c r="CL14" s="11">
        <v>0.93998230197443178</v>
      </c>
      <c r="CM14" t="s">
        <v>40</v>
      </c>
      <c r="CN14" s="21">
        <f>CN12-CN11</f>
        <v>5.0073429674546005E-3</v>
      </c>
      <c r="CO14">
        <v>1989</v>
      </c>
      <c r="CP14" s="11">
        <v>0.93998230197443178</v>
      </c>
      <c r="CQ14" t="s">
        <v>40</v>
      </c>
      <c r="CR14" s="21">
        <f>CR12-CR11</f>
        <v>5.0862791168903576E-3</v>
      </c>
      <c r="CS14">
        <v>1989</v>
      </c>
      <c r="CT14" s="11">
        <v>0.93998230197443178</v>
      </c>
      <c r="CU14" t="s">
        <v>40</v>
      </c>
      <c r="CV14" s="21">
        <f>CV12-CV11</f>
        <v>5.1157164677974598E-3</v>
      </c>
      <c r="CW14">
        <v>1989</v>
      </c>
      <c r="CX14" s="11">
        <v>0.93998230197443178</v>
      </c>
      <c r="CY14" t="s">
        <v>40</v>
      </c>
      <c r="CZ14" s="21">
        <f>CZ12-CZ11</f>
        <v>5.1951946875138932E-3</v>
      </c>
      <c r="DA14">
        <v>1989</v>
      </c>
      <c r="DB14" s="11">
        <v>0.93998230197443178</v>
      </c>
      <c r="DC14" t="s">
        <v>40</v>
      </c>
      <c r="DD14" s="21">
        <f>DD12-DD11</f>
        <v>5.2513263947864403E-3</v>
      </c>
      <c r="DE14">
        <v>1989</v>
      </c>
      <c r="DF14" s="11">
        <v>0.93998230197443178</v>
      </c>
      <c r="DG14" t="s">
        <v>40</v>
      </c>
      <c r="DH14" s="21">
        <f>DH12-DH11</f>
        <v>5.2772216377292569E-3</v>
      </c>
      <c r="DI14">
        <v>1989</v>
      </c>
      <c r="DJ14" s="11">
        <v>0.93998230197443178</v>
      </c>
      <c r="DK14" t="s">
        <v>40</v>
      </c>
      <c r="DL14" s="21">
        <f>DL12-DL11</f>
        <v>5.3061837134638079E-3</v>
      </c>
      <c r="DM14">
        <v>1989</v>
      </c>
      <c r="DN14" s="11">
        <v>0.93998230197443178</v>
      </c>
      <c r="DO14" t="s">
        <v>40</v>
      </c>
      <c r="DP14" s="21">
        <f>DP12-DP11</f>
        <v>5.312175935299604E-3</v>
      </c>
      <c r="DQ14">
        <v>1989</v>
      </c>
      <c r="DR14" s="11">
        <v>0.93998230197443178</v>
      </c>
      <c r="DS14" t="s">
        <v>40</v>
      </c>
      <c r="DT14" s="21">
        <f>DT12-DT11</f>
        <v>5.3075378429898595E-3</v>
      </c>
      <c r="DU14">
        <v>1989</v>
      </c>
      <c r="DV14" s="11">
        <v>0.93998230197443178</v>
      </c>
      <c r="DW14" t="s">
        <v>40</v>
      </c>
      <c r="DX14" s="21">
        <f>DX12-DX11</f>
        <v>5.2965498130315009E-3</v>
      </c>
      <c r="DY14">
        <v>1989</v>
      </c>
      <c r="DZ14" s="11">
        <v>0.93998230197443178</v>
      </c>
      <c r="EA14" t="s">
        <v>40</v>
      </c>
      <c r="EB14" s="21">
        <f>EB12-EB11</f>
        <v>5.2282532004835625E-3</v>
      </c>
      <c r="EC14">
        <v>1989</v>
      </c>
      <c r="ED14" s="11">
        <v>0.93998230197443178</v>
      </c>
      <c r="EE14" t="s">
        <v>40</v>
      </c>
      <c r="EF14" s="21">
        <f>EF12-EF11</f>
        <v>5.2037217403844843E-3</v>
      </c>
      <c r="EG14">
        <v>1989</v>
      </c>
      <c r="EH14" s="11">
        <v>0.93998230197443178</v>
      </c>
      <c r="EI14" t="s">
        <v>40</v>
      </c>
      <c r="EJ14" s="21">
        <f>EJ12-EJ11</f>
        <v>5.1874148422998562E-3</v>
      </c>
      <c r="EK14">
        <v>1989</v>
      </c>
      <c r="EL14" s="11">
        <v>0.93998230197443178</v>
      </c>
    </row>
    <row r="15" spans="2:144">
      <c r="B15">
        <v>0.10773562399823448</v>
      </c>
      <c r="C15" s="20">
        <v>0.97937490407044314</v>
      </c>
      <c r="D15">
        <v>1472.0233122734362</v>
      </c>
      <c r="E15">
        <v>1990</v>
      </c>
      <c r="F15" s="11">
        <v>1.0628897804106832</v>
      </c>
      <c r="G15" t="s">
        <v>41</v>
      </c>
      <c r="H15" s="21">
        <f>H11-H13</f>
        <v>5.1691727144116684E-3</v>
      </c>
      <c r="I15">
        <v>1991</v>
      </c>
      <c r="J15" s="11">
        <v>1.23</v>
      </c>
      <c r="K15" t="s">
        <v>41</v>
      </c>
      <c r="L15" s="21">
        <f>L11-L13</f>
        <v>5.3136999583060646E-3</v>
      </c>
      <c r="M15">
        <v>1991</v>
      </c>
      <c r="N15" s="11">
        <v>1.23</v>
      </c>
      <c r="O15" t="s">
        <v>41</v>
      </c>
      <c r="P15" s="21">
        <f>P11-P13</f>
        <v>5.3312524323948646E-3</v>
      </c>
      <c r="Q15">
        <v>1991</v>
      </c>
      <c r="R15" s="11">
        <v>1.23</v>
      </c>
      <c r="S15" t="s">
        <v>41</v>
      </c>
      <c r="T15" s="21">
        <f>T11-T13</f>
        <v>5.3679339537319043E-3</v>
      </c>
      <c r="U15">
        <v>1991</v>
      </c>
      <c r="V15" s="11">
        <v>1.23</v>
      </c>
      <c r="W15" t="s">
        <v>41</v>
      </c>
      <c r="X15" s="21">
        <f>X11-X13</f>
        <v>5.3897754020473948E-3</v>
      </c>
      <c r="Y15">
        <v>1991</v>
      </c>
      <c r="Z15" s="11">
        <v>1.23</v>
      </c>
      <c r="AA15" t="s">
        <v>41</v>
      </c>
      <c r="AB15" s="21">
        <f>AB11-AB13</f>
        <v>5.3909228062002379E-3</v>
      </c>
      <c r="AC15">
        <v>1991</v>
      </c>
      <c r="AD15" s="11">
        <v>1.23</v>
      </c>
      <c r="AE15" t="s">
        <v>41</v>
      </c>
      <c r="AF15" s="21">
        <f>AF11-AF13</f>
        <v>5.3723420994257892E-3</v>
      </c>
      <c r="AG15">
        <v>1991</v>
      </c>
      <c r="AH15" s="11">
        <v>1.23</v>
      </c>
      <c r="AI15" t="s">
        <v>41</v>
      </c>
      <c r="AJ15" s="21">
        <f>AJ11-AJ13</f>
        <v>5.3529897898526718E-3</v>
      </c>
      <c r="AK15">
        <v>1991</v>
      </c>
      <c r="AL15" s="11">
        <v>1.23</v>
      </c>
      <c r="AM15" t="s">
        <v>41</v>
      </c>
      <c r="AN15" s="21">
        <f>AN11-AN13</f>
        <v>5.324230946650535E-3</v>
      </c>
      <c r="AO15">
        <v>1991</v>
      </c>
      <c r="AP15" s="11">
        <v>1.23</v>
      </c>
      <c r="AQ15" t="s">
        <v>41</v>
      </c>
      <c r="AR15" s="21">
        <f>AR11-AR13</f>
        <v>5.2908277662888081E-3</v>
      </c>
      <c r="AS15">
        <v>1991</v>
      </c>
      <c r="AT15" s="11">
        <v>1.23</v>
      </c>
      <c r="AU15" t="s">
        <v>41</v>
      </c>
      <c r="AV15" s="21">
        <f>AV11-AV13</f>
        <v>5.2866059087639805E-3</v>
      </c>
      <c r="AW15">
        <v>1991</v>
      </c>
      <c r="AX15" s="11">
        <v>1.23</v>
      </c>
      <c r="AY15" t="s">
        <v>41</v>
      </c>
      <c r="AZ15" s="21">
        <f>AZ11-AZ13</f>
        <v>5.2778528092003313E-3</v>
      </c>
      <c r="BA15">
        <v>1991</v>
      </c>
      <c r="BB15" s="11">
        <v>1.23</v>
      </c>
      <c r="BC15" t="s">
        <v>41</v>
      </c>
      <c r="BD15" s="21">
        <f>BD11-BD13</f>
        <v>5.2835052268297711E-3</v>
      </c>
      <c r="BE15">
        <v>1991</v>
      </c>
      <c r="BF15" s="11">
        <v>1.23</v>
      </c>
      <c r="BG15" t="s">
        <v>41</v>
      </c>
      <c r="BH15" s="21">
        <f>BH11-BH13</f>
        <v>5.2758276488907158E-3</v>
      </c>
      <c r="BI15">
        <v>1991</v>
      </c>
      <c r="BJ15" s="11">
        <v>1.23</v>
      </c>
      <c r="BK15" t="s">
        <v>41</v>
      </c>
      <c r="BL15" s="21">
        <f>BL11-BL13</f>
        <v>5.2679312503120662E-3</v>
      </c>
      <c r="BM15">
        <v>1990</v>
      </c>
      <c r="BN15" s="11">
        <v>1.0628897804106832</v>
      </c>
      <c r="BO15" t="s">
        <v>41</v>
      </c>
      <c r="BP15" s="21">
        <f>BP11-BP13</f>
        <v>5.2529681189827787E-3</v>
      </c>
      <c r="BQ15">
        <v>1990</v>
      </c>
      <c r="BR15" s="11">
        <v>1.0628897804106832</v>
      </c>
      <c r="BS15" t="s">
        <v>41</v>
      </c>
      <c r="BT15" s="21">
        <f>BT11-BT13</f>
        <v>5.2140211859230678E-3</v>
      </c>
      <c r="BU15">
        <v>1990</v>
      </c>
      <c r="BV15" s="11">
        <v>1.0628897804106832</v>
      </c>
      <c r="BW15" t="s">
        <v>41</v>
      </c>
      <c r="BX15" s="21">
        <f>BX11-BX13</f>
        <v>5.1465988032613902E-3</v>
      </c>
      <c r="BY15">
        <v>1990</v>
      </c>
      <c r="BZ15" s="11">
        <v>1.0628897804106832</v>
      </c>
      <c r="CA15" t="s">
        <v>41</v>
      </c>
      <c r="CB15" s="21">
        <f>CB11-CB13</f>
        <v>5.0904192448147922E-3</v>
      </c>
      <c r="CC15">
        <v>1990</v>
      </c>
      <c r="CD15" s="11">
        <v>1.0628897804106832</v>
      </c>
      <c r="CE15" t="s">
        <v>41</v>
      </c>
      <c r="CF15" s="21">
        <f>CF11-CF13</f>
        <v>5.093446413728886E-3</v>
      </c>
      <c r="CG15">
        <v>1990</v>
      </c>
      <c r="CH15" s="11">
        <v>1.0628897804106832</v>
      </c>
      <c r="CI15" t="s">
        <v>41</v>
      </c>
      <c r="CJ15" s="21">
        <f>CJ11-CJ13</f>
        <v>5.046128536319347E-3</v>
      </c>
      <c r="CK15">
        <v>1990</v>
      </c>
      <c r="CL15" s="11">
        <v>1.0628897804106832</v>
      </c>
      <c r="CM15" t="s">
        <v>41</v>
      </c>
      <c r="CN15" s="21">
        <f>CN11-CN13</f>
        <v>5.0325426876084572E-3</v>
      </c>
      <c r="CO15">
        <v>1990</v>
      </c>
      <c r="CP15" s="11">
        <v>1.0628897804106832</v>
      </c>
      <c r="CQ15" t="s">
        <v>41</v>
      </c>
      <c r="CR15" s="21">
        <f>CR11-CR13</f>
        <v>5.1122816647053843E-3</v>
      </c>
      <c r="CS15">
        <v>1990</v>
      </c>
      <c r="CT15" s="11">
        <v>1.0628897804106832</v>
      </c>
      <c r="CU15" t="s">
        <v>41</v>
      </c>
      <c r="CV15" s="21">
        <f>CV11-CV13</f>
        <v>5.1420216502950089E-3</v>
      </c>
      <c r="CW15">
        <v>1990</v>
      </c>
      <c r="CX15" s="11">
        <v>1.0628897804106832</v>
      </c>
      <c r="CY15" t="s">
        <v>41</v>
      </c>
      <c r="CZ15" s="21">
        <f>CZ11-CZ13</f>
        <v>5.2223257478365148E-3</v>
      </c>
      <c r="DA15">
        <v>1990</v>
      </c>
      <c r="DB15" s="11">
        <v>1.0628897804106832</v>
      </c>
      <c r="DC15" t="s">
        <v>41</v>
      </c>
      <c r="DD15" s="21">
        <f>DD11-DD13</f>
        <v>5.279048465374539E-3</v>
      </c>
      <c r="DE15">
        <v>1990</v>
      </c>
      <c r="DF15" s="11">
        <v>1.0628897804106832</v>
      </c>
      <c r="DG15" t="s">
        <v>41</v>
      </c>
      <c r="DH15" s="21">
        <f>DH11-DH13</f>
        <v>5.3052185169985694E-3</v>
      </c>
      <c r="DI15">
        <v>1990</v>
      </c>
      <c r="DJ15" s="11">
        <v>1.0628897804106832</v>
      </c>
      <c r="DK15" t="s">
        <v>41</v>
      </c>
      <c r="DL15" s="21">
        <f>DL11-DL13</f>
        <v>5.3344895618647886E-3</v>
      </c>
      <c r="DM15">
        <v>1990</v>
      </c>
      <c r="DN15" s="11">
        <v>1.0628897804106832</v>
      </c>
      <c r="DO15" t="s">
        <v>41</v>
      </c>
      <c r="DP15" s="21">
        <f>DP11-DP13</f>
        <v>5.3405459218983792E-3</v>
      </c>
      <c r="DQ15">
        <v>1990</v>
      </c>
      <c r="DR15" s="11">
        <v>1.0628897804106832</v>
      </c>
      <c r="DS15" t="s">
        <v>41</v>
      </c>
      <c r="DT15" s="21">
        <f>DT11-DT13</f>
        <v>5.3358581790364373E-3</v>
      </c>
      <c r="DU15">
        <v>1990</v>
      </c>
      <c r="DV15" s="11">
        <v>1.0628897804106832</v>
      </c>
      <c r="DW15" t="s">
        <v>41</v>
      </c>
      <c r="DX15" s="21">
        <f>DX11-DX13</f>
        <v>5.3247526972177023E-3</v>
      </c>
      <c r="DY15">
        <v>1990</v>
      </c>
      <c r="DZ15" s="11">
        <v>1.0628897804106832</v>
      </c>
      <c r="EA15" t="s">
        <v>41</v>
      </c>
      <c r="EB15" s="21">
        <f>EB11-EB13</f>
        <v>5.2557315587479364E-3</v>
      </c>
      <c r="EC15">
        <v>1990</v>
      </c>
      <c r="ED15" s="11">
        <v>1.0628897804106832</v>
      </c>
      <c r="EE15" t="s">
        <v>41</v>
      </c>
      <c r="EF15" s="21">
        <f>EF11-EF13</f>
        <v>5.2309421696210001E-3</v>
      </c>
      <c r="EG15">
        <v>1990</v>
      </c>
      <c r="EH15" s="11">
        <v>1.0628897804106832</v>
      </c>
      <c r="EI15" t="s">
        <v>41</v>
      </c>
      <c r="EJ15" s="21">
        <f>EJ11-EJ13</f>
        <v>5.214464493782961E-3</v>
      </c>
      <c r="EK15">
        <v>1990</v>
      </c>
      <c r="EL15" s="11">
        <v>1.0628897804106832</v>
      </c>
    </row>
    <row r="16" spans="2:144">
      <c r="B16">
        <v>0.10776000145932321</v>
      </c>
      <c r="C16" s="20">
        <v>0.97949731491907432</v>
      </c>
      <c r="D16">
        <v>1480.9970812428005</v>
      </c>
      <c r="E16">
        <v>1991</v>
      </c>
      <c r="F16" s="11">
        <v>1.23</v>
      </c>
      <c r="G16" t="s">
        <v>42</v>
      </c>
      <c r="H16" s="22">
        <f>AVERAGE(H14:H15)</f>
        <v>5.1558812177340471E-3</v>
      </c>
      <c r="I16">
        <v>1992</v>
      </c>
      <c r="J16" s="11">
        <v>1.454444396938732</v>
      </c>
      <c r="K16" t="s">
        <v>42</v>
      </c>
      <c r="L16" s="22">
        <f>AVERAGE(L14:L15)</f>
        <v>5.2996568427172777E-3</v>
      </c>
      <c r="M16">
        <v>1992</v>
      </c>
      <c r="N16" s="11">
        <v>1.454444396938732</v>
      </c>
      <c r="O16" t="s">
        <v>42</v>
      </c>
      <c r="P16" s="22">
        <f>AVERAGE(P14:P15)</f>
        <v>5.3171166343502704E-3</v>
      </c>
      <c r="Q16">
        <v>1992</v>
      </c>
      <c r="R16" s="11">
        <v>1.454444396938732</v>
      </c>
      <c r="S16" t="s">
        <v>42</v>
      </c>
      <c r="T16" s="22">
        <f>AVERAGE(T14:T15)</f>
        <v>5.3536034870379154E-3</v>
      </c>
      <c r="U16">
        <v>1992</v>
      </c>
      <c r="V16" s="11">
        <v>1.454444396938732</v>
      </c>
      <c r="W16" t="s">
        <v>42</v>
      </c>
      <c r="X16" s="22">
        <f>AVERAGE(X14:X15)</f>
        <v>5.3753283939481505E-3</v>
      </c>
      <c r="Y16">
        <v>1992</v>
      </c>
      <c r="Z16" s="11">
        <v>1.454444396938732</v>
      </c>
      <c r="AA16" t="s">
        <v>42</v>
      </c>
      <c r="AB16" s="22">
        <f>AVERAGE(AB14:AB15)</f>
        <v>5.3764696628139028E-3</v>
      </c>
      <c r="AC16">
        <v>1992</v>
      </c>
      <c r="AD16" s="11">
        <v>1.454444396938732</v>
      </c>
      <c r="AE16" t="s">
        <v>42</v>
      </c>
      <c r="AF16" s="22">
        <f>AVERAGE(AF14:AF15)</f>
        <v>5.3579881495989176E-3</v>
      </c>
      <c r="AG16">
        <v>1992</v>
      </c>
      <c r="AH16" s="11">
        <v>1.454444396938732</v>
      </c>
      <c r="AI16" t="s">
        <v>42</v>
      </c>
      <c r="AJ16" s="22">
        <f>AVERAGE(AJ14:AJ15)</f>
        <v>5.3387387916072754E-3</v>
      </c>
      <c r="AK16">
        <v>1992</v>
      </c>
      <c r="AL16" s="11">
        <v>1.454444396938732</v>
      </c>
      <c r="AM16" t="s">
        <v>42</v>
      </c>
      <c r="AN16" s="22">
        <f>AVERAGE(AN14:AN15)</f>
        <v>5.3101322605957971E-3</v>
      </c>
      <c r="AO16">
        <v>1992</v>
      </c>
      <c r="AP16" s="11">
        <v>1.454444396938732</v>
      </c>
      <c r="AQ16" t="s">
        <v>42</v>
      </c>
      <c r="AR16" s="22">
        <f>AVERAGE(AR14:AR15)</f>
        <v>5.276904967883668E-3</v>
      </c>
      <c r="AS16">
        <v>1992</v>
      </c>
      <c r="AT16" s="11">
        <v>1.454444396938732</v>
      </c>
      <c r="AU16" t="s">
        <v>42</v>
      </c>
      <c r="AV16" s="22">
        <f>AVERAGE(AV14:AV15)</f>
        <v>5.2727052627793494E-3</v>
      </c>
      <c r="AW16">
        <v>1992</v>
      </c>
      <c r="AX16" s="11">
        <v>1.454444396938732</v>
      </c>
      <c r="AY16" t="s">
        <v>42</v>
      </c>
      <c r="AZ16" s="22">
        <f>AVERAGE(AZ14:AZ15)</f>
        <v>5.2639980355263585E-3</v>
      </c>
      <c r="BA16">
        <v>1992</v>
      </c>
      <c r="BB16" s="11">
        <v>1.454444396938732</v>
      </c>
      <c r="BC16" t="s">
        <v>42</v>
      </c>
      <c r="BD16" s="22">
        <f>AVERAGE(BD14:BD15)</f>
        <v>5.2696208391942029E-3</v>
      </c>
      <c r="BE16">
        <v>1992</v>
      </c>
      <c r="BF16" s="11">
        <v>1.454444396938732</v>
      </c>
      <c r="BG16" t="s">
        <v>42</v>
      </c>
      <c r="BH16" s="22">
        <f>AVERAGE(BH14:BH15)</f>
        <v>5.2619834777179672E-3</v>
      </c>
      <c r="BI16">
        <v>1992</v>
      </c>
      <c r="BJ16" s="11">
        <v>1.454444396938732</v>
      </c>
      <c r="BK16" t="s">
        <v>42</v>
      </c>
      <c r="BL16" s="22">
        <f>AVERAGE(BL14:BL15)</f>
        <v>5.2541283812950132E-3</v>
      </c>
      <c r="BM16">
        <v>1992</v>
      </c>
      <c r="BN16" s="11">
        <v>1.454444396938732</v>
      </c>
      <c r="BO16" t="s">
        <v>42</v>
      </c>
      <c r="BP16" s="22">
        <f>AVERAGE(BP14:BP15)</f>
        <v>5.2392433463515492E-3</v>
      </c>
      <c r="BQ16">
        <v>1991</v>
      </c>
      <c r="BR16" s="11">
        <v>1.23</v>
      </c>
      <c r="BS16" t="s">
        <v>42</v>
      </c>
      <c r="BT16" s="22">
        <f>AVERAGE(BT14:BT15)</f>
        <v>5.2004986537522932E-3</v>
      </c>
      <c r="BU16">
        <v>1991</v>
      </c>
      <c r="BV16" s="11">
        <v>1.23</v>
      </c>
      <c r="BW16" t="s">
        <v>42</v>
      </c>
      <c r="BX16" s="22">
        <f>AVERAGE(BX14:BX15)</f>
        <v>5.1334228460718223E-3</v>
      </c>
      <c r="BY16">
        <v>1991</v>
      </c>
      <c r="BZ16" s="11">
        <v>1.23</v>
      </c>
      <c r="CA16" t="s">
        <v>42</v>
      </c>
      <c r="CB16" s="22">
        <f>AVERAGE(CB14:CB15)</f>
        <v>5.077528651600105E-3</v>
      </c>
      <c r="CC16">
        <v>1991</v>
      </c>
      <c r="CD16" s="11">
        <v>1.23</v>
      </c>
      <c r="CE16" t="s">
        <v>42</v>
      </c>
      <c r="CF16" s="22">
        <f>AVERAGE(CF14:CF15)</f>
        <v>5.0805405232454831E-3</v>
      </c>
      <c r="CG16">
        <v>1991</v>
      </c>
      <c r="CH16" s="11">
        <v>1.23</v>
      </c>
      <c r="CI16" t="s">
        <v>42</v>
      </c>
      <c r="CJ16" s="22">
        <f>AVERAGE(CJ14:CJ15)</f>
        <v>5.0334607263686354E-3</v>
      </c>
      <c r="CK16">
        <v>1991</v>
      </c>
      <c r="CL16" s="11">
        <v>1.23</v>
      </c>
      <c r="CM16" t="s">
        <v>42</v>
      </c>
      <c r="CN16" s="22">
        <f>AVERAGE(CN14:CN15)</f>
        <v>5.0199428275315289E-3</v>
      </c>
      <c r="CO16">
        <v>1991</v>
      </c>
      <c r="CP16" s="11">
        <v>1.23</v>
      </c>
      <c r="CQ16" t="s">
        <v>42</v>
      </c>
      <c r="CR16" s="22">
        <f>AVERAGE(CR14:CR15)</f>
        <v>5.0992803907978709E-3</v>
      </c>
      <c r="CS16">
        <v>1991</v>
      </c>
      <c r="CT16" s="11">
        <v>1.23</v>
      </c>
      <c r="CU16" t="s">
        <v>42</v>
      </c>
      <c r="CV16" s="22">
        <f>AVERAGE(CV14:CV15)</f>
        <v>5.1288690590462344E-3</v>
      </c>
      <c r="CW16">
        <v>1991</v>
      </c>
      <c r="CX16" s="11">
        <v>1.23</v>
      </c>
      <c r="CY16" t="s">
        <v>42</v>
      </c>
      <c r="CZ16" s="22">
        <f>AVERAGE(CZ14:CZ15)</f>
        <v>5.208760217675204E-3</v>
      </c>
      <c r="DA16">
        <v>1991</v>
      </c>
      <c r="DB16" s="11">
        <v>1.23</v>
      </c>
      <c r="DC16" t="s">
        <v>42</v>
      </c>
      <c r="DD16" s="22">
        <f>AVERAGE(DD14:DD15)</f>
        <v>5.2651874300804896E-3</v>
      </c>
      <c r="DE16">
        <v>1991</v>
      </c>
      <c r="DF16" s="11">
        <v>1.23</v>
      </c>
      <c r="DG16" t="s">
        <v>42</v>
      </c>
      <c r="DH16" s="22">
        <f>AVERAGE(DH14:DH15)</f>
        <v>5.2912200773639131E-3</v>
      </c>
      <c r="DI16">
        <v>1991</v>
      </c>
      <c r="DJ16" s="11">
        <v>1.23</v>
      </c>
      <c r="DK16" t="s">
        <v>42</v>
      </c>
      <c r="DL16" s="22">
        <f>AVERAGE(DL14:DL15)</f>
        <v>5.3203366376642983E-3</v>
      </c>
      <c r="DM16">
        <v>1991</v>
      </c>
      <c r="DN16" s="11">
        <v>1.23</v>
      </c>
      <c r="DO16" t="s">
        <v>42</v>
      </c>
      <c r="DP16" s="22">
        <f>AVERAGE(DP14:DP15)</f>
        <v>5.3263609285989916E-3</v>
      </c>
      <c r="DQ16">
        <v>1991</v>
      </c>
      <c r="DR16" s="11">
        <v>1.23</v>
      </c>
      <c r="DS16" t="s">
        <v>42</v>
      </c>
      <c r="DT16" s="22">
        <f>AVERAGE(DT14:DT15)</f>
        <v>5.3216980110131484E-3</v>
      </c>
      <c r="DU16">
        <v>1991</v>
      </c>
      <c r="DV16" s="11">
        <v>1.23</v>
      </c>
      <c r="DW16" t="s">
        <v>42</v>
      </c>
      <c r="DX16" s="22">
        <f>AVERAGE(DX14:DX15)</f>
        <v>5.3106512551246016E-3</v>
      </c>
      <c r="DY16">
        <v>1991</v>
      </c>
      <c r="DZ16" s="11">
        <v>1.23</v>
      </c>
      <c r="EA16" t="s">
        <v>42</v>
      </c>
      <c r="EB16" s="22">
        <f>AVERAGE(EB14:EB15)</f>
        <v>5.2419923796157494E-3</v>
      </c>
      <c r="EC16">
        <v>1991</v>
      </c>
      <c r="ED16" s="11">
        <v>1.23</v>
      </c>
      <c r="EE16" t="s">
        <v>42</v>
      </c>
      <c r="EF16" s="22">
        <f>AVERAGE(EF14:EF15)</f>
        <v>5.2173319550027422E-3</v>
      </c>
      <c r="EG16">
        <v>1991</v>
      </c>
      <c r="EH16" s="11">
        <v>1.23</v>
      </c>
      <c r="EI16" t="s">
        <v>42</v>
      </c>
      <c r="EJ16" s="22">
        <f>AVERAGE(EJ14:EJ15)</f>
        <v>5.2009396680414086E-3</v>
      </c>
      <c r="EK16">
        <v>1991</v>
      </c>
      <c r="EL16" s="11">
        <v>1.23</v>
      </c>
    </row>
    <row r="17" spans="2:142">
      <c r="B17">
        <v>0.10777039381004629</v>
      </c>
      <c r="C17" s="20">
        <v>0.97979672882059543</v>
      </c>
      <c r="D17">
        <v>1503.4049844562671</v>
      </c>
      <c r="E17">
        <v>1992</v>
      </c>
      <c r="F17" s="11">
        <v>1.454444396938732</v>
      </c>
      <c r="G17" t="s">
        <v>43</v>
      </c>
      <c r="H17">
        <f>TINV(0.3173,H5)</f>
        <v>1.0158934528306884</v>
      </c>
      <c r="I17">
        <v>1993</v>
      </c>
      <c r="J17" s="11">
        <v>1.7271311362727455</v>
      </c>
      <c r="K17" t="s">
        <v>43</v>
      </c>
      <c r="L17">
        <f>TINV(0.3173,L5)</f>
        <v>1.0164137032629486</v>
      </c>
      <c r="M17">
        <v>1993</v>
      </c>
      <c r="N17" s="11">
        <v>1.7271311362727455</v>
      </c>
      <c r="O17" t="s">
        <v>43</v>
      </c>
      <c r="P17">
        <f>TINV(0.3173,P5)</f>
        <v>1.0164137032629486</v>
      </c>
      <c r="Q17">
        <v>1993</v>
      </c>
      <c r="R17" s="11">
        <v>1.7271311362727455</v>
      </c>
      <c r="S17" t="s">
        <v>43</v>
      </c>
      <c r="T17">
        <f>TINV(0.3173,T5)</f>
        <v>1.0164137032629486</v>
      </c>
      <c r="U17">
        <v>1993</v>
      </c>
      <c r="V17" s="11">
        <v>1.7271311362727455</v>
      </c>
      <c r="W17" t="s">
        <v>43</v>
      </c>
      <c r="X17">
        <f>TINV(0.3173,X5)</f>
        <v>1.0164137032629486</v>
      </c>
      <c r="Y17">
        <v>1993</v>
      </c>
      <c r="Z17" s="11">
        <v>1.7271311362727455</v>
      </c>
      <c r="AA17" t="s">
        <v>43</v>
      </c>
      <c r="AB17">
        <f>TINV(0.3173,AB5)</f>
        <v>1.0164137032629486</v>
      </c>
      <c r="AC17">
        <v>1993</v>
      </c>
      <c r="AD17" s="11">
        <v>1.7271311362727455</v>
      </c>
      <c r="AE17" t="s">
        <v>43</v>
      </c>
      <c r="AF17">
        <f>TINV(0.3173,AF5)</f>
        <v>1.0164137032629486</v>
      </c>
      <c r="AG17">
        <v>1993</v>
      </c>
      <c r="AH17" s="11">
        <v>1.7271311362727455</v>
      </c>
      <c r="AI17" t="s">
        <v>43</v>
      </c>
      <c r="AJ17">
        <f>TINV(0.3173,AJ5)</f>
        <v>1.0164137032629486</v>
      </c>
      <c r="AK17">
        <v>1993</v>
      </c>
      <c r="AL17" s="11">
        <v>1.7271311362727455</v>
      </c>
      <c r="AM17" t="s">
        <v>43</v>
      </c>
      <c r="AN17">
        <f>TINV(0.3173,AN5)</f>
        <v>1.0164137032629486</v>
      </c>
      <c r="AO17">
        <v>1993</v>
      </c>
      <c r="AP17" s="11">
        <v>1.7271311362727455</v>
      </c>
      <c r="AQ17" t="s">
        <v>43</v>
      </c>
      <c r="AR17">
        <f>TINV(0.3173,AR5)</f>
        <v>1.0164137032629486</v>
      </c>
      <c r="AS17">
        <v>1993</v>
      </c>
      <c r="AT17" s="11">
        <v>1.7271311362727455</v>
      </c>
      <c r="AU17" t="s">
        <v>43</v>
      </c>
      <c r="AV17">
        <f>TINV(0.3173,AV5)</f>
        <v>1.0164137032629486</v>
      </c>
      <c r="AW17">
        <v>1993</v>
      </c>
      <c r="AX17" s="11">
        <v>1.7271311362727455</v>
      </c>
      <c r="AY17" t="s">
        <v>43</v>
      </c>
      <c r="AZ17">
        <f>TINV(0.3173,AZ5)</f>
        <v>1.0164137032629486</v>
      </c>
      <c r="BA17">
        <v>1993</v>
      </c>
      <c r="BB17" s="11">
        <v>1.7271311362727455</v>
      </c>
      <c r="BC17" t="s">
        <v>43</v>
      </c>
      <c r="BD17">
        <f>TINV(0.3173,BD5)</f>
        <v>1.0164137032629486</v>
      </c>
      <c r="BE17">
        <v>1993</v>
      </c>
      <c r="BF17" s="11">
        <v>1.7271311362727455</v>
      </c>
      <c r="BG17" t="s">
        <v>43</v>
      </c>
      <c r="BH17">
        <f>TINV(0.3173,BH5)</f>
        <v>1.0164137032629486</v>
      </c>
      <c r="BI17">
        <v>1993</v>
      </c>
      <c r="BJ17" s="11">
        <v>1.7271311362727455</v>
      </c>
      <c r="BK17" t="s">
        <v>43</v>
      </c>
      <c r="BL17">
        <f>TINV(0.3173,BL5)</f>
        <v>1.0164137032629486</v>
      </c>
      <c r="BM17">
        <v>1993</v>
      </c>
      <c r="BN17" s="11">
        <v>1.7271311362727455</v>
      </c>
      <c r="BO17" t="s">
        <v>43</v>
      </c>
      <c r="BP17">
        <f>TINV(0.3173,BP5)</f>
        <v>1.0164137032629486</v>
      </c>
      <c r="BQ17">
        <v>1993</v>
      </c>
      <c r="BR17" s="11">
        <v>1.7271311362727455</v>
      </c>
      <c r="BS17" t="s">
        <v>43</v>
      </c>
      <c r="BT17">
        <f>TINV(0.3173,BT5)</f>
        <v>1.0164137032629486</v>
      </c>
      <c r="BU17">
        <v>1992</v>
      </c>
      <c r="BV17" s="11">
        <v>1.454444396938732</v>
      </c>
      <c r="BW17" t="s">
        <v>43</v>
      </c>
      <c r="BX17">
        <f>TINV(0.3173,BX5)</f>
        <v>1.0164137032629486</v>
      </c>
      <c r="BY17">
        <v>1992</v>
      </c>
      <c r="BZ17" s="11">
        <v>1.454444396938732</v>
      </c>
      <c r="CA17" t="s">
        <v>43</v>
      </c>
      <c r="CB17">
        <f>TINV(0.3173,CB5)</f>
        <v>1.0164137032629486</v>
      </c>
      <c r="CC17">
        <v>1992</v>
      </c>
      <c r="CD17" s="11">
        <v>1.454444396938732</v>
      </c>
      <c r="CE17" t="s">
        <v>43</v>
      </c>
      <c r="CF17">
        <f>TINV(0.3173,CF5)</f>
        <v>1.0164137032629486</v>
      </c>
      <c r="CG17">
        <v>1992</v>
      </c>
      <c r="CH17" s="11">
        <v>1.454444396938732</v>
      </c>
      <c r="CI17" t="s">
        <v>43</v>
      </c>
      <c r="CJ17">
        <f>TINV(0.3173,CJ5)</f>
        <v>1.0164137032629486</v>
      </c>
      <c r="CK17">
        <v>1992</v>
      </c>
      <c r="CL17" s="11">
        <v>1.454444396938732</v>
      </c>
      <c r="CM17" t="s">
        <v>43</v>
      </c>
      <c r="CN17">
        <f>TINV(0.3173,CN5)</f>
        <v>1.0164137032629486</v>
      </c>
      <c r="CO17">
        <v>1992</v>
      </c>
      <c r="CP17" s="11">
        <v>1.454444396938732</v>
      </c>
      <c r="CQ17" t="s">
        <v>43</v>
      </c>
      <c r="CR17">
        <f>TINV(0.3173,CR5)</f>
        <v>1.0164137032629486</v>
      </c>
      <c r="CS17">
        <v>1992</v>
      </c>
      <c r="CT17" s="11">
        <v>1.454444396938732</v>
      </c>
      <c r="CU17" t="s">
        <v>43</v>
      </c>
      <c r="CV17">
        <f>TINV(0.3173,CV5)</f>
        <v>1.0164137032629486</v>
      </c>
      <c r="CW17">
        <v>1992</v>
      </c>
      <c r="CX17" s="11">
        <v>1.454444396938732</v>
      </c>
      <c r="CY17" t="s">
        <v>43</v>
      </c>
      <c r="CZ17">
        <f>TINV(0.3173,CZ5)</f>
        <v>1.0164137032629486</v>
      </c>
      <c r="DA17">
        <v>1992</v>
      </c>
      <c r="DB17" s="11">
        <v>1.454444396938732</v>
      </c>
      <c r="DC17" t="s">
        <v>43</v>
      </c>
      <c r="DD17">
        <f>TINV(0.3173,DD5)</f>
        <v>1.0164137032629486</v>
      </c>
      <c r="DE17">
        <v>1992</v>
      </c>
      <c r="DF17" s="11">
        <v>1.454444396938732</v>
      </c>
      <c r="DG17" t="s">
        <v>43</v>
      </c>
      <c r="DH17">
        <f>TINV(0.3173,DH5)</f>
        <v>1.0164137032629486</v>
      </c>
      <c r="DI17">
        <v>1992</v>
      </c>
      <c r="DJ17" s="11">
        <v>1.454444396938732</v>
      </c>
      <c r="DK17" t="s">
        <v>43</v>
      </c>
      <c r="DL17">
        <f>TINV(0.3173,DL5)</f>
        <v>1.0164137032629486</v>
      </c>
      <c r="DM17">
        <v>1992</v>
      </c>
      <c r="DN17" s="11">
        <v>1.454444396938732</v>
      </c>
      <c r="DO17" t="s">
        <v>43</v>
      </c>
      <c r="DP17">
        <f>TINV(0.3173,DP5)</f>
        <v>1.0164137032629486</v>
      </c>
      <c r="DQ17">
        <v>1992</v>
      </c>
      <c r="DR17" s="11">
        <v>1.454444396938732</v>
      </c>
      <c r="DS17" t="s">
        <v>43</v>
      </c>
      <c r="DT17">
        <f>TINV(0.3173,DT5)</f>
        <v>1.0164137032629486</v>
      </c>
      <c r="DU17">
        <v>1992</v>
      </c>
      <c r="DV17" s="11">
        <v>1.454444396938732</v>
      </c>
      <c r="DW17" t="s">
        <v>43</v>
      </c>
      <c r="DX17">
        <f>TINV(0.3173,DX5)</f>
        <v>1.0164137032629486</v>
      </c>
      <c r="DY17">
        <v>1992</v>
      </c>
      <c r="DZ17" s="11">
        <v>1.454444396938732</v>
      </c>
      <c r="EA17" t="s">
        <v>43</v>
      </c>
      <c r="EB17">
        <f>TINV(0.3173,EB5)</f>
        <v>1.0164137032629486</v>
      </c>
      <c r="EC17">
        <v>1992</v>
      </c>
      <c r="ED17" s="11">
        <v>1.454444396938732</v>
      </c>
      <c r="EE17" t="s">
        <v>43</v>
      </c>
      <c r="EF17">
        <f>TINV(0.3173,EF5)</f>
        <v>1.0164137032629486</v>
      </c>
      <c r="EG17">
        <v>1992</v>
      </c>
      <c r="EH17" s="11">
        <v>1.454444396938732</v>
      </c>
      <c r="EI17" t="s">
        <v>43</v>
      </c>
      <c r="EJ17">
        <f>TINV(0.3173,EJ5)</f>
        <v>1.0164137032629486</v>
      </c>
      <c r="EK17">
        <v>1992</v>
      </c>
      <c r="EL17" s="11">
        <v>1.454444396938732</v>
      </c>
    </row>
    <row r="18" spans="2:142">
      <c r="B18">
        <v>0.10774374989245783</v>
      </c>
      <c r="C18" s="20">
        <v>0.9802958013704911</v>
      </c>
      <c r="D18">
        <v>1542.2687526593745</v>
      </c>
      <c r="E18">
        <v>1993</v>
      </c>
      <c r="F18" s="11">
        <v>1.7271311362727455</v>
      </c>
      <c r="G18" t="s">
        <v>44</v>
      </c>
      <c r="H18">
        <f>H17*G3</f>
        <v>2.8029283800579514E-3</v>
      </c>
      <c r="I18">
        <v>1994</v>
      </c>
      <c r="J18" s="11">
        <v>2.0024458570669674</v>
      </c>
      <c r="K18" t="s">
        <v>44</v>
      </c>
      <c r="L18">
        <f>L17*K3</f>
        <v>2.8751834223839064E-3</v>
      </c>
      <c r="M18">
        <v>1994</v>
      </c>
      <c r="N18" s="11">
        <v>2.0024458570669674</v>
      </c>
      <c r="O18" t="s">
        <v>44</v>
      </c>
      <c r="P18">
        <f>P17*O3</f>
        <v>2.8853376344464411E-3</v>
      </c>
      <c r="Q18">
        <v>1994</v>
      </c>
      <c r="R18" s="11">
        <v>2.0024458570669674</v>
      </c>
      <c r="S18" t="s">
        <v>44</v>
      </c>
      <c r="T18">
        <f>T17*S3</f>
        <v>2.9060558117444098E-3</v>
      </c>
      <c r="U18">
        <v>1994</v>
      </c>
      <c r="V18" s="11">
        <v>2.0024458570669674</v>
      </c>
      <c r="W18" t="s">
        <v>44</v>
      </c>
      <c r="X18">
        <f>X17*W3</f>
        <v>2.9187285626391763E-3</v>
      </c>
      <c r="Y18">
        <v>1994</v>
      </c>
      <c r="Z18" s="11">
        <v>2.0024458570669674</v>
      </c>
      <c r="AA18" t="s">
        <v>44</v>
      </c>
      <c r="AB18">
        <f>AB17*AA3</f>
        <v>2.9201483187763781E-3</v>
      </c>
      <c r="AC18">
        <v>1994</v>
      </c>
      <c r="AD18" s="11">
        <v>2.0024458570669674</v>
      </c>
      <c r="AE18" t="s">
        <v>44</v>
      </c>
      <c r="AF18">
        <f>AF17*AE3</f>
        <v>2.9104264745261868E-3</v>
      </c>
      <c r="AG18">
        <v>1994</v>
      </c>
      <c r="AH18" s="11">
        <v>2.0024458570669674</v>
      </c>
      <c r="AI18" t="s">
        <v>44</v>
      </c>
      <c r="AJ18">
        <f>AJ17*AI3</f>
        <v>2.9000046802205573E-3</v>
      </c>
      <c r="AK18">
        <v>1994</v>
      </c>
      <c r="AL18" s="11">
        <v>2.0024458570669674</v>
      </c>
      <c r="AM18" t="s">
        <v>44</v>
      </c>
      <c r="AN18">
        <f>AN17*AM3</f>
        <v>2.8839634157517284E-3</v>
      </c>
      <c r="AO18">
        <v>1994</v>
      </c>
      <c r="AP18" s="11">
        <v>2.0024458570669674</v>
      </c>
      <c r="AQ18" t="s">
        <v>44</v>
      </c>
      <c r="AR18">
        <f>AR17*AQ3</f>
        <v>2.8657066879585083E-3</v>
      </c>
      <c r="AS18">
        <v>1994</v>
      </c>
      <c r="AT18" s="11">
        <v>2.0024458570669674</v>
      </c>
      <c r="AU18" t="s">
        <v>44</v>
      </c>
      <c r="AV18">
        <f>AV17*AU3</f>
        <v>2.8636258290250355E-3</v>
      </c>
      <c r="AW18">
        <v>1994</v>
      </c>
      <c r="AX18" s="11">
        <v>2.0024458570669674</v>
      </c>
      <c r="AY18" t="s">
        <v>44</v>
      </c>
      <c r="AZ18">
        <f>AZ17*AY3</f>
        <v>2.8598248049939851E-3</v>
      </c>
      <c r="BA18">
        <v>1994</v>
      </c>
      <c r="BB18" s="11">
        <v>2.0024458570669674</v>
      </c>
      <c r="BC18" t="s">
        <v>44</v>
      </c>
      <c r="BD18">
        <f>BD17*BC3</f>
        <v>2.862548067602784E-3</v>
      </c>
      <c r="BE18">
        <v>1994</v>
      </c>
      <c r="BF18" s="11">
        <v>2.0024458570669674</v>
      </c>
      <c r="BG18" t="s">
        <v>44</v>
      </c>
      <c r="BH18">
        <f>BH17*BG3</f>
        <v>2.8583436600784825E-3</v>
      </c>
      <c r="BI18">
        <v>1994</v>
      </c>
      <c r="BJ18" s="11">
        <v>2.0024458570669674</v>
      </c>
      <c r="BK18" t="s">
        <v>44</v>
      </c>
      <c r="BL18">
        <f>BL17*BK3</f>
        <v>2.8541217754537783E-3</v>
      </c>
      <c r="BM18">
        <v>1994</v>
      </c>
      <c r="BN18" s="11">
        <v>2.0024458570669674</v>
      </c>
      <c r="BO18" t="s">
        <v>44</v>
      </c>
      <c r="BP18">
        <f>BP17*BO3</f>
        <v>2.8461055281451169E-3</v>
      </c>
      <c r="BQ18">
        <v>1994</v>
      </c>
      <c r="BR18" s="11">
        <v>2.0024458570669674</v>
      </c>
      <c r="BS18" t="s">
        <v>44</v>
      </c>
      <c r="BT18">
        <f>BT17*BS3</f>
        <v>2.8250880526863083E-3</v>
      </c>
      <c r="BU18">
        <v>1994</v>
      </c>
      <c r="BV18" s="11">
        <v>2.0024458570669674</v>
      </c>
      <c r="BW18" t="s">
        <v>44</v>
      </c>
      <c r="BX18">
        <f>BX17*BW3</f>
        <v>2.7885765333653199E-3</v>
      </c>
      <c r="BY18">
        <v>1993</v>
      </c>
      <c r="BZ18" s="11">
        <v>1.7271311362727455</v>
      </c>
      <c r="CA18" t="s">
        <v>44</v>
      </c>
      <c r="CB18">
        <f>CB17*CA3</f>
        <v>2.7580398569977843E-3</v>
      </c>
      <c r="CC18">
        <v>1993</v>
      </c>
      <c r="CD18" s="11">
        <v>1.7271311362727455</v>
      </c>
      <c r="CE18" t="s">
        <v>44</v>
      </c>
      <c r="CF18">
        <f>CF17*CE3</f>
        <v>2.7594847124954016E-3</v>
      </c>
      <c r="CG18">
        <v>1993</v>
      </c>
      <c r="CH18" s="11">
        <v>1.7271311362727455</v>
      </c>
      <c r="CI18" t="s">
        <v>44</v>
      </c>
      <c r="CJ18">
        <f>CJ17*CI3</f>
        <v>2.733658066527379E-3</v>
      </c>
      <c r="CK18">
        <v>1993</v>
      </c>
      <c r="CL18" s="11">
        <v>1.7271311362727455</v>
      </c>
      <c r="CM18" t="s">
        <v>44</v>
      </c>
      <c r="CN18">
        <f>CN17*CM3</f>
        <v>2.7260694285684297E-3</v>
      </c>
      <c r="CO18">
        <v>1993</v>
      </c>
      <c r="CP18" s="11">
        <v>1.7271311362727455</v>
      </c>
      <c r="CQ18" t="s">
        <v>44</v>
      </c>
      <c r="CR18">
        <f>CR17*CQ3</f>
        <v>2.7690926262373947E-3</v>
      </c>
      <c r="CS18">
        <v>1993</v>
      </c>
      <c r="CT18" s="11">
        <v>1.7271311362727455</v>
      </c>
      <c r="CU18" t="s">
        <v>44</v>
      </c>
      <c r="CV18">
        <f>CV17*CU3</f>
        <v>2.7850361040311833E-3</v>
      </c>
      <c r="CW18">
        <v>1993</v>
      </c>
      <c r="CX18" s="11">
        <v>1.7271311362727455</v>
      </c>
      <c r="CY18" t="s">
        <v>44</v>
      </c>
      <c r="CZ18">
        <f>CZ17*CY3</f>
        <v>2.8285688995460046E-3</v>
      </c>
      <c r="DA18">
        <v>1993</v>
      </c>
      <c r="DB18" s="11">
        <v>1.7271311362727455</v>
      </c>
      <c r="DC18" t="s">
        <v>44</v>
      </c>
      <c r="DD18">
        <f>DD17*DC3</f>
        <v>2.8594524193788751E-3</v>
      </c>
      <c r="DE18">
        <v>1993</v>
      </c>
      <c r="DF18" s="11">
        <v>1.7271311362727455</v>
      </c>
      <c r="DG18" t="s">
        <v>44</v>
      </c>
      <c r="DH18">
        <f>DH17*DG3</f>
        <v>2.8736859615424507E-3</v>
      </c>
      <c r="DI18">
        <v>1993</v>
      </c>
      <c r="DJ18" s="11">
        <v>1.7271311362727455</v>
      </c>
      <c r="DK18" t="s">
        <v>44</v>
      </c>
      <c r="DL18">
        <f>DL17*DK3</f>
        <v>2.8898523704556991E-3</v>
      </c>
      <c r="DM18">
        <v>1993</v>
      </c>
      <c r="DN18" s="11">
        <v>1.7271311362727455</v>
      </c>
      <c r="DO18" t="s">
        <v>44</v>
      </c>
      <c r="DP18">
        <f>DP17*DO3</f>
        <v>2.8938576782658403E-3</v>
      </c>
      <c r="DQ18">
        <v>1993</v>
      </c>
      <c r="DR18" s="11">
        <v>1.7271311362727455</v>
      </c>
      <c r="DS18" t="s">
        <v>44</v>
      </c>
      <c r="DT18">
        <f>DT17*DS3</f>
        <v>2.8918300927386975E-3</v>
      </c>
      <c r="DU18">
        <v>1993</v>
      </c>
      <c r="DV18" s="11">
        <v>1.7271311362727455</v>
      </c>
      <c r="DW18" t="s">
        <v>44</v>
      </c>
      <c r="DX18">
        <f>DX17*DW3</f>
        <v>2.886362042321559E-3</v>
      </c>
      <c r="DY18">
        <v>1993</v>
      </c>
      <c r="DZ18" s="11">
        <v>1.7271311362727455</v>
      </c>
      <c r="EA18" t="s">
        <v>44</v>
      </c>
      <c r="EB18">
        <f>EB17*EA3</f>
        <v>2.8500863990142131E-3</v>
      </c>
      <c r="EC18">
        <v>1993</v>
      </c>
      <c r="ED18" s="11">
        <v>1.7271311362727455</v>
      </c>
      <c r="EE18" t="s">
        <v>44</v>
      </c>
      <c r="EF18">
        <f>EF17*EE3</f>
        <v>2.8372819625367461E-3</v>
      </c>
      <c r="EG18">
        <v>1993</v>
      </c>
      <c r="EH18" s="11">
        <v>1.7271311362727455</v>
      </c>
      <c r="EI18" t="s">
        <v>44</v>
      </c>
      <c r="EJ18">
        <f>EJ17*EI3</f>
        <v>2.8289325273477424E-3</v>
      </c>
      <c r="EK18">
        <v>1993</v>
      </c>
      <c r="EL18" s="11">
        <v>1.7271311362727455</v>
      </c>
    </row>
    <row r="19" spans="2:142">
      <c r="B19">
        <v>0.1076805286235694</v>
      </c>
      <c r="C19" s="20">
        <v>0.98069449675607279</v>
      </c>
      <c r="D19">
        <v>1574.7597467577739</v>
      </c>
      <c r="E19">
        <v>1994</v>
      </c>
      <c r="F19" s="11">
        <v>2.0024458570669674</v>
      </c>
      <c r="G19" t="s">
        <v>45</v>
      </c>
      <c r="H19">
        <f>G2+H18</f>
        <v>1.1165335528726619</v>
      </c>
      <c r="I19">
        <v>1995</v>
      </c>
      <c r="J19" s="11">
        <v>2.2285006034932464</v>
      </c>
      <c r="K19" t="s">
        <v>45</v>
      </c>
      <c r="L19">
        <f>K2+L18</f>
        <v>1.1152087525700976</v>
      </c>
      <c r="M19">
        <v>1995</v>
      </c>
      <c r="N19" s="11">
        <v>2.2285006034932464</v>
      </c>
      <c r="O19" t="s">
        <v>45</v>
      </c>
      <c r="P19">
        <f>O2+P18</f>
        <v>1.1154819113270125</v>
      </c>
      <c r="Q19">
        <v>1995</v>
      </c>
      <c r="R19" s="11">
        <v>2.2285006034932464</v>
      </c>
      <c r="S19" t="s">
        <v>45</v>
      </c>
      <c r="T19">
        <f>S2+T18</f>
        <v>1.1158545589125437</v>
      </c>
      <c r="U19">
        <v>1995</v>
      </c>
      <c r="V19" s="11">
        <v>2.2285006034932464</v>
      </c>
      <c r="W19" t="s">
        <v>45</v>
      </c>
      <c r="X19">
        <f>W2+X18</f>
        <v>1.1162029689280986</v>
      </c>
      <c r="Y19">
        <v>1995</v>
      </c>
      <c r="Z19" s="11">
        <v>2.2285006034932464</v>
      </c>
      <c r="AA19" t="s">
        <v>45</v>
      </c>
      <c r="AB19">
        <f>AA2+AB18</f>
        <v>1.1165094947437704</v>
      </c>
      <c r="AC19">
        <v>1995</v>
      </c>
      <c r="AD19" s="11">
        <v>2.2285006034932464</v>
      </c>
      <c r="AE19" t="s">
        <v>45</v>
      </c>
      <c r="AF19">
        <f>AE2+AF18</f>
        <v>1.1166206628420796</v>
      </c>
      <c r="AG19">
        <v>1995</v>
      </c>
      <c r="AH19" s="11">
        <v>2.2285006034932464</v>
      </c>
      <c r="AI19" t="s">
        <v>45</v>
      </c>
      <c r="AJ19">
        <f>AI2+AJ18</f>
        <v>1.116623352423354</v>
      </c>
      <c r="AK19">
        <v>1995</v>
      </c>
      <c r="AL19" s="11">
        <v>2.2285006034932464</v>
      </c>
      <c r="AM19" t="s">
        <v>45</v>
      </c>
      <c r="AN19">
        <f>AM2+AN18</f>
        <v>1.1164132981272246</v>
      </c>
      <c r="AO19">
        <v>1995</v>
      </c>
      <c r="AP19" s="11">
        <v>2.2285006034932464</v>
      </c>
      <c r="AQ19" t="s">
        <v>45</v>
      </c>
      <c r="AR19">
        <f>AQ2+AR18</f>
        <v>1.1163130086155286</v>
      </c>
      <c r="AS19">
        <v>1995</v>
      </c>
      <c r="AT19" s="11">
        <v>2.2285006034932464</v>
      </c>
      <c r="AU19" t="s">
        <v>45</v>
      </c>
      <c r="AV19">
        <f>AU2+AV18</f>
        <v>1.1163886261234077</v>
      </c>
      <c r="AW19">
        <v>1995</v>
      </c>
      <c r="AX19" s="11">
        <v>2.2285006034932464</v>
      </c>
      <c r="AY19" t="s">
        <v>45</v>
      </c>
      <c r="AZ19">
        <f>AY2+AZ18</f>
        <v>1.1167462044524061</v>
      </c>
      <c r="BA19">
        <v>1995</v>
      </c>
      <c r="BB19" s="11">
        <v>2.2285006034932464</v>
      </c>
      <c r="BC19" t="s">
        <v>45</v>
      </c>
      <c r="BD19">
        <f>BC2+BD18</f>
        <v>1.1166199722966819</v>
      </c>
      <c r="BE19">
        <v>1995</v>
      </c>
      <c r="BF19" s="11">
        <v>2.2285006034932464</v>
      </c>
      <c r="BG19" t="s">
        <v>45</v>
      </c>
      <c r="BH19">
        <f>BG2+BH18</f>
        <v>1.1165940495650597</v>
      </c>
      <c r="BI19">
        <v>1995</v>
      </c>
      <c r="BJ19" s="11">
        <v>2.2285006034932464</v>
      </c>
      <c r="BK19" t="s">
        <v>45</v>
      </c>
      <c r="BL19">
        <f>BK2+BL18</f>
        <v>1.1166073786027895</v>
      </c>
      <c r="BM19">
        <v>1995</v>
      </c>
      <c r="BN19" s="11">
        <v>2.2285006034932464</v>
      </c>
      <c r="BO19" t="s">
        <v>45</v>
      </c>
      <c r="BP19">
        <f>BO2+BP18</f>
        <v>1.1166265131630939</v>
      </c>
      <c r="BQ19">
        <v>1995</v>
      </c>
      <c r="BR19" s="11">
        <v>2.2285006034932464</v>
      </c>
      <c r="BS19" t="s">
        <v>45</v>
      </c>
      <c r="BT19">
        <f>BS2+BT18</f>
        <v>1.1166170705444047</v>
      </c>
      <c r="BU19">
        <v>1995</v>
      </c>
      <c r="BV19" s="11">
        <v>2.2285006034932464</v>
      </c>
      <c r="BW19" t="s">
        <v>45</v>
      </c>
      <c r="BX19">
        <f>BW2+BX18</f>
        <v>1.1165508836386275</v>
      </c>
      <c r="BY19">
        <v>1995</v>
      </c>
      <c r="BZ19" s="11">
        <v>2.2285006034932464</v>
      </c>
      <c r="CA19" t="s">
        <v>45</v>
      </c>
      <c r="CB19">
        <f>CA2+CB18</f>
        <v>1.1164499357217321</v>
      </c>
      <c r="CC19">
        <v>1994</v>
      </c>
      <c r="CD19" s="11">
        <v>2.0024458570669674</v>
      </c>
      <c r="CE19" t="s">
        <v>45</v>
      </c>
      <c r="CF19">
        <f>CE2+CF18</f>
        <v>1.1163742518588438</v>
      </c>
      <c r="CG19">
        <v>1994</v>
      </c>
      <c r="CH19" s="11">
        <v>2.0024458570669674</v>
      </c>
      <c r="CI19" t="s">
        <v>45</v>
      </c>
      <c r="CJ19">
        <f>CI2+CJ18</f>
        <v>1.1162442337882161</v>
      </c>
      <c r="CK19">
        <v>1994</v>
      </c>
      <c r="CL19" s="11">
        <v>2.0024458570669674</v>
      </c>
      <c r="CM19" t="s">
        <v>45</v>
      </c>
      <c r="CN19">
        <f>CM2+CN18</f>
        <v>1.1161356691419759</v>
      </c>
      <c r="CO19">
        <v>1994</v>
      </c>
      <c r="CP19" s="11">
        <v>2.0024458570669674</v>
      </c>
      <c r="CQ19" t="s">
        <v>45</v>
      </c>
      <c r="CR19">
        <f>CQ2+CR18</f>
        <v>1.1161545039804497</v>
      </c>
      <c r="CS19">
        <v>1994</v>
      </c>
      <c r="CT19" s="11">
        <v>2.0024458570669674</v>
      </c>
      <c r="CU19" t="s">
        <v>45</v>
      </c>
      <c r="CV19">
        <f>CU2+CV18</f>
        <v>1.1161208968054226</v>
      </c>
      <c r="CW19">
        <v>1994</v>
      </c>
      <c r="CX19" s="11">
        <v>2.0024458570669674</v>
      </c>
      <c r="CY19" t="s">
        <v>45</v>
      </c>
      <c r="CZ19">
        <f>CY2+CZ18</f>
        <v>1.1162241571727112</v>
      </c>
      <c r="DA19">
        <v>1994</v>
      </c>
      <c r="DB19" s="11">
        <v>2.0024458570669674</v>
      </c>
      <c r="DC19" t="s">
        <v>45</v>
      </c>
      <c r="DD19">
        <f>DC2+DD18</f>
        <v>1.1163492027400166</v>
      </c>
      <c r="DE19">
        <v>1994</v>
      </c>
      <c r="DF19" s="11">
        <v>2.0024458570669674</v>
      </c>
      <c r="DG19" t="s">
        <v>45</v>
      </c>
      <c r="DH19">
        <f>DG2+DH18</f>
        <v>1.1164005676169586</v>
      </c>
      <c r="DI19">
        <v>1994</v>
      </c>
      <c r="DJ19" s="11">
        <v>2.0024458570669674</v>
      </c>
      <c r="DK19" t="s">
        <v>45</v>
      </c>
      <c r="DL19">
        <f>DK2+DL18</f>
        <v>1.1165529117925792</v>
      </c>
      <c r="DM19">
        <v>1994</v>
      </c>
      <c r="DN19" s="11">
        <v>2.0024458570669674</v>
      </c>
      <c r="DO19" t="s">
        <v>45</v>
      </c>
      <c r="DP19">
        <f>DO2+DP18</f>
        <v>1.1168391316392456</v>
      </c>
      <c r="DQ19">
        <v>1994</v>
      </c>
      <c r="DR19" s="11">
        <v>2.0024458570669674</v>
      </c>
      <c r="DS19" t="s">
        <v>45</v>
      </c>
      <c r="DT19">
        <f>DS2+DT18</f>
        <v>1.1170319628266829</v>
      </c>
      <c r="DU19">
        <v>1994</v>
      </c>
      <c r="DV19" s="11">
        <v>2.0024458570669674</v>
      </c>
      <c r="DW19" t="s">
        <v>45</v>
      </c>
      <c r="DX19">
        <f>DW2+DX18</f>
        <v>1.1172329218552028</v>
      </c>
      <c r="DY19">
        <v>1994</v>
      </c>
      <c r="DZ19" s="11">
        <v>2.0024458570669674</v>
      </c>
      <c r="EA19" t="s">
        <v>45</v>
      </c>
      <c r="EB19">
        <f>EA2+EB18</f>
        <v>1.1176034468556146</v>
      </c>
      <c r="EC19">
        <v>1994</v>
      </c>
      <c r="ED19" s="11">
        <v>2.0024458570669674</v>
      </c>
      <c r="EE19" t="s">
        <v>45</v>
      </c>
      <c r="EF19">
        <f>EE2+EF18</f>
        <v>1.1178277120154287</v>
      </c>
      <c r="EG19">
        <v>1994</v>
      </c>
      <c r="EH19" s="11">
        <v>2.0024458570669674</v>
      </c>
      <c r="EI19" t="s">
        <v>45</v>
      </c>
      <c r="EJ19">
        <f>EI2+EJ18</f>
        <v>1.1180420296000051</v>
      </c>
      <c r="EK19">
        <v>1994</v>
      </c>
      <c r="EL19" s="11">
        <v>2.0024458570669674</v>
      </c>
    </row>
    <row r="20" spans="2:142">
      <c r="B20">
        <v>0.10761127123777896</v>
      </c>
      <c r="C20" s="20">
        <v>0.98065025362839697</v>
      </c>
      <c r="D20">
        <v>1571.0881826903196</v>
      </c>
      <c r="E20">
        <v>1995</v>
      </c>
      <c r="F20" s="11">
        <v>2.2285006034932464</v>
      </c>
      <c r="G20" t="s">
        <v>46</v>
      </c>
      <c r="H20">
        <f>G2-H18</f>
        <v>1.110927696112546</v>
      </c>
      <c r="I20">
        <v>1996</v>
      </c>
      <c r="J20" s="11">
        <v>2.5586168655314738</v>
      </c>
      <c r="K20" t="s">
        <v>46</v>
      </c>
      <c r="L20">
        <f>K2-L18</f>
        <v>1.1094583857253297</v>
      </c>
      <c r="M20">
        <v>1996</v>
      </c>
      <c r="N20" s="11">
        <v>2.5586168655314738</v>
      </c>
      <c r="O20" t="s">
        <v>46</v>
      </c>
      <c r="P20">
        <f>O2-P18</f>
        <v>1.1097112360581196</v>
      </c>
      <c r="Q20">
        <v>1996</v>
      </c>
      <c r="R20" s="11">
        <v>2.5586168655314738</v>
      </c>
      <c r="S20" t="s">
        <v>46</v>
      </c>
      <c r="T20">
        <f>S2-T18</f>
        <v>1.1100424472890549</v>
      </c>
      <c r="U20">
        <v>1996</v>
      </c>
      <c r="V20" s="11">
        <v>2.5586168655314738</v>
      </c>
      <c r="W20" t="s">
        <v>46</v>
      </c>
      <c r="X20">
        <f>W2-X18</f>
        <v>1.1103655118028204</v>
      </c>
      <c r="Y20">
        <v>1996</v>
      </c>
      <c r="Z20" s="11">
        <v>2.5586168655314738</v>
      </c>
      <c r="AA20" t="s">
        <v>46</v>
      </c>
      <c r="AB20">
        <f>AA2-AB18</f>
        <v>1.1106691981062176</v>
      </c>
      <c r="AC20">
        <v>1996</v>
      </c>
      <c r="AD20" s="11">
        <v>2.5586168655314738</v>
      </c>
      <c r="AE20" t="s">
        <v>46</v>
      </c>
      <c r="AF20">
        <f>AE2-AF18</f>
        <v>1.1107998098930274</v>
      </c>
      <c r="AG20">
        <v>1996</v>
      </c>
      <c r="AH20" s="11">
        <v>2.5586168655314738</v>
      </c>
      <c r="AI20" t="s">
        <v>46</v>
      </c>
      <c r="AJ20">
        <f>AI2-AJ18</f>
        <v>1.1108233430629129</v>
      </c>
      <c r="AK20">
        <v>1996</v>
      </c>
      <c r="AL20" s="11">
        <v>2.5586168655314738</v>
      </c>
      <c r="AM20" t="s">
        <v>46</v>
      </c>
      <c r="AN20">
        <f>AM2-AN18</f>
        <v>1.1106453712957209</v>
      </c>
      <c r="AO20">
        <v>1996</v>
      </c>
      <c r="AP20" s="11">
        <v>2.5586168655314738</v>
      </c>
      <c r="AQ20" t="s">
        <v>46</v>
      </c>
      <c r="AR20">
        <f>AQ2-AR18</f>
        <v>1.1105815952396116</v>
      </c>
      <c r="AS20">
        <v>1996</v>
      </c>
      <c r="AT20" s="11">
        <v>2.5586168655314738</v>
      </c>
      <c r="AU20" t="s">
        <v>46</v>
      </c>
      <c r="AV20">
        <f>AU2-AV18</f>
        <v>1.1106613744653575</v>
      </c>
      <c r="AW20">
        <v>1996</v>
      </c>
      <c r="AX20" s="11">
        <v>2.5586168655314738</v>
      </c>
      <c r="AY20" t="s">
        <v>46</v>
      </c>
      <c r="AZ20">
        <f>AY2-AZ18</f>
        <v>1.1110265548424181</v>
      </c>
      <c r="BA20">
        <v>1996</v>
      </c>
      <c r="BB20" s="11">
        <v>2.5586168655314738</v>
      </c>
      <c r="BC20" t="s">
        <v>46</v>
      </c>
      <c r="BD20">
        <f>BC2-BD18</f>
        <v>1.1108948761614763</v>
      </c>
      <c r="BE20">
        <v>1996</v>
      </c>
      <c r="BF20" s="11">
        <v>2.5586168655314738</v>
      </c>
      <c r="BG20" t="s">
        <v>46</v>
      </c>
      <c r="BH20">
        <f>BG2-BH18</f>
        <v>1.1108773622449029</v>
      </c>
      <c r="BI20">
        <v>1996</v>
      </c>
      <c r="BJ20" s="11">
        <v>2.5586168655314738</v>
      </c>
      <c r="BK20" t="s">
        <v>46</v>
      </c>
      <c r="BL20">
        <f>BK2-BL18</f>
        <v>1.1108991350518818</v>
      </c>
      <c r="BM20">
        <v>1996</v>
      </c>
      <c r="BN20" s="11">
        <v>2.5586168655314738</v>
      </c>
      <c r="BO20" t="s">
        <v>46</v>
      </c>
      <c r="BP20">
        <f>BO2-BP18</f>
        <v>1.1109343021068039</v>
      </c>
      <c r="BQ20">
        <v>1996</v>
      </c>
      <c r="BR20" s="11">
        <v>2.5586168655314738</v>
      </c>
      <c r="BS20" t="s">
        <v>46</v>
      </c>
      <c r="BT20">
        <f>BS2-BT18</f>
        <v>1.1109668944390321</v>
      </c>
      <c r="BU20">
        <v>1996</v>
      </c>
      <c r="BV20" s="11">
        <v>2.5586168655314738</v>
      </c>
      <c r="BW20" t="s">
        <v>46</v>
      </c>
      <c r="BX20">
        <f>BW2-BX18</f>
        <v>1.110973730571897</v>
      </c>
      <c r="BY20">
        <v>1996</v>
      </c>
      <c r="BZ20" s="11">
        <v>2.5586168655314738</v>
      </c>
      <c r="CA20" t="s">
        <v>46</v>
      </c>
      <c r="CB20">
        <f>CA2-CB18</f>
        <v>1.1109338560077366</v>
      </c>
      <c r="CC20">
        <v>1996</v>
      </c>
      <c r="CD20" s="11">
        <v>2.5586168655314738</v>
      </c>
      <c r="CE20" t="s">
        <v>46</v>
      </c>
      <c r="CF20">
        <f>CE2-CF18</f>
        <v>1.1108552824338529</v>
      </c>
      <c r="CG20">
        <v>1995</v>
      </c>
      <c r="CH20" s="11">
        <v>2.2285006034932464</v>
      </c>
      <c r="CI20" t="s">
        <v>46</v>
      </c>
      <c r="CJ20">
        <f>CI2-CJ18</f>
        <v>1.1107769176551614</v>
      </c>
      <c r="CK20">
        <v>1995</v>
      </c>
      <c r="CL20" s="11">
        <v>2.2285006034932464</v>
      </c>
      <c r="CM20" t="s">
        <v>46</v>
      </c>
      <c r="CN20">
        <f>CM2-CN18</f>
        <v>1.110683530284839</v>
      </c>
      <c r="CO20">
        <v>1995</v>
      </c>
      <c r="CP20" s="11">
        <v>2.2285006034932464</v>
      </c>
      <c r="CQ20" t="s">
        <v>46</v>
      </c>
      <c r="CR20">
        <f>CQ2-CR18</f>
        <v>1.1106163187279749</v>
      </c>
      <c r="CS20">
        <v>1995</v>
      </c>
      <c r="CT20" s="11">
        <v>2.2285006034932464</v>
      </c>
      <c r="CU20" t="s">
        <v>46</v>
      </c>
      <c r="CV20">
        <f>CU2-CV18</f>
        <v>1.1105508245973603</v>
      </c>
      <c r="CW20">
        <v>1995</v>
      </c>
      <c r="CX20" s="11">
        <v>2.2285006034932464</v>
      </c>
      <c r="CY20" t="s">
        <v>46</v>
      </c>
      <c r="CZ20">
        <f>CY2-CZ18</f>
        <v>1.1105670193736192</v>
      </c>
      <c r="DA20">
        <v>1995</v>
      </c>
      <c r="DB20" s="11">
        <v>2.2285006034932464</v>
      </c>
      <c r="DC20" t="s">
        <v>46</v>
      </c>
      <c r="DD20">
        <f>DC2-DD18</f>
        <v>1.110630297901259</v>
      </c>
      <c r="DE20">
        <v>1995</v>
      </c>
      <c r="DF20" s="11">
        <v>2.2285006034932464</v>
      </c>
      <c r="DG20" t="s">
        <v>46</v>
      </c>
      <c r="DH20">
        <f>DG2-DH18</f>
        <v>1.1106531956938739</v>
      </c>
      <c r="DI20">
        <v>1995</v>
      </c>
      <c r="DJ20" s="11">
        <v>2.2285006034932464</v>
      </c>
      <c r="DK20" t="s">
        <v>46</v>
      </c>
      <c r="DL20">
        <f>DK2-DL18</f>
        <v>1.1107732070516678</v>
      </c>
      <c r="DM20">
        <v>1995</v>
      </c>
      <c r="DN20" s="11">
        <v>2.2285006034932464</v>
      </c>
      <c r="DO20" t="s">
        <v>46</v>
      </c>
      <c r="DP20">
        <f>DO2-DP18</f>
        <v>1.1110514162827141</v>
      </c>
      <c r="DQ20">
        <v>1995</v>
      </c>
      <c r="DR20" s="11">
        <v>2.2285006034932464</v>
      </c>
      <c r="DS20" t="s">
        <v>46</v>
      </c>
      <c r="DT20">
        <f>DS2-DT18</f>
        <v>1.1112483026412054</v>
      </c>
      <c r="DU20">
        <v>1995</v>
      </c>
      <c r="DV20" s="11">
        <v>2.2285006034932464</v>
      </c>
      <c r="DW20" t="s">
        <v>46</v>
      </c>
      <c r="DX20">
        <f>DW2-DX18</f>
        <v>1.1114601977705596</v>
      </c>
      <c r="DY20">
        <v>1995</v>
      </c>
      <c r="DZ20" s="11">
        <v>2.2285006034932464</v>
      </c>
      <c r="EA20" t="s">
        <v>46</v>
      </c>
      <c r="EB20">
        <f>EA2-EB18</f>
        <v>1.1119032740575863</v>
      </c>
      <c r="EC20">
        <v>1995</v>
      </c>
      <c r="ED20" s="11">
        <v>2.2285006034932464</v>
      </c>
      <c r="EE20" t="s">
        <v>46</v>
      </c>
      <c r="EF20">
        <f>EE2-EF18</f>
        <v>1.112153148090355</v>
      </c>
      <c r="EG20">
        <v>1995</v>
      </c>
      <c r="EH20" s="11">
        <v>2.2285006034932464</v>
      </c>
      <c r="EI20" t="s">
        <v>46</v>
      </c>
      <c r="EJ20">
        <f>EI2-EJ18</f>
        <v>1.1123841645453094</v>
      </c>
      <c r="EK20">
        <v>1995</v>
      </c>
      <c r="EL20" s="11">
        <v>2.2285006034932464</v>
      </c>
    </row>
    <row r="21" spans="2:142">
      <c r="B21">
        <v>0.10751770539958379</v>
      </c>
      <c r="C21" s="20">
        <v>0.98097146073994246</v>
      </c>
      <c r="D21">
        <v>1598.1318832376955</v>
      </c>
      <c r="E21">
        <v>1996</v>
      </c>
      <c r="F21" s="11">
        <v>2.5586168655314738</v>
      </c>
      <c r="G21" t="s">
        <v>37</v>
      </c>
      <c r="H21" s="21">
        <f>LN(G2)</f>
        <v>0.10771530301192142</v>
      </c>
      <c r="I21">
        <v>1997</v>
      </c>
      <c r="J21" s="11">
        <v>2.8784080021661249</v>
      </c>
      <c r="K21" t="s">
        <v>37</v>
      </c>
      <c r="L21" s="21">
        <f>LN(K2)</f>
        <v>0.10646012310084735</v>
      </c>
      <c r="M21">
        <v>1997</v>
      </c>
      <c r="N21" s="11">
        <v>2.8784080021661249</v>
      </c>
      <c r="O21" t="s">
        <v>37</v>
      </c>
      <c r="P21" s="21">
        <f>LN(O2)</f>
        <v>0.10669653910422053</v>
      </c>
      <c r="Q21">
        <v>1997</v>
      </c>
      <c r="R21" s="11">
        <v>2.8784080021661249</v>
      </c>
      <c r="S21" t="s">
        <v>37</v>
      </c>
      <c r="T21" s="21">
        <f>LN(S2)</f>
        <v>0.10701280267024429</v>
      </c>
      <c r="U21">
        <v>1997</v>
      </c>
      <c r="V21" s="11">
        <v>2.8784080021661249</v>
      </c>
      <c r="W21" t="s">
        <v>37</v>
      </c>
      <c r="X21" s="21">
        <f>LN(W2)</f>
        <v>0.10731442186813887</v>
      </c>
      <c r="Y21">
        <v>1997</v>
      </c>
      <c r="Z21" s="11">
        <v>2.8784080021661249</v>
      </c>
      <c r="AA21" t="s">
        <v>37</v>
      </c>
      <c r="AB21" s="21">
        <f>LN(AA2)</f>
        <v>0.10758844376435561</v>
      </c>
      <c r="AC21">
        <v>1997</v>
      </c>
      <c r="AD21" s="11">
        <v>2.8784080021661249</v>
      </c>
      <c r="AE21" t="s">
        <v>37</v>
      </c>
      <c r="AF21" s="21">
        <f>LN(AE2)</f>
        <v>0.10769699668971169</v>
      </c>
      <c r="AG21">
        <v>1997</v>
      </c>
      <c r="AH21" s="11">
        <v>2.8784080021661249</v>
      </c>
      <c r="AI21" t="s">
        <v>37</v>
      </c>
      <c r="AJ21" s="21">
        <f>LN(AI2)</f>
        <v>0.10770876931958814</v>
      </c>
      <c r="AK21">
        <v>1997</v>
      </c>
      <c r="AL21" s="11">
        <v>2.8784080021661249</v>
      </c>
      <c r="AM21" t="s">
        <v>37</v>
      </c>
      <c r="AN21" s="21">
        <f>LN(AM2)</f>
        <v>0.10753455196770909</v>
      </c>
      <c r="AO21">
        <v>1997</v>
      </c>
      <c r="AP21" s="11">
        <v>2.8784080021661249</v>
      </c>
      <c r="AQ21" t="s">
        <v>37</v>
      </c>
      <c r="AR21" s="21">
        <f>LN(AQ2)</f>
        <v>0.10746088008216696</v>
      </c>
      <c r="AS21">
        <v>1997</v>
      </c>
      <c r="AT21" s="11">
        <v>2.8784080021661249</v>
      </c>
      <c r="AU21" t="s">
        <v>37</v>
      </c>
      <c r="AV21" s="21">
        <f>LN(AU2)</f>
        <v>0.1075306594564021</v>
      </c>
      <c r="AW21">
        <v>1997</v>
      </c>
      <c r="AX21" s="11">
        <v>2.8784080021661249</v>
      </c>
      <c r="AY21" t="s">
        <v>37</v>
      </c>
      <c r="AZ21" s="21">
        <f>LN(AY2)</f>
        <v>0.10785514316826113</v>
      </c>
      <c r="BA21">
        <v>1997</v>
      </c>
      <c r="BB21" s="11">
        <v>2.8784080021661249</v>
      </c>
      <c r="BC21" t="s">
        <v>37</v>
      </c>
      <c r="BD21" s="21">
        <f>LN(BC2)</f>
        <v>0.10773936575514628</v>
      </c>
      <c r="BE21">
        <v>1997</v>
      </c>
      <c r="BF21" s="11">
        <v>2.8784080021661249</v>
      </c>
      <c r="BG21" t="s">
        <v>37</v>
      </c>
      <c r="BH21" s="21">
        <f>LN(BG2)</f>
        <v>0.10771986551624123</v>
      </c>
      <c r="BI21">
        <v>1997</v>
      </c>
      <c r="BJ21" s="11">
        <v>2.8784080021661249</v>
      </c>
      <c r="BK21" t="s">
        <v>37</v>
      </c>
      <c r="BL21" s="21">
        <f>LN(BK2)</f>
        <v>0.10773562399823448</v>
      </c>
      <c r="BM21">
        <v>1997</v>
      </c>
      <c r="BN21" s="11">
        <v>2.8784080021661249</v>
      </c>
      <c r="BO21" t="s">
        <v>37</v>
      </c>
      <c r="BP21" s="21">
        <f>LN(BO2)</f>
        <v>0.10776000145932321</v>
      </c>
      <c r="BQ21">
        <v>1997</v>
      </c>
      <c r="BR21" s="11">
        <v>2.8784080021661249</v>
      </c>
      <c r="BS21" t="s">
        <v>37</v>
      </c>
      <c r="BT21" s="21">
        <f>LN(BS2)</f>
        <v>0.10777039381004629</v>
      </c>
      <c r="BU21">
        <v>1997</v>
      </c>
      <c r="BV21" s="11">
        <v>2.8784080021661249</v>
      </c>
      <c r="BW21" t="s">
        <v>37</v>
      </c>
      <c r="BX21" s="21">
        <f>LN(BW2)</f>
        <v>0.10774374989245783</v>
      </c>
      <c r="BY21">
        <v>1997</v>
      </c>
      <c r="BZ21" s="11">
        <v>2.8784080021661249</v>
      </c>
      <c r="CA21" t="s">
        <v>37</v>
      </c>
      <c r="CB21" s="21">
        <f>LN(CA2)</f>
        <v>0.1076805286235694</v>
      </c>
      <c r="CC21">
        <v>1997</v>
      </c>
      <c r="CD21" s="11">
        <v>2.8784080021661249</v>
      </c>
      <c r="CE21" t="s">
        <v>37</v>
      </c>
      <c r="CF21" s="21">
        <f>LN(CE2)</f>
        <v>0.10761127123777896</v>
      </c>
      <c r="CG21">
        <v>1997</v>
      </c>
      <c r="CH21" s="11">
        <v>2.8784080021661249</v>
      </c>
      <c r="CI21" t="s">
        <v>37</v>
      </c>
      <c r="CJ21" s="21">
        <f>LN(CI2)</f>
        <v>0.10751770539958379</v>
      </c>
      <c r="CK21">
        <v>1996</v>
      </c>
      <c r="CL21" s="11">
        <v>2.5586168655314738</v>
      </c>
      <c r="CM21" t="s">
        <v>37</v>
      </c>
      <c r="CN21" s="21">
        <f>LN(CM2)</f>
        <v>0.10742701871088758</v>
      </c>
      <c r="CO21">
        <v>1996</v>
      </c>
      <c r="CP21" s="11">
        <v>2.5586168655314738</v>
      </c>
      <c r="CQ21" t="s">
        <v>37</v>
      </c>
      <c r="CR21" s="21">
        <f>LN(CQ2)</f>
        <v>0.10740529389196542</v>
      </c>
      <c r="CS21">
        <v>1996</v>
      </c>
      <c r="CT21" s="11">
        <v>2.5586168655314738</v>
      </c>
      <c r="CU21" t="s">
        <v>37</v>
      </c>
      <c r="CV21" s="21">
        <f>LN(CU2)</f>
        <v>0.10736078840899288</v>
      </c>
      <c r="CW21">
        <v>1996</v>
      </c>
      <c r="CX21" s="11">
        <v>2.5586168655314738</v>
      </c>
      <c r="CY21" t="s">
        <v>37</v>
      </c>
      <c r="CZ21" s="21">
        <f>LN(CY2)</f>
        <v>0.10741443436779548</v>
      </c>
      <c r="DA21">
        <v>1996</v>
      </c>
      <c r="DB21" s="11">
        <v>2.5586168655314738</v>
      </c>
      <c r="DC21" t="s">
        <v>37</v>
      </c>
      <c r="DD21" s="21">
        <f>LN(DC2)</f>
        <v>0.10749900275207355</v>
      </c>
      <c r="DE21">
        <v>1996</v>
      </c>
      <c r="DF21" s="11">
        <v>2.5586168655314738</v>
      </c>
      <c r="DG21" t="s">
        <v>37</v>
      </c>
      <c r="DH21" s="21">
        <f>LN(DG2)</f>
        <v>0.10753234900934774</v>
      </c>
      <c r="DI21">
        <v>1996</v>
      </c>
      <c r="DJ21" s="11">
        <v>2.5586168655314738</v>
      </c>
      <c r="DK21" t="s">
        <v>37</v>
      </c>
      <c r="DL21" s="21">
        <f>LN(DK2)</f>
        <v>0.10765463563103668</v>
      </c>
      <c r="DM21">
        <v>1996</v>
      </c>
      <c r="DN21" s="11">
        <v>2.5586168655314738</v>
      </c>
      <c r="DO21" t="s">
        <v>37</v>
      </c>
      <c r="DP21" s="21">
        <f>LN(DO2)</f>
        <v>0.10790801459010856</v>
      </c>
      <c r="DQ21">
        <v>1996</v>
      </c>
      <c r="DR21" s="11">
        <v>2.5586168655314738</v>
      </c>
      <c r="DS21" t="s">
        <v>37</v>
      </c>
      <c r="DT21" s="21">
        <f>LN(DS2)</f>
        <v>0.10808292599420069</v>
      </c>
      <c r="DU21">
        <v>1996</v>
      </c>
      <c r="DV21" s="11">
        <v>2.5586168655314738</v>
      </c>
      <c r="DW21" t="s">
        <v>37</v>
      </c>
      <c r="DX21" s="21">
        <f>LN(DW2)</f>
        <v>0.1082681881097142</v>
      </c>
      <c r="DY21">
        <v>1996</v>
      </c>
      <c r="DZ21" s="11">
        <v>2.5586168655314738</v>
      </c>
      <c r="EA21" t="s">
        <v>37</v>
      </c>
      <c r="EB21" s="21">
        <f>LN(EA2)</f>
        <v>0.10863317905923266</v>
      </c>
      <c r="EC21">
        <v>1996</v>
      </c>
      <c r="ED21" s="11">
        <v>2.5586168655314738</v>
      </c>
      <c r="EE21" t="s">
        <v>37</v>
      </c>
      <c r="EF21" s="21">
        <f>LN(EE2)</f>
        <v>0.1088458219630441</v>
      </c>
      <c r="EG21">
        <v>1996</v>
      </c>
      <c r="EH21" s="11">
        <v>2.5586168655314738</v>
      </c>
      <c r="EI21" t="s">
        <v>37</v>
      </c>
      <c r="EJ21" s="21">
        <f>LN(EI2)</f>
        <v>0.10904550510209125</v>
      </c>
      <c r="EK21">
        <v>1996</v>
      </c>
      <c r="EL21" s="11">
        <v>2.5586168655314738</v>
      </c>
    </row>
    <row r="22" spans="2:142">
      <c r="B22">
        <v>0.10742701871088758</v>
      </c>
      <c r="C22" s="20">
        <v>0.98104360456702933</v>
      </c>
      <c r="D22">
        <v>1604.331997035777</v>
      </c>
      <c r="E22">
        <v>1997</v>
      </c>
      <c r="F22" s="11">
        <v>2.8784080021661249</v>
      </c>
      <c r="G22" t="s">
        <v>47</v>
      </c>
      <c r="H22" s="21">
        <f>LN(H19)</f>
        <v>0.11022884368052897</v>
      </c>
      <c r="I22">
        <v>1998</v>
      </c>
      <c r="J22" s="11">
        <v>3.0702635002756224</v>
      </c>
      <c r="K22" t="s">
        <v>47</v>
      </c>
      <c r="L22" s="21">
        <f>LN(L19)</f>
        <v>0.10904160942418584</v>
      </c>
      <c r="M22">
        <v>1998</v>
      </c>
      <c r="N22" s="11">
        <v>3.0702635002756224</v>
      </c>
      <c r="O22" t="s">
        <v>47</v>
      </c>
      <c r="P22" s="21">
        <f>LN(P19)</f>
        <v>0.1092865190055108</v>
      </c>
      <c r="Q22">
        <v>1998</v>
      </c>
      <c r="R22" s="11">
        <v>3.0702635002756224</v>
      </c>
      <c r="S22" t="s">
        <v>47</v>
      </c>
      <c r="T22" s="21">
        <f>LN(T19)</f>
        <v>0.10962053191119844</v>
      </c>
      <c r="U22">
        <v>1998</v>
      </c>
      <c r="V22" s="11">
        <v>3.0702635002756224</v>
      </c>
      <c r="W22" t="s">
        <v>47</v>
      </c>
      <c r="X22" s="21">
        <f>LN(X19)</f>
        <v>0.10993271922181996</v>
      </c>
      <c r="Y22">
        <v>1998</v>
      </c>
      <c r="Z22" s="11">
        <v>3.0702635002756224</v>
      </c>
      <c r="AA22" t="s">
        <v>47</v>
      </c>
      <c r="AB22" s="21">
        <f>LN(AB19)</f>
        <v>0.1102072962867892</v>
      </c>
      <c r="AC22">
        <v>1998</v>
      </c>
      <c r="AD22" s="11">
        <v>3.0702635002756224</v>
      </c>
      <c r="AE22" t="s">
        <v>47</v>
      </c>
      <c r="AF22" s="21">
        <f>LN(AF19)</f>
        <v>0.11030685886537285</v>
      </c>
      <c r="AG22">
        <v>1998</v>
      </c>
      <c r="AH22" s="11">
        <v>3.0702635002756224</v>
      </c>
      <c r="AI22" t="s">
        <v>47</v>
      </c>
      <c r="AJ22" s="21">
        <f>LN(AJ19)</f>
        <v>0.11030926754194914</v>
      </c>
      <c r="AK22">
        <v>1998</v>
      </c>
      <c r="AL22" s="11">
        <v>3.0702635002756224</v>
      </c>
      <c r="AM22" t="s">
        <v>47</v>
      </c>
      <c r="AN22" s="21">
        <f>LN(AN19)</f>
        <v>0.11012113422430102</v>
      </c>
      <c r="AO22">
        <v>1998</v>
      </c>
      <c r="AP22" s="11">
        <v>3.0702635002756224</v>
      </c>
      <c r="AQ22" t="s">
        <v>47</v>
      </c>
      <c r="AR22" s="21">
        <f>LN(AR19)</f>
        <v>0.11003129830356097</v>
      </c>
      <c r="AS22">
        <v>1998</v>
      </c>
      <c r="AT22" s="11">
        <v>3.0702635002756224</v>
      </c>
      <c r="AU22" t="s">
        <v>47</v>
      </c>
      <c r="AV22" s="21">
        <f>LN(AV19)</f>
        <v>0.11009903463405087</v>
      </c>
      <c r="AW22">
        <v>1998</v>
      </c>
      <c r="AX22" s="11">
        <v>3.0702635002756224</v>
      </c>
      <c r="AY22" t="s">
        <v>47</v>
      </c>
      <c r="AZ22" s="21">
        <f>LN(AZ19)</f>
        <v>0.11041928250010763</v>
      </c>
      <c r="BA22">
        <v>1998</v>
      </c>
      <c r="BB22" s="11">
        <v>3.0702635002756224</v>
      </c>
      <c r="BC22" t="s">
        <v>47</v>
      </c>
      <c r="BD22" s="21">
        <f>LN(BD19)</f>
        <v>0.11030624044084046</v>
      </c>
      <c r="BE22">
        <v>1998</v>
      </c>
      <c r="BF22" s="11">
        <v>3.0702635002756224</v>
      </c>
      <c r="BG22" t="s">
        <v>47</v>
      </c>
      <c r="BH22" s="21">
        <f>LN(BH19)</f>
        <v>0.11028302481406259</v>
      </c>
      <c r="BI22">
        <v>1998</v>
      </c>
      <c r="BJ22" s="11">
        <v>3.0702635002756224</v>
      </c>
      <c r="BK22" t="s">
        <v>47</v>
      </c>
      <c r="BL22" s="21">
        <f>LN(BL19)</f>
        <v>0.11029496197079355</v>
      </c>
      <c r="BM22">
        <v>1998</v>
      </c>
      <c r="BN22" s="11">
        <v>3.0702635002756224</v>
      </c>
      <c r="BO22" t="s">
        <v>47</v>
      </c>
      <c r="BP22" s="21">
        <f>LN(BP19)</f>
        <v>0.11031209816093956</v>
      </c>
      <c r="BQ22">
        <v>1998</v>
      </c>
      <c r="BR22" s="11">
        <v>3.0702635002756224</v>
      </c>
      <c r="BS22" t="s">
        <v>47</v>
      </c>
      <c r="BT22" s="21">
        <f>LN(BT19)</f>
        <v>0.11030364174466852</v>
      </c>
      <c r="BU22">
        <v>1998</v>
      </c>
      <c r="BV22" s="11">
        <v>3.0702635002756224</v>
      </c>
      <c r="BW22" t="s">
        <v>47</v>
      </c>
      <c r="BX22" s="21">
        <f>LN(BX19)</f>
        <v>0.11024436549930362</v>
      </c>
      <c r="BY22">
        <v>1998</v>
      </c>
      <c r="BZ22" s="11">
        <v>3.0702635002756224</v>
      </c>
      <c r="CA22" t="s">
        <v>47</v>
      </c>
      <c r="CB22" s="21">
        <f>LN(CB19)</f>
        <v>0.1101539509180917</v>
      </c>
      <c r="CC22">
        <v>1998</v>
      </c>
      <c r="CD22" s="11">
        <v>3.0702635002756224</v>
      </c>
      <c r="CE22" t="s">
        <v>47</v>
      </c>
      <c r="CF22" s="21">
        <f>LN(CF19)</f>
        <v>0.11008615886949395</v>
      </c>
      <c r="CG22">
        <v>1998</v>
      </c>
      <c r="CH22" s="11">
        <v>3.0702635002756224</v>
      </c>
      <c r="CI22" t="s">
        <v>47</v>
      </c>
      <c r="CJ22" s="21">
        <f>LN(CJ19)</f>
        <v>0.10996968749598302</v>
      </c>
      <c r="CK22">
        <v>1998</v>
      </c>
      <c r="CL22" s="11">
        <v>3.0702635002756224</v>
      </c>
      <c r="CM22" t="s">
        <v>47</v>
      </c>
      <c r="CN22" s="21">
        <f>LN(CN19)</f>
        <v>0.10987242390192961</v>
      </c>
      <c r="CO22">
        <v>1997</v>
      </c>
      <c r="CP22" s="11">
        <v>2.8784080021661249</v>
      </c>
      <c r="CQ22" t="s">
        <v>47</v>
      </c>
      <c r="CR22" s="21">
        <f>LN(CR19)</f>
        <v>0.10988929880350019</v>
      </c>
      <c r="CS22">
        <v>1997</v>
      </c>
      <c r="CT22" s="11">
        <v>2.8784080021661249</v>
      </c>
      <c r="CU22" t="s">
        <v>47</v>
      </c>
      <c r="CV22" s="21">
        <f>LN(CV19)</f>
        <v>0.10985918856260625</v>
      </c>
      <c r="CW22">
        <v>1997</v>
      </c>
      <c r="CX22" s="11">
        <v>2.8784080021661249</v>
      </c>
      <c r="CY22" t="s">
        <v>47</v>
      </c>
      <c r="CZ22" s="21">
        <f>LN(CZ19)</f>
        <v>0.10995170147155661</v>
      </c>
      <c r="DA22">
        <v>1997</v>
      </c>
      <c r="DB22" s="11">
        <v>2.8784080021661249</v>
      </c>
      <c r="DC22" t="s">
        <v>47</v>
      </c>
      <c r="DD22" s="21">
        <f>LN(DD19)</f>
        <v>0.11006372069536484</v>
      </c>
      <c r="DE22">
        <v>1997</v>
      </c>
      <c r="DF22" s="11">
        <v>2.8784080021661249</v>
      </c>
      <c r="DG22" t="s">
        <v>47</v>
      </c>
      <c r="DH22" s="21">
        <f>LN(DH19)</f>
        <v>0.11010973111501242</v>
      </c>
      <c r="DI22">
        <v>1997</v>
      </c>
      <c r="DJ22" s="11">
        <v>2.8784080021661249</v>
      </c>
      <c r="DK22" t="s">
        <v>47</v>
      </c>
      <c r="DL22" s="21">
        <f>LN(DL19)</f>
        <v>0.11024618194326456</v>
      </c>
      <c r="DM22">
        <v>1997</v>
      </c>
      <c r="DN22" s="11">
        <v>2.8784080021661249</v>
      </c>
      <c r="DO22" t="s">
        <v>47</v>
      </c>
      <c r="DP22" s="21">
        <f>LN(DP19)</f>
        <v>0.11050249148737268</v>
      </c>
      <c r="DQ22">
        <v>1997</v>
      </c>
      <c r="DR22" s="11">
        <v>2.8784080021661249</v>
      </c>
      <c r="DS22" t="s">
        <v>47</v>
      </c>
      <c r="DT22" s="21">
        <f>LN(DT19)</f>
        <v>0.11067513456278913</v>
      </c>
      <c r="DU22">
        <v>1997</v>
      </c>
      <c r="DV22" s="11">
        <v>2.8784080021661249</v>
      </c>
      <c r="DW22" t="s">
        <v>47</v>
      </c>
      <c r="DX22" s="21">
        <f>LN(DX19)</f>
        <v>0.1108550228387403</v>
      </c>
      <c r="DY22">
        <v>1997</v>
      </c>
      <c r="DZ22" s="11">
        <v>2.8784080021661249</v>
      </c>
      <c r="EA22" t="s">
        <v>47</v>
      </c>
      <c r="EB22" s="21">
        <f>LN(EB19)</f>
        <v>0.11118661311442614</v>
      </c>
      <c r="EC22">
        <v>1997</v>
      </c>
      <c r="ED22" s="11">
        <v>2.8784080021661249</v>
      </c>
      <c r="EE22" t="s">
        <v>47</v>
      </c>
      <c r="EF22" s="21">
        <f>LN(EF19)</f>
        <v>0.11138725911479751</v>
      </c>
      <c r="EG22">
        <v>1997</v>
      </c>
      <c r="EH22" s="11">
        <v>2.8784080021661249</v>
      </c>
      <c r="EI22" t="s">
        <v>47</v>
      </c>
      <c r="EJ22" s="21">
        <f>LN(EJ19)</f>
        <v>0.11157896758622025</v>
      </c>
      <c r="EK22">
        <v>1997</v>
      </c>
      <c r="EL22" s="11">
        <v>2.8784080021661249</v>
      </c>
    </row>
    <row r="23" spans="2:142">
      <c r="B23">
        <v>0.10740529389196542</v>
      </c>
      <c r="C23" s="20">
        <v>0.98044457278045305</v>
      </c>
      <c r="D23">
        <v>1554.2376760663872</v>
      </c>
      <c r="E23">
        <v>1998</v>
      </c>
      <c r="F23" s="11">
        <v>3.0702635002756224</v>
      </c>
      <c r="G23" t="s">
        <v>48</v>
      </c>
      <c r="H23" s="21">
        <f>LN(H20)</f>
        <v>0.10519542853298819</v>
      </c>
      <c r="I23">
        <v>1999</v>
      </c>
      <c r="J23" s="11">
        <v>3.3697592918045096</v>
      </c>
      <c r="K23" t="s">
        <v>48</v>
      </c>
      <c r="L23" s="21">
        <f>LN(L20)</f>
        <v>0.10387195545440707</v>
      </c>
      <c r="M23">
        <v>1999</v>
      </c>
      <c r="N23" s="11">
        <v>3.3697592918045096</v>
      </c>
      <c r="O23" t="s">
        <v>48</v>
      </c>
      <c r="P23" s="21">
        <f>LN(P20)</f>
        <v>0.10409983378457352</v>
      </c>
      <c r="Q23">
        <v>1999</v>
      </c>
      <c r="R23" s="11">
        <v>3.3697592918045096</v>
      </c>
      <c r="S23" t="s">
        <v>48</v>
      </c>
      <c r="T23" s="21">
        <f>LN(T20)</f>
        <v>0.10439825539403232</v>
      </c>
      <c r="U23">
        <v>1999</v>
      </c>
      <c r="V23" s="11">
        <v>3.3697592918045096</v>
      </c>
      <c r="W23" t="s">
        <v>48</v>
      </c>
      <c r="X23" s="21">
        <f>LN(X20)</f>
        <v>0.10468925103266925</v>
      </c>
      <c r="Y23">
        <v>1999</v>
      </c>
      <c r="Z23" s="11">
        <v>3.3697592918045096</v>
      </c>
      <c r="AA23" t="s">
        <v>48</v>
      </c>
      <c r="AB23" s="21">
        <f>LN(AB20)</f>
        <v>0.1049627148411679</v>
      </c>
      <c r="AC23">
        <v>1999</v>
      </c>
      <c r="AD23" s="11">
        <v>3.3697592918045096</v>
      </c>
      <c r="AE23" t="s">
        <v>48</v>
      </c>
      <c r="AF23" s="21">
        <f>LN(AF20)</f>
        <v>0.10508030530629707</v>
      </c>
      <c r="AG23">
        <v>1999</v>
      </c>
      <c r="AH23" s="11">
        <v>3.3697592918045096</v>
      </c>
      <c r="AI23" t="s">
        <v>48</v>
      </c>
      <c r="AJ23" s="21">
        <f>LN(AJ20)</f>
        <v>0.10510149087042393</v>
      </c>
      <c r="AK23">
        <v>1999</v>
      </c>
      <c r="AL23" s="11">
        <v>3.3697592918045096</v>
      </c>
      <c r="AM23" t="s">
        <v>48</v>
      </c>
      <c r="AN23" s="21">
        <f>LN(AN20)</f>
        <v>0.10494126194942015</v>
      </c>
      <c r="AO23">
        <v>1999</v>
      </c>
      <c r="AP23" s="11">
        <v>3.3697592918045096</v>
      </c>
      <c r="AQ23" t="s">
        <v>48</v>
      </c>
      <c r="AR23" s="21">
        <f>LN(AR20)</f>
        <v>0.10488383778062725</v>
      </c>
      <c r="AS23">
        <v>1999</v>
      </c>
      <c r="AT23" s="11">
        <v>3.3697592918045096</v>
      </c>
      <c r="AU23" t="s">
        <v>48</v>
      </c>
      <c r="AV23" s="21">
        <f>LN(AV20)</f>
        <v>0.10495567073800136</v>
      </c>
      <c r="AW23">
        <v>1999</v>
      </c>
      <c r="AX23" s="11">
        <v>3.3697592918045096</v>
      </c>
      <c r="AY23" t="s">
        <v>48</v>
      </c>
      <c r="AZ23" s="21">
        <f>LN(AZ20)</f>
        <v>0.10528441212020181</v>
      </c>
      <c r="BA23">
        <v>1999</v>
      </c>
      <c r="BB23" s="11">
        <v>3.3697592918045096</v>
      </c>
      <c r="BC23" t="s">
        <v>48</v>
      </c>
      <c r="BD23" s="21">
        <f>LN(BD20)</f>
        <v>0.10516588526388859</v>
      </c>
      <c r="BE23">
        <v>1999</v>
      </c>
      <c r="BF23" s="11">
        <v>3.3697592918045096</v>
      </c>
      <c r="BG23" t="s">
        <v>48</v>
      </c>
      <c r="BH23" s="21">
        <f>LN(BH20)</f>
        <v>0.10515011954652921</v>
      </c>
      <c r="BI23">
        <v>1999</v>
      </c>
      <c r="BJ23" s="11">
        <v>3.3697592918045096</v>
      </c>
      <c r="BK23" t="s">
        <v>48</v>
      </c>
      <c r="BL23" s="21">
        <f>LN(BL20)</f>
        <v>0.10516971900399588</v>
      </c>
      <c r="BM23">
        <v>1999</v>
      </c>
      <c r="BN23" s="11">
        <v>3.3697592918045096</v>
      </c>
      <c r="BO23" t="s">
        <v>48</v>
      </c>
      <c r="BP23" s="21">
        <f>LN(BP20)</f>
        <v>0.10520137489172977</v>
      </c>
      <c r="BQ23">
        <v>1999</v>
      </c>
      <c r="BR23" s="11">
        <v>3.3697592918045096</v>
      </c>
      <c r="BS23" t="s">
        <v>48</v>
      </c>
      <c r="BT23" s="21">
        <f>LN(BT20)</f>
        <v>0.10523071222885458</v>
      </c>
      <c r="BU23">
        <v>1999</v>
      </c>
      <c r="BV23" s="11">
        <v>3.3697592918045096</v>
      </c>
      <c r="BW23" t="s">
        <v>48</v>
      </c>
      <c r="BX23" s="21">
        <f>LN(BX20)</f>
        <v>0.10523686552817137</v>
      </c>
      <c r="BY23">
        <v>1999</v>
      </c>
      <c r="BZ23" s="11">
        <v>3.3697592918045096</v>
      </c>
      <c r="CA23" t="s">
        <v>48</v>
      </c>
      <c r="CB23" s="21">
        <f>LN(CB20)</f>
        <v>0.10520097333859027</v>
      </c>
      <c r="CC23">
        <v>1999</v>
      </c>
      <c r="CD23" s="11">
        <v>3.3697592918045096</v>
      </c>
      <c r="CE23" t="s">
        <v>48</v>
      </c>
      <c r="CF23" s="21">
        <f>LN(CF20)</f>
        <v>0.10513024333765812</v>
      </c>
      <c r="CG23">
        <v>1999</v>
      </c>
      <c r="CH23" s="11">
        <v>3.3697592918045096</v>
      </c>
      <c r="CI23" t="s">
        <v>48</v>
      </c>
      <c r="CJ23" s="21">
        <f>LN(CJ20)</f>
        <v>0.10505969630586694</v>
      </c>
      <c r="CK23">
        <v>1999</v>
      </c>
      <c r="CL23" s="11">
        <v>3.3697592918045096</v>
      </c>
      <c r="CM23" t="s">
        <v>48</v>
      </c>
      <c r="CN23" s="21">
        <f>LN(CN20)</f>
        <v>0.10497561885090798</v>
      </c>
      <c r="CO23">
        <v>1999</v>
      </c>
      <c r="CP23" s="11">
        <v>3.3697592918045096</v>
      </c>
      <c r="CQ23" t="s">
        <v>48</v>
      </c>
      <c r="CR23" s="21">
        <f>LN(CR20)</f>
        <v>0.10491510333165968</v>
      </c>
      <c r="CS23">
        <v>1998</v>
      </c>
      <c r="CT23" s="11">
        <v>3.0702635002756224</v>
      </c>
      <c r="CU23" t="s">
        <v>48</v>
      </c>
      <c r="CV23" s="21">
        <f>LN(CV20)</f>
        <v>0.10485613061469831</v>
      </c>
      <c r="CW23">
        <v>1998</v>
      </c>
      <c r="CX23" s="11">
        <v>3.0702635002756224</v>
      </c>
      <c r="CY23" t="s">
        <v>48</v>
      </c>
      <c r="CZ23" s="21">
        <f>LN(CZ20)</f>
        <v>0.10487071316042244</v>
      </c>
      <c r="DA23">
        <v>1998</v>
      </c>
      <c r="DB23" s="11">
        <v>3.0702635002756224</v>
      </c>
      <c r="DC23" t="s">
        <v>48</v>
      </c>
      <c r="DD23" s="21">
        <f>LN(DD20)</f>
        <v>0.10492769011349613</v>
      </c>
      <c r="DE23">
        <v>1998</v>
      </c>
      <c r="DF23" s="11">
        <v>3.0702635002756224</v>
      </c>
      <c r="DG23" t="s">
        <v>48</v>
      </c>
      <c r="DH23" s="21">
        <f>LN(DH20)</f>
        <v>0.10494830683592865</v>
      </c>
      <c r="DI23">
        <v>1998</v>
      </c>
      <c r="DJ23" s="11">
        <v>3.0702635002756224</v>
      </c>
      <c r="DK23" t="s">
        <v>48</v>
      </c>
      <c r="DL23" s="21">
        <f>LN(DL20)</f>
        <v>0.10505635575239275</v>
      </c>
      <c r="DM23">
        <v>1998</v>
      </c>
      <c r="DN23" s="11">
        <v>3.0702635002756224</v>
      </c>
      <c r="DO23" t="s">
        <v>48</v>
      </c>
      <c r="DP23" s="21">
        <f>LN(DP20)</f>
        <v>0.1053067888690109</v>
      </c>
      <c r="DQ23">
        <v>1998</v>
      </c>
      <c r="DR23" s="11">
        <v>3.0702635002756224</v>
      </c>
      <c r="DS23" t="s">
        <v>48</v>
      </c>
      <c r="DT23" s="21">
        <f>LN(DT20)</f>
        <v>0.10548398041282465</v>
      </c>
      <c r="DU23">
        <v>1998</v>
      </c>
      <c r="DV23" s="11">
        <v>3.0702635002756224</v>
      </c>
      <c r="DW23" t="s">
        <v>48</v>
      </c>
      <c r="DX23" s="21">
        <f>LN(DX20)</f>
        <v>0.10567464430775898</v>
      </c>
      <c r="DY23">
        <v>1998</v>
      </c>
      <c r="DZ23" s="11">
        <v>3.0702635002756224</v>
      </c>
      <c r="EA23" t="s">
        <v>48</v>
      </c>
      <c r="EB23" s="21">
        <f>LN(EB20)</f>
        <v>0.10607320828392046</v>
      </c>
      <c r="EC23">
        <v>1998</v>
      </c>
      <c r="ED23" s="11">
        <v>3.0702635002756224</v>
      </c>
      <c r="EE23" t="s">
        <v>48</v>
      </c>
      <c r="EF23" s="21">
        <f>LN(EF20)</f>
        <v>0.10629790944827204</v>
      </c>
      <c r="EG23">
        <v>1998</v>
      </c>
      <c r="EH23" s="11">
        <v>3.0702635002756224</v>
      </c>
      <c r="EI23" t="s">
        <v>48</v>
      </c>
      <c r="EJ23" s="21">
        <f>LN(EJ20)</f>
        <v>0.10650560788018654</v>
      </c>
      <c r="EK23">
        <v>1998</v>
      </c>
      <c r="EL23" s="11">
        <v>3.0702635002756224</v>
      </c>
    </row>
    <row r="24" spans="2:142">
      <c r="B24">
        <v>0.10736078840899288</v>
      </c>
      <c r="C24" s="20">
        <v>0.98020712863123172</v>
      </c>
      <c r="D24">
        <v>1535.2204549520691</v>
      </c>
      <c r="E24">
        <v>1999</v>
      </c>
      <c r="F24" s="11">
        <v>3.3697592918045096</v>
      </c>
      <c r="G24" t="s">
        <v>49</v>
      </c>
      <c r="H24" s="21">
        <f>H22-H21</f>
        <v>2.5135406686075529E-3</v>
      </c>
      <c r="I24">
        <v>2000</v>
      </c>
      <c r="J24" s="11">
        <v>3.5425231912491832</v>
      </c>
      <c r="K24" t="s">
        <v>49</v>
      </c>
      <c r="L24" s="21">
        <f>L22-L21</f>
        <v>2.5814863233384888E-3</v>
      </c>
      <c r="M24">
        <v>2000</v>
      </c>
      <c r="N24" s="11">
        <v>3.5425231912491832</v>
      </c>
      <c r="O24" t="s">
        <v>49</v>
      </c>
      <c r="P24" s="21">
        <f>P22-P21</f>
        <v>2.5899799012902708E-3</v>
      </c>
      <c r="Q24">
        <v>2000</v>
      </c>
      <c r="R24" s="11">
        <v>3.5425231912491832</v>
      </c>
      <c r="S24" t="s">
        <v>49</v>
      </c>
      <c r="T24" s="21">
        <f>T22-T21</f>
        <v>2.6077292409541486E-3</v>
      </c>
      <c r="U24">
        <v>2000</v>
      </c>
      <c r="V24" s="11">
        <v>3.5425231912491832</v>
      </c>
      <c r="W24" t="s">
        <v>49</v>
      </c>
      <c r="X24" s="21">
        <f>X22-X21</f>
        <v>2.61829735368109E-3</v>
      </c>
      <c r="Y24">
        <v>2000</v>
      </c>
      <c r="Z24" s="11">
        <v>3.5425231912491832</v>
      </c>
      <c r="AA24" t="s">
        <v>49</v>
      </c>
      <c r="AB24" s="21">
        <f>AB22-AB21</f>
        <v>2.6188525224335873E-3</v>
      </c>
      <c r="AC24">
        <v>2000</v>
      </c>
      <c r="AD24" s="11">
        <v>3.5425231912491832</v>
      </c>
      <c r="AE24" t="s">
        <v>49</v>
      </c>
      <c r="AF24" s="21">
        <f>AF22-AF21</f>
        <v>2.6098621756611567E-3</v>
      </c>
      <c r="AG24">
        <v>2000</v>
      </c>
      <c r="AH24" s="11">
        <v>3.5425231912491832</v>
      </c>
      <c r="AI24" t="s">
        <v>49</v>
      </c>
      <c r="AJ24" s="21">
        <f>AJ22-AJ21</f>
        <v>2.6004982223609974E-3</v>
      </c>
      <c r="AK24">
        <v>2000</v>
      </c>
      <c r="AL24" s="11">
        <v>3.5425231912491832</v>
      </c>
      <c r="AM24" t="s">
        <v>49</v>
      </c>
      <c r="AN24" s="21">
        <f>AN22-AN21</f>
        <v>2.5865822565919322E-3</v>
      </c>
      <c r="AO24">
        <v>2000</v>
      </c>
      <c r="AP24" s="11">
        <v>3.5425231912491832</v>
      </c>
      <c r="AQ24" t="s">
        <v>49</v>
      </c>
      <c r="AR24" s="21">
        <f>AR22-AR21</f>
        <v>2.5704182213940052E-3</v>
      </c>
      <c r="AS24">
        <v>2000</v>
      </c>
      <c r="AT24" s="11">
        <v>3.5425231912491832</v>
      </c>
      <c r="AU24" t="s">
        <v>49</v>
      </c>
      <c r="AV24" s="21">
        <f>AV22-AV21</f>
        <v>2.5683751776487684E-3</v>
      </c>
      <c r="AW24">
        <v>2000</v>
      </c>
      <c r="AX24" s="11">
        <v>3.5425231912491832</v>
      </c>
      <c r="AY24" t="s">
        <v>49</v>
      </c>
      <c r="AZ24" s="21">
        <f>AZ22-AZ21</f>
        <v>2.5641393318465017E-3</v>
      </c>
      <c r="BA24">
        <v>2000</v>
      </c>
      <c r="BB24" s="11">
        <v>3.5425231912491832</v>
      </c>
      <c r="BC24" t="s">
        <v>49</v>
      </c>
      <c r="BD24" s="21">
        <f>BD22-BD21</f>
        <v>2.5668746856941788E-3</v>
      </c>
      <c r="BE24">
        <v>2000</v>
      </c>
      <c r="BF24" s="11">
        <v>3.5425231912491832</v>
      </c>
      <c r="BG24" t="s">
        <v>49</v>
      </c>
      <c r="BH24" s="21">
        <f>BH22-BH21</f>
        <v>2.5631592978213602E-3</v>
      </c>
      <c r="BI24">
        <v>2000</v>
      </c>
      <c r="BJ24" s="11">
        <v>3.5425231912491832</v>
      </c>
      <c r="BK24" t="s">
        <v>49</v>
      </c>
      <c r="BL24" s="21">
        <f>BL22-BL21</f>
        <v>2.5593379725590698E-3</v>
      </c>
      <c r="BM24">
        <v>2000</v>
      </c>
      <c r="BN24" s="11">
        <v>3.5425231912491832</v>
      </c>
      <c r="BO24" t="s">
        <v>49</v>
      </c>
      <c r="BP24" s="21">
        <f>BP22-BP21</f>
        <v>2.552096701616352E-3</v>
      </c>
      <c r="BQ24">
        <v>2000</v>
      </c>
      <c r="BR24" s="11">
        <v>3.5425231912491832</v>
      </c>
      <c r="BS24" t="s">
        <v>49</v>
      </c>
      <c r="BT24" s="21">
        <f>BT22-BT21</f>
        <v>2.5332479346222292E-3</v>
      </c>
      <c r="BU24">
        <v>2000</v>
      </c>
      <c r="BV24" s="11">
        <v>3.5425231912491832</v>
      </c>
      <c r="BW24" t="s">
        <v>49</v>
      </c>
      <c r="BX24" s="21">
        <f>BX22-BX21</f>
        <v>2.5006156068457935E-3</v>
      </c>
      <c r="BY24">
        <v>2000</v>
      </c>
      <c r="BZ24" s="11">
        <v>3.5425231912491832</v>
      </c>
      <c r="CA24" t="s">
        <v>49</v>
      </c>
      <c r="CB24" s="21">
        <f>CB22-CB21</f>
        <v>2.4734222945222983E-3</v>
      </c>
      <c r="CC24">
        <v>2000</v>
      </c>
      <c r="CD24" s="11">
        <v>3.5425231912491832</v>
      </c>
      <c r="CE24" t="s">
        <v>49</v>
      </c>
      <c r="CF24" s="21">
        <f>CF22-CF21</f>
        <v>2.4748876317149948E-3</v>
      </c>
      <c r="CG24">
        <v>2000</v>
      </c>
      <c r="CH24" s="11">
        <v>3.5425231912491832</v>
      </c>
      <c r="CI24" t="s">
        <v>49</v>
      </c>
      <c r="CJ24" s="21">
        <f>CJ22-CJ21</f>
        <v>2.4519820963992273E-3</v>
      </c>
      <c r="CK24">
        <v>2000</v>
      </c>
      <c r="CL24" s="11">
        <v>3.5425231912491832</v>
      </c>
      <c r="CM24" t="s">
        <v>49</v>
      </c>
      <c r="CN24" s="21">
        <f>CN22-CN21</f>
        <v>2.4454051910420271E-3</v>
      </c>
      <c r="CO24">
        <v>2000</v>
      </c>
      <c r="CP24" s="11">
        <v>3.5425231912491832</v>
      </c>
      <c r="CQ24" t="s">
        <v>49</v>
      </c>
      <c r="CR24" s="21">
        <f>CR22-CR21</f>
        <v>2.4840049115347762E-3</v>
      </c>
      <c r="CS24">
        <v>2000</v>
      </c>
      <c r="CT24" s="11">
        <v>3.5425231912491832</v>
      </c>
      <c r="CU24" t="s">
        <v>49</v>
      </c>
      <c r="CV24" s="21">
        <f>CV22-CV21</f>
        <v>2.4984001536133699E-3</v>
      </c>
      <c r="CW24">
        <v>1999</v>
      </c>
      <c r="CX24" s="11">
        <v>3.3697592918045096</v>
      </c>
      <c r="CY24" t="s">
        <v>49</v>
      </c>
      <c r="CZ24" s="21">
        <f>CZ22-CZ21</f>
        <v>2.5372671037611344E-3</v>
      </c>
      <c r="DA24">
        <v>1999</v>
      </c>
      <c r="DB24" s="11">
        <v>3.3697592918045096</v>
      </c>
      <c r="DC24" t="s">
        <v>49</v>
      </c>
      <c r="DD24" s="21">
        <f>DD22-DD21</f>
        <v>2.5647179432912864E-3</v>
      </c>
      <c r="DE24">
        <v>1999</v>
      </c>
      <c r="DF24" s="11">
        <v>3.3697592918045096</v>
      </c>
      <c r="DG24" t="s">
        <v>49</v>
      </c>
      <c r="DH24" s="21">
        <f>DH22-DH21</f>
        <v>2.5773821056646745E-3</v>
      </c>
      <c r="DI24">
        <v>1999</v>
      </c>
      <c r="DJ24" s="11">
        <v>3.3697592918045096</v>
      </c>
      <c r="DK24" t="s">
        <v>49</v>
      </c>
      <c r="DL24" s="21">
        <f>DL22-DL21</f>
        <v>2.5915463122278826E-3</v>
      </c>
      <c r="DM24">
        <v>1999</v>
      </c>
      <c r="DN24" s="11">
        <v>3.3697592918045096</v>
      </c>
      <c r="DO24" t="s">
        <v>49</v>
      </c>
      <c r="DP24" s="21">
        <f>DP22-DP21</f>
        <v>2.5944768972641225E-3</v>
      </c>
      <c r="DQ24">
        <v>1999</v>
      </c>
      <c r="DR24" s="11">
        <v>3.3697592918045096</v>
      </c>
      <c r="DS24" t="s">
        <v>49</v>
      </c>
      <c r="DT24" s="21">
        <f>DT22-DT21</f>
        <v>2.5922085685884388E-3</v>
      </c>
      <c r="DU24">
        <v>1999</v>
      </c>
      <c r="DV24" s="11">
        <v>3.3697592918045096</v>
      </c>
      <c r="DW24" t="s">
        <v>49</v>
      </c>
      <c r="DX24" s="21">
        <f>DX22-DX21</f>
        <v>2.5868347290260996E-3</v>
      </c>
      <c r="DY24">
        <v>1999</v>
      </c>
      <c r="DZ24" s="11">
        <v>3.3697592918045096</v>
      </c>
      <c r="EA24" t="s">
        <v>49</v>
      </c>
      <c r="EB24" s="21">
        <f>EB22-EB21</f>
        <v>2.553434055193482E-3</v>
      </c>
      <c r="EC24">
        <v>1999</v>
      </c>
      <c r="ED24" s="11">
        <v>3.3697592918045096</v>
      </c>
      <c r="EE24" t="s">
        <v>49</v>
      </c>
      <c r="EF24" s="21">
        <f>EF22-EF21</f>
        <v>2.541437151753409E-3</v>
      </c>
      <c r="EG24">
        <v>1999</v>
      </c>
      <c r="EH24" s="11">
        <v>3.3697592918045096</v>
      </c>
      <c r="EI24" t="s">
        <v>49</v>
      </c>
      <c r="EJ24" s="21">
        <f>EJ22-EJ21</f>
        <v>2.533462484129001E-3</v>
      </c>
      <c r="EK24">
        <v>1999</v>
      </c>
      <c r="EL24" s="11">
        <v>3.3697592918045096</v>
      </c>
    </row>
    <row r="25" spans="2:142">
      <c r="B25">
        <v>0.10741443436779548</v>
      </c>
      <c r="C25" s="20">
        <v>0.97961621324721626</v>
      </c>
      <c r="D25">
        <v>1489.8165379657148</v>
      </c>
      <c r="E25">
        <v>2000</v>
      </c>
      <c r="F25" s="11">
        <v>3.5425231912491832</v>
      </c>
      <c r="G25" t="s">
        <v>50</v>
      </c>
      <c r="H25" s="21">
        <f>H21-H23</f>
        <v>2.5198744789332317E-3</v>
      </c>
      <c r="I25">
        <v>2001</v>
      </c>
      <c r="J25" s="11">
        <v>3.7339642701784057</v>
      </c>
      <c r="K25" t="s">
        <v>50</v>
      </c>
      <c r="L25" s="21">
        <f>L21-L23</f>
        <v>2.5881676464402786E-3</v>
      </c>
      <c r="M25">
        <v>2001</v>
      </c>
      <c r="N25" s="11">
        <v>3.7339642701784057</v>
      </c>
      <c r="O25" t="s">
        <v>50</v>
      </c>
      <c r="P25" s="21">
        <f>P21-P23</f>
        <v>2.596705319647008E-3</v>
      </c>
      <c r="Q25">
        <v>2001</v>
      </c>
      <c r="R25" s="11">
        <v>3.7339642701784057</v>
      </c>
      <c r="S25" t="s">
        <v>50</v>
      </c>
      <c r="T25" s="21">
        <f>T21-T23</f>
        <v>2.6145472762119787E-3</v>
      </c>
      <c r="U25">
        <v>2001</v>
      </c>
      <c r="V25" s="11">
        <v>3.7339642701784057</v>
      </c>
      <c r="W25" t="s">
        <v>50</v>
      </c>
      <c r="X25" s="21">
        <f>X21-X23</f>
        <v>2.6251708354696202E-3</v>
      </c>
      <c r="Y25">
        <v>2001</v>
      </c>
      <c r="Z25" s="11">
        <v>3.7339642701784057</v>
      </c>
      <c r="AA25" t="s">
        <v>50</v>
      </c>
      <c r="AB25" s="21">
        <f>AB21-AB23</f>
        <v>2.6257289231877146E-3</v>
      </c>
      <c r="AC25">
        <v>2001</v>
      </c>
      <c r="AD25" s="11">
        <v>3.7339642701784057</v>
      </c>
      <c r="AE25" t="s">
        <v>50</v>
      </c>
      <c r="AF25" s="21">
        <f>AF21-AF23</f>
        <v>2.6166913834146238E-3</v>
      </c>
      <c r="AG25">
        <v>2001</v>
      </c>
      <c r="AH25" s="11">
        <v>3.7339642701784057</v>
      </c>
      <c r="AI25" t="s">
        <v>50</v>
      </c>
      <c r="AJ25" s="21">
        <f>AJ21-AJ23</f>
        <v>2.6072784491642104E-3</v>
      </c>
      <c r="AK25">
        <v>2001</v>
      </c>
      <c r="AL25" s="11">
        <v>3.7339642701784057</v>
      </c>
      <c r="AM25" t="s">
        <v>50</v>
      </c>
      <c r="AN25" s="21">
        <f>AN21-AN23</f>
        <v>2.5932900182889379E-3</v>
      </c>
      <c r="AO25">
        <v>2001</v>
      </c>
      <c r="AP25" s="11">
        <v>3.7339642701784057</v>
      </c>
      <c r="AQ25" t="s">
        <v>50</v>
      </c>
      <c r="AR25" s="21">
        <f>AR21-AR23</f>
        <v>2.5770423015397115E-3</v>
      </c>
      <c r="AS25">
        <v>2001</v>
      </c>
      <c r="AT25" s="11">
        <v>3.7339642701784057</v>
      </c>
      <c r="AU25" t="s">
        <v>50</v>
      </c>
      <c r="AV25" s="21">
        <f>AV21-AV23</f>
        <v>2.5749887184007419E-3</v>
      </c>
      <c r="AW25">
        <v>2001</v>
      </c>
      <c r="AX25" s="11">
        <v>3.7339642701784057</v>
      </c>
      <c r="AY25" t="s">
        <v>50</v>
      </c>
      <c r="AZ25" s="21">
        <f>AZ21-AZ23</f>
        <v>2.5707310480593132E-3</v>
      </c>
      <c r="BA25">
        <v>2001</v>
      </c>
      <c r="BB25" s="11">
        <v>3.7339642701784057</v>
      </c>
      <c r="BC25" t="s">
        <v>50</v>
      </c>
      <c r="BD25" s="21">
        <f>BD21-BD23</f>
        <v>2.5734804912576903E-3</v>
      </c>
      <c r="BE25">
        <v>2001</v>
      </c>
      <c r="BF25" s="11">
        <v>3.7339642701784057</v>
      </c>
      <c r="BG25" t="s">
        <v>50</v>
      </c>
      <c r="BH25" s="21">
        <f>BH21-BH23</f>
        <v>2.5697459697120173E-3</v>
      </c>
      <c r="BI25">
        <v>2001</v>
      </c>
      <c r="BJ25" s="11">
        <v>3.7339642701784057</v>
      </c>
      <c r="BK25" t="s">
        <v>50</v>
      </c>
      <c r="BL25" s="21">
        <f>BL21-BL23</f>
        <v>2.565904994238602E-3</v>
      </c>
      <c r="BM25">
        <v>2001</v>
      </c>
      <c r="BN25" s="11">
        <v>3.7339642701784057</v>
      </c>
      <c r="BO25" t="s">
        <v>50</v>
      </c>
      <c r="BP25" s="21">
        <f>BP21-BP23</f>
        <v>2.5586265675934389E-3</v>
      </c>
      <c r="BQ25">
        <v>2001</v>
      </c>
      <c r="BR25" s="11">
        <v>3.7339642701784057</v>
      </c>
      <c r="BS25" t="s">
        <v>50</v>
      </c>
      <c r="BT25" s="21">
        <f>BT21-BT23</f>
        <v>2.5396815811917078E-3</v>
      </c>
      <c r="BU25">
        <v>2001</v>
      </c>
      <c r="BV25" s="11">
        <v>3.7339642701784057</v>
      </c>
      <c r="BW25" t="s">
        <v>50</v>
      </c>
      <c r="BX25" s="21">
        <f>BX21-BX23</f>
        <v>2.506884364286463E-3</v>
      </c>
      <c r="BY25">
        <v>2001</v>
      </c>
      <c r="BZ25" s="11">
        <v>3.7339642701784057</v>
      </c>
      <c r="CA25" t="s">
        <v>50</v>
      </c>
      <c r="CB25" s="21">
        <f>CB21-CB23</f>
        <v>2.4795552849791319E-3</v>
      </c>
      <c r="CC25">
        <v>2001</v>
      </c>
      <c r="CD25" s="11">
        <v>3.7339642701784057</v>
      </c>
      <c r="CE25" t="s">
        <v>50</v>
      </c>
      <c r="CF25" s="21">
        <f>CF21-CF23</f>
        <v>2.4810279001208357E-3</v>
      </c>
      <c r="CG25">
        <v>2001</v>
      </c>
      <c r="CH25" s="11">
        <v>3.7339642701784057</v>
      </c>
      <c r="CI25" t="s">
        <v>50</v>
      </c>
      <c r="CJ25" s="21">
        <f>CJ21-CJ23</f>
        <v>2.4580090937168508E-3</v>
      </c>
      <c r="CK25">
        <v>2001</v>
      </c>
      <c r="CL25" s="11">
        <v>3.7339642701784057</v>
      </c>
      <c r="CM25" t="s">
        <v>50</v>
      </c>
      <c r="CN25" s="21">
        <f>CN21-CN23</f>
        <v>2.4513998599796083E-3</v>
      </c>
      <c r="CO25">
        <v>2001</v>
      </c>
      <c r="CP25" s="11">
        <v>3.7339642701784057</v>
      </c>
      <c r="CQ25" t="s">
        <v>50</v>
      </c>
      <c r="CR25" s="21">
        <f>CR21-CR23</f>
        <v>2.4901905603057356E-3</v>
      </c>
      <c r="CS25">
        <v>2001</v>
      </c>
      <c r="CT25" s="11">
        <v>3.7339642701784057</v>
      </c>
      <c r="CU25" t="s">
        <v>50</v>
      </c>
      <c r="CV25" s="21">
        <f>CV21-CV23</f>
        <v>2.504657794294568E-3</v>
      </c>
      <c r="CW25">
        <v>2001</v>
      </c>
      <c r="CX25" s="11">
        <v>3.7339642701784057</v>
      </c>
      <c r="CY25" t="s">
        <v>50</v>
      </c>
      <c r="CZ25" s="21">
        <f>CZ21-CZ23</f>
        <v>2.5437212073730342E-3</v>
      </c>
      <c r="DA25">
        <v>2000</v>
      </c>
      <c r="DB25" s="11">
        <v>3.5425231912491832</v>
      </c>
      <c r="DC25" t="s">
        <v>50</v>
      </c>
      <c r="DD25" s="21">
        <f>DD21-DD23</f>
        <v>2.5713126385774193E-3</v>
      </c>
      <c r="DE25">
        <v>2000</v>
      </c>
      <c r="DF25" s="11">
        <v>3.5425231912491832</v>
      </c>
      <c r="DG25" t="s">
        <v>50</v>
      </c>
      <c r="DH25" s="21">
        <f>DH21-DH23</f>
        <v>2.5840421734190933E-3</v>
      </c>
      <c r="DI25">
        <v>2000</v>
      </c>
      <c r="DJ25" s="11">
        <v>3.5425231912491832</v>
      </c>
      <c r="DK25" t="s">
        <v>50</v>
      </c>
      <c r="DL25" s="21">
        <f>DL21-DL23</f>
        <v>2.5982798786439304E-3</v>
      </c>
      <c r="DM25">
        <v>2000</v>
      </c>
      <c r="DN25" s="11">
        <v>3.5425231912491832</v>
      </c>
      <c r="DO25" t="s">
        <v>50</v>
      </c>
      <c r="DP25" s="21">
        <f>DP21-DP23</f>
        <v>2.6012257210976525E-3</v>
      </c>
      <c r="DQ25">
        <v>2000</v>
      </c>
      <c r="DR25" s="11">
        <v>3.5425231912491832</v>
      </c>
      <c r="DS25" t="s">
        <v>50</v>
      </c>
      <c r="DT25" s="21">
        <f>DT21-DT23</f>
        <v>2.5989455813760359E-3</v>
      </c>
      <c r="DU25">
        <v>2000</v>
      </c>
      <c r="DV25" s="11">
        <v>3.5425231912491832</v>
      </c>
      <c r="DW25" t="s">
        <v>50</v>
      </c>
      <c r="DX25" s="21">
        <f>DX21-DX23</f>
        <v>2.5935438019552143E-3</v>
      </c>
      <c r="DY25">
        <v>2000</v>
      </c>
      <c r="DZ25" s="11">
        <v>3.5425231912491832</v>
      </c>
      <c r="EA25" t="s">
        <v>50</v>
      </c>
      <c r="EB25" s="21">
        <f>EB21-EB23</f>
        <v>2.5599707753121981E-3</v>
      </c>
      <c r="EC25">
        <v>2000</v>
      </c>
      <c r="ED25" s="11">
        <v>3.5425231912491832</v>
      </c>
      <c r="EE25" t="s">
        <v>50</v>
      </c>
      <c r="EF25" s="21">
        <f>EF21-EF23</f>
        <v>2.5479125147720577E-3</v>
      </c>
      <c r="EG25">
        <v>2000</v>
      </c>
      <c r="EH25" s="11">
        <v>3.5425231912491832</v>
      </c>
      <c r="EI25" t="s">
        <v>50</v>
      </c>
      <c r="EJ25" s="21">
        <f>EJ21-EJ23</f>
        <v>2.5398972219047161E-3</v>
      </c>
      <c r="EK25">
        <v>2000</v>
      </c>
      <c r="EL25" s="11">
        <v>3.5425231912491832</v>
      </c>
    </row>
    <row r="26" spans="2:142">
      <c r="B26">
        <v>0.10749900275207355</v>
      </c>
      <c r="C26" s="20">
        <v>0.97921005159524122</v>
      </c>
      <c r="D26">
        <v>1460.1051916273316</v>
      </c>
      <c r="E26">
        <v>2001</v>
      </c>
      <c r="F26" s="11">
        <v>3.7339642701784057</v>
      </c>
      <c r="G26" t="s">
        <v>51</v>
      </c>
      <c r="H26" s="22">
        <f>AVERAGE(H24:H25)</f>
        <v>2.5167075737703923E-3</v>
      </c>
      <c r="I26">
        <v>2002</v>
      </c>
      <c r="J26" s="11">
        <v>4.0633809287538822</v>
      </c>
      <c r="K26" t="s">
        <v>51</v>
      </c>
      <c r="L26" s="22">
        <f>AVERAGE(L24:L25)</f>
        <v>2.5848269848893837E-3</v>
      </c>
      <c r="M26">
        <v>2002</v>
      </c>
      <c r="N26" s="11">
        <v>4.0633809287538822</v>
      </c>
      <c r="O26" t="s">
        <v>51</v>
      </c>
      <c r="P26" s="22">
        <f>AVERAGE(P24:P25)</f>
        <v>2.5933426104686394E-3</v>
      </c>
      <c r="Q26">
        <v>2002</v>
      </c>
      <c r="R26" s="11">
        <v>4.0633809287538822</v>
      </c>
      <c r="S26" t="s">
        <v>51</v>
      </c>
      <c r="T26" s="22">
        <f>AVERAGE(T24:T25)</f>
        <v>2.6111382585830636E-3</v>
      </c>
      <c r="U26">
        <v>2002</v>
      </c>
      <c r="V26" s="11">
        <v>4.0633809287538822</v>
      </c>
      <c r="W26" t="s">
        <v>51</v>
      </c>
      <c r="X26" s="22">
        <f>AVERAGE(X24:X25)</f>
        <v>2.6217340945753551E-3</v>
      </c>
      <c r="Y26">
        <v>2002</v>
      </c>
      <c r="Z26" s="11">
        <v>4.0633809287538822</v>
      </c>
      <c r="AA26" t="s">
        <v>51</v>
      </c>
      <c r="AB26" s="22">
        <f>AVERAGE(AB24:AB25)</f>
        <v>2.622290722810651E-3</v>
      </c>
      <c r="AC26">
        <v>2002</v>
      </c>
      <c r="AD26" s="11">
        <v>4.0633809287538822</v>
      </c>
      <c r="AE26" t="s">
        <v>51</v>
      </c>
      <c r="AF26" s="22">
        <f>AVERAGE(AF24:AF25)</f>
        <v>2.6132767795378903E-3</v>
      </c>
      <c r="AG26">
        <v>2002</v>
      </c>
      <c r="AH26" s="11">
        <v>4.0633809287538822</v>
      </c>
      <c r="AI26" t="s">
        <v>51</v>
      </c>
      <c r="AJ26" s="22">
        <f>AVERAGE(AJ24:AJ25)</f>
        <v>2.6038883357626039E-3</v>
      </c>
      <c r="AK26">
        <v>2002</v>
      </c>
      <c r="AL26" s="11">
        <v>4.0633809287538822</v>
      </c>
      <c r="AM26" t="s">
        <v>51</v>
      </c>
      <c r="AN26" s="22">
        <f>AVERAGE(AN24:AN25)</f>
        <v>2.589936137440435E-3</v>
      </c>
      <c r="AO26">
        <v>2002</v>
      </c>
      <c r="AP26" s="11">
        <v>4.0633809287538822</v>
      </c>
      <c r="AQ26" t="s">
        <v>51</v>
      </c>
      <c r="AR26" s="22">
        <f>AVERAGE(AR24:AR25)</f>
        <v>2.5737302614668583E-3</v>
      </c>
      <c r="AS26">
        <v>2002</v>
      </c>
      <c r="AT26" s="11">
        <v>4.0633809287538822</v>
      </c>
      <c r="AU26" t="s">
        <v>51</v>
      </c>
      <c r="AV26" s="22">
        <f>AVERAGE(AV24:AV25)</f>
        <v>2.5716819480247552E-3</v>
      </c>
      <c r="AW26">
        <v>2002</v>
      </c>
      <c r="AX26" s="11">
        <v>4.0633809287538822</v>
      </c>
      <c r="AY26" t="s">
        <v>51</v>
      </c>
      <c r="AZ26" s="22">
        <f>AVERAGE(AZ24:AZ25)</f>
        <v>2.5674351899529074E-3</v>
      </c>
      <c r="BA26">
        <v>2002</v>
      </c>
      <c r="BB26" s="11">
        <v>4.0633809287538822</v>
      </c>
      <c r="BC26" t="s">
        <v>51</v>
      </c>
      <c r="BD26" s="22">
        <f>AVERAGE(BD24:BD25)</f>
        <v>2.5701775884759345E-3</v>
      </c>
      <c r="BE26">
        <v>2002</v>
      </c>
      <c r="BF26" s="11">
        <v>4.0633809287538822</v>
      </c>
      <c r="BG26" t="s">
        <v>51</v>
      </c>
      <c r="BH26" s="22">
        <f>AVERAGE(BH24:BH25)</f>
        <v>2.5664526337666888E-3</v>
      </c>
      <c r="BI26">
        <v>2002</v>
      </c>
      <c r="BJ26" s="11">
        <v>4.0633809287538822</v>
      </c>
      <c r="BK26" t="s">
        <v>51</v>
      </c>
      <c r="BL26" s="22">
        <f>AVERAGE(BL24:BL25)</f>
        <v>2.5626214833988359E-3</v>
      </c>
      <c r="BM26">
        <v>2002</v>
      </c>
      <c r="BN26" s="11">
        <v>4.0633809287538822</v>
      </c>
      <c r="BO26" t="s">
        <v>51</v>
      </c>
      <c r="BP26" s="22">
        <f>AVERAGE(BP24:BP25)</f>
        <v>2.5553616346048955E-3</v>
      </c>
      <c r="BQ26">
        <v>2002</v>
      </c>
      <c r="BR26" s="11">
        <v>4.0633809287538822</v>
      </c>
      <c r="BS26" t="s">
        <v>51</v>
      </c>
      <c r="BT26" s="22">
        <f>AVERAGE(BT24:BT25)</f>
        <v>2.5364647579069685E-3</v>
      </c>
      <c r="BU26">
        <v>2002</v>
      </c>
      <c r="BV26" s="11">
        <v>4.0633809287538822</v>
      </c>
      <c r="BW26" t="s">
        <v>51</v>
      </c>
      <c r="BX26" s="22">
        <f>AVERAGE(BX24:BX25)</f>
        <v>2.5037499855661283E-3</v>
      </c>
      <c r="BY26">
        <v>2002</v>
      </c>
      <c r="BZ26" s="11">
        <v>4.0633809287538822</v>
      </c>
      <c r="CA26" t="s">
        <v>51</v>
      </c>
      <c r="CB26" s="22">
        <f>AVERAGE(CB24:CB25)</f>
        <v>2.4764887897507151E-3</v>
      </c>
      <c r="CC26">
        <v>2002</v>
      </c>
      <c r="CD26" s="11">
        <v>4.0633809287538822</v>
      </c>
      <c r="CE26" t="s">
        <v>51</v>
      </c>
      <c r="CF26" s="22">
        <f>AVERAGE(CF24:CF25)</f>
        <v>2.4779577659179153E-3</v>
      </c>
      <c r="CG26">
        <v>2002</v>
      </c>
      <c r="CH26" s="11">
        <v>4.0633809287538822</v>
      </c>
      <c r="CI26" t="s">
        <v>51</v>
      </c>
      <c r="CJ26" s="22">
        <f>AVERAGE(CJ24:CJ25)</f>
        <v>2.454995595058039E-3</v>
      </c>
      <c r="CK26">
        <v>2002</v>
      </c>
      <c r="CL26" s="11">
        <v>4.0633809287538822</v>
      </c>
      <c r="CM26" t="s">
        <v>51</v>
      </c>
      <c r="CN26" s="22">
        <f>AVERAGE(CN24:CN25)</f>
        <v>2.4484025255108177E-3</v>
      </c>
      <c r="CO26">
        <v>2002</v>
      </c>
      <c r="CP26" s="11">
        <v>4.0633809287538822</v>
      </c>
      <c r="CQ26" t="s">
        <v>51</v>
      </c>
      <c r="CR26" s="22">
        <f>AVERAGE(CR24:CR25)</f>
        <v>2.4870977359202559E-3</v>
      </c>
      <c r="CS26">
        <v>2002</v>
      </c>
      <c r="CT26" s="11">
        <v>4.0633809287538822</v>
      </c>
      <c r="CU26" t="s">
        <v>51</v>
      </c>
      <c r="CV26" s="22">
        <f>AVERAGE(CV24:CV25)</f>
        <v>2.5015289739539689E-3</v>
      </c>
      <c r="CW26">
        <v>2002</v>
      </c>
      <c r="CX26" s="11">
        <v>4.0633809287538822</v>
      </c>
      <c r="CY26" t="s">
        <v>51</v>
      </c>
      <c r="CZ26" s="22">
        <f>AVERAGE(CZ24:CZ25)</f>
        <v>2.5404941555670843E-3</v>
      </c>
      <c r="DA26">
        <v>2002</v>
      </c>
      <c r="DB26" s="11">
        <v>4.0633809287538822</v>
      </c>
      <c r="DC26" t="s">
        <v>51</v>
      </c>
      <c r="DD26" s="22">
        <f>AVERAGE(DD24:DD25)</f>
        <v>2.5680152909343529E-3</v>
      </c>
      <c r="DE26">
        <v>2001</v>
      </c>
      <c r="DF26" s="11">
        <v>3.7339642701784057</v>
      </c>
      <c r="DG26" t="s">
        <v>51</v>
      </c>
      <c r="DH26" s="22">
        <f>AVERAGE(DH24:DH25)</f>
        <v>2.5807121395418839E-3</v>
      </c>
      <c r="DI26">
        <v>2001</v>
      </c>
      <c r="DJ26" s="11">
        <v>3.7339642701784057</v>
      </c>
      <c r="DK26" t="s">
        <v>51</v>
      </c>
      <c r="DL26" s="22">
        <f>AVERAGE(DL24:DL25)</f>
        <v>2.5949130954359065E-3</v>
      </c>
      <c r="DM26">
        <v>2001</v>
      </c>
      <c r="DN26" s="11">
        <v>3.7339642701784057</v>
      </c>
      <c r="DO26" t="s">
        <v>51</v>
      </c>
      <c r="DP26" s="22">
        <f>AVERAGE(DP24:DP25)</f>
        <v>2.5978513091808875E-3</v>
      </c>
      <c r="DQ26">
        <v>2001</v>
      </c>
      <c r="DR26" s="11">
        <v>3.7339642701784057</v>
      </c>
      <c r="DS26" t="s">
        <v>51</v>
      </c>
      <c r="DT26" s="22">
        <f>AVERAGE(DT24:DT25)</f>
        <v>2.5955770749822374E-3</v>
      </c>
      <c r="DU26">
        <v>2001</v>
      </c>
      <c r="DV26" s="11">
        <v>3.7339642701784057</v>
      </c>
      <c r="DW26" t="s">
        <v>51</v>
      </c>
      <c r="DX26" s="22">
        <f>AVERAGE(DX24:DX25)</f>
        <v>2.5901892654906569E-3</v>
      </c>
      <c r="DY26">
        <v>2001</v>
      </c>
      <c r="DZ26" s="11">
        <v>3.7339642701784057</v>
      </c>
      <c r="EA26" t="s">
        <v>51</v>
      </c>
      <c r="EB26" s="22">
        <f>AVERAGE(EB24:EB25)</f>
        <v>2.55670241525284E-3</v>
      </c>
      <c r="EC26">
        <v>2001</v>
      </c>
      <c r="ED26" s="11">
        <v>3.7339642701784057</v>
      </c>
      <c r="EE26" t="s">
        <v>51</v>
      </c>
      <c r="EF26" s="22">
        <f>AVERAGE(EF24:EF25)</f>
        <v>2.5446748332627334E-3</v>
      </c>
      <c r="EG26">
        <v>2001</v>
      </c>
      <c r="EH26" s="11">
        <v>3.7339642701784057</v>
      </c>
      <c r="EI26" t="s">
        <v>51</v>
      </c>
      <c r="EJ26" s="22">
        <f>AVERAGE(EJ24:EJ25)</f>
        <v>2.5366798530168586E-3</v>
      </c>
      <c r="EK26">
        <v>2001</v>
      </c>
      <c r="EL26" s="11">
        <v>3.7339642701784057</v>
      </c>
    </row>
    <row r="27" spans="2:142">
      <c r="B27">
        <v>0.10753234900934774</v>
      </c>
      <c r="C27" s="20">
        <v>0.97901966431516929</v>
      </c>
      <c r="D27">
        <v>1446.5740705814267</v>
      </c>
      <c r="E27">
        <v>2002</v>
      </c>
      <c r="F27" s="11">
        <v>4.0633809287538822</v>
      </c>
      <c r="I27">
        <v>2003</v>
      </c>
      <c r="J27" s="11">
        <v>4.3172882875565444</v>
      </c>
      <c r="M27">
        <v>2003</v>
      </c>
      <c r="N27" s="11">
        <v>4.3172882875565444</v>
      </c>
      <c r="Q27">
        <v>2003</v>
      </c>
      <c r="R27" s="11">
        <v>4.3172882875565444</v>
      </c>
      <c r="U27">
        <v>2003</v>
      </c>
      <c r="V27" s="11">
        <v>4.3172882875565444</v>
      </c>
      <c r="Y27">
        <v>2003</v>
      </c>
      <c r="Z27" s="11">
        <v>4.3172882875565444</v>
      </c>
      <c r="AC27">
        <v>2003</v>
      </c>
      <c r="AD27" s="11">
        <v>4.3172882875565444</v>
      </c>
      <c r="AG27">
        <v>2003</v>
      </c>
      <c r="AH27" s="11">
        <v>4.3172882875565444</v>
      </c>
      <c r="AK27">
        <v>2003</v>
      </c>
      <c r="AL27" s="11">
        <v>4.3172882875565444</v>
      </c>
      <c r="AO27">
        <v>2003</v>
      </c>
      <c r="AP27" s="11">
        <v>4.3172882875565444</v>
      </c>
      <c r="AS27">
        <v>2003</v>
      </c>
      <c r="AT27" s="11">
        <v>4.3172882875565444</v>
      </c>
      <c r="AW27">
        <v>2003</v>
      </c>
      <c r="AX27" s="11">
        <v>4.3172882875565444</v>
      </c>
      <c r="BA27">
        <v>2003</v>
      </c>
      <c r="BB27" s="11">
        <v>4.3172882875565444</v>
      </c>
      <c r="BE27">
        <v>2003</v>
      </c>
      <c r="BF27" s="11">
        <v>4.3172882875565444</v>
      </c>
      <c r="BI27">
        <v>2003</v>
      </c>
      <c r="BJ27" s="11">
        <v>4.3172882875565444</v>
      </c>
      <c r="BM27">
        <v>2003</v>
      </c>
      <c r="BN27" s="11">
        <v>4.3172882875565444</v>
      </c>
      <c r="BQ27">
        <v>2003</v>
      </c>
      <c r="BR27" s="11">
        <v>4.3172882875565444</v>
      </c>
      <c r="BU27">
        <v>2003</v>
      </c>
      <c r="BV27" s="11">
        <v>4.3172882875565444</v>
      </c>
      <c r="BY27">
        <v>2003</v>
      </c>
      <c r="BZ27" s="11">
        <v>4.3172882875565444</v>
      </c>
      <c r="CC27">
        <v>2003</v>
      </c>
      <c r="CD27" s="11">
        <v>4.3172882875565444</v>
      </c>
      <c r="CG27">
        <v>2003</v>
      </c>
      <c r="CH27" s="11">
        <v>4.3172882875565444</v>
      </c>
      <c r="CK27">
        <v>2003</v>
      </c>
      <c r="CL27" s="11">
        <v>4.3172882875565444</v>
      </c>
      <c r="CO27">
        <v>2003</v>
      </c>
      <c r="CP27" s="11">
        <v>4.3172882875565444</v>
      </c>
      <c r="CS27">
        <v>2003</v>
      </c>
      <c r="CT27" s="11">
        <v>4.3172882875565444</v>
      </c>
      <c r="CW27">
        <v>2003</v>
      </c>
      <c r="CX27" s="11">
        <v>4.3172882875565444</v>
      </c>
      <c r="DA27">
        <v>2003</v>
      </c>
      <c r="DB27" s="11">
        <v>4.3172882875565444</v>
      </c>
      <c r="DE27">
        <v>2003</v>
      </c>
      <c r="DF27" s="11">
        <v>4.3172882875565444</v>
      </c>
      <c r="DI27">
        <v>2002</v>
      </c>
      <c r="DJ27" s="11">
        <v>4.0633809287538822</v>
      </c>
      <c r="DM27">
        <v>2002</v>
      </c>
      <c r="DN27" s="11">
        <v>4.0633809287538822</v>
      </c>
      <c r="DQ27">
        <v>2002</v>
      </c>
      <c r="DR27" s="11">
        <v>4.0633809287538822</v>
      </c>
      <c r="DU27">
        <v>2002</v>
      </c>
      <c r="DV27" s="11">
        <v>4.0633809287538822</v>
      </c>
      <c r="DY27">
        <v>2002</v>
      </c>
      <c r="DZ27" s="11">
        <v>4.0633809287538822</v>
      </c>
      <c r="EC27">
        <v>2002</v>
      </c>
      <c r="ED27" s="11">
        <v>4.0633809287538822</v>
      </c>
      <c r="EG27">
        <v>2002</v>
      </c>
      <c r="EH27" s="11">
        <v>4.0633809287538822</v>
      </c>
      <c r="EK27">
        <v>2002</v>
      </c>
      <c r="EL27" s="11">
        <v>4.0633809287538822</v>
      </c>
    </row>
    <row r="28" spans="2:142">
      <c r="B28">
        <v>0.10765463563103668</v>
      </c>
      <c r="C28" s="20">
        <v>0.97883510821668729</v>
      </c>
      <c r="D28">
        <v>1433.6897474071448</v>
      </c>
      <c r="E28">
        <v>2003</v>
      </c>
      <c r="F28" s="11">
        <v>4.3172882875565444</v>
      </c>
      <c r="I28">
        <v>2004</v>
      </c>
      <c r="J28" s="11">
        <v>4.4564999635203764</v>
      </c>
      <c r="M28">
        <v>2004</v>
      </c>
      <c r="N28" s="11">
        <v>4.4564999635203764</v>
      </c>
      <c r="Q28">
        <v>2004</v>
      </c>
      <c r="R28" s="11">
        <v>4.4564999635203764</v>
      </c>
      <c r="U28">
        <v>2004</v>
      </c>
      <c r="V28" s="11">
        <v>4.4564999635203764</v>
      </c>
      <c r="Y28">
        <v>2004</v>
      </c>
      <c r="Z28" s="11">
        <v>4.4564999635203764</v>
      </c>
      <c r="AC28">
        <v>2004</v>
      </c>
      <c r="AD28" s="11">
        <v>4.4564999635203764</v>
      </c>
      <c r="AG28">
        <v>2004</v>
      </c>
      <c r="AH28" s="11">
        <v>4.4564999635203764</v>
      </c>
      <c r="AK28">
        <v>2004</v>
      </c>
      <c r="AL28" s="11">
        <v>4.4564999635203764</v>
      </c>
      <c r="AO28">
        <v>2004</v>
      </c>
      <c r="AP28" s="11">
        <v>4.4564999635203764</v>
      </c>
      <c r="AS28">
        <v>2004</v>
      </c>
      <c r="AT28" s="11">
        <v>4.4564999635203764</v>
      </c>
      <c r="AW28">
        <v>2004</v>
      </c>
      <c r="AX28" s="11">
        <v>4.4564999635203764</v>
      </c>
      <c r="BA28">
        <v>2004</v>
      </c>
      <c r="BB28" s="11">
        <v>4.4564999635203764</v>
      </c>
      <c r="BE28">
        <v>2004</v>
      </c>
      <c r="BF28" s="11">
        <v>4.4564999635203764</v>
      </c>
      <c r="BI28">
        <v>2004</v>
      </c>
      <c r="BJ28" s="11">
        <v>4.4564999635203764</v>
      </c>
      <c r="BM28">
        <v>2004</v>
      </c>
      <c r="BN28" s="11">
        <v>4.4564999635203764</v>
      </c>
      <c r="BQ28">
        <v>2004</v>
      </c>
      <c r="BR28" s="11">
        <v>4.4564999635203764</v>
      </c>
      <c r="BU28">
        <v>2004</v>
      </c>
      <c r="BV28" s="11">
        <v>4.4564999635203764</v>
      </c>
      <c r="BY28">
        <v>2004</v>
      </c>
      <c r="BZ28" s="11">
        <v>4.4564999635203764</v>
      </c>
      <c r="CC28">
        <v>2004</v>
      </c>
      <c r="CD28" s="11">
        <v>4.4564999635203764</v>
      </c>
      <c r="CG28">
        <v>2004</v>
      </c>
      <c r="CH28" s="11">
        <v>4.4564999635203764</v>
      </c>
      <c r="CK28">
        <v>2004</v>
      </c>
      <c r="CL28" s="11">
        <v>4.4564999635203764</v>
      </c>
      <c r="CO28">
        <v>2004</v>
      </c>
      <c r="CP28" s="11">
        <v>4.4564999635203764</v>
      </c>
      <c r="CS28">
        <v>2004</v>
      </c>
      <c r="CT28" s="11">
        <v>4.4564999635203764</v>
      </c>
      <c r="CW28">
        <v>2004</v>
      </c>
      <c r="CX28" s="11">
        <v>4.4564999635203764</v>
      </c>
      <c r="DA28">
        <v>2004</v>
      </c>
      <c r="DB28" s="11">
        <v>4.4564999635203764</v>
      </c>
      <c r="DE28">
        <v>2004</v>
      </c>
      <c r="DF28" s="11">
        <v>4.4564999635203764</v>
      </c>
      <c r="DI28">
        <v>2004</v>
      </c>
      <c r="DJ28" s="11">
        <v>4.4564999635203764</v>
      </c>
      <c r="DM28">
        <v>2003</v>
      </c>
      <c r="DN28" s="11">
        <v>4.3172882875565444</v>
      </c>
      <c r="DQ28">
        <v>2003</v>
      </c>
      <c r="DR28" s="11">
        <v>4.3172882875565444</v>
      </c>
      <c r="DU28">
        <v>2003</v>
      </c>
      <c r="DV28" s="11">
        <v>4.3172882875565444</v>
      </c>
      <c r="DY28">
        <v>2003</v>
      </c>
      <c r="DZ28" s="11">
        <v>4.3172882875565444</v>
      </c>
      <c r="EC28">
        <v>2003</v>
      </c>
      <c r="ED28" s="11">
        <v>4.3172882875565444</v>
      </c>
      <c r="EG28">
        <v>2003</v>
      </c>
      <c r="EH28" s="11">
        <v>4.3172882875565444</v>
      </c>
      <c r="EK28">
        <v>2003</v>
      </c>
      <c r="EL28" s="11">
        <v>4.3172882875565444</v>
      </c>
    </row>
    <row r="29" spans="2:142">
      <c r="B29">
        <v>0.10790801459010856</v>
      </c>
      <c r="C29" s="20">
        <v>0.97887508937451728</v>
      </c>
      <c r="D29">
        <v>1436.4618297605989</v>
      </c>
      <c r="E29">
        <v>2004</v>
      </c>
      <c r="F29" s="11">
        <v>4.4564999635203764</v>
      </c>
      <c r="I29">
        <v>2005</v>
      </c>
      <c r="J29" s="11">
        <v>4.7637852613654186</v>
      </c>
      <c r="M29">
        <v>2005</v>
      </c>
      <c r="N29" s="11">
        <v>4.7637852613654186</v>
      </c>
      <c r="Q29">
        <v>2005</v>
      </c>
      <c r="R29" s="11">
        <v>4.7637852613654186</v>
      </c>
      <c r="U29">
        <v>2005</v>
      </c>
      <c r="V29" s="11">
        <v>4.7637852613654186</v>
      </c>
      <c r="Y29">
        <v>2005</v>
      </c>
      <c r="Z29" s="11">
        <v>4.7637852613654186</v>
      </c>
      <c r="AC29">
        <v>2005</v>
      </c>
      <c r="AD29" s="11">
        <v>4.7637852613654186</v>
      </c>
      <c r="AG29">
        <v>2005</v>
      </c>
      <c r="AH29" s="11">
        <v>4.7637852613654186</v>
      </c>
      <c r="AK29">
        <v>2005</v>
      </c>
      <c r="AL29" s="11">
        <v>4.7637852613654186</v>
      </c>
      <c r="AO29">
        <v>2005</v>
      </c>
      <c r="AP29" s="11">
        <v>4.7637852613654186</v>
      </c>
      <c r="AS29">
        <v>2005</v>
      </c>
      <c r="AT29" s="11">
        <v>4.7637852613654186</v>
      </c>
      <c r="AW29">
        <v>2005</v>
      </c>
      <c r="AX29" s="11">
        <v>4.7637852613654186</v>
      </c>
      <c r="BA29">
        <v>2005</v>
      </c>
      <c r="BB29" s="11">
        <v>4.7637852613654186</v>
      </c>
      <c r="BE29">
        <v>2005</v>
      </c>
      <c r="BF29" s="11">
        <v>4.7637852613654186</v>
      </c>
      <c r="BI29">
        <v>2005</v>
      </c>
      <c r="BJ29" s="11">
        <v>4.7637852613654186</v>
      </c>
      <c r="BM29">
        <v>2005</v>
      </c>
      <c r="BN29" s="11">
        <v>4.7637852613654186</v>
      </c>
      <c r="BQ29">
        <v>2005</v>
      </c>
      <c r="BR29" s="11">
        <v>4.7637852613654186</v>
      </c>
      <c r="BU29">
        <v>2005</v>
      </c>
      <c r="BV29" s="11">
        <v>4.7637852613654186</v>
      </c>
      <c r="BY29">
        <v>2005</v>
      </c>
      <c r="BZ29" s="11">
        <v>4.7637852613654186</v>
      </c>
      <c r="CC29">
        <v>2005</v>
      </c>
      <c r="CD29" s="11">
        <v>4.7637852613654186</v>
      </c>
      <c r="CG29">
        <v>2005</v>
      </c>
      <c r="CH29" s="11">
        <v>4.7637852613654186</v>
      </c>
      <c r="CK29">
        <v>2005</v>
      </c>
      <c r="CL29" s="11">
        <v>4.7637852613654186</v>
      </c>
      <c r="CO29">
        <v>2005</v>
      </c>
      <c r="CP29" s="11">
        <v>4.7637852613654186</v>
      </c>
      <c r="CS29">
        <v>2005</v>
      </c>
      <c r="CT29" s="11">
        <v>4.7637852613654186</v>
      </c>
      <c r="CW29">
        <v>2005</v>
      </c>
      <c r="CX29" s="11">
        <v>4.7637852613654186</v>
      </c>
      <c r="DA29">
        <v>2005</v>
      </c>
      <c r="DB29" s="11">
        <v>4.7637852613654186</v>
      </c>
      <c r="DE29">
        <v>2005</v>
      </c>
      <c r="DF29" s="11">
        <v>4.7637852613654186</v>
      </c>
      <c r="DI29">
        <v>2005</v>
      </c>
      <c r="DJ29" s="11">
        <v>4.7637852613654186</v>
      </c>
      <c r="DM29">
        <v>2005</v>
      </c>
      <c r="DN29" s="11">
        <v>4.7637852613654186</v>
      </c>
      <c r="DQ29">
        <v>2004</v>
      </c>
      <c r="DR29" s="11">
        <v>4.4564999635203764</v>
      </c>
      <c r="DU29">
        <v>2004</v>
      </c>
      <c r="DV29" s="11">
        <v>4.4564999635203764</v>
      </c>
      <c r="DY29">
        <v>2004</v>
      </c>
      <c r="DZ29" s="11">
        <v>4.4564999635203764</v>
      </c>
      <c r="EC29">
        <v>2004</v>
      </c>
      <c r="ED29" s="11">
        <v>4.4564999635203764</v>
      </c>
      <c r="EG29">
        <v>2004</v>
      </c>
      <c r="EH29" s="11">
        <v>4.4564999635203764</v>
      </c>
      <c r="EK29">
        <v>2004</v>
      </c>
      <c r="EL29" s="11">
        <v>4.4564999635203764</v>
      </c>
    </row>
    <row r="30" spans="2:142">
      <c r="B30">
        <v>0.10808292599420069</v>
      </c>
      <c r="C30" s="20">
        <v>0.97897084662740042</v>
      </c>
      <c r="D30">
        <v>1443.1439871940868</v>
      </c>
      <c r="E30">
        <v>2005</v>
      </c>
      <c r="F30" s="11">
        <v>4.7637852613654186</v>
      </c>
      <c r="I30">
        <v>2006</v>
      </c>
      <c r="J30" s="11">
        <v>5.1165943086371941</v>
      </c>
      <c r="M30">
        <v>2006</v>
      </c>
      <c r="N30" s="11">
        <v>5.1165943086371941</v>
      </c>
      <c r="Q30">
        <v>2006</v>
      </c>
      <c r="R30" s="11">
        <v>5.1165943086371941</v>
      </c>
      <c r="U30">
        <v>2006</v>
      </c>
      <c r="V30" s="11">
        <v>5.1165943086371941</v>
      </c>
      <c r="Y30">
        <v>2006</v>
      </c>
      <c r="Z30" s="11">
        <v>5.1165943086371941</v>
      </c>
      <c r="AC30">
        <v>2006</v>
      </c>
      <c r="AD30" s="11">
        <v>5.1165943086371941</v>
      </c>
      <c r="AG30">
        <v>2006</v>
      </c>
      <c r="AH30" s="11">
        <v>5.1165943086371941</v>
      </c>
      <c r="AK30">
        <v>2006</v>
      </c>
      <c r="AL30" s="11">
        <v>5.1165943086371941</v>
      </c>
      <c r="AO30">
        <v>2006</v>
      </c>
      <c r="AP30" s="11">
        <v>5.1165943086371941</v>
      </c>
      <c r="AS30">
        <v>2006</v>
      </c>
      <c r="AT30" s="11">
        <v>5.1165943086371941</v>
      </c>
      <c r="AW30">
        <v>2006</v>
      </c>
      <c r="AX30" s="11">
        <v>5.1165943086371941</v>
      </c>
      <c r="BA30">
        <v>2006</v>
      </c>
      <c r="BB30" s="11">
        <v>5.1165943086371941</v>
      </c>
      <c r="BE30">
        <v>2006</v>
      </c>
      <c r="BF30" s="11">
        <v>5.1165943086371941</v>
      </c>
      <c r="BI30">
        <v>2006</v>
      </c>
      <c r="BJ30" s="11">
        <v>5.1165943086371941</v>
      </c>
      <c r="BM30">
        <v>2006</v>
      </c>
      <c r="BN30" s="11">
        <v>5.1165943086371941</v>
      </c>
      <c r="BQ30">
        <v>2006</v>
      </c>
      <c r="BR30" s="11">
        <v>5.1165943086371941</v>
      </c>
      <c r="BU30">
        <v>2006</v>
      </c>
      <c r="BV30" s="11">
        <v>5.1165943086371941</v>
      </c>
      <c r="BY30">
        <v>2006</v>
      </c>
      <c r="BZ30" s="11">
        <v>5.1165943086371941</v>
      </c>
      <c r="CC30">
        <v>2006</v>
      </c>
      <c r="CD30" s="11">
        <v>5.1165943086371941</v>
      </c>
      <c r="CG30">
        <v>2006</v>
      </c>
      <c r="CH30" s="11">
        <v>5.1165943086371941</v>
      </c>
      <c r="CK30">
        <v>2006</v>
      </c>
      <c r="CL30" s="11">
        <v>5.1165943086371941</v>
      </c>
      <c r="CO30">
        <v>2006</v>
      </c>
      <c r="CP30" s="11">
        <v>5.1165943086371941</v>
      </c>
      <c r="CS30">
        <v>2006</v>
      </c>
      <c r="CT30" s="11">
        <v>5.1165943086371941</v>
      </c>
      <c r="CW30">
        <v>2006</v>
      </c>
      <c r="CX30" s="11">
        <v>5.1165943086371941</v>
      </c>
      <c r="DA30">
        <v>2006</v>
      </c>
      <c r="DB30" s="11">
        <v>5.1165943086371941</v>
      </c>
      <c r="DE30">
        <v>2006</v>
      </c>
      <c r="DF30" s="11">
        <v>5.1165943086371941</v>
      </c>
      <c r="DI30">
        <v>2006</v>
      </c>
      <c r="DJ30" s="11">
        <v>5.1165943086371941</v>
      </c>
      <c r="DM30">
        <v>2006</v>
      </c>
      <c r="DN30" s="11">
        <v>5.1165943086371941</v>
      </c>
      <c r="DQ30">
        <v>2006</v>
      </c>
      <c r="DR30" s="11">
        <v>5.1165943086371941</v>
      </c>
      <c r="DU30">
        <v>2005</v>
      </c>
      <c r="DV30" s="11">
        <v>4.7637852613654186</v>
      </c>
      <c r="DY30">
        <v>2005</v>
      </c>
      <c r="DZ30" s="11">
        <v>4.7637852613654186</v>
      </c>
      <c r="EC30">
        <v>2005</v>
      </c>
      <c r="ED30" s="11">
        <v>4.7637852613654186</v>
      </c>
      <c r="EG30">
        <v>2005</v>
      </c>
      <c r="EH30" s="11">
        <v>4.7637852613654186</v>
      </c>
      <c r="EK30">
        <v>2005</v>
      </c>
      <c r="EL30" s="11">
        <v>4.7637852613654186</v>
      </c>
    </row>
    <row r="31" spans="2:142">
      <c r="B31">
        <v>0.1082681881097142</v>
      </c>
      <c r="C31" s="20">
        <v>0.97911877746297504</v>
      </c>
      <c r="D31">
        <v>1453.5874059832108</v>
      </c>
      <c r="E31">
        <v>2006</v>
      </c>
      <c r="F31" s="11">
        <v>5.1165943086371941</v>
      </c>
      <c r="I31">
        <v>2007</v>
      </c>
      <c r="J31" s="11">
        <v>5.3133200049981255</v>
      </c>
      <c r="M31">
        <v>2007</v>
      </c>
      <c r="N31" s="11">
        <v>5.3133200049981255</v>
      </c>
      <c r="Q31">
        <v>2007</v>
      </c>
      <c r="R31" s="11">
        <v>5.3133200049981255</v>
      </c>
      <c r="U31">
        <v>2007</v>
      </c>
      <c r="V31" s="11">
        <v>5.3133200049981255</v>
      </c>
      <c r="Y31">
        <v>2007</v>
      </c>
      <c r="Z31" s="11">
        <v>5.3133200049981255</v>
      </c>
      <c r="AC31">
        <v>2007</v>
      </c>
      <c r="AD31" s="11">
        <v>5.3133200049981255</v>
      </c>
      <c r="AG31">
        <v>2007</v>
      </c>
      <c r="AH31" s="11">
        <v>5.3133200049981255</v>
      </c>
      <c r="AK31">
        <v>2007</v>
      </c>
      <c r="AL31" s="11">
        <v>5.3133200049981255</v>
      </c>
      <c r="AO31">
        <v>2007</v>
      </c>
      <c r="AP31" s="11">
        <v>5.3133200049981255</v>
      </c>
      <c r="AS31">
        <v>2007</v>
      </c>
      <c r="AT31" s="11">
        <v>5.3133200049981255</v>
      </c>
      <c r="AW31">
        <v>2007</v>
      </c>
      <c r="AX31" s="11">
        <v>5.3133200049981255</v>
      </c>
      <c r="BA31">
        <v>2007</v>
      </c>
      <c r="BB31" s="11">
        <v>5.3133200049981255</v>
      </c>
      <c r="BE31">
        <v>2007</v>
      </c>
      <c r="BF31" s="11">
        <v>5.3133200049981255</v>
      </c>
      <c r="BI31">
        <v>2007</v>
      </c>
      <c r="BJ31" s="11">
        <v>5.3133200049981255</v>
      </c>
      <c r="BM31">
        <v>2007</v>
      </c>
      <c r="BN31" s="11">
        <v>5.3133200049981255</v>
      </c>
      <c r="BQ31">
        <v>2007</v>
      </c>
      <c r="BR31" s="11">
        <v>5.3133200049981255</v>
      </c>
      <c r="BU31">
        <v>2007</v>
      </c>
      <c r="BV31" s="11">
        <v>5.3133200049981255</v>
      </c>
      <c r="BY31">
        <v>2007</v>
      </c>
      <c r="BZ31" s="11">
        <v>5.3133200049981255</v>
      </c>
      <c r="CC31">
        <v>2007</v>
      </c>
      <c r="CD31" s="11">
        <v>5.3133200049981255</v>
      </c>
      <c r="CG31">
        <v>2007</v>
      </c>
      <c r="CH31" s="11">
        <v>5.3133200049981255</v>
      </c>
      <c r="CK31">
        <v>2007</v>
      </c>
      <c r="CL31" s="11">
        <v>5.3133200049981255</v>
      </c>
      <c r="CO31">
        <v>2007</v>
      </c>
      <c r="CP31" s="11">
        <v>5.3133200049981255</v>
      </c>
      <c r="CS31">
        <v>2007</v>
      </c>
      <c r="CT31" s="11">
        <v>5.3133200049981255</v>
      </c>
      <c r="CW31">
        <v>2007</v>
      </c>
      <c r="CX31" s="11">
        <v>5.3133200049981255</v>
      </c>
      <c r="DA31">
        <v>2007</v>
      </c>
      <c r="DB31" s="11">
        <v>5.3133200049981255</v>
      </c>
      <c r="DE31">
        <v>2007</v>
      </c>
      <c r="DF31" s="11">
        <v>5.3133200049981255</v>
      </c>
      <c r="DI31">
        <v>2007</v>
      </c>
      <c r="DJ31" s="11">
        <v>5.3133200049981255</v>
      </c>
      <c r="DM31">
        <v>2007</v>
      </c>
      <c r="DN31" s="11">
        <v>5.3133200049981255</v>
      </c>
      <c r="DQ31">
        <v>2007</v>
      </c>
      <c r="DR31" s="11">
        <v>5.3133200049981255</v>
      </c>
      <c r="DU31">
        <v>2007</v>
      </c>
      <c r="DV31" s="11">
        <v>5.3133200049981255</v>
      </c>
      <c r="DY31">
        <v>2006</v>
      </c>
      <c r="DZ31" s="11">
        <v>5.1165943086371941</v>
      </c>
      <c r="EC31">
        <v>2006</v>
      </c>
      <c r="ED31" s="11">
        <v>5.1165943086371941</v>
      </c>
      <c r="EG31">
        <v>2006</v>
      </c>
      <c r="EH31" s="11">
        <v>5.1165943086371941</v>
      </c>
      <c r="EK31">
        <v>2006</v>
      </c>
      <c r="EL31" s="11">
        <v>5.1165943086371941</v>
      </c>
    </row>
    <row r="32" spans="2:142">
      <c r="B32">
        <v>0.10863317905923266</v>
      </c>
      <c r="C32" s="20">
        <v>0.97976360961664932</v>
      </c>
      <c r="D32">
        <v>1500.8937524305197</v>
      </c>
      <c r="E32">
        <v>2007</v>
      </c>
      <c r="F32" s="11">
        <v>5.3133200049981255</v>
      </c>
      <c r="I32">
        <v>2008</v>
      </c>
      <c r="J32" s="11">
        <v>5.7560247487431955</v>
      </c>
      <c r="M32">
        <v>2008</v>
      </c>
      <c r="N32" s="11">
        <v>5.7560247487431955</v>
      </c>
      <c r="Q32">
        <v>2008</v>
      </c>
      <c r="R32" s="11">
        <v>5.7560247487431955</v>
      </c>
      <c r="U32">
        <v>2008</v>
      </c>
      <c r="V32" s="11">
        <v>5.7560247487431955</v>
      </c>
      <c r="Y32">
        <v>2008</v>
      </c>
      <c r="Z32" s="11">
        <v>5.7560247487431955</v>
      </c>
      <c r="AC32">
        <v>2008</v>
      </c>
      <c r="AD32" s="11">
        <v>5.7560247487431955</v>
      </c>
      <c r="AG32">
        <v>2008</v>
      </c>
      <c r="AH32" s="11">
        <v>5.7560247487431955</v>
      </c>
      <c r="AK32">
        <v>2008</v>
      </c>
      <c r="AL32" s="11">
        <v>5.7560247487431955</v>
      </c>
      <c r="AO32">
        <v>2008</v>
      </c>
      <c r="AP32" s="11">
        <v>5.7560247487431955</v>
      </c>
      <c r="AS32">
        <v>2008</v>
      </c>
      <c r="AT32" s="11">
        <v>5.7560247487431955</v>
      </c>
      <c r="AW32">
        <v>2008</v>
      </c>
      <c r="AX32" s="11">
        <v>5.7560247487431955</v>
      </c>
      <c r="BA32">
        <v>2008</v>
      </c>
      <c r="BB32" s="11">
        <v>5.7560247487431955</v>
      </c>
      <c r="BE32">
        <v>2008</v>
      </c>
      <c r="BF32" s="11">
        <v>5.7560247487431955</v>
      </c>
      <c r="BI32">
        <v>2008</v>
      </c>
      <c r="BJ32" s="11">
        <v>5.7560247487431955</v>
      </c>
      <c r="BM32">
        <v>2008</v>
      </c>
      <c r="BN32" s="11">
        <v>5.7560247487431955</v>
      </c>
      <c r="BQ32">
        <v>2008</v>
      </c>
      <c r="BR32" s="11">
        <v>5.7560247487431955</v>
      </c>
      <c r="BU32">
        <v>2008</v>
      </c>
      <c r="BV32" s="11">
        <v>5.7560247487431955</v>
      </c>
      <c r="BY32">
        <v>2008</v>
      </c>
      <c r="BZ32" s="11">
        <v>5.7560247487431955</v>
      </c>
      <c r="CC32">
        <v>2008</v>
      </c>
      <c r="CD32" s="11">
        <v>5.7560247487431955</v>
      </c>
      <c r="CG32">
        <v>2008</v>
      </c>
      <c r="CH32" s="11">
        <v>5.7560247487431955</v>
      </c>
      <c r="CK32">
        <v>2008</v>
      </c>
      <c r="CL32" s="11">
        <v>5.7560247487431955</v>
      </c>
      <c r="CO32">
        <v>2008</v>
      </c>
      <c r="CP32" s="11">
        <v>5.7560247487431955</v>
      </c>
      <c r="CS32">
        <v>2008</v>
      </c>
      <c r="CT32" s="11">
        <v>5.7560247487431955</v>
      </c>
      <c r="CW32">
        <v>2008</v>
      </c>
      <c r="CX32" s="11">
        <v>5.7560247487431955</v>
      </c>
      <c r="DA32">
        <v>2008</v>
      </c>
      <c r="DB32" s="11">
        <v>5.7560247487431955</v>
      </c>
      <c r="DE32">
        <v>2008</v>
      </c>
      <c r="DF32" s="11">
        <v>5.7560247487431955</v>
      </c>
      <c r="DI32">
        <v>2008</v>
      </c>
      <c r="DJ32" s="11">
        <v>5.7560247487431955</v>
      </c>
      <c r="DM32">
        <v>2008</v>
      </c>
      <c r="DN32" s="11">
        <v>5.7560247487431955</v>
      </c>
      <c r="DQ32">
        <v>2008</v>
      </c>
      <c r="DR32" s="11">
        <v>5.7560247487431955</v>
      </c>
      <c r="DU32">
        <v>2008</v>
      </c>
      <c r="DV32" s="11">
        <v>5.7560247487431955</v>
      </c>
      <c r="DY32">
        <v>2008</v>
      </c>
      <c r="DZ32" s="11">
        <v>5.7560247487431955</v>
      </c>
      <c r="EC32">
        <v>2007</v>
      </c>
      <c r="ED32" s="11">
        <v>5.3133200049981255</v>
      </c>
      <c r="EG32">
        <v>2007</v>
      </c>
      <c r="EH32" s="11">
        <v>5.3133200049981255</v>
      </c>
      <c r="EK32">
        <v>2007</v>
      </c>
      <c r="EL32" s="11">
        <v>5.3133200049981255</v>
      </c>
    </row>
    <row r="33" spans="1:142">
      <c r="B33">
        <v>0.1088458219630441</v>
      </c>
      <c r="C33" s="20">
        <v>0.98001812462679017</v>
      </c>
      <c r="D33">
        <v>1520.4059326764964</v>
      </c>
      <c r="E33">
        <v>2008</v>
      </c>
      <c r="F33" s="11">
        <v>5.7560247487431955</v>
      </c>
      <c r="I33">
        <v>2009</v>
      </c>
      <c r="J33" s="11">
        <v>6.2792212660390394</v>
      </c>
      <c r="M33">
        <v>2009</v>
      </c>
      <c r="N33" s="11">
        <v>6.2792212660390394</v>
      </c>
      <c r="Q33">
        <v>2009</v>
      </c>
      <c r="R33" s="11">
        <v>6.2792212660390394</v>
      </c>
      <c r="U33">
        <v>2009</v>
      </c>
      <c r="V33" s="11">
        <v>6.2792212660390394</v>
      </c>
      <c r="Y33">
        <v>2009</v>
      </c>
      <c r="Z33" s="11">
        <v>6.2792212660390394</v>
      </c>
      <c r="AC33">
        <v>2009</v>
      </c>
      <c r="AD33" s="11">
        <v>6.2792212660390394</v>
      </c>
      <c r="AG33">
        <v>2009</v>
      </c>
      <c r="AH33" s="11">
        <v>6.2792212660390394</v>
      </c>
      <c r="AK33">
        <v>2009</v>
      </c>
      <c r="AL33" s="11">
        <v>6.2792212660390394</v>
      </c>
      <c r="AO33">
        <v>2009</v>
      </c>
      <c r="AP33" s="11">
        <v>6.2792212660390394</v>
      </c>
      <c r="AS33">
        <v>2009</v>
      </c>
      <c r="AT33" s="11">
        <v>6.2792212660390394</v>
      </c>
      <c r="AW33">
        <v>2009</v>
      </c>
      <c r="AX33" s="11">
        <v>6.2792212660390394</v>
      </c>
      <c r="BA33">
        <v>2009</v>
      </c>
      <c r="BB33" s="11">
        <v>6.2792212660390394</v>
      </c>
      <c r="BE33">
        <v>2009</v>
      </c>
      <c r="BF33" s="11">
        <v>6.2792212660390394</v>
      </c>
      <c r="BI33">
        <v>2009</v>
      </c>
      <c r="BJ33" s="11">
        <v>6.2792212660390394</v>
      </c>
      <c r="BM33">
        <v>2009</v>
      </c>
      <c r="BN33" s="11">
        <v>6.2792212660390394</v>
      </c>
      <c r="BQ33">
        <v>2009</v>
      </c>
      <c r="BR33" s="11">
        <v>6.2792212660390394</v>
      </c>
      <c r="BU33">
        <v>2009</v>
      </c>
      <c r="BV33" s="11">
        <v>6.2792212660390394</v>
      </c>
      <c r="BY33">
        <v>2009</v>
      </c>
      <c r="BZ33" s="11">
        <v>6.2792212660390394</v>
      </c>
      <c r="CC33">
        <v>2009</v>
      </c>
      <c r="CD33" s="11">
        <v>6.2792212660390394</v>
      </c>
      <c r="CG33">
        <v>2009</v>
      </c>
      <c r="CH33" s="11">
        <v>6.2792212660390394</v>
      </c>
      <c r="CK33">
        <v>2009</v>
      </c>
      <c r="CL33" s="11">
        <v>6.2792212660390394</v>
      </c>
      <c r="CO33">
        <v>2009</v>
      </c>
      <c r="CP33" s="11">
        <v>6.2792212660390394</v>
      </c>
      <c r="CS33">
        <v>2009</v>
      </c>
      <c r="CT33" s="11">
        <v>6.2792212660390394</v>
      </c>
      <c r="CW33">
        <v>2009</v>
      </c>
      <c r="CX33" s="11">
        <v>6.2792212660390394</v>
      </c>
      <c r="DA33">
        <v>2009</v>
      </c>
      <c r="DB33" s="11">
        <v>6.2792212660390394</v>
      </c>
      <c r="DE33">
        <v>2009</v>
      </c>
      <c r="DF33" s="11">
        <v>6.2792212660390394</v>
      </c>
      <c r="DI33">
        <v>2009</v>
      </c>
      <c r="DJ33" s="11">
        <v>6.2792212660390394</v>
      </c>
      <c r="DM33">
        <v>2009</v>
      </c>
      <c r="DN33" s="11">
        <v>6.2792212660390394</v>
      </c>
      <c r="DQ33">
        <v>2009</v>
      </c>
      <c r="DR33" s="11">
        <v>6.2792212660390394</v>
      </c>
      <c r="DU33">
        <v>2009</v>
      </c>
      <c r="DV33" s="11">
        <v>6.2792212660390394</v>
      </c>
      <c r="DY33">
        <v>2009</v>
      </c>
      <c r="DZ33" s="11">
        <v>6.2792212660390394</v>
      </c>
      <c r="EC33">
        <v>2009</v>
      </c>
      <c r="ED33" s="11">
        <v>6.2792212660390394</v>
      </c>
      <c r="EG33">
        <v>2008</v>
      </c>
      <c r="EH33" s="11">
        <v>5.7560247487431955</v>
      </c>
      <c r="EK33">
        <v>2008</v>
      </c>
      <c r="EL33" s="11">
        <v>5.7560247487431955</v>
      </c>
    </row>
    <row r="34" spans="1:142">
      <c r="B34">
        <v>0.10904550510209125</v>
      </c>
      <c r="C34" s="20">
        <v>0.98020447638981933</v>
      </c>
      <c r="D34">
        <v>1535.0106097954854</v>
      </c>
      <c r="E34">
        <v>2009</v>
      </c>
      <c r="F34" s="11">
        <v>6.2792212660390394</v>
      </c>
      <c r="I34">
        <v>2010</v>
      </c>
      <c r="J34" s="11">
        <v>6.9070570889508076</v>
      </c>
      <c r="M34">
        <v>2010</v>
      </c>
      <c r="N34" s="11">
        <v>6.9070570889508076</v>
      </c>
      <c r="Q34">
        <v>2010</v>
      </c>
      <c r="R34" s="11">
        <v>6.9070570889508076</v>
      </c>
      <c r="U34">
        <v>2010</v>
      </c>
      <c r="V34" s="11">
        <v>6.9070570889508076</v>
      </c>
      <c r="Y34">
        <v>2010</v>
      </c>
      <c r="Z34" s="11">
        <v>6.9070570889508076</v>
      </c>
      <c r="AC34">
        <v>2010</v>
      </c>
      <c r="AD34" s="11">
        <v>6.9070570889508076</v>
      </c>
      <c r="AG34">
        <v>2010</v>
      </c>
      <c r="AH34" s="11">
        <v>6.9070570889508076</v>
      </c>
      <c r="AK34">
        <v>2010</v>
      </c>
      <c r="AL34" s="11">
        <v>6.9070570889508076</v>
      </c>
      <c r="AO34">
        <v>2010</v>
      </c>
      <c r="AP34" s="11">
        <v>6.9070570889508076</v>
      </c>
      <c r="AS34">
        <v>2010</v>
      </c>
      <c r="AT34" s="11">
        <v>6.9070570889508076</v>
      </c>
      <c r="AW34">
        <v>2010</v>
      </c>
      <c r="AX34" s="11">
        <v>6.9070570889508076</v>
      </c>
      <c r="BA34">
        <v>2010</v>
      </c>
      <c r="BB34" s="11">
        <v>6.9070570889508076</v>
      </c>
      <c r="BE34">
        <v>2010</v>
      </c>
      <c r="BF34" s="11">
        <v>6.9070570889508076</v>
      </c>
      <c r="BI34">
        <v>2010</v>
      </c>
      <c r="BJ34" s="11">
        <v>6.9070570889508076</v>
      </c>
      <c r="BM34">
        <v>2010</v>
      </c>
      <c r="BN34" s="11">
        <v>6.9070570889508076</v>
      </c>
      <c r="BQ34">
        <v>2010</v>
      </c>
      <c r="BR34" s="11">
        <v>6.9070570889508076</v>
      </c>
      <c r="BU34">
        <v>2010</v>
      </c>
      <c r="BV34" s="11">
        <v>6.9070570889508076</v>
      </c>
      <c r="BY34">
        <v>2010</v>
      </c>
      <c r="BZ34" s="11">
        <v>6.9070570889508076</v>
      </c>
      <c r="CC34">
        <v>2010</v>
      </c>
      <c r="CD34" s="11">
        <v>6.9070570889508076</v>
      </c>
      <c r="CG34">
        <v>2010</v>
      </c>
      <c r="CH34" s="11">
        <v>6.9070570889508076</v>
      </c>
      <c r="CK34">
        <v>2010</v>
      </c>
      <c r="CL34" s="11">
        <v>6.9070570889508076</v>
      </c>
      <c r="CO34">
        <v>2010</v>
      </c>
      <c r="CP34" s="11">
        <v>6.9070570889508076</v>
      </c>
      <c r="CS34">
        <v>2010</v>
      </c>
      <c r="CT34" s="11">
        <v>6.9070570889508076</v>
      </c>
      <c r="CW34">
        <v>2010</v>
      </c>
      <c r="CX34" s="11">
        <v>6.9070570889508076</v>
      </c>
      <c r="DA34">
        <v>2010</v>
      </c>
      <c r="DB34" s="11">
        <v>6.9070570889508076</v>
      </c>
      <c r="DE34">
        <v>2010</v>
      </c>
      <c r="DF34" s="11">
        <v>6.9070570889508076</v>
      </c>
      <c r="DI34">
        <v>2010</v>
      </c>
      <c r="DJ34" s="11">
        <v>6.9070570889508076</v>
      </c>
      <c r="DM34">
        <v>2010</v>
      </c>
      <c r="DN34" s="11">
        <v>6.9070570889508076</v>
      </c>
      <c r="DQ34">
        <v>2010</v>
      </c>
      <c r="DR34" s="11">
        <v>6.9070570889508076</v>
      </c>
      <c r="DU34">
        <v>2010</v>
      </c>
      <c r="DV34" s="11">
        <v>6.9070570889508076</v>
      </c>
      <c r="DY34">
        <v>2010</v>
      </c>
      <c r="DZ34" s="11">
        <v>6.9070570889508076</v>
      </c>
      <c r="EC34">
        <v>2010</v>
      </c>
      <c r="ED34" s="11">
        <v>6.9070570889508076</v>
      </c>
      <c r="EG34">
        <v>2010</v>
      </c>
      <c r="EH34" s="11">
        <v>6.9070570889508076</v>
      </c>
      <c r="EK34">
        <v>2009</v>
      </c>
      <c r="EL34" s="11">
        <v>6.2792212660390394</v>
      </c>
    </row>
    <row r="35" spans="1:142">
      <c r="B35">
        <v>0.10921748278383409</v>
      </c>
      <c r="C35" s="20">
        <v>0.98026790469224612</v>
      </c>
      <c r="D35">
        <v>1540.0445097950787</v>
      </c>
      <c r="E35">
        <v>2010</v>
      </c>
      <c r="F35" s="11">
        <v>6.9070570889508076</v>
      </c>
    </row>
    <row r="36" spans="1:142">
      <c r="A36" t="s">
        <v>52</v>
      </c>
      <c r="B36" s="6">
        <f>AVERAGE(B2:B35)</f>
        <v>0.10771860227230444</v>
      </c>
      <c r="C36" s="6">
        <f>AVERAGE(C2:C35)</f>
        <v>0.97945020915512016</v>
      </c>
      <c r="D36" s="6">
        <f>AVERAGE(D2:D35)</f>
        <v>1479.7275848571494</v>
      </c>
      <c r="E36" s="6">
        <f>AVERAGE(E2:E35)</f>
        <v>1993.5</v>
      </c>
      <c r="F36" s="6">
        <f>AVERAGE(F2:F35)</f>
        <v>2.4261308828079673</v>
      </c>
    </row>
    <row r="37" spans="1:142">
      <c r="A37" t="s">
        <v>53</v>
      </c>
      <c r="B37" s="6">
        <f>STDEV(B2:B35)</f>
        <v>5.6666285496767262E-4</v>
      </c>
      <c r="C37" s="6">
        <f>STDEV(C2:C35)</f>
        <v>7.8833010076882651E-4</v>
      </c>
      <c r="D37" s="6">
        <f>STDEV(D2:D35)</f>
        <v>59.030836149446102</v>
      </c>
      <c r="E37" s="6">
        <f>STDEV(E2:E35)</f>
        <v>9.9582461641931044</v>
      </c>
      <c r="F37" s="6">
        <f>STDEV(F2:F35)</f>
        <v>2.0238762648954256</v>
      </c>
    </row>
    <row r="38" spans="1:142">
      <c r="A38" t="s">
        <v>54</v>
      </c>
      <c r="B38" s="6">
        <f>MIN(B2:B35)</f>
        <v>0.10646012310084735</v>
      </c>
      <c r="C38" s="6">
        <f>MIN(C2:C35)</f>
        <v>0.97828512388478084</v>
      </c>
      <c r="D38" s="6">
        <f>MIN(D2:D35)</f>
        <v>1396.5927633901347</v>
      </c>
      <c r="E38" s="6">
        <f>MIN(E2:E35)</f>
        <v>1977</v>
      </c>
      <c r="F38" s="6">
        <f>MIN(F2:F35)</f>
        <v>0.20626585820895527</v>
      </c>
    </row>
    <row r="39" spans="1:142">
      <c r="A39" t="s">
        <v>55</v>
      </c>
      <c r="B39" s="6">
        <f>MAX(B2:B35)</f>
        <v>0.10921748278383409</v>
      </c>
      <c r="C39" s="6">
        <f>MAX(C2:C35)</f>
        <v>0.98104360456702933</v>
      </c>
      <c r="D39" s="6">
        <f>MAX(D2:D35)</f>
        <v>1604.331997035777</v>
      </c>
      <c r="E39" s="6">
        <f>MAX(E2:E35)</f>
        <v>2010</v>
      </c>
      <c r="F39" s="6">
        <f>MAX(F2:F35)</f>
        <v>6.9070570889508076</v>
      </c>
    </row>
    <row r="40" spans="1:142">
      <c r="A40" t="s">
        <v>56</v>
      </c>
      <c r="B40" s="6">
        <f>ABS(B39-B38)</f>
        <v>2.7573596829867375E-3</v>
      </c>
      <c r="C40" s="6">
        <f>ABS(C39-C38)</f>
        <v>2.7584806822484875E-3</v>
      </c>
      <c r="D40" s="6">
        <f>ABS(D39-D38)</f>
        <v>207.73923364564234</v>
      </c>
      <c r="E40" s="6">
        <f>ABS(E39-E38)</f>
        <v>33</v>
      </c>
      <c r="F40" s="6">
        <f>ABS(F39-F38)</f>
        <v>6.700791230741852</v>
      </c>
    </row>
    <row r="41" spans="1:142">
      <c r="A41" t="s">
        <v>57</v>
      </c>
      <c r="B41" s="6">
        <f>COUNT(B2:B35)</f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35"/>
    </sheetView>
  </sheetViews>
  <sheetFormatPr baseColWidth="10" defaultColWidth="8.83203125" defaultRowHeight="14" x14ac:dyDescent="0"/>
  <sheetData>
    <row r="1" spans="1:2">
      <c r="A1" t="s">
        <v>1</v>
      </c>
      <c r="B1" t="s">
        <v>13</v>
      </c>
    </row>
    <row r="2" spans="1:2">
      <c r="A2">
        <v>1977</v>
      </c>
      <c r="B2" s="11">
        <v>0.20626585820895527</v>
      </c>
    </row>
    <row r="3" spans="1:2">
      <c r="A3">
        <v>1978</v>
      </c>
      <c r="B3" s="11">
        <v>0.23623315819663371</v>
      </c>
    </row>
    <row r="4" spans="1:2">
      <c r="A4">
        <v>1979</v>
      </c>
      <c r="B4" s="11">
        <v>0.27638934026649337</v>
      </c>
    </row>
    <row r="5" spans="1:2">
      <c r="A5">
        <v>1980</v>
      </c>
      <c r="B5" s="11">
        <v>0.3251598653285796</v>
      </c>
    </row>
    <row r="6" spans="1:2">
      <c r="A6">
        <v>1981</v>
      </c>
      <c r="B6" s="11">
        <v>0.38386448733118905</v>
      </c>
    </row>
    <row r="7" spans="1:2">
      <c r="A7">
        <v>1982</v>
      </c>
      <c r="B7" s="11">
        <v>0.43869678779996885</v>
      </c>
    </row>
    <row r="8" spans="1:2">
      <c r="A8">
        <v>1983</v>
      </c>
      <c r="B8" s="11">
        <v>0.49002752098557151</v>
      </c>
    </row>
    <row r="9" spans="1:2">
      <c r="A9">
        <v>1984</v>
      </c>
      <c r="B9" s="11">
        <v>0.51561952881361683</v>
      </c>
    </row>
    <row r="10" spans="1:2">
      <c r="A10">
        <v>1985</v>
      </c>
      <c r="B10" s="11">
        <v>0.55495705449535371</v>
      </c>
    </row>
    <row r="11" spans="1:2">
      <c r="A11">
        <v>1986</v>
      </c>
      <c r="B11" s="11">
        <v>0.62810263390823073</v>
      </c>
    </row>
    <row r="12" spans="1:2">
      <c r="A12">
        <v>1987</v>
      </c>
      <c r="B12" s="11">
        <v>0.80807516019561887</v>
      </c>
    </row>
    <row r="13" spans="1:2">
      <c r="A13">
        <v>1988</v>
      </c>
      <c r="B13" s="11">
        <v>0.85295756401396039</v>
      </c>
    </row>
    <row r="14" spans="1:2">
      <c r="A14">
        <v>1989</v>
      </c>
      <c r="B14" s="11">
        <v>0.93998230197443178</v>
      </c>
    </row>
    <row r="15" spans="1:2">
      <c r="A15">
        <v>1990</v>
      </c>
      <c r="B15" s="11">
        <v>1.0628897804106832</v>
      </c>
    </row>
    <row r="16" spans="1:2">
      <c r="A16">
        <v>1991</v>
      </c>
      <c r="B16" s="11">
        <v>1.23</v>
      </c>
    </row>
    <row r="17" spans="1:2">
      <c r="A17">
        <v>1992</v>
      </c>
      <c r="B17" s="11">
        <v>1.454444396938732</v>
      </c>
    </row>
    <row r="18" spans="1:2">
      <c r="A18">
        <v>1993</v>
      </c>
      <c r="B18" s="11">
        <v>1.7271311362727455</v>
      </c>
    </row>
    <row r="19" spans="1:2">
      <c r="A19">
        <v>1994</v>
      </c>
      <c r="B19" s="11">
        <v>2.0024458570669674</v>
      </c>
    </row>
    <row r="20" spans="1:2">
      <c r="A20">
        <v>1995</v>
      </c>
      <c r="B20" s="11">
        <v>2.2285006034932464</v>
      </c>
    </row>
    <row r="21" spans="1:2">
      <c r="A21">
        <v>1996</v>
      </c>
      <c r="B21" s="11">
        <v>2.5586168655314738</v>
      </c>
    </row>
    <row r="22" spans="1:2">
      <c r="A22">
        <v>1997</v>
      </c>
      <c r="B22" s="11">
        <v>2.8784080021661249</v>
      </c>
    </row>
    <row r="23" spans="1:2">
      <c r="A23">
        <v>1998</v>
      </c>
      <c r="B23" s="11">
        <v>3.0702635002756224</v>
      </c>
    </row>
    <row r="24" spans="1:2">
      <c r="A24">
        <v>1999</v>
      </c>
      <c r="B24" s="11">
        <v>3.3697592918045096</v>
      </c>
    </row>
    <row r="25" spans="1:2">
      <c r="A25">
        <v>2000</v>
      </c>
      <c r="B25" s="11">
        <v>3.5425231912491832</v>
      </c>
    </row>
    <row r="26" spans="1:2">
      <c r="A26">
        <v>2001</v>
      </c>
      <c r="B26" s="11">
        <v>3.7339642701784057</v>
      </c>
    </row>
    <row r="27" spans="1:2">
      <c r="A27">
        <v>2002</v>
      </c>
      <c r="B27" s="11">
        <v>4.0633809287538822</v>
      </c>
    </row>
    <row r="28" spans="1:2">
      <c r="A28">
        <v>2003</v>
      </c>
      <c r="B28" s="11">
        <v>4.3172882875565444</v>
      </c>
    </row>
    <row r="29" spans="1:2">
      <c r="A29">
        <v>2004</v>
      </c>
      <c r="B29" s="11">
        <v>4.4564999635203764</v>
      </c>
    </row>
    <row r="30" spans="1:2">
      <c r="A30">
        <v>2005</v>
      </c>
      <c r="B30" s="11">
        <v>4.7637852613654186</v>
      </c>
    </row>
    <row r="31" spans="1:2">
      <c r="A31">
        <v>2006</v>
      </c>
      <c r="B31" s="11">
        <v>5.1165943086371941</v>
      </c>
    </row>
    <row r="32" spans="1:2">
      <c r="A32">
        <v>2007</v>
      </c>
      <c r="B32" s="11">
        <v>5.3133200049981255</v>
      </c>
    </row>
    <row r="33" spans="1:2">
      <c r="A33">
        <v>2008</v>
      </c>
      <c r="B33" s="11">
        <v>5.7560247487431955</v>
      </c>
    </row>
    <row r="34" spans="1:2">
      <c r="A34">
        <v>2009</v>
      </c>
      <c r="B34" s="11">
        <v>6.2792212660390394</v>
      </c>
    </row>
    <row r="35" spans="1:2">
      <c r="A35">
        <v>2010</v>
      </c>
      <c r="B35" s="11">
        <v>6.9070570889508076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3" workbookViewId="0">
      <selection activeCell="N13" sqref="N13"/>
    </sheetView>
  </sheetViews>
  <sheetFormatPr baseColWidth="10" defaultColWidth="8.83203125" defaultRowHeight="14" x14ac:dyDescent="0"/>
  <cols>
    <col min="1" max="4" width="15.6640625" customWidth="1"/>
    <col min="6" max="9" width="10.6640625" customWidth="1"/>
  </cols>
  <sheetData>
    <row r="1" spans="1:16">
      <c r="A1" s="6" t="s">
        <v>15</v>
      </c>
    </row>
    <row r="2" spans="1:16">
      <c r="A2" s="6"/>
    </row>
    <row r="3" spans="1:16">
      <c r="A3" s="6"/>
    </row>
    <row r="6" spans="1:16">
      <c r="F6" s="14" t="s">
        <v>18</v>
      </c>
      <c r="G6" s="15"/>
      <c r="H6" s="14" t="s">
        <v>18</v>
      </c>
      <c r="I6" s="15"/>
    </row>
    <row r="7" spans="1:16" ht="28">
      <c r="A7" s="9" t="s">
        <v>1</v>
      </c>
      <c r="B7" s="9" t="s">
        <v>11</v>
      </c>
      <c r="C7" s="9" t="s">
        <v>13</v>
      </c>
      <c r="D7" s="9" t="s">
        <v>14</v>
      </c>
      <c r="F7" s="9" t="s">
        <v>1</v>
      </c>
      <c r="G7" s="9" t="s">
        <v>13</v>
      </c>
      <c r="H7" s="9" t="s">
        <v>1</v>
      </c>
      <c r="I7" s="9" t="s">
        <v>14</v>
      </c>
      <c r="K7" s="6" t="s">
        <v>20</v>
      </c>
      <c r="L7" s="6" t="s">
        <v>21</v>
      </c>
      <c r="M7" s="6" t="s">
        <v>22</v>
      </c>
      <c r="N7" s="6" t="s">
        <v>23</v>
      </c>
      <c r="O7" s="6" t="s">
        <v>24</v>
      </c>
      <c r="P7" s="6" t="s">
        <v>25</v>
      </c>
    </row>
    <row r="8" spans="1:16">
      <c r="A8" s="10">
        <v>1977</v>
      </c>
      <c r="B8" s="5">
        <v>0.29702283582089556</v>
      </c>
      <c r="C8" s="5">
        <v>0.20626585820895527</v>
      </c>
      <c r="D8" s="5">
        <v>0.10313292910447763</v>
      </c>
      <c r="F8" s="7">
        <f>A8</f>
        <v>1977</v>
      </c>
      <c r="G8" s="8">
        <f>C8</f>
        <v>0.20626585820895527</v>
      </c>
      <c r="H8" s="7">
        <f>A8</f>
        <v>1977</v>
      </c>
      <c r="I8" s="8">
        <f>D8</f>
        <v>0.10313292910447763</v>
      </c>
      <c r="K8">
        <v>1</v>
      </c>
      <c r="L8" s="12" t="s">
        <v>26</v>
      </c>
      <c r="M8" t="s">
        <v>27</v>
      </c>
      <c r="N8" t="s">
        <v>28</v>
      </c>
      <c r="O8" s="13" t="s">
        <v>29</v>
      </c>
    </row>
    <row r="9" spans="1:16">
      <c r="A9" s="10">
        <v>1978</v>
      </c>
      <c r="B9" s="5">
        <v>0.34017574780315252</v>
      </c>
      <c r="C9" s="5">
        <v>0.23623315819663371</v>
      </c>
      <c r="D9" s="5">
        <v>0.11811657909831685</v>
      </c>
      <c r="F9" s="7">
        <f t="shared" ref="F9:F41" si="0">A9</f>
        <v>1978</v>
      </c>
      <c r="G9" s="8">
        <f t="shared" ref="G9:G41" si="1">C9</f>
        <v>0.23623315819663371</v>
      </c>
      <c r="H9" s="7">
        <f t="shared" ref="H9:H41" si="2">A9</f>
        <v>1978</v>
      </c>
      <c r="I9" s="8">
        <f t="shared" ref="I9:I41" si="3">D9</f>
        <v>0.11811657909831685</v>
      </c>
    </row>
    <row r="10" spans="1:16">
      <c r="A10" s="10">
        <v>1979</v>
      </c>
      <c r="B10" s="5">
        <v>0.3980006499837504</v>
      </c>
      <c r="C10" s="5">
        <v>0.27638934026649337</v>
      </c>
      <c r="D10" s="5">
        <v>0.13819467013324668</v>
      </c>
      <c r="F10" s="7">
        <f t="shared" si="0"/>
        <v>1979</v>
      </c>
      <c r="G10" s="8">
        <f t="shared" si="1"/>
        <v>0.27638934026649337</v>
      </c>
      <c r="H10" s="7">
        <f t="shared" si="2"/>
        <v>1979</v>
      </c>
      <c r="I10" s="8">
        <f t="shared" si="3"/>
        <v>0.13819467013324668</v>
      </c>
    </row>
    <row r="11" spans="1:16">
      <c r="A11" s="10">
        <v>1980</v>
      </c>
      <c r="B11" s="5">
        <v>0.46823020607315463</v>
      </c>
      <c r="C11" s="5">
        <v>0.3251598653285796</v>
      </c>
      <c r="D11" s="5">
        <v>0.1625799326642898</v>
      </c>
      <c r="F11" s="7">
        <f t="shared" si="0"/>
        <v>1980</v>
      </c>
      <c r="G11" s="8">
        <f t="shared" si="1"/>
        <v>0.3251598653285796</v>
      </c>
      <c r="H11" s="7">
        <f t="shared" si="2"/>
        <v>1980</v>
      </c>
      <c r="I11" s="8">
        <f t="shared" si="3"/>
        <v>0.1625799326642898</v>
      </c>
    </row>
    <row r="12" spans="1:16">
      <c r="A12" s="10">
        <v>1981</v>
      </c>
      <c r="B12" s="5">
        <v>0.5527648617569122</v>
      </c>
      <c r="C12" s="5">
        <v>0.38386448733118905</v>
      </c>
      <c r="D12" s="5">
        <v>0.19193224366559453</v>
      </c>
      <c r="F12" s="7">
        <f t="shared" si="0"/>
        <v>1981</v>
      </c>
      <c r="G12" s="8">
        <f t="shared" si="1"/>
        <v>0.38386448733118905</v>
      </c>
      <c r="H12" s="7">
        <f t="shared" si="2"/>
        <v>1981</v>
      </c>
      <c r="I12" s="8">
        <f t="shared" si="3"/>
        <v>0.19193224366559453</v>
      </c>
    </row>
    <row r="13" spans="1:16">
      <c r="A13" s="10">
        <v>1982</v>
      </c>
      <c r="B13" s="5">
        <v>0.63172337443195514</v>
      </c>
      <c r="C13" s="5">
        <v>0.43869678779996885</v>
      </c>
      <c r="D13" s="5">
        <v>0.21934839389998442</v>
      </c>
      <c r="F13" s="7">
        <f t="shared" si="0"/>
        <v>1982</v>
      </c>
      <c r="G13" s="8">
        <f t="shared" si="1"/>
        <v>0.43869678779996885</v>
      </c>
      <c r="H13" s="7">
        <f t="shared" si="2"/>
        <v>1982</v>
      </c>
      <c r="I13" s="8">
        <f t="shared" si="3"/>
        <v>0.21934839389998442</v>
      </c>
    </row>
    <row r="14" spans="1:16">
      <c r="A14" s="10">
        <v>1983</v>
      </c>
      <c r="B14" s="5">
        <v>0.70563963021922294</v>
      </c>
      <c r="C14" s="5">
        <v>0.49002752098557151</v>
      </c>
      <c r="D14" s="5">
        <v>0.24501376049278575</v>
      </c>
      <c r="F14" s="7">
        <f t="shared" si="0"/>
        <v>1983</v>
      </c>
      <c r="G14" s="8">
        <f t="shared" si="1"/>
        <v>0.49002752098557151</v>
      </c>
      <c r="H14" s="7">
        <f t="shared" si="2"/>
        <v>1983</v>
      </c>
      <c r="I14" s="8">
        <f t="shared" si="3"/>
        <v>0.24501376049278575</v>
      </c>
    </row>
    <row r="15" spans="1:16">
      <c r="A15" s="10">
        <v>1984</v>
      </c>
      <c r="B15" s="5">
        <v>0.74249212149160826</v>
      </c>
      <c r="C15" s="5">
        <v>0.51561952881361683</v>
      </c>
      <c r="D15" s="5">
        <v>0.25780976440680842</v>
      </c>
      <c r="F15" s="7">
        <f t="shared" si="0"/>
        <v>1984</v>
      </c>
      <c r="G15" s="8">
        <f t="shared" si="1"/>
        <v>0.51561952881361683</v>
      </c>
      <c r="H15" s="7">
        <f t="shared" si="2"/>
        <v>1984</v>
      </c>
      <c r="I15" s="8">
        <f t="shared" si="3"/>
        <v>0.25780976440680842</v>
      </c>
    </row>
    <row r="16" spans="1:16">
      <c r="A16" s="10">
        <v>1985</v>
      </c>
      <c r="B16" s="5">
        <v>0.79913815847330927</v>
      </c>
      <c r="C16" s="5">
        <v>0.55495705449535371</v>
      </c>
      <c r="D16" s="5">
        <v>0.27747852724767685</v>
      </c>
      <c r="F16" s="7">
        <f t="shared" si="0"/>
        <v>1985</v>
      </c>
      <c r="G16" s="8">
        <f t="shared" si="1"/>
        <v>0.55495705449535371</v>
      </c>
      <c r="H16" s="7">
        <f t="shared" si="2"/>
        <v>1985</v>
      </c>
      <c r="I16" s="8">
        <f t="shared" si="3"/>
        <v>0.27747852724767685</v>
      </c>
    </row>
    <row r="17" spans="1:9">
      <c r="A17" s="10">
        <v>1986</v>
      </c>
      <c r="B17" s="5">
        <v>0.90446779282785217</v>
      </c>
      <c r="C17" s="5">
        <v>0.62810263390823073</v>
      </c>
      <c r="D17" s="5">
        <v>0.31405131695411537</v>
      </c>
      <c r="F17" s="7">
        <f t="shared" si="0"/>
        <v>1986</v>
      </c>
      <c r="G17" s="8">
        <f t="shared" si="1"/>
        <v>0.62810263390823073</v>
      </c>
      <c r="H17" s="7">
        <f t="shared" si="2"/>
        <v>1986</v>
      </c>
      <c r="I17" s="8">
        <f t="shared" si="3"/>
        <v>0.31405131695411537</v>
      </c>
    </row>
    <row r="18" spans="1:9">
      <c r="A18" s="10">
        <v>1987</v>
      </c>
      <c r="B18" s="5">
        <v>1.1636282306816912</v>
      </c>
      <c r="C18" s="5">
        <v>0.80807516019561887</v>
      </c>
      <c r="D18" s="5">
        <v>0.40403758009780943</v>
      </c>
      <c r="F18" s="7">
        <f t="shared" si="0"/>
        <v>1987</v>
      </c>
      <c r="G18" s="8">
        <f t="shared" si="1"/>
        <v>0.80807516019561887</v>
      </c>
      <c r="H18" s="7">
        <f t="shared" si="2"/>
        <v>1987</v>
      </c>
      <c r="I18" s="8">
        <f t="shared" si="3"/>
        <v>0.40403758009780943</v>
      </c>
    </row>
    <row r="19" spans="1:9">
      <c r="A19" s="10">
        <v>1988</v>
      </c>
      <c r="B19" s="5">
        <v>1.228258892180103</v>
      </c>
      <c r="C19" s="5">
        <v>0.85295756401396039</v>
      </c>
      <c r="D19" s="5">
        <v>0.42647878200698019</v>
      </c>
      <c r="F19" s="7">
        <f t="shared" si="0"/>
        <v>1988</v>
      </c>
      <c r="G19" s="8">
        <f t="shared" si="1"/>
        <v>0.85295756401396039</v>
      </c>
      <c r="H19" s="7">
        <f t="shared" si="2"/>
        <v>1988</v>
      </c>
      <c r="I19" s="8">
        <f t="shared" si="3"/>
        <v>0.42647878200698019</v>
      </c>
    </row>
    <row r="20" spans="1:9">
      <c r="A20" s="10">
        <v>1989</v>
      </c>
      <c r="B20" s="5">
        <v>1.3535745148431817</v>
      </c>
      <c r="C20" s="5">
        <v>0.93998230197443178</v>
      </c>
      <c r="D20" s="5">
        <v>0.46999115098721589</v>
      </c>
      <c r="F20" s="7">
        <f t="shared" si="0"/>
        <v>1989</v>
      </c>
      <c r="G20" s="8">
        <f t="shared" si="1"/>
        <v>0.93998230197443178</v>
      </c>
      <c r="H20" s="7">
        <f t="shared" si="2"/>
        <v>1989</v>
      </c>
      <c r="I20" s="8">
        <f t="shared" si="3"/>
        <v>0.46999115098721589</v>
      </c>
    </row>
    <row r="21" spans="1:9">
      <c r="A21" s="10">
        <v>1990</v>
      </c>
      <c r="B21" s="5">
        <v>1.5305612837913838</v>
      </c>
      <c r="C21" s="5">
        <v>1.0628897804106832</v>
      </c>
      <c r="D21" s="5">
        <v>0.53144489020534158</v>
      </c>
      <c r="F21" s="7">
        <f t="shared" si="0"/>
        <v>1990</v>
      </c>
      <c r="G21" s="8">
        <f t="shared" si="1"/>
        <v>1.0628897804106832</v>
      </c>
      <c r="H21" s="7">
        <f t="shared" si="2"/>
        <v>1990</v>
      </c>
      <c r="I21" s="8">
        <f t="shared" si="3"/>
        <v>0.53144489020534158</v>
      </c>
    </row>
    <row r="22" spans="1:9">
      <c r="A22" s="10">
        <v>1991</v>
      </c>
      <c r="B22" s="5">
        <v>1.2282128405306849</v>
      </c>
      <c r="C22" s="5">
        <v>0.85292558370186455</v>
      </c>
      <c r="D22" s="5">
        <v>0.42646279185093228</v>
      </c>
      <c r="F22" s="7">
        <f t="shared" si="0"/>
        <v>1991</v>
      </c>
      <c r="G22" s="8"/>
      <c r="H22" s="7">
        <f t="shared" si="2"/>
        <v>1991</v>
      </c>
      <c r="I22" s="8">
        <f t="shared" si="3"/>
        <v>0.42646279185093228</v>
      </c>
    </row>
    <row r="23" spans="1:9">
      <c r="A23" s="10">
        <v>1992</v>
      </c>
      <c r="B23" s="5">
        <v>2.0943999315917741</v>
      </c>
      <c r="C23" s="5">
        <v>1.454444396938732</v>
      </c>
      <c r="D23" s="5">
        <v>0.72722219846936598</v>
      </c>
      <c r="F23" s="7">
        <f t="shared" si="0"/>
        <v>1992</v>
      </c>
      <c r="G23" s="8">
        <f t="shared" si="1"/>
        <v>1.454444396938732</v>
      </c>
      <c r="H23" s="7">
        <f t="shared" si="2"/>
        <v>1992</v>
      </c>
      <c r="I23" s="8">
        <f t="shared" si="3"/>
        <v>0.72722219846936598</v>
      </c>
    </row>
    <row r="24" spans="1:9">
      <c r="A24" s="10">
        <v>1993</v>
      </c>
      <c r="B24" s="5">
        <v>2.4870688362327535</v>
      </c>
      <c r="C24" s="5">
        <v>1.7271311362727455</v>
      </c>
      <c r="D24" s="5">
        <v>0.86356556813637275</v>
      </c>
      <c r="F24" s="7">
        <f t="shared" si="0"/>
        <v>1993</v>
      </c>
      <c r="G24" s="8">
        <f t="shared" si="1"/>
        <v>1.7271311362727455</v>
      </c>
      <c r="H24" s="7">
        <f t="shared" si="2"/>
        <v>1993</v>
      </c>
      <c r="I24" s="8">
        <f t="shared" si="3"/>
        <v>0.86356556813637275</v>
      </c>
    </row>
    <row r="25" spans="1:9">
      <c r="A25" s="10">
        <v>1994</v>
      </c>
      <c r="B25" s="5">
        <v>2.8835220341764329</v>
      </c>
      <c r="C25" s="5">
        <v>2.0024458570669674</v>
      </c>
      <c r="D25" s="5">
        <v>1.0012229285334837</v>
      </c>
      <c r="F25" s="7">
        <f t="shared" si="0"/>
        <v>1994</v>
      </c>
      <c r="G25" s="8">
        <f t="shared" si="1"/>
        <v>2.0024458570669674</v>
      </c>
      <c r="H25" s="7">
        <f t="shared" si="2"/>
        <v>1994</v>
      </c>
      <c r="I25" s="8">
        <f t="shared" si="3"/>
        <v>1.0012229285334837</v>
      </c>
    </row>
    <row r="26" spans="1:9">
      <c r="A26" s="10">
        <v>1995</v>
      </c>
      <c r="B26" s="5">
        <v>3.2090408690302747</v>
      </c>
      <c r="C26" s="5">
        <v>2.2285006034932464</v>
      </c>
      <c r="D26" s="5">
        <v>1.1142503017466232</v>
      </c>
      <c r="F26" s="7">
        <f t="shared" si="0"/>
        <v>1995</v>
      </c>
      <c r="G26" s="8">
        <f t="shared" si="1"/>
        <v>2.2285006034932464</v>
      </c>
      <c r="H26" s="7">
        <f t="shared" si="2"/>
        <v>1995</v>
      </c>
      <c r="I26" s="8">
        <f t="shared" si="3"/>
        <v>1.1142503017466232</v>
      </c>
    </row>
    <row r="27" spans="1:9">
      <c r="A27" s="10">
        <v>1996</v>
      </c>
      <c r="B27" s="5">
        <v>3.684408286365322</v>
      </c>
      <c r="C27" s="5">
        <v>2.5586168655314738</v>
      </c>
      <c r="D27" s="5">
        <v>1.2793084327657369</v>
      </c>
      <c r="F27" s="7">
        <f t="shared" si="0"/>
        <v>1996</v>
      </c>
      <c r="G27" s="8">
        <f t="shared" si="1"/>
        <v>2.5586168655314738</v>
      </c>
      <c r="H27" s="7">
        <f t="shared" si="2"/>
        <v>1996</v>
      </c>
      <c r="I27" s="8">
        <f t="shared" si="3"/>
        <v>1.2793084327657369</v>
      </c>
    </row>
    <row r="28" spans="1:9">
      <c r="A28" s="10">
        <v>1997</v>
      </c>
      <c r="B28" s="5">
        <v>4.1449075231192198</v>
      </c>
      <c r="C28" s="5">
        <v>2.8784080021661249</v>
      </c>
      <c r="D28" s="5">
        <v>1.4392040010830625</v>
      </c>
      <c r="F28" s="7">
        <f t="shared" si="0"/>
        <v>1997</v>
      </c>
      <c r="G28" s="8">
        <f t="shared" si="1"/>
        <v>2.8784080021661249</v>
      </c>
      <c r="H28" s="7">
        <f t="shared" si="2"/>
        <v>1997</v>
      </c>
      <c r="I28" s="8">
        <f t="shared" si="3"/>
        <v>1.4392040010830625</v>
      </c>
    </row>
    <row r="29" spans="1:9">
      <c r="A29" s="10">
        <v>1998</v>
      </c>
      <c r="B29" s="5">
        <v>4.4211794403968963</v>
      </c>
      <c r="C29" s="5">
        <v>3.0702635002756224</v>
      </c>
      <c r="D29" s="5">
        <v>1.5351317501378112</v>
      </c>
      <c r="F29" s="7">
        <f t="shared" si="0"/>
        <v>1998</v>
      </c>
      <c r="G29" s="8">
        <f t="shared" si="1"/>
        <v>3.0702635002756224</v>
      </c>
      <c r="H29" s="7">
        <f t="shared" si="2"/>
        <v>1998</v>
      </c>
      <c r="I29" s="8">
        <f t="shared" si="3"/>
        <v>1.5351317501378112</v>
      </c>
    </row>
    <row r="30" spans="1:9">
      <c r="A30" s="10">
        <v>1999</v>
      </c>
      <c r="B30" s="5">
        <v>4.8524533801984937</v>
      </c>
      <c r="C30" s="5">
        <v>3.3697592918045096</v>
      </c>
      <c r="D30" s="5">
        <v>1.6848796459022548</v>
      </c>
      <c r="F30" s="7">
        <f t="shared" si="0"/>
        <v>1999</v>
      </c>
      <c r="G30" s="8">
        <f t="shared" si="1"/>
        <v>3.3697592918045096</v>
      </c>
      <c r="H30" s="7">
        <f t="shared" si="2"/>
        <v>1999</v>
      </c>
      <c r="I30" s="8">
        <f t="shared" si="3"/>
        <v>1.6848796459022548</v>
      </c>
    </row>
    <row r="31" spans="1:9">
      <c r="A31" s="10">
        <v>2000</v>
      </c>
      <c r="B31" s="5">
        <v>5.1012333953988236</v>
      </c>
      <c r="C31" s="5">
        <v>3.5425231912491832</v>
      </c>
      <c r="D31" s="5">
        <v>1.7712615956245916</v>
      </c>
      <c r="F31" s="7">
        <f t="shared" si="0"/>
        <v>2000</v>
      </c>
      <c r="G31" s="8">
        <f t="shared" si="1"/>
        <v>3.5425231912491832</v>
      </c>
      <c r="H31" s="7">
        <f t="shared" si="2"/>
        <v>2000</v>
      </c>
      <c r="I31" s="8">
        <f t="shared" si="3"/>
        <v>1.7712615956245916</v>
      </c>
    </row>
    <row r="32" spans="1:9">
      <c r="A32" s="10">
        <v>2001</v>
      </c>
      <c r="B32" s="5">
        <v>5.3769085490569042</v>
      </c>
      <c r="C32" s="5">
        <v>3.7339642701784057</v>
      </c>
      <c r="D32" s="5">
        <v>1.8669821350892029</v>
      </c>
      <c r="F32" s="7">
        <f t="shared" si="0"/>
        <v>2001</v>
      </c>
      <c r="G32" s="8">
        <f t="shared" si="1"/>
        <v>3.7339642701784057</v>
      </c>
      <c r="H32" s="7">
        <f t="shared" si="2"/>
        <v>2001</v>
      </c>
      <c r="I32" s="8">
        <f t="shared" si="3"/>
        <v>1.8669821350892029</v>
      </c>
    </row>
    <row r="33" spans="1:9">
      <c r="A33" s="10">
        <v>2002</v>
      </c>
      <c r="B33" s="5">
        <v>5.8512685374055904</v>
      </c>
      <c r="C33" s="5">
        <v>4.0633809287538822</v>
      </c>
      <c r="D33" s="5">
        <v>2.0316904643769411</v>
      </c>
      <c r="F33" s="7">
        <f t="shared" si="0"/>
        <v>2002</v>
      </c>
      <c r="G33" s="8">
        <f t="shared" si="1"/>
        <v>4.0633809287538822</v>
      </c>
      <c r="H33" s="7">
        <f t="shared" si="2"/>
        <v>2002</v>
      </c>
      <c r="I33" s="8">
        <f t="shared" si="3"/>
        <v>2.0316904643769411</v>
      </c>
    </row>
    <row r="34" spans="1:9">
      <c r="A34" s="10">
        <v>2003</v>
      </c>
      <c r="B34" s="5">
        <v>6.2168951340814234</v>
      </c>
      <c r="C34" s="5">
        <v>4.3172882875565444</v>
      </c>
      <c r="D34" s="5">
        <v>2.1586441437782722</v>
      </c>
      <c r="F34" s="7">
        <f t="shared" si="0"/>
        <v>2003</v>
      </c>
      <c r="G34" s="8">
        <f t="shared" si="1"/>
        <v>4.3172882875565444</v>
      </c>
      <c r="H34" s="7">
        <f t="shared" si="2"/>
        <v>2003</v>
      </c>
      <c r="I34" s="8">
        <f t="shared" si="3"/>
        <v>2.1586441437782722</v>
      </c>
    </row>
    <row r="35" spans="1:9">
      <c r="A35" s="10">
        <v>2004</v>
      </c>
      <c r="B35" s="5">
        <v>6.4173599474693415</v>
      </c>
      <c r="C35" s="5">
        <v>4.4564999635203764</v>
      </c>
      <c r="D35" s="5">
        <v>2.2282499817601882</v>
      </c>
      <c r="F35" s="7">
        <f t="shared" si="0"/>
        <v>2004</v>
      </c>
      <c r="G35" s="8">
        <f t="shared" si="1"/>
        <v>4.4564999635203764</v>
      </c>
      <c r="H35" s="7">
        <f t="shared" si="2"/>
        <v>2004</v>
      </c>
      <c r="I35" s="8">
        <f t="shared" si="3"/>
        <v>2.2282499817601882</v>
      </c>
    </row>
    <row r="36" spans="1:9">
      <c r="A36" s="10">
        <v>2005</v>
      </c>
      <c r="B36" s="5">
        <v>6.8598507763662031</v>
      </c>
      <c r="C36" s="5">
        <v>4.7637852613654186</v>
      </c>
      <c r="D36" s="5">
        <v>2.3818926306827093</v>
      </c>
      <c r="F36" s="7">
        <f t="shared" si="0"/>
        <v>2005</v>
      </c>
      <c r="G36" s="8">
        <f t="shared" si="1"/>
        <v>4.7637852613654186</v>
      </c>
      <c r="H36" s="7">
        <f t="shared" si="2"/>
        <v>2005</v>
      </c>
      <c r="I36" s="8">
        <f t="shared" si="3"/>
        <v>2.3818926306827093</v>
      </c>
    </row>
    <row r="37" spans="1:9">
      <c r="A37" s="10">
        <v>2006</v>
      </c>
      <c r="B37" s="5">
        <v>7.3678958044375591</v>
      </c>
      <c r="C37" s="5">
        <v>5.1165943086371941</v>
      </c>
      <c r="D37" s="5">
        <v>2.5582971543185971</v>
      </c>
      <c r="F37" s="7">
        <f t="shared" si="0"/>
        <v>2006</v>
      </c>
      <c r="G37" s="8">
        <f t="shared" si="1"/>
        <v>5.1165943086371941</v>
      </c>
      <c r="H37" s="7">
        <f t="shared" si="2"/>
        <v>2006</v>
      </c>
      <c r="I37" s="8">
        <f t="shared" si="3"/>
        <v>2.5582971543185971</v>
      </c>
    </row>
    <row r="38" spans="1:9">
      <c r="A38" s="10">
        <v>2007</v>
      </c>
      <c r="B38" s="5">
        <v>7.6511808071973011</v>
      </c>
      <c r="C38" s="5">
        <v>5.3133200049981255</v>
      </c>
      <c r="D38" s="5">
        <v>2.6566600024990628</v>
      </c>
      <c r="F38" s="7">
        <f t="shared" si="0"/>
        <v>2007</v>
      </c>
      <c r="G38" s="8">
        <f t="shared" si="1"/>
        <v>5.3133200049981255</v>
      </c>
      <c r="H38" s="7">
        <f t="shared" si="2"/>
        <v>2007</v>
      </c>
      <c r="I38" s="8">
        <f t="shared" si="3"/>
        <v>2.6566600024990628</v>
      </c>
    </row>
    <row r="39" spans="1:9">
      <c r="A39" s="10">
        <v>2008</v>
      </c>
      <c r="B39" s="5">
        <v>8.2886756381902007</v>
      </c>
      <c r="C39" s="5">
        <v>5.7560247487431955</v>
      </c>
      <c r="D39" s="5">
        <v>2.8780123743715977</v>
      </c>
      <c r="F39" s="7">
        <f t="shared" si="0"/>
        <v>2008</v>
      </c>
      <c r="G39" s="8">
        <f t="shared" si="1"/>
        <v>5.7560247487431955</v>
      </c>
      <c r="H39" s="7">
        <f t="shared" si="2"/>
        <v>2008</v>
      </c>
      <c r="I39" s="8">
        <f t="shared" si="3"/>
        <v>2.8780123743715977</v>
      </c>
    </row>
    <row r="40" spans="1:9">
      <c r="A40" s="10">
        <v>2009</v>
      </c>
      <c r="B40" s="5">
        <v>9.0420786230962165</v>
      </c>
      <c r="C40" s="5">
        <v>6.2792212660390394</v>
      </c>
      <c r="D40" s="5">
        <v>3.1396106330195197</v>
      </c>
      <c r="F40" s="7">
        <f t="shared" si="0"/>
        <v>2009</v>
      </c>
      <c r="G40" s="8">
        <f t="shared" si="1"/>
        <v>6.2792212660390394</v>
      </c>
      <c r="H40" s="7">
        <f t="shared" si="2"/>
        <v>2009</v>
      </c>
      <c r="I40" s="8">
        <f t="shared" si="3"/>
        <v>3.1396106330195197</v>
      </c>
    </row>
    <row r="41" spans="1:9">
      <c r="A41" s="10">
        <v>2010</v>
      </c>
      <c r="B41" s="5">
        <v>9.946162208089163</v>
      </c>
      <c r="C41" s="5">
        <v>6.9070570889508076</v>
      </c>
      <c r="D41" s="5">
        <v>3.4535285444754038</v>
      </c>
      <c r="F41" s="7">
        <f t="shared" si="0"/>
        <v>2010</v>
      </c>
      <c r="G41" s="8">
        <f t="shared" si="1"/>
        <v>6.9070570889508076</v>
      </c>
      <c r="H41" s="7">
        <f t="shared" si="2"/>
        <v>2010</v>
      </c>
      <c r="I41" s="8">
        <f t="shared" si="3"/>
        <v>3.4535285444754038</v>
      </c>
    </row>
  </sheetData>
  <mergeCells count="2">
    <mergeCell ref="F6:G6"/>
    <mergeCell ref="H6:I6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8" workbookViewId="0">
      <selection activeCell="L31" sqref="L31"/>
    </sheetView>
  </sheetViews>
  <sheetFormatPr baseColWidth="10" defaultColWidth="8.83203125" defaultRowHeight="14" x14ac:dyDescent="0"/>
  <cols>
    <col min="1" max="4" width="15.6640625" customWidth="1"/>
    <col min="6" max="9" width="10.6640625" customWidth="1"/>
  </cols>
  <sheetData>
    <row r="1" spans="1:9">
      <c r="A1" s="6" t="s">
        <v>15</v>
      </c>
    </row>
    <row r="2" spans="1:9">
      <c r="A2" s="6" t="s">
        <v>16</v>
      </c>
    </row>
    <row r="3" spans="1:9">
      <c r="A3" s="6" t="s">
        <v>17</v>
      </c>
    </row>
    <row r="6" spans="1:9">
      <c r="F6" s="14" t="s">
        <v>18</v>
      </c>
      <c r="G6" s="15"/>
      <c r="H6" s="14" t="s">
        <v>18</v>
      </c>
      <c r="I6" s="15"/>
    </row>
    <row r="7" spans="1:9" ht="28">
      <c r="A7" s="9" t="s">
        <v>1</v>
      </c>
      <c r="B7" s="9" t="s">
        <v>11</v>
      </c>
      <c r="C7" s="9" t="s">
        <v>13</v>
      </c>
      <c r="D7" s="9" t="s">
        <v>14</v>
      </c>
      <c r="F7" s="9" t="s">
        <v>1</v>
      </c>
      <c r="G7" s="9" t="s">
        <v>13</v>
      </c>
      <c r="H7" s="9" t="s">
        <v>1</v>
      </c>
      <c r="I7" s="9" t="s">
        <v>14</v>
      </c>
    </row>
    <row r="8" spans="1:9">
      <c r="A8" s="4">
        <v>1977</v>
      </c>
      <c r="B8" s="5">
        <v>0.29702283582089556</v>
      </c>
      <c r="C8" s="5">
        <v>0.20626585820895527</v>
      </c>
      <c r="D8" s="5">
        <v>0.10313292910447763</v>
      </c>
      <c r="F8" s="7">
        <f>A8</f>
        <v>1977</v>
      </c>
      <c r="G8" s="8">
        <f>C8</f>
        <v>0.20626585820895527</v>
      </c>
      <c r="H8" s="7">
        <f>A8</f>
        <v>1977</v>
      </c>
      <c r="I8" s="8">
        <f>D8</f>
        <v>0.10313292910447763</v>
      </c>
    </row>
    <row r="9" spans="1:9">
      <c r="A9" s="4">
        <v>1978</v>
      </c>
      <c r="B9" s="5">
        <v>0.34017574780315252</v>
      </c>
      <c r="C9" s="5">
        <v>0.23623315819663371</v>
      </c>
      <c r="D9" s="5">
        <v>0.11811657909831685</v>
      </c>
      <c r="F9" s="7">
        <f t="shared" ref="F9:F41" si="0">A9</f>
        <v>1978</v>
      </c>
      <c r="G9" s="8">
        <f t="shared" ref="G9:G41" si="1">C9</f>
        <v>0.23623315819663371</v>
      </c>
      <c r="H9" s="7">
        <f t="shared" ref="H9:H41" si="2">A9</f>
        <v>1978</v>
      </c>
      <c r="I9" s="8">
        <f t="shared" ref="I9:I41" si="3">D9</f>
        <v>0.11811657909831685</v>
      </c>
    </row>
    <row r="10" spans="1:9">
      <c r="A10" s="4">
        <v>1979</v>
      </c>
      <c r="B10" s="5">
        <v>0.3980006499837504</v>
      </c>
      <c r="C10" s="5">
        <v>0.27638934026649337</v>
      </c>
      <c r="D10" s="5">
        <v>0.13819467013324668</v>
      </c>
      <c r="F10" s="7">
        <f t="shared" si="0"/>
        <v>1979</v>
      </c>
      <c r="G10" s="8">
        <f t="shared" si="1"/>
        <v>0.27638934026649337</v>
      </c>
      <c r="H10" s="7">
        <f t="shared" si="2"/>
        <v>1979</v>
      </c>
      <c r="I10" s="8">
        <f t="shared" si="3"/>
        <v>0.13819467013324668</v>
      </c>
    </row>
    <row r="11" spans="1:9">
      <c r="A11" s="4">
        <v>1980</v>
      </c>
      <c r="B11" s="5">
        <v>0.46823020607315463</v>
      </c>
      <c r="C11" s="5">
        <v>0.3251598653285796</v>
      </c>
      <c r="D11" s="5">
        <v>0.1625799326642898</v>
      </c>
      <c r="F11" s="7">
        <f t="shared" si="0"/>
        <v>1980</v>
      </c>
      <c r="G11" s="8">
        <f t="shared" si="1"/>
        <v>0.3251598653285796</v>
      </c>
      <c r="H11" s="7">
        <f t="shared" si="2"/>
        <v>1980</v>
      </c>
      <c r="I11" s="8">
        <f t="shared" si="3"/>
        <v>0.1625799326642898</v>
      </c>
    </row>
    <row r="12" spans="1:9">
      <c r="A12" s="4">
        <v>1981</v>
      </c>
      <c r="B12" s="5">
        <v>0.5527648617569122</v>
      </c>
      <c r="C12" s="5">
        <v>0.38386448733118905</v>
      </c>
      <c r="D12" s="5">
        <v>0.19193224366559453</v>
      </c>
      <c r="F12" s="7">
        <f t="shared" si="0"/>
        <v>1981</v>
      </c>
      <c r="G12" s="8">
        <f t="shared" si="1"/>
        <v>0.38386448733118905</v>
      </c>
      <c r="H12" s="7">
        <f t="shared" si="2"/>
        <v>1981</v>
      </c>
      <c r="I12" s="8">
        <f t="shared" si="3"/>
        <v>0.19193224366559453</v>
      </c>
    </row>
    <row r="13" spans="1:9">
      <c r="A13" s="4">
        <v>1982</v>
      </c>
      <c r="B13" s="5">
        <v>0.63172337443195514</v>
      </c>
      <c r="C13" s="5">
        <v>0.43869678779996885</v>
      </c>
      <c r="D13" s="5">
        <v>0.21934839389998442</v>
      </c>
      <c r="F13" s="7">
        <f t="shared" si="0"/>
        <v>1982</v>
      </c>
      <c r="G13" s="8">
        <f t="shared" si="1"/>
        <v>0.43869678779996885</v>
      </c>
      <c r="H13" s="7">
        <f t="shared" si="2"/>
        <v>1982</v>
      </c>
      <c r="I13" s="8">
        <f t="shared" si="3"/>
        <v>0.21934839389998442</v>
      </c>
    </row>
    <row r="14" spans="1:9">
      <c r="A14" s="4">
        <v>1983</v>
      </c>
      <c r="B14" s="5">
        <v>0.70563963021922294</v>
      </c>
      <c r="C14" s="5">
        <v>0.49002752098557151</v>
      </c>
      <c r="D14" s="5">
        <v>0.24501376049278575</v>
      </c>
      <c r="F14" s="7">
        <f t="shared" si="0"/>
        <v>1983</v>
      </c>
      <c r="G14" s="8">
        <f t="shared" si="1"/>
        <v>0.49002752098557151</v>
      </c>
      <c r="H14" s="7">
        <f t="shared" si="2"/>
        <v>1983</v>
      </c>
      <c r="I14" s="8">
        <f t="shared" si="3"/>
        <v>0.24501376049278575</v>
      </c>
    </row>
    <row r="15" spans="1:9">
      <c r="A15" s="4">
        <v>1984</v>
      </c>
      <c r="B15" s="5">
        <v>0.74249212149160826</v>
      </c>
      <c r="C15" s="5">
        <v>0.51561952881361683</v>
      </c>
      <c r="D15" s="5">
        <v>0.25780976440680842</v>
      </c>
      <c r="F15" s="7">
        <f t="shared" si="0"/>
        <v>1984</v>
      </c>
      <c r="G15" s="8">
        <f t="shared" si="1"/>
        <v>0.51561952881361683</v>
      </c>
      <c r="H15" s="7">
        <f t="shared" si="2"/>
        <v>1984</v>
      </c>
      <c r="I15" s="8">
        <f t="shared" si="3"/>
        <v>0.25780976440680842</v>
      </c>
    </row>
    <row r="16" spans="1:9">
      <c r="A16" s="4">
        <v>1985</v>
      </c>
      <c r="B16" s="5">
        <v>0.79913815847330927</v>
      </c>
      <c r="C16" s="5">
        <v>0.55495705449535371</v>
      </c>
      <c r="D16" s="5">
        <v>0.27747852724767685</v>
      </c>
      <c r="F16" s="7">
        <f t="shared" si="0"/>
        <v>1985</v>
      </c>
      <c r="G16" s="8">
        <f t="shared" si="1"/>
        <v>0.55495705449535371</v>
      </c>
      <c r="H16" s="7">
        <f t="shared" si="2"/>
        <v>1985</v>
      </c>
      <c r="I16" s="8">
        <f t="shared" si="3"/>
        <v>0.27747852724767685</v>
      </c>
    </row>
    <row r="17" spans="1:12">
      <c r="A17" s="4">
        <v>1986</v>
      </c>
      <c r="B17" s="5">
        <v>0.90446779282785217</v>
      </c>
      <c r="C17" s="5">
        <v>0.62810263390823073</v>
      </c>
      <c r="D17" s="5">
        <v>0.31405131695411537</v>
      </c>
      <c r="F17" s="7">
        <f t="shared" si="0"/>
        <v>1986</v>
      </c>
      <c r="G17" s="8">
        <f t="shared" si="1"/>
        <v>0.62810263390823073</v>
      </c>
      <c r="H17" s="7">
        <f t="shared" si="2"/>
        <v>1986</v>
      </c>
      <c r="I17" s="8">
        <f t="shared" si="3"/>
        <v>0.31405131695411537</v>
      </c>
    </row>
    <row r="18" spans="1:12">
      <c r="A18" s="4">
        <v>1987</v>
      </c>
      <c r="B18" s="5">
        <v>1.1636282306816912</v>
      </c>
      <c r="C18" s="5">
        <v>0.80807516019561887</v>
      </c>
      <c r="D18" s="5">
        <v>0.40403758009780943</v>
      </c>
      <c r="F18" s="7">
        <f t="shared" si="0"/>
        <v>1987</v>
      </c>
      <c r="G18" s="8">
        <f t="shared" si="1"/>
        <v>0.80807516019561887</v>
      </c>
      <c r="H18" s="7">
        <f t="shared" si="2"/>
        <v>1987</v>
      </c>
      <c r="I18" s="8">
        <f t="shared" si="3"/>
        <v>0.40403758009780943</v>
      </c>
      <c r="L18" t="s">
        <v>19</v>
      </c>
    </row>
    <row r="19" spans="1:12">
      <c r="A19" s="4">
        <v>1988</v>
      </c>
      <c r="B19" s="5">
        <v>1.228258892180103</v>
      </c>
      <c r="C19" s="5">
        <v>0.85295756401396039</v>
      </c>
      <c r="D19" s="5">
        <v>0.42647878200698019</v>
      </c>
      <c r="F19" s="7">
        <f t="shared" si="0"/>
        <v>1988</v>
      </c>
      <c r="G19" s="8">
        <f t="shared" si="1"/>
        <v>0.85295756401396039</v>
      </c>
      <c r="H19" s="7">
        <f t="shared" si="2"/>
        <v>1988</v>
      </c>
      <c r="I19" s="8">
        <f t="shared" si="3"/>
        <v>0.42647878200698019</v>
      </c>
    </row>
    <row r="20" spans="1:12">
      <c r="A20" s="4">
        <v>1989</v>
      </c>
      <c r="B20" s="5">
        <v>1.3535745148431817</v>
      </c>
      <c r="C20" s="5">
        <v>0.93998230197443178</v>
      </c>
      <c r="D20" s="5">
        <v>0.46999115098721589</v>
      </c>
      <c r="F20" s="7">
        <f t="shared" si="0"/>
        <v>1989</v>
      </c>
      <c r="G20" s="8">
        <f t="shared" si="1"/>
        <v>0.93998230197443178</v>
      </c>
      <c r="H20" s="7">
        <f t="shared" si="2"/>
        <v>1989</v>
      </c>
      <c r="I20" s="8">
        <f t="shared" si="3"/>
        <v>0.46999115098721589</v>
      </c>
    </row>
    <row r="21" spans="1:12">
      <c r="A21" s="4">
        <v>1990</v>
      </c>
      <c r="B21" s="5">
        <v>1.5305612837913838</v>
      </c>
      <c r="C21" s="5">
        <v>1.0628897804106832</v>
      </c>
      <c r="D21" s="5">
        <v>0.53144489020534158</v>
      </c>
      <c r="F21" s="7">
        <f t="shared" si="0"/>
        <v>1990</v>
      </c>
      <c r="G21" s="8">
        <f t="shared" si="1"/>
        <v>1.0628897804106832</v>
      </c>
      <c r="H21" s="7">
        <f t="shared" si="2"/>
        <v>1990</v>
      </c>
      <c r="I21" s="8">
        <f t="shared" si="3"/>
        <v>0.53144489020534158</v>
      </c>
    </row>
    <row r="22" spans="1:12">
      <c r="A22" s="4">
        <v>1991</v>
      </c>
      <c r="B22" s="5">
        <v>1.2282128405306849</v>
      </c>
      <c r="C22" s="5">
        <v>0.85292558370186455</v>
      </c>
      <c r="D22" s="5">
        <v>0.42646279185093228</v>
      </c>
      <c r="F22" s="7">
        <f t="shared" si="0"/>
        <v>1991</v>
      </c>
      <c r="G22" s="8"/>
      <c r="H22" s="7">
        <f t="shared" si="2"/>
        <v>1991</v>
      </c>
      <c r="I22" s="8">
        <f t="shared" si="3"/>
        <v>0.42646279185093228</v>
      </c>
    </row>
    <row r="23" spans="1:12">
      <c r="A23" s="4">
        <v>1992</v>
      </c>
      <c r="B23" s="5">
        <v>2.0943999315917741</v>
      </c>
      <c r="C23" s="5">
        <v>1.454444396938732</v>
      </c>
      <c r="D23" s="5">
        <v>0.72722219846936598</v>
      </c>
      <c r="F23" s="7">
        <f t="shared" si="0"/>
        <v>1992</v>
      </c>
      <c r="G23" s="8">
        <f t="shared" si="1"/>
        <v>1.454444396938732</v>
      </c>
      <c r="H23" s="7">
        <f t="shared" si="2"/>
        <v>1992</v>
      </c>
      <c r="I23" s="8">
        <f t="shared" si="3"/>
        <v>0.72722219846936598</v>
      </c>
    </row>
    <row r="24" spans="1:12">
      <c r="A24" s="4">
        <v>1993</v>
      </c>
      <c r="B24" s="5">
        <v>2.4870688362327535</v>
      </c>
      <c r="C24" s="5">
        <v>1.7271311362727455</v>
      </c>
      <c r="D24" s="5">
        <v>0.86356556813637275</v>
      </c>
      <c r="F24" s="7">
        <f t="shared" si="0"/>
        <v>1993</v>
      </c>
      <c r="G24" s="8">
        <f t="shared" si="1"/>
        <v>1.7271311362727455</v>
      </c>
      <c r="H24" s="7">
        <f t="shared" si="2"/>
        <v>1993</v>
      </c>
      <c r="I24" s="8">
        <f t="shared" si="3"/>
        <v>0.86356556813637275</v>
      </c>
    </row>
    <row r="25" spans="1:12">
      <c r="A25" s="4">
        <v>1994</v>
      </c>
      <c r="B25" s="5">
        <v>2.8835220341764329</v>
      </c>
      <c r="C25" s="5">
        <v>2.0024458570669674</v>
      </c>
      <c r="D25" s="5">
        <v>1.0012229285334837</v>
      </c>
      <c r="F25" s="7">
        <f t="shared" si="0"/>
        <v>1994</v>
      </c>
      <c r="G25" s="8">
        <f t="shared" si="1"/>
        <v>2.0024458570669674</v>
      </c>
      <c r="H25" s="7">
        <f t="shared" si="2"/>
        <v>1994</v>
      </c>
      <c r="I25" s="8">
        <f t="shared" si="3"/>
        <v>1.0012229285334837</v>
      </c>
    </row>
    <row r="26" spans="1:12">
      <c r="A26" s="4">
        <v>1995</v>
      </c>
      <c r="B26" s="5">
        <v>3.2090408690302747</v>
      </c>
      <c r="C26" s="5">
        <v>2.2285006034932464</v>
      </c>
      <c r="D26" s="5">
        <v>1.1142503017466232</v>
      </c>
      <c r="F26" s="7">
        <f t="shared" si="0"/>
        <v>1995</v>
      </c>
      <c r="G26" s="8">
        <f t="shared" si="1"/>
        <v>2.2285006034932464</v>
      </c>
      <c r="H26" s="7">
        <f t="shared" si="2"/>
        <v>1995</v>
      </c>
      <c r="I26" s="8">
        <f t="shared" si="3"/>
        <v>1.1142503017466232</v>
      </c>
    </row>
    <row r="27" spans="1:12">
      <c r="A27" s="4">
        <v>1996</v>
      </c>
      <c r="B27" s="5">
        <v>3.684408286365322</v>
      </c>
      <c r="C27" s="5">
        <v>2.5586168655314738</v>
      </c>
      <c r="D27" s="5">
        <v>1.2793084327657369</v>
      </c>
      <c r="F27" s="7">
        <f t="shared" si="0"/>
        <v>1996</v>
      </c>
      <c r="G27" s="8">
        <f t="shared" si="1"/>
        <v>2.5586168655314738</v>
      </c>
      <c r="H27" s="7">
        <f t="shared" si="2"/>
        <v>1996</v>
      </c>
      <c r="I27" s="8">
        <f t="shared" si="3"/>
        <v>1.2793084327657369</v>
      </c>
    </row>
    <row r="28" spans="1:12">
      <c r="A28" s="4">
        <v>1997</v>
      </c>
      <c r="B28" s="5">
        <v>4.1449075231192198</v>
      </c>
      <c r="C28" s="5">
        <v>2.8784080021661249</v>
      </c>
      <c r="D28" s="5">
        <v>1.4392040010830625</v>
      </c>
      <c r="F28" s="7">
        <f t="shared" si="0"/>
        <v>1997</v>
      </c>
      <c r="G28" s="8">
        <f t="shared" si="1"/>
        <v>2.8784080021661249</v>
      </c>
      <c r="H28" s="7">
        <f t="shared" si="2"/>
        <v>1997</v>
      </c>
      <c r="I28" s="8">
        <f t="shared" si="3"/>
        <v>1.4392040010830625</v>
      </c>
    </row>
    <row r="29" spans="1:12">
      <c r="A29" s="4">
        <v>1998</v>
      </c>
      <c r="B29" s="5">
        <v>4.4211794403968963</v>
      </c>
      <c r="C29" s="5">
        <v>3.0702635002756224</v>
      </c>
      <c r="D29" s="5">
        <v>1.5351317501378112</v>
      </c>
      <c r="F29" s="7">
        <f t="shared" si="0"/>
        <v>1998</v>
      </c>
      <c r="G29" s="8">
        <f t="shared" si="1"/>
        <v>3.0702635002756224</v>
      </c>
      <c r="H29" s="7">
        <f t="shared" si="2"/>
        <v>1998</v>
      </c>
      <c r="I29" s="8">
        <f t="shared" si="3"/>
        <v>1.5351317501378112</v>
      </c>
    </row>
    <row r="30" spans="1:12">
      <c r="A30" s="4">
        <v>1999</v>
      </c>
      <c r="B30" s="5">
        <v>4.8524533801984937</v>
      </c>
      <c r="C30" s="5">
        <v>3.3697592918045096</v>
      </c>
      <c r="D30" s="5">
        <v>1.6848796459022548</v>
      </c>
      <c r="F30" s="7">
        <f t="shared" si="0"/>
        <v>1999</v>
      </c>
      <c r="G30" s="8">
        <f t="shared" si="1"/>
        <v>3.3697592918045096</v>
      </c>
      <c r="H30" s="7">
        <f t="shared" si="2"/>
        <v>1999</v>
      </c>
      <c r="I30" s="8">
        <f t="shared" si="3"/>
        <v>1.6848796459022548</v>
      </c>
    </row>
    <row r="31" spans="1:12">
      <c r="A31" s="4">
        <v>2000</v>
      </c>
      <c r="B31" s="5">
        <v>5.1012333953988236</v>
      </c>
      <c r="C31" s="5">
        <v>3.5425231912491832</v>
      </c>
      <c r="D31" s="5">
        <v>1.7712615956245916</v>
      </c>
      <c r="F31" s="7">
        <f t="shared" si="0"/>
        <v>2000</v>
      </c>
      <c r="G31" s="8">
        <f t="shared" si="1"/>
        <v>3.5425231912491832</v>
      </c>
      <c r="H31" s="7">
        <f t="shared" si="2"/>
        <v>2000</v>
      </c>
      <c r="I31" s="8">
        <f t="shared" si="3"/>
        <v>1.7712615956245916</v>
      </c>
    </row>
    <row r="32" spans="1:12">
      <c r="A32" s="4">
        <v>2001</v>
      </c>
      <c r="B32" s="5">
        <v>5.3769085490569042</v>
      </c>
      <c r="C32" s="5">
        <v>3.7339642701784057</v>
      </c>
      <c r="D32" s="5">
        <v>1.8669821350892029</v>
      </c>
      <c r="F32" s="7">
        <f t="shared" si="0"/>
        <v>2001</v>
      </c>
      <c r="G32" s="8">
        <f t="shared" si="1"/>
        <v>3.7339642701784057</v>
      </c>
      <c r="H32" s="7">
        <f t="shared" si="2"/>
        <v>2001</v>
      </c>
      <c r="I32" s="8">
        <f t="shared" si="3"/>
        <v>1.8669821350892029</v>
      </c>
    </row>
    <row r="33" spans="1:9">
      <c r="A33" s="4">
        <v>2002</v>
      </c>
      <c r="B33" s="5">
        <v>5.8512685374055904</v>
      </c>
      <c r="C33" s="5">
        <v>4.0633809287538822</v>
      </c>
      <c r="D33" s="5">
        <v>2.0316904643769411</v>
      </c>
      <c r="F33" s="7">
        <f t="shared" si="0"/>
        <v>2002</v>
      </c>
      <c r="G33" s="8">
        <f t="shared" si="1"/>
        <v>4.0633809287538822</v>
      </c>
      <c r="H33" s="7">
        <f t="shared" si="2"/>
        <v>2002</v>
      </c>
      <c r="I33" s="8">
        <f t="shared" si="3"/>
        <v>2.0316904643769411</v>
      </c>
    </row>
    <row r="34" spans="1:9">
      <c r="A34" s="4">
        <v>2003</v>
      </c>
      <c r="B34" s="5">
        <v>6.2168951340814234</v>
      </c>
      <c r="C34" s="5">
        <v>4.3172882875565444</v>
      </c>
      <c r="D34" s="5">
        <v>2.1586441437782722</v>
      </c>
      <c r="F34" s="7">
        <f t="shared" si="0"/>
        <v>2003</v>
      </c>
      <c r="G34" s="8">
        <f t="shared" si="1"/>
        <v>4.3172882875565444</v>
      </c>
      <c r="H34" s="7">
        <f t="shared" si="2"/>
        <v>2003</v>
      </c>
      <c r="I34" s="8">
        <f t="shared" si="3"/>
        <v>2.1586441437782722</v>
      </c>
    </row>
    <row r="35" spans="1:9">
      <c r="A35" s="4">
        <v>2004</v>
      </c>
      <c r="B35" s="5">
        <v>6.4173599474693415</v>
      </c>
      <c r="C35" s="5">
        <v>4.4564999635203764</v>
      </c>
      <c r="D35" s="5">
        <v>2.2282499817601882</v>
      </c>
      <c r="F35" s="7">
        <f t="shared" si="0"/>
        <v>2004</v>
      </c>
      <c r="G35" s="8">
        <f t="shared" si="1"/>
        <v>4.4564999635203764</v>
      </c>
      <c r="H35" s="7">
        <f t="shared" si="2"/>
        <v>2004</v>
      </c>
      <c r="I35" s="8">
        <f t="shared" si="3"/>
        <v>2.2282499817601882</v>
      </c>
    </row>
    <row r="36" spans="1:9">
      <c r="A36" s="4">
        <v>2005</v>
      </c>
      <c r="B36" s="5">
        <v>6.8598507763662031</v>
      </c>
      <c r="C36" s="5">
        <v>4.7637852613654186</v>
      </c>
      <c r="D36" s="5">
        <v>2.3818926306827093</v>
      </c>
      <c r="F36" s="7">
        <f t="shared" si="0"/>
        <v>2005</v>
      </c>
      <c r="G36" s="8">
        <f t="shared" si="1"/>
        <v>4.7637852613654186</v>
      </c>
      <c r="H36" s="7">
        <f t="shared" si="2"/>
        <v>2005</v>
      </c>
      <c r="I36" s="8">
        <f t="shared" si="3"/>
        <v>2.3818926306827093</v>
      </c>
    </row>
    <row r="37" spans="1:9">
      <c r="A37" s="4">
        <v>2006</v>
      </c>
      <c r="B37" s="5">
        <v>7.3678958044375591</v>
      </c>
      <c r="C37" s="5">
        <v>5.1165943086371941</v>
      </c>
      <c r="D37" s="5">
        <v>2.5582971543185971</v>
      </c>
      <c r="F37" s="7">
        <f t="shared" si="0"/>
        <v>2006</v>
      </c>
      <c r="G37" s="8">
        <f t="shared" si="1"/>
        <v>5.1165943086371941</v>
      </c>
      <c r="H37" s="7">
        <f t="shared" si="2"/>
        <v>2006</v>
      </c>
      <c r="I37" s="8">
        <f t="shared" si="3"/>
        <v>2.5582971543185971</v>
      </c>
    </row>
    <row r="38" spans="1:9">
      <c r="A38" s="4">
        <v>2007</v>
      </c>
      <c r="B38" s="5">
        <v>7.6511808071973011</v>
      </c>
      <c r="C38" s="5">
        <v>5.3133200049981255</v>
      </c>
      <c r="D38" s="5">
        <v>2.6566600024990628</v>
      </c>
      <c r="F38" s="7">
        <f t="shared" si="0"/>
        <v>2007</v>
      </c>
      <c r="G38" s="8">
        <f t="shared" si="1"/>
        <v>5.3133200049981255</v>
      </c>
      <c r="H38" s="7">
        <f t="shared" si="2"/>
        <v>2007</v>
      </c>
      <c r="I38" s="8">
        <f t="shared" si="3"/>
        <v>2.6566600024990628</v>
      </c>
    </row>
    <row r="39" spans="1:9">
      <c r="A39" s="4">
        <v>2008</v>
      </c>
      <c r="B39" s="5">
        <v>8.2886756381902007</v>
      </c>
      <c r="C39" s="5">
        <v>5.7560247487431955</v>
      </c>
      <c r="D39" s="5">
        <v>2.8780123743715977</v>
      </c>
      <c r="F39" s="7">
        <f t="shared" si="0"/>
        <v>2008</v>
      </c>
      <c r="G39" s="8">
        <f t="shared" si="1"/>
        <v>5.7560247487431955</v>
      </c>
      <c r="H39" s="7">
        <f t="shared" si="2"/>
        <v>2008</v>
      </c>
      <c r="I39" s="8">
        <f t="shared" si="3"/>
        <v>2.8780123743715977</v>
      </c>
    </row>
    <row r="40" spans="1:9">
      <c r="A40" s="4">
        <v>2009</v>
      </c>
      <c r="B40" s="5">
        <v>9.0420786230962165</v>
      </c>
      <c r="C40" s="5">
        <v>6.2792212660390394</v>
      </c>
      <c r="D40" s="5">
        <v>3.1396106330195197</v>
      </c>
      <c r="F40" s="7">
        <f t="shared" si="0"/>
        <v>2009</v>
      </c>
      <c r="G40" s="8">
        <f t="shared" si="1"/>
        <v>6.2792212660390394</v>
      </c>
      <c r="H40" s="7">
        <f t="shared" si="2"/>
        <v>2009</v>
      </c>
      <c r="I40" s="8">
        <f t="shared" si="3"/>
        <v>3.1396106330195197</v>
      </c>
    </row>
    <row r="41" spans="1:9">
      <c r="A41" s="4">
        <v>2010</v>
      </c>
      <c r="B41" s="5">
        <v>9.946162208089163</v>
      </c>
      <c r="C41" s="5">
        <v>6.9070570889508076</v>
      </c>
      <c r="D41" s="5">
        <v>3.4535285444754038</v>
      </c>
      <c r="F41" s="7">
        <f t="shared" si="0"/>
        <v>2010</v>
      </c>
      <c r="G41" s="8">
        <f t="shared" si="1"/>
        <v>6.9070570889508076</v>
      </c>
      <c r="H41" s="7">
        <f t="shared" si="2"/>
        <v>2010</v>
      </c>
      <c r="I41" s="8">
        <f t="shared" si="3"/>
        <v>3.4535285444754038</v>
      </c>
    </row>
  </sheetData>
  <mergeCells count="2">
    <mergeCell ref="F6:G6"/>
    <mergeCell ref="H6:I6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5"/>
  <sheetViews>
    <sheetView workbookViewId="0">
      <selection activeCell="D7" sqref="D7"/>
    </sheetView>
  </sheetViews>
  <sheetFormatPr baseColWidth="10" defaultColWidth="8.83203125" defaultRowHeight="14" x14ac:dyDescent="0"/>
  <cols>
    <col min="2" max="7" width="15.6640625" customWidth="1"/>
    <col min="13" max="13" width="11.5" bestFit="1" customWidth="1"/>
    <col min="14" max="14" width="10.5" bestFit="1" customWidth="1"/>
  </cols>
  <sheetData>
    <row r="1" spans="1:22" s="3" customFormat="1" ht="140">
      <c r="A1" s="3" t="s">
        <v>1</v>
      </c>
      <c r="B1" s="3" t="s">
        <v>0</v>
      </c>
      <c r="C1" s="3" t="s">
        <v>12</v>
      </c>
      <c r="D1" s="3" t="s">
        <v>11</v>
      </c>
      <c r="E1" s="3" t="s">
        <v>13</v>
      </c>
      <c r="F1" s="3" t="s">
        <v>14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</row>
    <row r="2" spans="1:22">
      <c r="A2">
        <v>1977</v>
      </c>
      <c r="B2">
        <f>V2</f>
        <v>76680.972818311871</v>
      </c>
      <c r="C2" s="2">
        <f>B2/N2</f>
        <v>3.3667445037895973</v>
      </c>
      <c r="D2" s="2">
        <f>1/C2</f>
        <v>0.29702283582089556</v>
      </c>
      <c r="E2" s="2">
        <f>D2/1.44</f>
        <v>0.20626585820895527</v>
      </c>
      <c r="F2" s="2">
        <f>E2/2</f>
        <v>0.10313292910447763</v>
      </c>
      <c r="G2">
        <v>1</v>
      </c>
      <c r="H2">
        <v>5</v>
      </c>
      <c r="I2">
        <v>365</v>
      </c>
      <c r="J2">
        <v>25</v>
      </c>
      <c r="K2">
        <f>G2*H2*I2*J2</f>
        <v>45625</v>
      </c>
      <c r="L2">
        <f>K2*0.8</f>
        <v>36500</v>
      </c>
      <c r="M2" s="1">
        <f>L2*0.78</f>
        <v>28470</v>
      </c>
      <c r="N2" s="2">
        <f>M2*0.8</f>
        <v>22776</v>
      </c>
      <c r="O2">
        <v>408</v>
      </c>
      <c r="Q2">
        <v>80000</v>
      </c>
      <c r="R2">
        <f>Q2/699</f>
        <v>114.44921316165951</v>
      </c>
      <c r="S2">
        <f>O2</f>
        <v>408</v>
      </c>
      <c r="T2">
        <f>379-S2</f>
        <v>-29</v>
      </c>
      <c r="U2">
        <f>T2+699</f>
        <v>670</v>
      </c>
      <c r="V2">
        <f>U2*R2</f>
        <v>76680.972818311871</v>
      </c>
    </row>
    <row r="3" spans="1:22">
      <c r="A3">
        <f>A2+1</f>
        <v>1978</v>
      </c>
      <c r="B3">
        <f t="shared" ref="B3:B35" si="0">V3</f>
        <v>66953.626609442057</v>
      </c>
      <c r="C3" s="2">
        <f t="shared" ref="C3:C35" si="1">B3/N3</f>
        <v>2.9396569463225348</v>
      </c>
      <c r="D3" s="2">
        <f t="shared" ref="D3:D35" si="2">1/C3</f>
        <v>0.34017574780315252</v>
      </c>
      <c r="E3" s="2">
        <f t="shared" ref="E3:E35" si="3">D3/1.44</f>
        <v>0.23623315819663371</v>
      </c>
      <c r="F3" s="2">
        <f t="shared" ref="F3:F35" si="4">E3/2</f>
        <v>0.11811657909831685</v>
      </c>
      <c r="G3">
        <v>1</v>
      </c>
      <c r="H3">
        <v>5</v>
      </c>
      <c r="I3">
        <v>365</v>
      </c>
      <c r="J3">
        <v>25</v>
      </c>
      <c r="K3">
        <f t="shared" ref="K3:K35" si="5">G3*H3*I3*J3</f>
        <v>45625</v>
      </c>
      <c r="L3">
        <f t="shared" ref="L3:L35" si="6">K3*0.8</f>
        <v>36500</v>
      </c>
      <c r="M3" s="1">
        <f t="shared" ref="M3:M35" si="7">L3*0.78</f>
        <v>28470</v>
      </c>
      <c r="N3" s="2">
        <f t="shared" ref="N3:N35" si="8">M3*0.8</f>
        <v>22776</v>
      </c>
      <c r="O3">
        <v>493</v>
      </c>
      <c r="Q3">
        <v>80001</v>
      </c>
      <c r="R3">
        <f t="shared" ref="R3:R35" si="9">Q3/699</f>
        <v>114.45064377682404</v>
      </c>
      <c r="S3">
        <f t="shared" ref="S3:S35" si="10">O3</f>
        <v>493</v>
      </c>
      <c r="T3">
        <f t="shared" ref="T3:T35" si="11">379-S3</f>
        <v>-114</v>
      </c>
      <c r="U3">
        <f t="shared" ref="U3:U35" si="12">T3+699</f>
        <v>585</v>
      </c>
      <c r="V3">
        <f t="shared" ref="V3:V35" si="13">U3*R3</f>
        <v>66953.626609442057</v>
      </c>
    </row>
    <row r="4" spans="1:22">
      <c r="A4">
        <f>A3+1</f>
        <v>1979</v>
      </c>
      <c r="B4">
        <f t="shared" si="0"/>
        <v>57226.037195994279</v>
      </c>
      <c r="C4" s="2">
        <f t="shared" si="1"/>
        <v>2.5125587107479048</v>
      </c>
      <c r="D4" s="2">
        <f t="shared" si="2"/>
        <v>0.3980006499837504</v>
      </c>
      <c r="E4" s="2">
        <f t="shared" si="3"/>
        <v>0.27638934026649337</v>
      </c>
      <c r="F4" s="2">
        <f t="shared" si="4"/>
        <v>0.13819467013324668</v>
      </c>
      <c r="G4">
        <v>1</v>
      </c>
      <c r="H4">
        <v>5</v>
      </c>
      <c r="I4">
        <v>365</v>
      </c>
      <c r="J4">
        <v>25</v>
      </c>
      <c r="K4">
        <f t="shared" si="5"/>
        <v>45625</v>
      </c>
      <c r="L4">
        <f t="shared" si="6"/>
        <v>36500</v>
      </c>
      <c r="M4" s="1">
        <f t="shared" si="7"/>
        <v>28470</v>
      </c>
      <c r="N4" s="2">
        <f t="shared" si="8"/>
        <v>22776</v>
      </c>
      <c r="O4">
        <v>578</v>
      </c>
      <c r="Q4">
        <v>80002</v>
      </c>
      <c r="R4">
        <f t="shared" si="9"/>
        <v>114.45207439198856</v>
      </c>
      <c r="S4">
        <f t="shared" si="10"/>
        <v>578</v>
      </c>
      <c r="T4">
        <f t="shared" si="11"/>
        <v>-199</v>
      </c>
      <c r="U4">
        <f t="shared" si="12"/>
        <v>500</v>
      </c>
      <c r="V4">
        <f t="shared" si="13"/>
        <v>57226.037195994279</v>
      </c>
    </row>
    <row r="5" spans="1:22">
      <c r="A5">
        <f t="shared" ref="A5:A35" si="14">A4+1</f>
        <v>1980</v>
      </c>
      <c r="B5">
        <f t="shared" si="0"/>
        <v>48642.739628040057</v>
      </c>
      <c r="C5" s="2">
        <f t="shared" si="1"/>
        <v>2.1357015994046389</v>
      </c>
      <c r="D5" s="2">
        <f t="shared" si="2"/>
        <v>0.46823020607315463</v>
      </c>
      <c r="E5" s="2">
        <f t="shared" si="3"/>
        <v>0.3251598653285796</v>
      </c>
      <c r="F5" s="2">
        <f t="shared" si="4"/>
        <v>0.1625799326642898</v>
      </c>
      <c r="G5">
        <v>1</v>
      </c>
      <c r="H5">
        <v>5</v>
      </c>
      <c r="I5">
        <v>365</v>
      </c>
      <c r="J5">
        <v>25</v>
      </c>
      <c r="K5">
        <f t="shared" si="5"/>
        <v>45625</v>
      </c>
      <c r="L5">
        <f t="shared" si="6"/>
        <v>36500</v>
      </c>
      <c r="M5" s="1">
        <f t="shared" si="7"/>
        <v>28470</v>
      </c>
      <c r="N5" s="2">
        <f t="shared" si="8"/>
        <v>22776</v>
      </c>
      <c r="O5">
        <v>653</v>
      </c>
      <c r="Q5">
        <v>80003</v>
      </c>
      <c r="R5">
        <f t="shared" si="9"/>
        <v>114.45350500715307</v>
      </c>
      <c r="S5">
        <f t="shared" si="10"/>
        <v>653</v>
      </c>
      <c r="T5">
        <f t="shared" si="11"/>
        <v>-274</v>
      </c>
      <c r="U5">
        <f t="shared" si="12"/>
        <v>425</v>
      </c>
      <c r="V5">
        <f t="shared" si="13"/>
        <v>48642.739628040057</v>
      </c>
    </row>
    <row r="6" spans="1:22">
      <c r="A6">
        <f t="shared" si="14"/>
        <v>1981</v>
      </c>
      <c r="B6">
        <f t="shared" si="0"/>
        <v>41203.776824034336</v>
      </c>
      <c r="C6" s="2">
        <f t="shared" si="1"/>
        <v>1.8090874966646617</v>
      </c>
      <c r="D6" s="2">
        <f t="shared" si="2"/>
        <v>0.5527648617569122</v>
      </c>
      <c r="E6" s="2">
        <f t="shared" si="3"/>
        <v>0.38386448733118905</v>
      </c>
      <c r="F6" s="2">
        <f t="shared" si="4"/>
        <v>0.19193224366559453</v>
      </c>
      <c r="G6">
        <v>1</v>
      </c>
      <c r="H6">
        <v>5</v>
      </c>
      <c r="I6">
        <v>365</v>
      </c>
      <c r="J6">
        <v>25</v>
      </c>
      <c r="K6">
        <f t="shared" si="5"/>
        <v>45625</v>
      </c>
      <c r="L6">
        <f t="shared" si="6"/>
        <v>36500</v>
      </c>
      <c r="M6" s="1">
        <f t="shared" si="7"/>
        <v>28470</v>
      </c>
      <c r="N6" s="2">
        <f t="shared" si="8"/>
        <v>22776</v>
      </c>
      <c r="O6">
        <v>718</v>
      </c>
      <c r="Q6">
        <v>80004</v>
      </c>
      <c r="R6">
        <f t="shared" si="9"/>
        <v>114.45493562231759</v>
      </c>
      <c r="S6">
        <f t="shared" si="10"/>
        <v>718</v>
      </c>
      <c r="T6">
        <f t="shared" si="11"/>
        <v>-339</v>
      </c>
      <c r="U6">
        <f t="shared" si="12"/>
        <v>360</v>
      </c>
      <c r="V6">
        <f t="shared" si="13"/>
        <v>41203.776824034336</v>
      </c>
    </row>
    <row r="7" spans="1:22">
      <c r="A7">
        <f t="shared" si="14"/>
        <v>1982</v>
      </c>
      <c r="B7">
        <f t="shared" si="0"/>
        <v>36053.755364806864</v>
      </c>
      <c r="C7" s="2">
        <f t="shared" si="1"/>
        <v>1.5829713454867784</v>
      </c>
      <c r="D7" s="2">
        <f t="shared" si="2"/>
        <v>0.63172337443195514</v>
      </c>
      <c r="E7" s="2">
        <f t="shared" si="3"/>
        <v>0.43869678779996885</v>
      </c>
      <c r="F7" s="2">
        <f t="shared" si="4"/>
        <v>0.21934839389998442</v>
      </c>
      <c r="G7">
        <v>1</v>
      </c>
      <c r="H7">
        <v>5</v>
      </c>
      <c r="I7">
        <v>365</v>
      </c>
      <c r="J7">
        <v>25</v>
      </c>
      <c r="K7">
        <f t="shared" si="5"/>
        <v>45625</v>
      </c>
      <c r="L7">
        <f t="shared" si="6"/>
        <v>36500</v>
      </c>
      <c r="M7" s="1">
        <f t="shared" si="7"/>
        <v>28470</v>
      </c>
      <c r="N7" s="2">
        <f t="shared" si="8"/>
        <v>22776</v>
      </c>
      <c r="O7">
        <v>763</v>
      </c>
      <c r="Q7">
        <v>80005</v>
      </c>
      <c r="R7">
        <f t="shared" si="9"/>
        <v>114.45636623748211</v>
      </c>
      <c r="S7">
        <f t="shared" si="10"/>
        <v>763</v>
      </c>
      <c r="T7">
        <f t="shared" si="11"/>
        <v>-384</v>
      </c>
      <c r="U7">
        <f t="shared" si="12"/>
        <v>315</v>
      </c>
      <c r="V7">
        <f t="shared" si="13"/>
        <v>36053.755364806864</v>
      </c>
    </row>
    <row r="8" spans="1:22">
      <c r="A8">
        <f t="shared" si="14"/>
        <v>1983</v>
      </c>
      <c r="B8">
        <f t="shared" si="0"/>
        <v>32277.098712446354</v>
      </c>
      <c r="C8" s="2">
        <f t="shared" si="1"/>
        <v>1.4171539652461518</v>
      </c>
      <c r="D8" s="2">
        <f t="shared" si="2"/>
        <v>0.70563963021922294</v>
      </c>
      <c r="E8" s="2">
        <f t="shared" si="3"/>
        <v>0.49002752098557151</v>
      </c>
      <c r="F8" s="2">
        <f t="shared" si="4"/>
        <v>0.24501376049278575</v>
      </c>
      <c r="G8">
        <v>1</v>
      </c>
      <c r="H8">
        <v>5</v>
      </c>
      <c r="I8">
        <v>365</v>
      </c>
      <c r="J8">
        <v>25</v>
      </c>
      <c r="K8">
        <f t="shared" si="5"/>
        <v>45625</v>
      </c>
      <c r="L8">
        <f t="shared" si="6"/>
        <v>36500</v>
      </c>
      <c r="M8" s="1">
        <f t="shared" si="7"/>
        <v>28470</v>
      </c>
      <c r="N8" s="2">
        <f t="shared" si="8"/>
        <v>22776</v>
      </c>
      <c r="O8">
        <v>796</v>
      </c>
      <c r="Q8">
        <v>80006</v>
      </c>
      <c r="R8">
        <f t="shared" si="9"/>
        <v>114.45779685264664</v>
      </c>
      <c r="S8">
        <f t="shared" si="10"/>
        <v>796</v>
      </c>
      <c r="T8">
        <f t="shared" si="11"/>
        <v>-417</v>
      </c>
      <c r="U8">
        <f t="shared" si="12"/>
        <v>282</v>
      </c>
      <c r="V8">
        <f t="shared" si="13"/>
        <v>32277.098712446354</v>
      </c>
    </row>
    <row r="9" spans="1:22">
      <c r="A9">
        <f t="shared" si="14"/>
        <v>1984</v>
      </c>
      <c r="B9">
        <f t="shared" si="0"/>
        <v>30675.072961373393</v>
      </c>
      <c r="C9" s="2">
        <f t="shared" si="1"/>
        <v>1.3468156375734717</v>
      </c>
      <c r="D9" s="2">
        <f t="shared" si="2"/>
        <v>0.74249212149160826</v>
      </c>
      <c r="E9" s="2">
        <f t="shared" si="3"/>
        <v>0.51561952881361683</v>
      </c>
      <c r="F9" s="2">
        <f t="shared" si="4"/>
        <v>0.25780976440680842</v>
      </c>
      <c r="G9">
        <v>1</v>
      </c>
      <c r="H9">
        <v>5</v>
      </c>
      <c r="I9">
        <v>365</v>
      </c>
      <c r="J9">
        <v>25</v>
      </c>
      <c r="K9">
        <f t="shared" si="5"/>
        <v>45625</v>
      </c>
      <c r="L9">
        <f t="shared" si="6"/>
        <v>36500</v>
      </c>
      <c r="M9" s="1">
        <f t="shared" si="7"/>
        <v>28470</v>
      </c>
      <c r="N9" s="2">
        <f t="shared" si="8"/>
        <v>22776</v>
      </c>
      <c r="O9">
        <v>810</v>
      </c>
      <c r="Q9">
        <v>80007</v>
      </c>
      <c r="R9">
        <f t="shared" si="9"/>
        <v>114.45922746781116</v>
      </c>
      <c r="S9">
        <f t="shared" si="10"/>
        <v>810</v>
      </c>
      <c r="T9">
        <f t="shared" si="11"/>
        <v>-431</v>
      </c>
      <c r="U9">
        <f t="shared" si="12"/>
        <v>268</v>
      </c>
      <c r="V9">
        <f t="shared" si="13"/>
        <v>30675.072961373393</v>
      </c>
    </row>
    <row r="10" spans="1:22">
      <c r="A10">
        <f t="shared" si="14"/>
        <v>1985</v>
      </c>
      <c r="B10">
        <f t="shared" si="0"/>
        <v>28500.703862660946</v>
      </c>
      <c r="C10" s="2">
        <f t="shared" si="1"/>
        <v>1.25134807967426</v>
      </c>
      <c r="D10" s="2">
        <f t="shared" si="2"/>
        <v>0.79913815847330927</v>
      </c>
      <c r="E10" s="2">
        <f t="shared" si="3"/>
        <v>0.55495705449535371</v>
      </c>
      <c r="F10" s="2">
        <f t="shared" si="4"/>
        <v>0.27747852724767685</v>
      </c>
      <c r="G10">
        <v>1</v>
      </c>
      <c r="H10">
        <v>5</v>
      </c>
      <c r="I10">
        <v>365</v>
      </c>
      <c r="J10">
        <v>25</v>
      </c>
      <c r="K10">
        <f t="shared" si="5"/>
        <v>45625</v>
      </c>
      <c r="L10">
        <f t="shared" si="6"/>
        <v>36500</v>
      </c>
      <c r="M10" s="1">
        <f t="shared" si="7"/>
        <v>28470</v>
      </c>
      <c r="N10" s="2">
        <f t="shared" si="8"/>
        <v>22776</v>
      </c>
      <c r="O10">
        <v>829</v>
      </c>
      <c r="Q10">
        <v>80008</v>
      </c>
      <c r="R10">
        <f t="shared" si="9"/>
        <v>114.46065808297568</v>
      </c>
      <c r="S10">
        <f t="shared" si="10"/>
        <v>829</v>
      </c>
      <c r="T10">
        <f t="shared" si="11"/>
        <v>-450</v>
      </c>
      <c r="U10">
        <f t="shared" si="12"/>
        <v>249</v>
      </c>
      <c r="V10">
        <f t="shared" si="13"/>
        <v>28500.703862660946</v>
      </c>
    </row>
    <row r="11" spans="1:22">
      <c r="A11">
        <f t="shared" si="14"/>
        <v>1986</v>
      </c>
      <c r="B11">
        <f t="shared" si="0"/>
        <v>25181.659513590846</v>
      </c>
      <c r="C11" s="2">
        <f t="shared" si="1"/>
        <v>1.1056225638211647</v>
      </c>
      <c r="D11" s="2">
        <f t="shared" si="2"/>
        <v>0.90446779282785217</v>
      </c>
      <c r="E11" s="2">
        <f t="shared" si="3"/>
        <v>0.62810263390823073</v>
      </c>
      <c r="F11" s="2">
        <f t="shared" si="4"/>
        <v>0.31405131695411537</v>
      </c>
      <c r="G11">
        <v>1</v>
      </c>
      <c r="H11">
        <v>5</v>
      </c>
      <c r="I11">
        <v>365</v>
      </c>
      <c r="J11">
        <v>25</v>
      </c>
      <c r="K11">
        <f t="shared" si="5"/>
        <v>45625</v>
      </c>
      <c r="L11">
        <f t="shared" si="6"/>
        <v>36500</v>
      </c>
      <c r="M11" s="1">
        <f t="shared" si="7"/>
        <v>28470</v>
      </c>
      <c r="N11" s="2">
        <f t="shared" si="8"/>
        <v>22776</v>
      </c>
      <c r="O11">
        <v>858</v>
      </c>
      <c r="Q11">
        <v>80009</v>
      </c>
      <c r="R11">
        <f t="shared" si="9"/>
        <v>114.46208869814021</v>
      </c>
      <c r="S11">
        <f t="shared" si="10"/>
        <v>858</v>
      </c>
      <c r="T11">
        <f t="shared" si="11"/>
        <v>-479</v>
      </c>
      <c r="U11">
        <f t="shared" si="12"/>
        <v>220</v>
      </c>
      <c r="V11">
        <f t="shared" si="13"/>
        <v>25181.659513590846</v>
      </c>
    </row>
    <row r="12" spans="1:22">
      <c r="A12">
        <f t="shared" si="14"/>
        <v>1987</v>
      </c>
      <c r="B12">
        <f t="shared" si="0"/>
        <v>19573.261802575107</v>
      </c>
      <c r="C12" s="2">
        <f t="shared" si="1"/>
        <v>0.85938100643550697</v>
      </c>
      <c r="D12" s="2">
        <f t="shared" si="2"/>
        <v>1.1636282306816912</v>
      </c>
      <c r="E12" s="2">
        <f t="shared" si="3"/>
        <v>0.80807516019561887</v>
      </c>
      <c r="F12" s="2">
        <f t="shared" si="4"/>
        <v>0.40403758009780943</v>
      </c>
      <c r="G12">
        <v>1</v>
      </c>
      <c r="H12">
        <v>5</v>
      </c>
      <c r="I12">
        <v>365</v>
      </c>
      <c r="J12">
        <v>25</v>
      </c>
      <c r="K12">
        <f t="shared" si="5"/>
        <v>45625</v>
      </c>
      <c r="L12">
        <f t="shared" si="6"/>
        <v>36500</v>
      </c>
      <c r="M12" s="1">
        <f t="shared" si="7"/>
        <v>28470</v>
      </c>
      <c r="N12" s="2">
        <f t="shared" si="8"/>
        <v>22776</v>
      </c>
      <c r="O12">
        <v>907</v>
      </c>
      <c r="Q12">
        <v>80010</v>
      </c>
      <c r="R12">
        <f t="shared" si="9"/>
        <v>114.46351931330472</v>
      </c>
      <c r="S12">
        <f t="shared" si="10"/>
        <v>907</v>
      </c>
      <c r="T12">
        <f t="shared" si="11"/>
        <v>-528</v>
      </c>
      <c r="U12">
        <f t="shared" si="12"/>
        <v>171</v>
      </c>
      <c r="V12">
        <f t="shared" si="13"/>
        <v>19573.261802575107</v>
      </c>
    </row>
    <row r="13" spans="1:22">
      <c r="A13">
        <f t="shared" si="14"/>
        <v>1988</v>
      </c>
      <c r="B13">
        <f t="shared" si="0"/>
        <v>18543.321888412018</v>
      </c>
      <c r="C13" s="2">
        <f t="shared" si="1"/>
        <v>0.81416060275781599</v>
      </c>
      <c r="D13" s="2">
        <f t="shared" si="2"/>
        <v>1.228258892180103</v>
      </c>
      <c r="E13" s="2">
        <f t="shared" si="3"/>
        <v>0.85295756401396039</v>
      </c>
      <c r="F13" s="2">
        <f t="shared" si="4"/>
        <v>0.42647878200698019</v>
      </c>
      <c r="G13">
        <v>1</v>
      </c>
      <c r="H13">
        <v>5</v>
      </c>
      <c r="I13">
        <v>365</v>
      </c>
      <c r="J13">
        <v>25</v>
      </c>
      <c r="K13">
        <f t="shared" si="5"/>
        <v>45625</v>
      </c>
      <c r="L13">
        <f t="shared" si="6"/>
        <v>36500</v>
      </c>
      <c r="M13" s="1">
        <f t="shared" si="7"/>
        <v>28470</v>
      </c>
      <c r="N13" s="2">
        <f t="shared" si="8"/>
        <v>22776</v>
      </c>
      <c r="O13">
        <v>916</v>
      </c>
      <c r="Q13">
        <v>80011</v>
      </c>
      <c r="R13">
        <f t="shared" si="9"/>
        <v>114.46494992846924</v>
      </c>
      <c r="S13">
        <f t="shared" si="10"/>
        <v>916</v>
      </c>
      <c r="T13">
        <f t="shared" si="11"/>
        <v>-537</v>
      </c>
      <c r="U13">
        <f t="shared" si="12"/>
        <v>162</v>
      </c>
      <c r="V13">
        <f t="shared" si="13"/>
        <v>18543.321888412018</v>
      </c>
    </row>
    <row r="14" spans="1:22">
      <c r="A14">
        <f t="shared" si="14"/>
        <v>1989</v>
      </c>
      <c r="B14">
        <f t="shared" si="0"/>
        <v>16826.557939914164</v>
      </c>
      <c r="C14" s="2">
        <f t="shared" si="1"/>
        <v>0.73878459518414841</v>
      </c>
      <c r="D14" s="2">
        <f t="shared" si="2"/>
        <v>1.3535745148431817</v>
      </c>
      <c r="E14" s="2">
        <f t="shared" si="3"/>
        <v>0.93998230197443178</v>
      </c>
      <c r="F14" s="2">
        <f t="shared" si="4"/>
        <v>0.46999115098721589</v>
      </c>
      <c r="G14">
        <v>1</v>
      </c>
      <c r="H14">
        <v>5</v>
      </c>
      <c r="I14">
        <v>365</v>
      </c>
      <c r="J14">
        <v>25</v>
      </c>
      <c r="K14">
        <f t="shared" si="5"/>
        <v>45625</v>
      </c>
      <c r="L14">
        <f t="shared" si="6"/>
        <v>36500</v>
      </c>
      <c r="M14" s="1">
        <f t="shared" si="7"/>
        <v>28470</v>
      </c>
      <c r="N14" s="2">
        <f t="shared" si="8"/>
        <v>22776</v>
      </c>
      <c r="O14">
        <v>931</v>
      </c>
      <c r="Q14">
        <v>80012</v>
      </c>
      <c r="R14">
        <f t="shared" si="9"/>
        <v>114.46638054363376</v>
      </c>
      <c r="S14">
        <f t="shared" si="10"/>
        <v>931</v>
      </c>
      <c r="T14">
        <f t="shared" si="11"/>
        <v>-552</v>
      </c>
      <c r="U14">
        <f t="shared" si="12"/>
        <v>147</v>
      </c>
      <c r="V14">
        <f t="shared" si="13"/>
        <v>16826.557939914164</v>
      </c>
    </row>
    <row r="15" spans="1:22">
      <c r="A15">
        <f t="shared" si="14"/>
        <v>1990</v>
      </c>
      <c r="B15">
        <f t="shared" si="0"/>
        <v>14880.815450643777</v>
      </c>
      <c r="C15" s="2">
        <f t="shared" si="1"/>
        <v>0.65335508652282126</v>
      </c>
      <c r="D15" s="2">
        <f t="shared" si="2"/>
        <v>1.5305612837913838</v>
      </c>
      <c r="E15" s="2">
        <f t="shared" si="3"/>
        <v>1.0628897804106832</v>
      </c>
      <c r="F15" s="2">
        <f t="shared" si="4"/>
        <v>0.53144489020534158</v>
      </c>
      <c r="G15">
        <v>1</v>
      </c>
      <c r="H15">
        <v>5</v>
      </c>
      <c r="I15">
        <v>365</v>
      </c>
      <c r="J15">
        <v>25</v>
      </c>
      <c r="K15">
        <f t="shared" si="5"/>
        <v>45625</v>
      </c>
      <c r="L15">
        <f t="shared" si="6"/>
        <v>36500</v>
      </c>
      <c r="M15" s="1">
        <f t="shared" si="7"/>
        <v>28470</v>
      </c>
      <c r="N15" s="2">
        <f t="shared" si="8"/>
        <v>22776</v>
      </c>
      <c r="O15">
        <v>948</v>
      </c>
      <c r="Q15">
        <v>80013</v>
      </c>
      <c r="R15">
        <f t="shared" si="9"/>
        <v>114.46781115879828</v>
      </c>
      <c r="S15">
        <f t="shared" si="10"/>
        <v>948</v>
      </c>
      <c r="T15">
        <f t="shared" si="11"/>
        <v>-569</v>
      </c>
      <c r="U15">
        <f t="shared" si="12"/>
        <v>130</v>
      </c>
      <c r="V15">
        <f t="shared" si="13"/>
        <v>14880.815450643777</v>
      </c>
    </row>
    <row r="16" spans="1:22">
      <c r="A16">
        <f t="shared" si="14"/>
        <v>1991</v>
      </c>
      <c r="B16">
        <f t="shared" si="0"/>
        <v>18544.017167381975</v>
      </c>
      <c r="C16" s="2">
        <f t="shared" si="1"/>
        <v>0.81419112958298101</v>
      </c>
      <c r="D16" s="2">
        <f t="shared" si="2"/>
        <v>1.2282128405306849</v>
      </c>
      <c r="E16" s="2">
        <f t="shared" si="3"/>
        <v>0.85292558370186455</v>
      </c>
      <c r="F16" s="2">
        <f t="shared" si="4"/>
        <v>0.42646279185093228</v>
      </c>
      <c r="G16">
        <v>1</v>
      </c>
      <c r="H16">
        <v>5</v>
      </c>
      <c r="I16">
        <v>365</v>
      </c>
      <c r="J16">
        <v>25</v>
      </c>
      <c r="K16">
        <f t="shared" si="5"/>
        <v>45625</v>
      </c>
      <c r="L16">
        <f t="shared" si="6"/>
        <v>36500</v>
      </c>
      <c r="M16" s="1">
        <f t="shared" si="7"/>
        <v>28470</v>
      </c>
      <c r="N16" s="2">
        <f t="shared" si="8"/>
        <v>22776</v>
      </c>
      <c r="O16">
        <v>916</v>
      </c>
      <c r="Q16">
        <v>80014</v>
      </c>
      <c r="R16">
        <f t="shared" si="9"/>
        <v>114.46924177396281</v>
      </c>
      <c r="S16">
        <f t="shared" si="10"/>
        <v>916</v>
      </c>
      <c r="T16">
        <f t="shared" si="11"/>
        <v>-537</v>
      </c>
      <c r="U16">
        <f t="shared" si="12"/>
        <v>162</v>
      </c>
      <c r="V16">
        <f t="shared" si="13"/>
        <v>18544.017167381975</v>
      </c>
    </row>
    <row r="17" spans="1:22">
      <c r="A17">
        <v>1992</v>
      </c>
      <c r="B17">
        <f t="shared" si="0"/>
        <v>10874.713876967096</v>
      </c>
      <c r="C17" s="2">
        <f t="shared" si="1"/>
        <v>0.47746372835296347</v>
      </c>
      <c r="D17" s="2">
        <f t="shared" si="2"/>
        <v>2.0943999315917741</v>
      </c>
      <c r="E17" s="2">
        <f t="shared" si="3"/>
        <v>1.454444396938732</v>
      </c>
      <c r="F17" s="2">
        <f t="shared" si="4"/>
        <v>0.72722219846936598</v>
      </c>
      <c r="G17">
        <v>1</v>
      </c>
      <c r="H17">
        <v>5</v>
      </c>
      <c r="I17">
        <v>365</v>
      </c>
      <c r="J17">
        <v>25</v>
      </c>
      <c r="K17">
        <f t="shared" si="5"/>
        <v>45625</v>
      </c>
      <c r="L17">
        <f t="shared" si="6"/>
        <v>36500</v>
      </c>
      <c r="M17" s="1">
        <f t="shared" si="7"/>
        <v>28470</v>
      </c>
      <c r="N17" s="2">
        <f t="shared" si="8"/>
        <v>22776</v>
      </c>
      <c r="O17">
        <v>983</v>
      </c>
      <c r="Q17">
        <v>80015</v>
      </c>
      <c r="R17">
        <f t="shared" si="9"/>
        <v>114.47067238912733</v>
      </c>
      <c r="S17">
        <f t="shared" si="10"/>
        <v>983</v>
      </c>
      <c r="T17">
        <f t="shared" si="11"/>
        <v>-604</v>
      </c>
      <c r="U17">
        <f t="shared" si="12"/>
        <v>95</v>
      </c>
      <c r="V17">
        <f t="shared" si="13"/>
        <v>10874.713876967096</v>
      </c>
    </row>
    <row r="18" spans="1:22">
      <c r="A18">
        <f>A17+1</f>
        <v>1993</v>
      </c>
      <c r="B18">
        <f t="shared" si="0"/>
        <v>9157.7682403433464</v>
      </c>
      <c r="C18" s="2">
        <f t="shared" si="1"/>
        <v>0.40207974360481852</v>
      </c>
      <c r="D18" s="2">
        <f t="shared" si="2"/>
        <v>2.4870688362327535</v>
      </c>
      <c r="E18" s="2">
        <f t="shared" si="3"/>
        <v>1.7271311362727455</v>
      </c>
      <c r="F18" s="2">
        <f t="shared" si="4"/>
        <v>0.86356556813637275</v>
      </c>
      <c r="G18">
        <v>1</v>
      </c>
      <c r="H18">
        <v>5</v>
      </c>
      <c r="I18">
        <v>365</v>
      </c>
      <c r="J18">
        <v>25</v>
      </c>
      <c r="K18">
        <f t="shared" si="5"/>
        <v>45625</v>
      </c>
      <c r="L18">
        <f t="shared" si="6"/>
        <v>36500</v>
      </c>
      <c r="M18" s="1">
        <f t="shared" si="7"/>
        <v>28470</v>
      </c>
      <c r="N18" s="2">
        <f t="shared" si="8"/>
        <v>22776</v>
      </c>
      <c r="O18">
        <v>998</v>
      </c>
      <c r="Q18">
        <v>80016</v>
      </c>
      <c r="R18">
        <f t="shared" si="9"/>
        <v>114.47210300429184</v>
      </c>
      <c r="S18">
        <f t="shared" si="10"/>
        <v>998</v>
      </c>
      <c r="T18">
        <f t="shared" si="11"/>
        <v>-619</v>
      </c>
      <c r="U18">
        <f t="shared" si="12"/>
        <v>80</v>
      </c>
      <c r="V18">
        <f t="shared" si="13"/>
        <v>9157.7682403433464</v>
      </c>
    </row>
    <row r="19" spans="1:22">
      <c r="A19">
        <f t="shared" si="14"/>
        <v>1994</v>
      </c>
      <c r="B19">
        <f t="shared" si="0"/>
        <v>7898.6738197424893</v>
      </c>
      <c r="C19" s="2">
        <f t="shared" si="1"/>
        <v>0.34679811291458068</v>
      </c>
      <c r="D19" s="2">
        <f t="shared" si="2"/>
        <v>2.8835220341764329</v>
      </c>
      <c r="E19" s="2">
        <f t="shared" si="3"/>
        <v>2.0024458570669674</v>
      </c>
      <c r="F19" s="2">
        <f t="shared" si="4"/>
        <v>1.0012229285334837</v>
      </c>
      <c r="G19">
        <v>1</v>
      </c>
      <c r="H19">
        <v>5</v>
      </c>
      <c r="I19">
        <v>365</v>
      </c>
      <c r="J19">
        <v>25</v>
      </c>
      <c r="K19">
        <f t="shared" si="5"/>
        <v>45625</v>
      </c>
      <c r="L19">
        <f t="shared" si="6"/>
        <v>36500</v>
      </c>
      <c r="M19" s="1">
        <f t="shared" si="7"/>
        <v>28470</v>
      </c>
      <c r="N19" s="2">
        <f t="shared" si="8"/>
        <v>22776</v>
      </c>
      <c r="O19">
        <v>1009</v>
      </c>
      <c r="Q19">
        <v>80017</v>
      </c>
      <c r="R19">
        <f t="shared" si="9"/>
        <v>114.47353361945636</v>
      </c>
      <c r="S19">
        <f t="shared" si="10"/>
        <v>1009</v>
      </c>
      <c r="T19">
        <f t="shared" si="11"/>
        <v>-630</v>
      </c>
      <c r="U19">
        <f t="shared" si="12"/>
        <v>69</v>
      </c>
      <c r="V19">
        <f t="shared" si="13"/>
        <v>7898.6738197424893</v>
      </c>
    </row>
    <row r="20" spans="1:22">
      <c r="A20">
        <f t="shared" si="14"/>
        <v>1995</v>
      </c>
      <c r="B20">
        <f t="shared" si="0"/>
        <v>7097.4477825464946</v>
      </c>
      <c r="C20" s="2">
        <f t="shared" si="1"/>
        <v>0.31161959003101924</v>
      </c>
      <c r="D20" s="2">
        <f t="shared" si="2"/>
        <v>3.2090408690302747</v>
      </c>
      <c r="E20" s="2">
        <f t="shared" si="3"/>
        <v>2.2285006034932464</v>
      </c>
      <c r="F20" s="2">
        <f t="shared" si="4"/>
        <v>1.1142503017466232</v>
      </c>
      <c r="G20">
        <v>1</v>
      </c>
      <c r="H20">
        <v>5</v>
      </c>
      <c r="I20">
        <v>365</v>
      </c>
      <c r="J20">
        <v>25</v>
      </c>
      <c r="K20">
        <f t="shared" si="5"/>
        <v>45625</v>
      </c>
      <c r="L20">
        <f t="shared" si="6"/>
        <v>36500</v>
      </c>
      <c r="M20" s="1">
        <f t="shared" si="7"/>
        <v>28470</v>
      </c>
      <c r="N20" s="2">
        <f t="shared" si="8"/>
        <v>22776</v>
      </c>
      <c r="O20">
        <v>1016</v>
      </c>
      <c r="Q20">
        <v>80018</v>
      </c>
      <c r="R20">
        <f t="shared" si="9"/>
        <v>114.47496423462088</v>
      </c>
      <c r="S20">
        <f t="shared" si="10"/>
        <v>1016</v>
      </c>
      <c r="T20">
        <f t="shared" si="11"/>
        <v>-637</v>
      </c>
      <c r="U20">
        <f t="shared" si="12"/>
        <v>62</v>
      </c>
      <c r="V20">
        <f t="shared" si="13"/>
        <v>7097.4477825464946</v>
      </c>
    </row>
    <row r="21" spans="1:22">
      <c r="A21">
        <f t="shared" si="14"/>
        <v>1996</v>
      </c>
      <c r="B21">
        <f t="shared" si="0"/>
        <v>6181.7253218884116</v>
      </c>
      <c r="C21" s="2">
        <f t="shared" si="1"/>
        <v>0.27141400254164083</v>
      </c>
      <c r="D21" s="2">
        <f t="shared" si="2"/>
        <v>3.684408286365322</v>
      </c>
      <c r="E21" s="2">
        <f t="shared" si="3"/>
        <v>2.5586168655314738</v>
      </c>
      <c r="F21" s="2">
        <f t="shared" si="4"/>
        <v>1.2793084327657369</v>
      </c>
      <c r="G21">
        <v>1</v>
      </c>
      <c r="H21">
        <v>5</v>
      </c>
      <c r="I21">
        <v>365</v>
      </c>
      <c r="J21">
        <v>25</v>
      </c>
      <c r="K21">
        <f t="shared" si="5"/>
        <v>45625</v>
      </c>
      <c r="L21">
        <f t="shared" si="6"/>
        <v>36500</v>
      </c>
      <c r="M21" s="1">
        <f t="shared" si="7"/>
        <v>28470</v>
      </c>
      <c r="N21" s="2">
        <f t="shared" si="8"/>
        <v>22776</v>
      </c>
      <c r="O21">
        <v>1024</v>
      </c>
      <c r="Q21">
        <v>80019</v>
      </c>
      <c r="R21">
        <f t="shared" si="9"/>
        <v>114.47639484978541</v>
      </c>
      <c r="S21">
        <f t="shared" si="10"/>
        <v>1024</v>
      </c>
      <c r="T21">
        <f t="shared" si="11"/>
        <v>-645</v>
      </c>
      <c r="U21">
        <f t="shared" si="12"/>
        <v>54</v>
      </c>
      <c r="V21">
        <f t="shared" si="13"/>
        <v>6181.7253218884116</v>
      </c>
    </row>
    <row r="22" spans="1:22">
      <c r="A22">
        <f t="shared" si="14"/>
        <v>1997</v>
      </c>
      <c r="B22">
        <f t="shared" si="0"/>
        <v>5494.9356223175964</v>
      </c>
      <c r="C22" s="2">
        <f t="shared" si="1"/>
        <v>0.24125990614320322</v>
      </c>
      <c r="D22" s="2">
        <f t="shared" si="2"/>
        <v>4.1449075231192198</v>
      </c>
      <c r="E22" s="2">
        <f t="shared" si="3"/>
        <v>2.8784080021661249</v>
      </c>
      <c r="F22" s="2">
        <f t="shared" si="4"/>
        <v>1.4392040010830625</v>
      </c>
      <c r="G22">
        <v>1</v>
      </c>
      <c r="H22">
        <v>5</v>
      </c>
      <c r="I22">
        <v>365</v>
      </c>
      <c r="J22">
        <v>25</v>
      </c>
      <c r="K22">
        <f t="shared" si="5"/>
        <v>45625</v>
      </c>
      <c r="L22">
        <f t="shared" si="6"/>
        <v>36500</v>
      </c>
      <c r="M22" s="1">
        <f t="shared" si="7"/>
        <v>28470</v>
      </c>
      <c r="N22" s="2">
        <f t="shared" si="8"/>
        <v>22776</v>
      </c>
      <c r="O22">
        <v>1030</v>
      </c>
      <c r="Q22">
        <v>80020</v>
      </c>
      <c r="R22">
        <f t="shared" si="9"/>
        <v>114.47782546494993</v>
      </c>
      <c r="S22">
        <f t="shared" si="10"/>
        <v>1030</v>
      </c>
      <c r="T22">
        <f t="shared" si="11"/>
        <v>-651</v>
      </c>
      <c r="U22">
        <f t="shared" si="12"/>
        <v>48</v>
      </c>
      <c r="V22">
        <f t="shared" si="13"/>
        <v>5494.9356223175964</v>
      </c>
    </row>
    <row r="23" spans="1:22">
      <c r="A23">
        <f t="shared" si="14"/>
        <v>1998</v>
      </c>
      <c r="B23">
        <f t="shared" si="0"/>
        <v>5151.56652360515</v>
      </c>
      <c r="C23" s="2">
        <f t="shared" si="1"/>
        <v>0.22618398856713864</v>
      </c>
      <c r="D23" s="2">
        <f t="shared" si="2"/>
        <v>4.4211794403968963</v>
      </c>
      <c r="E23" s="2">
        <f t="shared" si="3"/>
        <v>3.0702635002756224</v>
      </c>
      <c r="F23" s="2">
        <f t="shared" si="4"/>
        <v>1.5351317501378112</v>
      </c>
      <c r="G23">
        <v>1</v>
      </c>
      <c r="H23">
        <v>5</v>
      </c>
      <c r="I23">
        <v>365</v>
      </c>
      <c r="J23">
        <v>25</v>
      </c>
      <c r="K23">
        <f t="shared" si="5"/>
        <v>45625</v>
      </c>
      <c r="L23">
        <f t="shared" si="6"/>
        <v>36500</v>
      </c>
      <c r="M23" s="1">
        <f t="shared" si="7"/>
        <v>28470</v>
      </c>
      <c r="N23" s="2">
        <f t="shared" si="8"/>
        <v>22776</v>
      </c>
      <c r="O23">
        <v>1033</v>
      </c>
      <c r="Q23">
        <v>80021</v>
      </c>
      <c r="R23">
        <f t="shared" si="9"/>
        <v>114.47925608011445</v>
      </c>
      <c r="S23">
        <f t="shared" si="10"/>
        <v>1033</v>
      </c>
      <c r="T23">
        <f t="shared" si="11"/>
        <v>-654</v>
      </c>
      <c r="U23">
        <f t="shared" si="12"/>
        <v>45</v>
      </c>
      <c r="V23">
        <f t="shared" si="13"/>
        <v>5151.56652360515</v>
      </c>
    </row>
    <row r="24" spans="1:22">
      <c r="A24">
        <f t="shared" si="14"/>
        <v>1999</v>
      </c>
      <c r="B24">
        <f t="shared" si="0"/>
        <v>4693.7081545064384</v>
      </c>
      <c r="C24" s="2">
        <f t="shared" si="1"/>
        <v>0.20608132044724439</v>
      </c>
      <c r="D24" s="2">
        <f t="shared" si="2"/>
        <v>4.8524533801984937</v>
      </c>
      <c r="E24" s="2">
        <f t="shared" si="3"/>
        <v>3.3697592918045096</v>
      </c>
      <c r="F24" s="2">
        <f t="shared" si="4"/>
        <v>1.6848796459022548</v>
      </c>
      <c r="G24">
        <v>1</v>
      </c>
      <c r="H24">
        <v>5</v>
      </c>
      <c r="I24">
        <v>365</v>
      </c>
      <c r="J24">
        <v>25</v>
      </c>
      <c r="K24">
        <f t="shared" si="5"/>
        <v>45625</v>
      </c>
      <c r="L24">
        <f t="shared" si="6"/>
        <v>36500</v>
      </c>
      <c r="M24" s="1">
        <f t="shared" si="7"/>
        <v>28470</v>
      </c>
      <c r="N24" s="2">
        <f t="shared" si="8"/>
        <v>22776</v>
      </c>
      <c r="O24">
        <v>1037</v>
      </c>
      <c r="Q24">
        <v>80022</v>
      </c>
      <c r="R24">
        <f t="shared" si="9"/>
        <v>114.48068669527898</v>
      </c>
      <c r="S24">
        <f t="shared" si="10"/>
        <v>1037</v>
      </c>
      <c r="T24">
        <f t="shared" si="11"/>
        <v>-658</v>
      </c>
      <c r="U24">
        <f t="shared" si="12"/>
        <v>41</v>
      </c>
      <c r="V24">
        <f t="shared" si="13"/>
        <v>4693.7081545064384</v>
      </c>
    </row>
    <row r="25" spans="1:22">
      <c r="A25">
        <f t="shared" si="14"/>
        <v>2000</v>
      </c>
      <c r="B25">
        <f t="shared" si="0"/>
        <v>4464.8025751072955</v>
      </c>
      <c r="C25" s="2">
        <f t="shared" si="1"/>
        <v>0.19603102279185528</v>
      </c>
      <c r="D25" s="2">
        <f t="shared" si="2"/>
        <v>5.1012333953988236</v>
      </c>
      <c r="E25" s="2">
        <f t="shared" si="3"/>
        <v>3.5425231912491832</v>
      </c>
      <c r="F25" s="2">
        <f t="shared" si="4"/>
        <v>1.7712615956245916</v>
      </c>
      <c r="G25">
        <v>1</v>
      </c>
      <c r="H25">
        <v>5</v>
      </c>
      <c r="I25">
        <v>365</v>
      </c>
      <c r="J25">
        <v>25</v>
      </c>
      <c r="K25">
        <f t="shared" si="5"/>
        <v>45625</v>
      </c>
      <c r="L25">
        <f t="shared" si="6"/>
        <v>36500</v>
      </c>
      <c r="M25" s="1">
        <f t="shared" si="7"/>
        <v>28470</v>
      </c>
      <c r="N25" s="2">
        <f t="shared" si="8"/>
        <v>22776</v>
      </c>
      <c r="O25">
        <v>1039</v>
      </c>
      <c r="Q25">
        <v>80023</v>
      </c>
      <c r="R25">
        <f t="shared" si="9"/>
        <v>114.48211731044348</v>
      </c>
      <c r="S25">
        <f t="shared" si="10"/>
        <v>1039</v>
      </c>
      <c r="T25">
        <f t="shared" si="11"/>
        <v>-660</v>
      </c>
      <c r="U25">
        <f t="shared" si="12"/>
        <v>39</v>
      </c>
      <c r="V25">
        <f t="shared" si="13"/>
        <v>4464.8025751072955</v>
      </c>
    </row>
    <row r="26" spans="1:22">
      <c r="A26">
        <f t="shared" si="14"/>
        <v>2001</v>
      </c>
      <c r="B26">
        <f t="shared" si="0"/>
        <v>4235.8912732474964</v>
      </c>
      <c r="C26" s="2">
        <f t="shared" si="1"/>
        <v>0.18598047388687639</v>
      </c>
      <c r="D26" s="2">
        <f t="shared" si="2"/>
        <v>5.3769085490569042</v>
      </c>
      <c r="E26" s="2">
        <f t="shared" si="3"/>
        <v>3.7339642701784057</v>
      </c>
      <c r="F26" s="2">
        <f t="shared" si="4"/>
        <v>1.8669821350892029</v>
      </c>
      <c r="G26">
        <v>1</v>
      </c>
      <c r="H26">
        <v>5</v>
      </c>
      <c r="I26">
        <v>365</v>
      </c>
      <c r="J26">
        <v>25</v>
      </c>
      <c r="K26">
        <f t="shared" si="5"/>
        <v>45625</v>
      </c>
      <c r="L26">
        <f t="shared" si="6"/>
        <v>36500</v>
      </c>
      <c r="M26" s="1">
        <f t="shared" si="7"/>
        <v>28470</v>
      </c>
      <c r="N26" s="2">
        <f t="shared" si="8"/>
        <v>22776</v>
      </c>
      <c r="O26">
        <v>1041</v>
      </c>
      <c r="Q26">
        <v>80024</v>
      </c>
      <c r="R26">
        <f t="shared" si="9"/>
        <v>114.48354792560801</v>
      </c>
      <c r="S26">
        <f t="shared" si="10"/>
        <v>1041</v>
      </c>
      <c r="T26">
        <f t="shared" si="11"/>
        <v>-662</v>
      </c>
      <c r="U26">
        <f t="shared" si="12"/>
        <v>37</v>
      </c>
      <c r="V26">
        <f t="shared" si="13"/>
        <v>4235.8912732474964</v>
      </c>
    </row>
    <row r="27" spans="1:22">
      <c r="A27">
        <f t="shared" si="14"/>
        <v>2002</v>
      </c>
      <c r="B27">
        <f t="shared" si="0"/>
        <v>3892.4892703862661</v>
      </c>
      <c r="C27" s="2">
        <f t="shared" si="1"/>
        <v>0.17090311162567026</v>
      </c>
      <c r="D27" s="2">
        <f t="shared" si="2"/>
        <v>5.8512685374055904</v>
      </c>
      <c r="E27" s="2">
        <f t="shared" si="3"/>
        <v>4.0633809287538822</v>
      </c>
      <c r="F27" s="2">
        <f t="shared" si="4"/>
        <v>2.0316904643769411</v>
      </c>
      <c r="G27">
        <v>1</v>
      </c>
      <c r="H27">
        <v>5</v>
      </c>
      <c r="I27">
        <v>365</v>
      </c>
      <c r="J27">
        <v>25</v>
      </c>
      <c r="K27">
        <f t="shared" si="5"/>
        <v>45625</v>
      </c>
      <c r="L27">
        <f t="shared" si="6"/>
        <v>36500</v>
      </c>
      <c r="M27" s="1">
        <f t="shared" si="7"/>
        <v>28470</v>
      </c>
      <c r="N27" s="2">
        <f t="shared" si="8"/>
        <v>22776</v>
      </c>
      <c r="O27">
        <v>1044</v>
      </c>
      <c r="Q27">
        <v>80025</v>
      </c>
      <c r="R27">
        <f t="shared" si="9"/>
        <v>114.48497854077253</v>
      </c>
      <c r="S27">
        <f t="shared" si="10"/>
        <v>1044</v>
      </c>
      <c r="T27">
        <f t="shared" si="11"/>
        <v>-665</v>
      </c>
      <c r="U27">
        <f t="shared" si="12"/>
        <v>34</v>
      </c>
      <c r="V27">
        <f t="shared" si="13"/>
        <v>3892.4892703862661</v>
      </c>
    </row>
    <row r="28" spans="1:22">
      <c r="A28">
        <f t="shared" si="14"/>
        <v>2003</v>
      </c>
      <c r="B28">
        <f t="shared" si="0"/>
        <v>3663.5650929899857</v>
      </c>
      <c r="C28" s="2">
        <f t="shared" si="1"/>
        <v>0.16085199740911424</v>
      </c>
      <c r="D28" s="2">
        <f t="shared" si="2"/>
        <v>6.2168951340814234</v>
      </c>
      <c r="E28" s="2">
        <f t="shared" si="3"/>
        <v>4.3172882875565444</v>
      </c>
      <c r="F28" s="2">
        <f t="shared" si="4"/>
        <v>2.1586441437782722</v>
      </c>
      <c r="G28">
        <v>1</v>
      </c>
      <c r="H28">
        <v>5</v>
      </c>
      <c r="I28">
        <v>365</v>
      </c>
      <c r="J28">
        <v>25</v>
      </c>
      <c r="K28">
        <f t="shared" si="5"/>
        <v>45625</v>
      </c>
      <c r="L28">
        <f t="shared" si="6"/>
        <v>36500</v>
      </c>
      <c r="M28" s="1">
        <f t="shared" si="7"/>
        <v>28470</v>
      </c>
      <c r="N28" s="2">
        <f t="shared" si="8"/>
        <v>22776</v>
      </c>
      <c r="O28">
        <v>1046</v>
      </c>
      <c r="Q28">
        <v>80026</v>
      </c>
      <c r="R28">
        <f t="shared" si="9"/>
        <v>114.48640915593705</v>
      </c>
      <c r="S28">
        <f t="shared" si="10"/>
        <v>1046</v>
      </c>
      <c r="T28">
        <f t="shared" si="11"/>
        <v>-667</v>
      </c>
      <c r="U28">
        <f t="shared" si="12"/>
        <v>32</v>
      </c>
      <c r="V28">
        <f t="shared" si="13"/>
        <v>3663.5650929899857</v>
      </c>
    </row>
    <row r="29" spans="1:22">
      <c r="A29">
        <f t="shared" si="14"/>
        <v>2004</v>
      </c>
      <c r="B29">
        <f t="shared" si="0"/>
        <v>3549.1230329041487</v>
      </c>
      <c r="C29" s="2">
        <f t="shared" si="1"/>
        <v>0.15582731967440064</v>
      </c>
      <c r="D29" s="2">
        <f t="shared" si="2"/>
        <v>6.4173599474693415</v>
      </c>
      <c r="E29" s="2">
        <f t="shared" si="3"/>
        <v>4.4564999635203764</v>
      </c>
      <c r="F29" s="2">
        <f t="shared" si="4"/>
        <v>2.2282499817601882</v>
      </c>
      <c r="G29">
        <v>1</v>
      </c>
      <c r="H29">
        <v>5</v>
      </c>
      <c r="I29">
        <v>365</v>
      </c>
      <c r="J29">
        <v>25</v>
      </c>
      <c r="K29">
        <f t="shared" si="5"/>
        <v>45625</v>
      </c>
      <c r="L29">
        <f t="shared" si="6"/>
        <v>36500</v>
      </c>
      <c r="M29" s="1">
        <f t="shared" si="7"/>
        <v>28470</v>
      </c>
      <c r="N29" s="2">
        <f t="shared" si="8"/>
        <v>22776</v>
      </c>
      <c r="O29">
        <v>1047</v>
      </c>
      <c r="Q29">
        <v>80027</v>
      </c>
      <c r="R29">
        <f t="shared" si="9"/>
        <v>114.48783977110158</v>
      </c>
      <c r="S29">
        <f t="shared" si="10"/>
        <v>1047</v>
      </c>
      <c r="T29">
        <f t="shared" si="11"/>
        <v>-668</v>
      </c>
      <c r="U29">
        <f t="shared" si="12"/>
        <v>31</v>
      </c>
      <c r="V29">
        <f t="shared" si="13"/>
        <v>3549.1230329041487</v>
      </c>
    </row>
    <row r="30" spans="1:22">
      <c r="A30">
        <f t="shared" si="14"/>
        <v>2005</v>
      </c>
      <c r="B30">
        <f t="shared" si="0"/>
        <v>3320.188841201717</v>
      </c>
      <c r="C30" s="2">
        <f t="shared" si="1"/>
        <v>0.14577576577106238</v>
      </c>
      <c r="D30" s="2">
        <f t="shared" si="2"/>
        <v>6.8598507763662031</v>
      </c>
      <c r="E30" s="2">
        <f t="shared" si="3"/>
        <v>4.7637852613654186</v>
      </c>
      <c r="F30" s="2">
        <f t="shared" si="4"/>
        <v>2.3818926306827093</v>
      </c>
      <c r="G30">
        <v>1</v>
      </c>
      <c r="H30">
        <v>5</v>
      </c>
      <c r="I30">
        <v>365</v>
      </c>
      <c r="J30">
        <v>25</v>
      </c>
      <c r="K30">
        <f t="shared" si="5"/>
        <v>45625</v>
      </c>
      <c r="L30">
        <f t="shared" si="6"/>
        <v>36500</v>
      </c>
      <c r="M30" s="1">
        <f t="shared" si="7"/>
        <v>28470</v>
      </c>
      <c r="N30" s="2">
        <f t="shared" si="8"/>
        <v>22776</v>
      </c>
      <c r="O30">
        <v>1049</v>
      </c>
      <c r="Q30">
        <v>80028</v>
      </c>
      <c r="R30">
        <f t="shared" si="9"/>
        <v>114.4892703862661</v>
      </c>
      <c r="S30">
        <f t="shared" si="10"/>
        <v>1049</v>
      </c>
      <c r="T30">
        <f t="shared" si="11"/>
        <v>-670</v>
      </c>
      <c r="U30">
        <f t="shared" si="12"/>
        <v>29</v>
      </c>
      <c r="V30">
        <f t="shared" si="13"/>
        <v>3320.188841201717</v>
      </c>
    </row>
    <row r="31" spans="1:22">
      <c r="A31">
        <f t="shared" si="14"/>
        <v>2006</v>
      </c>
      <c r="B31">
        <f t="shared" si="0"/>
        <v>3091.2489270386263</v>
      </c>
      <c r="C31" s="2">
        <f t="shared" si="1"/>
        <v>0.13572396061813427</v>
      </c>
      <c r="D31" s="2">
        <f t="shared" si="2"/>
        <v>7.3678958044375591</v>
      </c>
      <c r="E31" s="2">
        <f t="shared" si="3"/>
        <v>5.1165943086371941</v>
      </c>
      <c r="F31" s="2">
        <f t="shared" si="4"/>
        <v>2.5582971543185971</v>
      </c>
      <c r="G31">
        <v>1</v>
      </c>
      <c r="H31">
        <v>5</v>
      </c>
      <c r="I31">
        <v>365</v>
      </c>
      <c r="J31">
        <v>25</v>
      </c>
      <c r="K31">
        <f t="shared" si="5"/>
        <v>45625</v>
      </c>
      <c r="L31">
        <f t="shared" si="6"/>
        <v>36500</v>
      </c>
      <c r="M31" s="1">
        <f t="shared" si="7"/>
        <v>28470</v>
      </c>
      <c r="N31" s="2">
        <f t="shared" si="8"/>
        <v>22776</v>
      </c>
      <c r="O31">
        <v>1051</v>
      </c>
      <c r="Q31">
        <v>80029</v>
      </c>
      <c r="R31">
        <f t="shared" si="9"/>
        <v>114.49070100143061</v>
      </c>
      <c r="S31">
        <f t="shared" si="10"/>
        <v>1051</v>
      </c>
      <c r="T31">
        <f t="shared" si="11"/>
        <v>-672</v>
      </c>
      <c r="U31">
        <f t="shared" si="12"/>
        <v>27</v>
      </c>
      <c r="V31">
        <f t="shared" si="13"/>
        <v>3091.2489270386263</v>
      </c>
    </row>
    <row r="32" spans="1:22">
      <c r="A32">
        <f t="shared" si="14"/>
        <v>2007</v>
      </c>
      <c r="B32">
        <f t="shared" si="0"/>
        <v>2976.7954220314732</v>
      </c>
      <c r="C32" s="2">
        <f t="shared" si="1"/>
        <v>0.13069878038424101</v>
      </c>
      <c r="D32" s="2">
        <f t="shared" si="2"/>
        <v>7.6511808071973011</v>
      </c>
      <c r="E32" s="2">
        <f t="shared" si="3"/>
        <v>5.3133200049981255</v>
      </c>
      <c r="F32" s="2">
        <f t="shared" si="4"/>
        <v>2.6566600024990628</v>
      </c>
      <c r="G32">
        <v>1</v>
      </c>
      <c r="H32">
        <v>5</v>
      </c>
      <c r="I32">
        <v>365</v>
      </c>
      <c r="J32">
        <v>25</v>
      </c>
      <c r="K32">
        <f t="shared" si="5"/>
        <v>45625</v>
      </c>
      <c r="L32">
        <f t="shared" si="6"/>
        <v>36500</v>
      </c>
      <c r="M32" s="1">
        <f t="shared" si="7"/>
        <v>28470</v>
      </c>
      <c r="N32" s="2">
        <f t="shared" si="8"/>
        <v>22776</v>
      </c>
      <c r="O32">
        <v>1052</v>
      </c>
      <c r="Q32">
        <v>80030</v>
      </c>
      <c r="R32">
        <f t="shared" si="9"/>
        <v>114.49213161659513</v>
      </c>
      <c r="S32">
        <f t="shared" si="10"/>
        <v>1052</v>
      </c>
      <c r="T32">
        <f t="shared" si="11"/>
        <v>-673</v>
      </c>
      <c r="U32">
        <f t="shared" si="12"/>
        <v>26</v>
      </c>
      <c r="V32">
        <f t="shared" si="13"/>
        <v>2976.7954220314732</v>
      </c>
    </row>
    <row r="33" spans="1:22">
      <c r="A33">
        <f t="shared" si="14"/>
        <v>2008</v>
      </c>
      <c r="B33">
        <f t="shared" si="0"/>
        <v>2747.8454935622317</v>
      </c>
      <c r="C33" s="2">
        <f t="shared" si="1"/>
        <v>0.12064653554453073</v>
      </c>
      <c r="D33" s="2">
        <f t="shared" si="2"/>
        <v>8.2886756381902007</v>
      </c>
      <c r="E33" s="2">
        <f t="shared" si="3"/>
        <v>5.7560247487431955</v>
      </c>
      <c r="F33" s="2">
        <f t="shared" si="4"/>
        <v>2.8780123743715977</v>
      </c>
      <c r="G33">
        <v>1</v>
      </c>
      <c r="H33">
        <v>5</v>
      </c>
      <c r="I33">
        <v>365</v>
      </c>
      <c r="J33">
        <v>25</v>
      </c>
      <c r="K33">
        <f t="shared" si="5"/>
        <v>45625</v>
      </c>
      <c r="L33">
        <f t="shared" si="6"/>
        <v>36500</v>
      </c>
      <c r="M33" s="1">
        <f t="shared" si="7"/>
        <v>28470</v>
      </c>
      <c r="N33" s="2">
        <f t="shared" si="8"/>
        <v>22776</v>
      </c>
      <c r="O33">
        <v>1054</v>
      </c>
      <c r="Q33">
        <v>80031</v>
      </c>
      <c r="R33">
        <f t="shared" si="9"/>
        <v>114.49356223175965</v>
      </c>
      <c r="S33">
        <f t="shared" si="10"/>
        <v>1054</v>
      </c>
      <c r="T33">
        <f t="shared" si="11"/>
        <v>-675</v>
      </c>
      <c r="U33">
        <f t="shared" si="12"/>
        <v>24</v>
      </c>
      <c r="V33">
        <f t="shared" si="13"/>
        <v>2747.8454935622317</v>
      </c>
    </row>
    <row r="34" spans="1:22">
      <c r="A34">
        <f t="shared" si="14"/>
        <v>2009</v>
      </c>
      <c r="B34">
        <f t="shared" si="0"/>
        <v>2518.8898426323317</v>
      </c>
      <c r="C34" s="2">
        <f t="shared" si="1"/>
        <v>0.11059403945523058</v>
      </c>
      <c r="D34" s="2">
        <f t="shared" si="2"/>
        <v>9.0420786230962165</v>
      </c>
      <c r="E34" s="2">
        <f t="shared" si="3"/>
        <v>6.2792212660390394</v>
      </c>
      <c r="F34" s="2">
        <f t="shared" si="4"/>
        <v>3.1396106330195197</v>
      </c>
      <c r="G34">
        <v>1</v>
      </c>
      <c r="H34">
        <v>5</v>
      </c>
      <c r="I34">
        <v>365</v>
      </c>
      <c r="J34">
        <v>25</v>
      </c>
      <c r="K34">
        <f t="shared" si="5"/>
        <v>45625</v>
      </c>
      <c r="L34">
        <f t="shared" si="6"/>
        <v>36500</v>
      </c>
      <c r="M34" s="1">
        <f t="shared" si="7"/>
        <v>28470</v>
      </c>
      <c r="N34" s="2">
        <f t="shared" si="8"/>
        <v>22776</v>
      </c>
      <c r="O34">
        <v>1056</v>
      </c>
      <c r="Q34">
        <v>80032</v>
      </c>
      <c r="R34">
        <f t="shared" si="9"/>
        <v>114.49499284692418</v>
      </c>
      <c r="S34">
        <f t="shared" si="10"/>
        <v>1056</v>
      </c>
      <c r="T34">
        <f t="shared" si="11"/>
        <v>-677</v>
      </c>
      <c r="U34">
        <f t="shared" si="12"/>
        <v>22</v>
      </c>
      <c r="V34">
        <f t="shared" si="13"/>
        <v>2518.8898426323317</v>
      </c>
    </row>
    <row r="35" spans="1:22">
      <c r="A35">
        <f t="shared" si="14"/>
        <v>2010</v>
      </c>
      <c r="B35">
        <f t="shared" si="0"/>
        <v>2289.9284692417741</v>
      </c>
      <c r="C35" s="2">
        <f t="shared" si="1"/>
        <v>0.10054129211634062</v>
      </c>
      <c r="D35" s="2">
        <f t="shared" si="2"/>
        <v>9.946162208089163</v>
      </c>
      <c r="E35" s="2">
        <f t="shared" si="3"/>
        <v>6.9070570889508076</v>
      </c>
      <c r="F35" s="2">
        <f t="shared" si="4"/>
        <v>3.4535285444754038</v>
      </c>
      <c r="G35">
        <v>1</v>
      </c>
      <c r="H35">
        <v>5</v>
      </c>
      <c r="I35">
        <v>365</v>
      </c>
      <c r="J35">
        <v>25</v>
      </c>
      <c r="K35">
        <f t="shared" si="5"/>
        <v>45625</v>
      </c>
      <c r="L35">
        <f t="shared" si="6"/>
        <v>36500</v>
      </c>
      <c r="M35" s="1">
        <f t="shared" si="7"/>
        <v>28470</v>
      </c>
      <c r="N35" s="2">
        <f t="shared" si="8"/>
        <v>22776</v>
      </c>
      <c r="O35">
        <v>1058</v>
      </c>
      <c r="Q35">
        <v>80033</v>
      </c>
      <c r="R35">
        <f t="shared" si="9"/>
        <v>114.4964234620887</v>
      </c>
      <c r="S35">
        <f t="shared" si="10"/>
        <v>1058</v>
      </c>
      <c r="T35">
        <f t="shared" si="11"/>
        <v>-679</v>
      </c>
      <c r="U35">
        <f t="shared" si="12"/>
        <v>20</v>
      </c>
      <c r="V35">
        <f t="shared" si="13"/>
        <v>2289.9284692417741</v>
      </c>
    </row>
  </sheetData>
  <pageMargins left="0.7" right="0.7" top="0.75" bottom="0.75" header="0.3" footer="0.3"/>
  <pageSetup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19" sqref="A19"/>
    </sheetView>
  </sheetViews>
  <sheetFormatPr baseColWidth="10" defaultColWidth="8.83203125" defaultRowHeight="14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F9" sqref="F9"/>
    </sheetView>
  </sheetViews>
  <sheetFormatPr baseColWidth="10" defaultColWidth="8.83203125" defaultRowHeight="14" x14ac:dyDescent="0"/>
  <sheetData>
    <row r="1" spans="1:2">
      <c r="A1" t="s">
        <v>1</v>
      </c>
      <c r="B1" t="s">
        <v>13</v>
      </c>
    </row>
    <row r="2" spans="1:2">
      <c r="A2">
        <v>1977</v>
      </c>
      <c r="B2">
        <v>0.20626585820895527</v>
      </c>
    </row>
    <row r="3" spans="1:2">
      <c r="A3">
        <v>1978</v>
      </c>
      <c r="B3">
        <v>0.23623315819663371</v>
      </c>
    </row>
    <row r="4" spans="1:2">
      <c r="A4">
        <v>1979</v>
      </c>
      <c r="B4">
        <v>0.27638934026649337</v>
      </c>
    </row>
    <row r="5" spans="1:2">
      <c r="A5">
        <v>1980</v>
      </c>
      <c r="B5">
        <v>0.3251598653285796</v>
      </c>
    </row>
    <row r="6" spans="1:2">
      <c r="A6">
        <v>1981</v>
      </c>
      <c r="B6">
        <v>0.38386448733118905</v>
      </c>
    </row>
    <row r="7" spans="1:2">
      <c r="A7">
        <v>1982</v>
      </c>
      <c r="B7">
        <v>0.43869678779996885</v>
      </c>
    </row>
    <row r="8" spans="1:2">
      <c r="A8">
        <v>1983</v>
      </c>
      <c r="B8">
        <v>0.49002752098557151</v>
      </c>
    </row>
    <row r="9" spans="1:2">
      <c r="A9">
        <v>1984</v>
      </c>
      <c r="B9">
        <v>0.51561952881361683</v>
      </c>
    </row>
    <row r="10" spans="1:2">
      <c r="A10">
        <v>1985</v>
      </c>
      <c r="B10">
        <v>0.55495705449535371</v>
      </c>
    </row>
    <row r="11" spans="1:2">
      <c r="A11">
        <v>1986</v>
      </c>
      <c r="B11">
        <v>0.62810263390823073</v>
      </c>
    </row>
    <row r="12" spans="1:2">
      <c r="A12">
        <v>1987</v>
      </c>
      <c r="B12">
        <v>0.80807516019561887</v>
      </c>
    </row>
    <row r="13" spans="1:2">
      <c r="A13">
        <v>1988</v>
      </c>
      <c r="B13">
        <v>0.85295756401396039</v>
      </c>
    </row>
    <row r="14" spans="1:2">
      <c r="A14">
        <v>1989</v>
      </c>
      <c r="B14">
        <v>0.93998230197443178</v>
      </c>
    </row>
    <row r="15" spans="1:2">
      <c r="A15">
        <v>1990</v>
      </c>
      <c r="B15">
        <v>1.0628897804106832</v>
      </c>
    </row>
    <row r="16" spans="1:2">
      <c r="A16">
        <v>1991</v>
      </c>
    </row>
    <row r="17" spans="1:2">
      <c r="A17">
        <v>1992</v>
      </c>
      <c r="B17">
        <v>1.454444396938732</v>
      </c>
    </row>
    <row r="18" spans="1:2">
      <c r="A18">
        <v>1993</v>
      </c>
      <c r="B18">
        <v>1.7271311362727455</v>
      </c>
    </row>
    <row r="19" spans="1:2">
      <c r="A19">
        <v>1994</v>
      </c>
      <c r="B19">
        <v>2.0024458570669674</v>
      </c>
    </row>
    <row r="20" spans="1:2">
      <c r="A20">
        <v>1995</v>
      </c>
      <c r="B20">
        <v>2.2285006034932464</v>
      </c>
    </row>
    <row r="21" spans="1:2">
      <c r="A21">
        <v>1996</v>
      </c>
      <c r="B21">
        <v>2.5586168655314738</v>
      </c>
    </row>
    <row r="22" spans="1:2">
      <c r="A22">
        <v>1997</v>
      </c>
      <c r="B22">
        <v>2.8784080021661249</v>
      </c>
    </row>
    <row r="23" spans="1:2">
      <c r="A23">
        <v>1998</v>
      </c>
      <c r="B23">
        <v>3.0702635002756224</v>
      </c>
    </row>
    <row r="24" spans="1:2">
      <c r="A24">
        <v>1999</v>
      </c>
      <c r="B24">
        <v>3.3697592918045096</v>
      </c>
    </row>
    <row r="25" spans="1:2">
      <c r="A25">
        <v>2000</v>
      </c>
      <c r="B25">
        <v>3.5425231912491832</v>
      </c>
    </row>
    <row r="26" spans="1:2">
      <c r="A26">
        <v>2001</v>
      </c>
      <c r="B26">
        <v>3.7339642701784057</v>
      </c>
    </row>
    <row r="27" spans="1:2">
      <c r="A27">
        <v>2002</v>
      </c>
      <c r="B27">
        <v>4.0633809287538822</v>
      </c>
    </row>
    <row r="28" spans="1:2">
      <c r="A28">
        <v>2003</v>
      </c>
      <c r="B28">
        <v>4.3172882875565444</v>
      </c>
    </row>
    <row r="29" spans="1:2">
      <c r="A29">
        <v>2004</v>
      </c>
      <c r="B29">
        <v>4.4564999635203764</v>
      </c>
    </row>
    <row r="30" spans="1:2">
      <c r="A30">
        <v>2005</v>
      </c>
      <c r="B30">
        <v>4.7637852613654186</v>
      </c>
    </row>
    <row r="31" spans="1:2">
      <c r="A31">
        <v>2006</v>
      </c>
      <c r="B31">
        <v>5.1165943086371941</v>
      </c>
    </row>
    <row r="32" spans="1:2">
      <c r="A32">
        <v>2007</v>
      </c>
      <c r="B32">
        <v>5.3133200049981255</v>
      </c>
    </row>
    <row r="33" spans="1:2">
      <c r="A33">
        <v>2008</v>
      </c>
      <c r="B33">
        <v>5.7560247487431955</v>
      </c>
    </row>
    <row r="34" spans="1:2">
      <c r="A34">
        <v>2009</v>
      </c>
      <c r="B34">
        <v>6.2792212660390394</v>
      </c>
    </row>
    <row r="35" spans="1:2">
      <c r="A35">
        <v>2010</v>
      </c>
      <c r="B35">
        <v>6.9070570889508076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PV_non_dom_orig</vt:lpstr>
      <vt:lpstr>Sheet1</vt:lpstr>
      <vt:lpstr>Sheet2</vt:lpstr>
      <vt:lpstr>Sheet3</vt:lpstr>
      <vt:lpstr>Sheet6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MIT MIT</cp:lastModifiedBy>
  <dcterms:created xsi:type="dcterms:W3CDTF">2011-10-11T11:35:54Z</dcterms:created>
  <dcterms:modified xsi:type="dcterms:W3CDTF">2013-11-05T14:18:47Z</dcterms:modified>
</cp:coreProperties>
</file>