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120" yWindow="40" windowWidth="22980" windowHeight="15180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3" r:id="rId6"/>
    <sheet name="sourcedata" sheetId="1" r:id="rId7"/>
    <sheet name="sourcedata_orig" sheetId="2" r:id="rId8"/>
  </sheets>
  <definedNames>
    <definedName name="_edn10" localSheetId="5">rawdata!#REF!</definedName>
    <definedName name="_edn10" localSheetId="6">sourcedata!#REF!</definedName>
    <definedName name="_edn10" localSheetId="7">sourcedata_orig!#REF!</definedName>
    <definedName name="_edn11" localSheetId="5">rawdata!#REF!</definedName>
    <definedName name="_edn11" localSheetId="6">sourcedata!#REF!</definedName>
    <definedName name="_edn11" localSheetId="7">sourcedata_orig!#REF!</definedName>
    <definedName name="_edn12" localSheetId="5">rawdata!#REF!</definedName>
    <definedName name="_edn12" localSheetId="6">sourcedata!#REF!</definedName>
    <definedName name="_edn12" localSheetId="7">sourcedata_orig!#REF!</definedName>
    <definedName name="_edn13" localSheetId="5">rawdata!#REF!</definedName>
    <definedName name="_edn13" localSheetId="6">sourcedata!#REF!</definedName>
    <definedName name="_edn13" localSheetId="7">sourcedata_orig!#REF!</definedName>
    <definedName name="_edn14" localSheetId="5">rawdata!#REF!</definedName>
    <definedName name="_edn14" localSheetId="6">sourcedata!#REF!</definedName>
    <definedName name="_edn14" localSheetId="7">sourcedata_orig!#REF!</definedName>
    <definedName name="_edn15" localSheetId="5">rawdata!#REF!</definedName>
    <definedName name="_edn15" localSheetId="6">sourcedata!#REF!</definedName>
    <definedName name="_edn15" localSheetId="7">sourcedata_orig!#REF!</definedName>
    <definedName name="_edn16" localSheetId="5">rawdata!#REF!</definedName>
    <definedName name="_edn16" localSheetId="6">sourcedata!#REF!</definedName>
    <definedName name="_edn16" localSheetId="7">sourcedata_orig!#REF!</definedName>
    <definedName name="_edn17" localSheetId="5">rawdata!#REF!</definedName>
    <definedName name="_edn17" localSheetId="6">sourcedata!#REF!</definedName>
    <definedName name="_edn17" localSheetId="7">sourcedata_orig!#REF!</definedName>
    <definedName name="_edn18" localSheetId="5">rawdata!#REF!</definedName>
    <definedName name="_edn18" localSheetId="6">sourcedata!#REF!</definedName>
    <definedName name="_edn18" localSheetId="7">sourcedata_orig!#REF!</definedName>
    <definedName name="_edn19" localSheetId="5">rawdata!#REF!</definedName>
    <definedName name="_edn19" localSheetId="6">sourcedata!#REF!</definedName>
    <definedName name="_edn19" localSheetId="7">sourcedata_orig!#REF!</definedName>
    <definedName name="_edn20" localSheetId="5">rawdata!#REF!</definedName>
    <definedName name="_edn20" localSheetId="6">sourcedata!#REF!</definedName>
    <definedName name="_edn20" localSheetId="7">sourcedata_orig!#REF!</definedName>
    <definedName name="_edn22" localSheetId="5">rawdata!#REF!</definedName>
    <definedName name="_edn22" localSheetId="6">sourcedata!#REF!</definedName>
    <definedName name="_edn22" localSheetId="7">sourcedata_orig!#REF!</definedName>
    <definedName name="_edn23" localSheetId="5">rawdata!#REF!</definedName>
    <definedName name="_edn23" localSheetId="6">sourcedata!#REF!</definedName>
    <definedName name="_edn23" localSheetId="7">sourcedata_orig!#REF!</definedName>
    <definedName name="_edn30" localSheetId="5">rawdata!#REF!</definedName>
    <definedName name="_edn30" localSheetId="6">sourcedata!#REF!</definedName>
    <definedName name="_edn30" localSheetId="7">sourcedata_orig!#REF!</definedName>
    <definedName name="_edn32" localSheetId="5">rawdata!#REF!</definedName>
    <definedName name="_edn32" localSheetId="6">sourcedata!#REF!</definedName>
    <definedName name="_edn32" localSheetId="7">sourcedata_orig!#REF!</definedName>
    <definedName name="_edn33" localSheetId="5">rawdata!#REF!</definedName>
    <definedName name="_edn33" localSheetId="6">sourcedata!#REF!</definedName>
    <definedName name="_edn33" localSheetId="7">sourcedata_orig!#REF!</definedName>
    <definedName name="_edn35" localSheetId="5">rawdata!#REF!</definedName>
    <definedName name="_edn35" localSheetId="6">sourcedata!#REF!</definedName>
    <definedName name="_edn35" localSheetId="7">sourcedata_orig!#REF!</definedName>
    <definedName name="_edn39" localSheetId="5">rawdata!#REF!</definedName>
    <definedName name="_edn39" localSheetId="6">sourcedata!#REF!</definedName>
    <definedName name="_edn39" localSheetId="7">sourcedata_orig!#REF!</definedName>
    <definedName name="_edn4" localSheetId="5">rawdata!#REF!</definedName>
    <definedName name="_edn4" localSheetId="6">sourcedata!#REF!</definedName>
    <definedName name="_edn4" localSheetId="7">sourcedata_orig!#REF!</definedName>
    <definedName name="_edn41" localSheetId="5">rawdata!#REF!</definedName>
    <definedName name="_edn41" localSheetId="6">sourcedata!#REF!</definedName>
    <definedName name="_edn41" localSheetId="7">sourcedata_orig!#REF!</definedName>
    <definedName name="_edn42" localSheetId="5">rawdata!#REF!</definedName>
    <definedName name="_edn42" localSheetId="6">sourcedata!#REF!</definedName>
    <definedName name="_edn42" localSheetId="7">sourcedata_orig!#REF!</definedName>
    <definedName name="_edn47" localSheetId="5">rawdata!#REF!</definedName>
    <definedName name="_edn47" localSheetId="6">sourcedata!#REF!</definedName>
    <definedName name="_edn47" localSheetId="7">sourcedata_orig!#REF!</definedName>
    <definedName name="_edn48" localSheetId="5">rawdata!#REF!</definedName>
    <definedName name="_edn48" localSheetId="6">sourcedata!#REF!</definedName>
    <definedName name="_edn48" localSheetId="7">sourcedata_orig!#REF!</definedName>
    <definedName name="_edn5" localSheetId="5">rawdata!#REF!</definedName>
    <definedName name="_edn5" localSheetId="6">sourcedata!#REF!</definedName>
    <definedName name="_edn5" localSheetId="7">sourcedata_orig!#REF!</definedName>
    <definedName name="_edn7" localSheetId="5">rawdata!#REF!</definedName>
    <definedName name="_edn7" localSheetId="6">sourcedata!#REF!</definedName>
    <definedName name="_edn7" localSheetId="7">sourcedata_orig!#REF!</definedName>
    <definedName name="_edn8" localSheetId="5">rawdata!#REF!</definedName>
    <definedName name="_edn8" localSheetId="6">sourcedata!#REF!</definedName>
    <definedName name="_edn8" localSheetId="7">sourcedata_orig!#REF!</definedName>
    <definedName name="_edn9" localSheetId="5">rawdata!#REF!</definedName>
    <definedName name="_edn9" localSheetId="6">sourcedata!#REF!</definedName>
    <definedName name="_edn9" localSheetId="7">sourcedata_orig!#REF!</definedName>
    <definedName name="_ednref1" localSheetId="5">rawdata!#REF!</definedName>
    <definedName name="_ednref1" localSheetId="6">sourcedata!$C$8</definedName>
    <definedName name="_ednref1" localSheetId="7">sourcedata_orig!$C$8</definedName>
    <definedName name="_ednref10" localSheetId="5">rawdata!#REF!</definedName>
    <definedName name="_ednref10" localSheetId="6">sourcedata!$E$15</definedName>
    <definedName name="_ednref10" localSheetId="7">sourcedata_orig!$E$15</definedName>
    <definedName name="_ednref11" localSheetId="5">rawdata!#REF!</definedName>
    <definedName name="_ednref11" localSheetId="6">sourcedata!$C$18</definedName>
    <definedName name="_ednref11" localSheetId="7">sourcedata_orig!$C$18</definedName>
    <definedName name="_ednref12" localSheetId="5">rawdata!#REF!</definedName>
    <definedName name="_ednref12" localSheetId="6">sourcedata!$C$19</definedName>
    <definedName name="_ednref12" localSheetId="7">sourcedata_orig!$C$19</definedName>
    <definedName name="_ednref13" localSheetId="5">rawdata!$B$13</definedName>
    <definedName name="_ednref13" localSheetId="6">sourcedata!$D$20</definedName>
    <definedName name="_ednref13" localSheetId="7">sourcedata_orig!$D$20</definedName>
    <definedName name="_ednref14" localSheetId="5">rawdata!$B$14</definedName>
    <definedName name="_ednref14" localSheetId="6">sourcedata!$D$21</definedName>
    <definedName name="_ednref14" localSheetId="7">sourcedata_orig!$D$21</definedName>
    <definedName name="_ednref15" localSheetId="5">rawdata!#REF!</definedName>
    <definedName name="_ednref15" localSheetId="6">sourcedata!$E$21</definedName>
    <definedName name="_ednref15" localSheetId="7">sourcedata_orig!$E$21</definedName>
    <definedName name="_ednref16" localSheetId="5">rawdata!$B$17</definedName>
    <definedName name="_ednref16" localSheetId="6">sourcedata!$D$24</definedName>
    <definedName name="_ednref16" localSheetId="7">sourcedata_orig!$D$24</definedName>
    <definedName name="_ednref17" localSheetId="5">rawdata!#REF!</definedName>
    <definedName name="_ednref17" localSheetId="6">sourcedata!$C$25</definedName>
    <definedName name="_ednref17" localSheetId="7">sourcedata_orig!$C$25</definedName>
    <definedName name="_ednref18" localSheetId="5">rawdata!#REF!</definedName>
    <definedName name="_ednref18" localSheetId="6">sourcedata!$E$25</definedName>
    <definedName name="_ednref18" localSheetId="7">sourcedata_orig!$E$25</definedName>
    <definedName name="_ednref19" localSheetId="5">rawdata!#REF!</definedName>
    <definedName name="_ednref19" localSheetId="6">sourcedata!$C$26</definedName>
    <definedName name="_ednref19" localSheetId="7">sourcedata_orig!$C$26</definedName>
    <definedName name="_ednref2" localSheetId="5">rawdata!#REF!</definedName>
    <definedName name="_ednref2" localSheetId="6">sourcedata!$C$9</definedName>
    <definedName name="_ednref2" localSheetId="7">sourcedata_orig!$C$9</definedName>
    <definedName name="_ednref20" localSheetId="5">rawdata!$B$19</definedName>
    <definedName name="_ednref20" localSheetId="6">sourcedata!$D$26</definedName>
    <definedName name="_ednref20" localSheetId="7">sourcedata_orig!$D$26</definedName>
    <definedName name="_ednref21" localSheetId="5">rawdata!#REF!</definedName>
    <definedName name="_ednref21" localSheetId="6">sourcedata!$C$27</definedName>
    <definedName name="_ednref21" localSheetId="7">sourcedata_orig!$C$27</definedName>
    <definedName name="_ednref22" localSheetId="5">rawdata!$B$20</definedName>
    <definedName name="_ednref22" localSheetId="6">sourcedata!$D$27</definedName>
    <definedName name="_ednref22" localSheetId="7">sourcedata_orig!$D$27</definedName>
    <definedName name="_ednref23" localSheetId="5">rawdata!#REF!</definedName>
    <definedName name="_ednref23" localSheetId="6">sourcedata!$C$28</definedName>
    <definedName name="_ednref23" localSheetId="7">sourcedata_orig!$C$28</definedName>
    <definedName name="_ednref24" localSheetId="5">rawdata!#REF!</definedName>
    <definedName name="_ednref24" localSheetId="6">sourcedata!$C$29</definedName>
    <definedName name="_ednref24" localSheetId="7">sourcedata_orig!$C$29</definedName>
    <definedName name="_ednref25" localSheetId="5">rawdata!#REF!</definedName>
    <definedName name="_ednref25" localSheetId="6">sourcedata!$C$30</definedName>
    <definedName name="_ednref25" localSheetId="7">sourcedata_orig!$C$30</definedName>
    <definedName name="_ednref26" localSheetId="5">rawdata!#REF!</definedName>
    <definedName name="_ednref26" localSheetId="6">sourcedata!$C$31</definedName>
    <definedName name="_ednref26" localSheetId="7">sourcedata_orig!$C$31</definedName>
    <definedName name="_ednref27" localSheetId="5">rawdata!$B$23</definedName>
    <definedName name="_ednref27" localSheetId="6">sourcedata!$D$31</definedName>
    <definedName name="_ednref27" localSheetId="7">sourcedata_orig!$D$31</definedName>
    <definedName name="_ednref28" localSheetId="5">rawdata!#REF!</definedName>
    <definedName name="_ednref28" localSheetId="6">sourcedata!$C$32</definedName>
    <definedName name="_ednref28" localSheetId="7">sourcedata_orig!$C$32</definedName>
    <definedName name="_ednref29" localSheetId="5">rawdata!#REF!</definedName>
    <definedName name="_ednref29" localSheetId="6">sourcedata!$C$33</definedName>
    <definedName name="_ednref29" localSheetId="7">sourcedata_orig!$C$33</definedName>
    <definedName name="_ednref3" localSheetId="5">rawdata!$B$3</definedName>
    <definedName name="_ednref3" localSheetId="6">sourcedata!$D$10</definedName>
    <definedName name="_ednref3" localSheetId="7">sourcedata_orig!$D$10</definedName>
    <definedName name="_ednref30" localSheetId="5">rawdata!#REF!</definedName>
    <definedName name="_ednref30" localSheetId="6">sourcedata!$C$34</definedName>
    <definedName name="_ednref30" localSheetId="7">sourcedata_orig!$C$34</definedName>
    <definedName name="_ednref31" localSheetId="5">rawdata!#REF!</definedName>
    <definedName name="_ednref31" localSheetId="6">sourcedata!$C$35</definedName>
    <definedName name="_ednref31" localSheetId="7">sourcedata_orig!$C$35</definedName>
    <definedName name="_ednref32" localSheetId="5">rawdata!#REF!</definedName>
    <definedName name="_ednref32" localSheetId="6">sourcedata!$C$36</definedName>
    <definedName name="_ednref32" localSheetId="7">sourcedata_orig!$C$36</definedName>
    <definedName name="_ednref33" localSheetId="5">rawdata!$B$27</definedName>
    <definedName name="_ednref33" localSheetId="6">sourcedata!$D$36</definedName>
    <definedName name="_ednref33" localSheetId="7">sourcedata_orig!$D$36</definedName>
    <definedName name="_ednref34" localSheetId="5">rawdata!#REF!</definedName>
    <definedName name="_ednref34" localSheetId="6">sourcedata!$C$38</definedName>
    <definedName name="_ednref34" localSheetId="7">sourcedata_orig!$C$38</definedName>
    <definedName name="_ednref35" localSheetId="5">rawdata!#REF!</definedName>
    <definedName name="_ednref35" localSheetId="6">sourcedata!$C$40</definedName>
    <definedName name="_ednref35" localSheetId="7">sourcedata_orig!$C$40</definedName>
    <definedName name="_ednref36" localSheetId="5">rawdata!#REF!</definedName>
    <definedName name="_ednref36" localSheetId="6">sourcedata!$C$41</definedName>
    <definedName name="_ednref36" localSheetId="7">sourcedata_orig!$C$41</definedName>
    <definedName name="_ednref37" localSheetId="5">rawdata!#REF!</definedName>
    <definedName name="_ednref37" localSheetId="6">sourcedata!$C$42</definedName>
    <definedName name="_ednref37" localSheetId="7">sourcedata_orig!$C$42</definedName>
    <definedName name="_ednref38" localSheetId="5">rawdata!#REF!</definedName>
    <definedName name="_ednref38" localSheetId="6">sourcedata!$C$43</definedName>
    <definedName name="_ednref38" localSheetId="7">sourcedata_orig!$C$43</definedName>
    <definedName name="_ednref39" localSheetId="5">rawdata!#REF!</definedName>
    <definedName name="_ednref39" localSheetId="6">sourcedata!$C$44</definedName>
    <definedName name="_ednref39" localSheetId="7">sourcedata_orig!$C$44</definedName>
    <definedName name="_ednref4" localSheetId="5">rawdata!#REF!</definedName>
    <definedName name="_ednref4" localSheetId="6">sourcedata!$E$10</definedName>
    <definedName name="_ednref4" localSheetId="7">sourcedata_orig!$E$10</definedName>
    <definedName name="_ednref40" localSheetId="5">rawdata!#REF!</definedName>
    <definedName name="_ednref40" localSheetId="6">sourcedata!$C$46</definedName>
    <definedName name="_ednref40" localSheetId="7">sourcedata_orig!$C$46</definedName>
    <definedName name="_ednref41" localSheetId="5">rawdata!#REF!</definedName>
    <definedName name="_ednref41" localSheetId="6">sourcedata!$C$49</definedName>
    <definedName name="_ednref41" localSheetId="7">sourcedata_orig!$C$49</definedName>
    <definedName name="_ednref42" localSheetId="5">rawdata!$B$36</definedName>
    <definedName name="_ednref42" localSheetId="6">sourcedata!$D$49</definedName>
    <definedName name="_ednref42" localSheetId="7">sourcedata_orig!$D$49</definedName>
    <definedName name="_ednref43" localSheetId="5">rawdata!#REF!</definedName>
    <definedName name="_ednref43" localSheetId="6">sourcedata!$C$50</definedName>
    <definedName name="_ednref43" localSheetId="7">sourcedata_orig!$C$50</definedName>
    <definedName name="_ednref44" localSheetId="5">rawdata!#REF!</definedName>
    <definedName name="_ednref44" localSheetId="6">sourcedata!$C$51</definedName>
    <definedName name="_ednref44" localSheetId="7">sourcedata_orig!$C$51</definedName>
    <definedName name="_ednref45" localSheetId="5">rawdata!#REF!</definedName>
    <definedName name="_ednref45" localSheetId="6">sourcedata!$C$52</definedName>
    <definedName name="_ednref45" localSheetId="7">sourcedata_orig!$C$52</definedName>
    <definedName name="_ednref46" localSheetId="5">rawdata!$B$40</definedName>
    <definedName name="_ednref46" localSheetId="6">sourcedata!$D$53</definedName>
    <definedName name="_ednref46" localSheetId="7">sourcedata_orig!$D$53</definedName>
    <definedName name="_ednref47" localSheetId="5">rawdata!#REF!</definedName>
    <definedName name="_ednref47" localSheetId="6">sourcedata!$C$54</definedName>
    <definedName name="_ednref47" localSheetId="7">sourcedata_orig!$C$54</definedName>
    <definedName name="_ednref48" localSheetId="5">rawdata!#REF!</definedName>
    <definedName name="_ednref48" localSheetId="6">sourcedata!$E$54</definedName>
    <definedName name="_ednref48" localSheetId="7">sourcedata_orig!$E$54</definedName>
    <definedName name="_ednref49" localSheetId="5">rawdata!#REF!</definedName>
    <definedName name="_ednref49" localSheetId="6">sourcedata!$C$55</definedName>
    <definedName name="_ednref49" localSheetId="7">sourcedata_orig!$C$55</definedName>
    <definedName name="_ednref5" localSheetId="5">rawdata!#REF!</definedName>
    <definedName name="_ednref5" localSheetId="6">sourcedata!$C$12</definedName>
    <definedName name="_ednref5" localSheetId="7">sourcedata_orig!$C$12</definedName>
    <definedName name="_ednref50" localSheetId="5">rawdata!#REF!</definedName>
    <definedName name="_ednref50" localSheetId="6">sourcedata!$C$56</definedName>
    <definedName name="_ednref50" localSheetId="7">sourcedata_orig!$C$56</definedName>
    <definedName name="_ednref6" localSheetId="5">rawdata!#REF!</definedName>
    <definedName name="_ednref6" localSheetId="6">sourcedata!$E$13</definedName>
    <definedName name="_ednref6" localSheetId="7">sourcedata_orig!$E$13</definedName>
    <definedName name="_ednref7" localSheetId="5">rawdata!#REF!</definedName>
    <definedName name="_ednref7" localSheetId="6">sourcedata!$C$14</definedName>
    <definedName name="_ednref7" localSheetId="7">sourcedata_orig!$C$14</definedName>
    <definedName name="_ednref8" localSheetId="5">rawdata!$B$7</definedName>
    <definedName name="_ednref8" localSheetId="6">sourcedata!$D$14</definedName>
    <definedName name="_ednref8" localSheetId="7">sourcedata_orig!$D$14</definedName>
    <definedName name="_ednref9" localSheetId="5">rawdata!#REF!</definedName>
    <definedName name="_ednref9" localSheetId="6">sourcedata!$E$14</definedName>
    <definedName name="_ednref9" localSheetId="7">sourcedata_orig!$E$14</definedName>
    <definedName name="_ftn1" localSheetId="5">rawdata!#REF!</definedName>
    <definedName name="_ftn1" localSheetId="6">sourcedata!#REF!</definedName>
    <definedName name="_ftn1" localSheetId="7">sourcedata_orig!#REF!</definedName>
    <definedName name="_ftn2" localSheetId="5">rawdata!#REF!</definedName>
    <definedName name="_ftn2" localSheetId="6">sourcedata!#REF!</definedName>
    <definedName name="_ftn2" localSheetId="7">sourcedata_orig!#REF!</definedName>
    <definedName name="_ftn3" localSheetId="5">rawdata!#REF!</definedName>
    <definedName name="_ftn3" localSheetId="6">sourcedata!#REF!</definedName>
    <definedName name="_ftn3" localSheetId="7">sourcedata_orig!#REF!</definedName>
    <definedName name="_ftn4" localSheetId="5">rawdata!#REF!</definedName>
    <definedName name="_ftn4" localSheetId="6">sourcedata!#REF!</definedName>
    <definedName name="_ftn4" localSheetId="7">sourcedata_orig!#REF!</definedName>
    <definedName name="_ftn5" localSheetId="5">rawdata!#REF!</definedName>
    <definedName name="_ftn5" localSheetId="6">sourcedata!#REF!</definedName>
    <definedName name="_ftn5" localSheetId="7">sourcedata_orig!#REF!</definedName>
    <definedName name="_ftn6" localSheetId="5">rawdata!#REF!</definedName>
    <definedName name="_ftn6" localSheetId="6">sourcedata!#REF!</definedName>
    <definedName name="_ftn6" localSheetId="7">sourcedata_orig!#REF!</definedName>
    <definedName name="_ftn7" localSheetId="5">rawdata!#REF!</definedName>
    <definedName name="_ftn7" localSheetId="6">sourcedata!#REF!</definedName>
    <definedName name="_ftn7" localSheetId="7">sourcedata_orig!#REF!</definedName>
    <definedName name="_ftnref1" localSheetId="5">rawdata!#REF!</definedName>
    <definedName name="_ftnref1" localSheetId="6">sourcedata!$C$7</definedName>
    <definedName name="_ftnref1" localSheetId="7">sourcedata_orig!$C$7</definedName>
    <definedName name="_ftnref2" localSheetId="5">rawdata!$B$1</definedName>
    <definedName name="_ftnref2" localSheetId="6">sourcedata!$D$7</definedName>
    <definedName name="_ftnref2" localSheetId="7">sourcedata_orig!$D$7</definedName>
    <definedName name="_ftnref3" localSheetId="5">rawdata!#REF!</definedName>
    <definedName name="_ftnref3" localSheetId="6">sourcedata!$E$7</definedName>
    <definedName name="_ftnref3" localSheetId="7">sourcedata_orig!$E$7</definedName>
    <definedName name="_ftnref4" localSheetId="5">rawdata!$B$2</definedName>
    <definedName name="_ftnref4" localSheetId="6">sourcedata!$D$9</definedName>
    <definedName name="_ftnref4" localSheetId="7">sourcedata_orig!$D$9</definedName>
    <definedName name="_ftnref5" localSheetId="5">rawdata!#REF!</definedName>
    <definedName name="_ftnref5" localSheetId="6">sourcedata!$E$9</definedName>
    <definedName name="_ftnref5" localSheetId="7">sourcedata_orig!$E$9</definedName>
    <definedName name="_ftnref6" localSheetId="5">rawdata!#REF!</definedName>
    <definedName name="_ftnref6" localSheetId="6">sourcedata!$C$10</definedName>
    <definedName name="_ftnref6" localSheetId="7">sourcedata_orig!$C$10</definedName>
    <definedName name="_ftnref7" localSheetId="5">rawdata!$B$37</definedName>
    <definedName name="_ftnref7" localSheetId="6">sourcedata!$D$50</definedName>
    <definedName name="_ftnref7" localSheetId="7">sourcedata_orig!$D$50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3" l="1"/>
  <c r="E12" i="13"/>
  <c r="E11" i="13"/>
  <c r="E10" i="13"/>
  <c r="E9" i="13"/>
  <c r="E8" i="13"/>
  <c r="E7" i="13"/>
  <c r="E6" i="13"/>
  <c r="E5" i="13"/>
  <c r="E4" i="13"/>
  <c r="E3" i="13"/>
  <c r="E2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B5" i="13"/>
  <c r="B4" i="13"/>
  <c r="B3" i="13"/>
  <c r="B2" i="13"/>
  <c r="B49" i="12"/>
  <c r="F47" i="12"/>
  <c r="F46" i="12"/>
  <c r="F48" i="12"/>
  <c r="F45" i="12"/>
  <c r="F44" i="12"/>
  <c r="E47" i="12"/>
  <c r="E46" i="12"/>
  <c r="E48" i="12"/>
  <c r="E45" i="12"/>
  <c r="E44" i="12"/>
  <c r="D47" i="12"/>
  <c r="D46" i="12"/>
  <c r="D48" i="12"/>
  <c r="D45" i="12"/>
  <c r="D44" i="12"/>
  <c r="C47" i="12"/>
  <c r="C46" i="12"/>
  <c r="C48" i="12"/>
  <c r="C45" i="12"/>
  <c r="C44" i="12"/>
  <c r="B48" i="12"/>
  <c r="B47" i="12"/>
  <c r="B46" i="12"/>
  <c r="B45" i="12"/>
  <c r="B44" i="12"/>
  <c r="FP26" i="12"/>
  <c r="FP25" i="12"/>
  <c r="FP24" i="12"/>
  <c r="FP23" i="12"/>
  <c r="FP22" i="12"/>
  <c r="FP21" i="12"/>
  <c r="FP20" i="12"/>
  <c r="FP19" i="12"/>
  <c r="FP18" i="12"/>
  <c r="FP17" i="12"/>
  <c r="FP16" i="12"/>
  <c r="FP15" i="12"/>
  <c r="FP14" i="12"/>
  <c r="FP13" i="12"/>
  <c r="FP12" i="12"/>
  <c r="FP11" i="12"/>
  <c r="FP10" i="12"/>
  <c r="FP9" i="12"/>
  <c r="FP8" i="12"/>
  <c r="FP7" i="12"/>
  <c r="FT1" i="12"/>
  <c r="FS1" i="12"/>
  <c r="FS2" i="12" a="1"/>
  <c r="FS2" i="12"/>
  <c r="FT2" i="12"/>
  <c r="FS3" i="12"/>
  <c r="FT3" i="12"/>
  <c r="FS4" i="12"/>
  <c r="FT4" i="12"/>
  <c r="FS5" i="12"/>
  <c r="FT5" i="12"/>
  <c r="FS6" i="12"/>
  <c r="FT6" i="12"/>
  <c r="FK2" i="12" a="1"/>
  <c r="FK2" i="12"/>
  <c r="FL5" i="12"/>
  <c r="FL17" i="12"/>
  <c r="FK3" i="12"/>
  <c r="FL18" i="12"/>
  <c r="FL19" i="12"/>
  <c r="FL22" i="12"/>
  <c r="FL21" i="12"/>
  <c r="FL24" i="12"/>
  <c r="FL20" i="12"/>
  <c r="FL23" i="12"/>
  <c r="FL25" i="12"/>
  <c r="FL26" i="12"/>
  <c r="FL7" i="12"/>
  <c r="FL8" i="12"/>
  <c r="FL9" i="12"/>
  <c r="FL12" i="12"/>
  <c r="FL11" i="12"/>
  <c r="FL14" i="12"/>
  <c r="FL10" i="12"/>
  <c r="FL13" i="12"/>
  <c r="FL15" i="12"/>
  <c r="FL16" i="12"/>
  <c r="FO2" i="12" a="1"/>
  <c r="FO4" i="12"/>
  <c r="FP1" i="12"/>
  <c r="FO2" i="12"/>
  <c r="FO1" i="12"/>
  <c r="FP2" i="12"/>
  <c r="FO3" i="12"/>
  <c r="FP3" i="12"/>
  <c r="FP4" i="12"/>
  <c r="FO5" i="12"/>
  <c r="FP5" i="12"/>
  <c r="FO6" i="12"/>
  <c r="FP6" i="12"/>
  <c r="FG2" i="12" a="1"/>
  <c r="FG2" i="12"/>
  <c r="FH5" i="12"/>
  <c r="FH17" i="12"/>
  <c r="FG3" i="12"/>
  <c r="FH18" i="12"/>
  <c r="FH19" i="12"/>
  <c r="FH22" i="12"/>
  <c r="FH21" i="12"/>
  <c r="FH24" i="12"/>
  <c r="FH20" i="12"/>
  <c r="FH23" i="12"/>
  <c r="FH25" i="12"/>
  <c r="FH26" i="12"/>
  <c r="FH7" i="12"/>
  <c r="FH8" i="12"/>
  <c r="FH9" i="12"/>
  <c r="FH12" i="12"/>
  <c r="FH11" i="12"/>
  <c r="FH14" i="12"/>
  <c r="FH10" i="12"/>
  <c r="FH13" i="12"/>
  <c r="FH15" i="12"/>
  <c r="FH16" i="12"/>
  <c r="FK4" i="12"/>
  <c r="FL1" i="12"/>
  <c r="FK1" i="12"/>
  <c r="FL2" i="12"/>
  <c r="FL3" i="12"/>
  <c r="FL4" i="12"/>
  <c r="FK5" i="12"/>
  <c r="FK6" i="12"/>
  <c r="FL6" i="12"/>
  <c r="FC2" i="12" a="1"/>
  <c r="FC2" i="12"/>
  <c r="FD5" i="12"/>
  <c r="FD17" i="12"/>
  <c r="FC3" i="12"/>
  <c r="FD18" i="12"/>
  <c r="FD19" i="12"/>
  <c r="FD22" i="12"/>
  <c r="FD21" i="12"/>
  <c r="FD24" i="12"/>
  <c r="FD20" i="12"/>
  <c r="FD23" i="12"/>
  <c r="FD25" i="12"/>
  <c r="FD26" i="12"/>
  <c r="FD7" i="12"/>
  <c r="FD8" i="12"/>
  <c r="FD9" i="12"/>
  <c r="FD12" i="12"/>
  <c r="FD11" i="12"/>
  <c r="FD14" i="12"/>
  <c r="FD10" i="12"/>
  <c r="FD13" i="12"/>
  <c r="FD15" i="12"/>
  <c r="FD16" i="12"/>
  <c r="FG4" i="12"/>
  <c r="FH1" i="12"/>
  <c r="FG1" i="12"/>
  <c r="FH2" i="12"/>
  <c r="FH3" i="12"/>
  <c r="FH4" i="12"/>
  <c r="FG5" i="12"/>
  <c r="FG6" i="12"/>
  <c r="FH6" i="12"/>
  <c r="EY2" i="12" a="1"/>
  <c r="EY2" i="12"/>
  <c r="EZ5" i="12"/>
  <c r="EZ17" i="12"/>
  <c r="EY3" i="12"/>
  <c r="EZ18" i="12"/>
  <c r="EZ19" i="12"/>
  <c r="EZ22" i="12"/>
  <c r="EZ21" i="12"/>
  <c r="EZ24" i="12"/>
  <c r="EZ20" i="12"/>
  <c r="EZ23" i="12"/>
  <c r="EZ25" i="12"/>
  <c r="EZ26" i="12"/>
  <c r="EZ7" i="12"/>
  <c r="EZ8" i="12"/>
  <c r="EZ9" i="12"/>
  <c r="EZ12" i="12"/>
  <c r="EZ11" i="12"/>
  <c r="EZ14" i="12"/>
  <c r="EZ10" i="12"/>
  <c r="EZ13" i="12"/>
  <c r="EZ15" i="12"/>
  <c r="EZ16" i="12"/>
  <c r="FC4" i="12"/>
  <c r="FD1" i="12"/>
  <c r="FC1" i="12"/>
  <c r="FD2" i="12"/>
  <c r="FD3" i="12"/>
  <c r="FD4" i="12"/>
  <c r="FC5" i="12"/>
  <c r="FC6" i="12"/>
  <c r="FD6" i="12"/>
  <c r="EU2" i="12" a="1"/>
  <c r="EU2" i="12"/>
  <c r="EV5" i="12"/>
  <c r="EV17" i="12"/>
  <c r="EU3" i="12"/>
  <c r="EV18" i="12"/>
  <c r="EV19" i="12"/>
  <c r="EV22" i="12"/>
  <c r="EV21" i="12"/>
  <c r="EV24" i="12"/>
  <c r="EV20" i="12"/>
  <c r="EV23" i="12"/>
  <c r="EV25" i="12"/>
  <c r="EV26" i="12"/>
  <c r="EV7" i="12"/>
  <c r="EV8" i="12"/>
  <c r="EV9" i="12"/>
  <c r="EV12" i="12"/>
  <c r="EV11" i="12"/>
  <c r="EV14" i="12"/>
  <c r="EV10" i="12"/>
  <c r="EV13" i="12"/>
  <c r="EV15" i="12"/>
  <c r="EV16" i="12"/>
  <c r="EY4" i="12"/>
  <c r="EZ1" i="12"/>
  <c r="EY1" i="12"/>
  <c r="EZ2" i="12"/>
  <c r="EZ3" i="12"/>
  <c r="EZ4" i="12"/>
  <c r="EY5" i="12"/>
  <c r="EY6" i="12"/>
  <c r="EZ6" i="12"/>
  <c r="EQ2" i="12" a="1"/>
  <c r="EQ2" i="12"/>
  <c r="ER5" i="12"/>
  <c r="ER17" i="12"/>
  <c r="EQ3" i="12"/>
  <c r="ER18" i="12"/>
  <c r="ER19" i="12"/>
  <c r="ER22" i="12"/>
  <c r="ER21" i="12"/>
  <c r="ER24" i="12"/>
  <c r="ER20" i="12"/>
  <c r="ER23" i="12"/>
  <c r="ER25" i="12"/>
  <c r="ER26" i="12"/>
  <c r="ER7" i="12"/>
  <c r="ER8" i="12"/>
  <c r="ER9" i="12"/>
  <c r="ER12" i="12"/>
  <c r="ER11" i="12"/>
  <c r="ER14" i="12"/>
  <c r="ER10" i="12"/>
  <c r="ER13" i="12"/>
  <c r="ER15" i="12"/>
  <c r="ER16" i="12"/>
  <c r="EU4" i="12"/>
  <c r="EV1" i="12"/>
  <c r="EU1" i="12"/>
  <c r="EV2" i="12"/>
  <c r="EV3" i="12"/>
  <c r="EV4" i="12"/>
  <c r="EU5" i="12"/>
  <c r="EU6" i="12"/>
  <c r="EV6" i="12"/>
  <c r="EM2" i="12" a="1"/>
  <c r="EM2" i="12"/>
  <c r="EN5" i="12"/>
  <c r="EN17" i="12"/>
  <c r="EM3" i="12"/>
  <c r="EN18" i="12"/>
  <c r="EN19" i="12"/>
  <c r="EN22" i="12"/>
  <c r="EN21" i="12"/>
  <c r="EN24" i="12"/>
  <c r="EN20" i="12"/>
  <c r="EN23" i="12"/>
  <c r="EN25" i="12"/>
  <c r="EN26" i="12"/>
  <c r="EN7" i="12"/>
  <c r="EN8" i="12"/>
  <c r="EN9" i="12"/>
  <c r="EN12" i="12"/>
  <c r="EN11" i="12"/>
  <c r="EN14" i="12"/>
  <c r="EN10" i="12"/>
  <c r="EN13" i="12"/>
  <c r="EN15" i="12"/>
  <c r="EN16" i="12"/>
  <c r="EQ4" i="12"/>
  <c r="ER1" i="12"/>
  <c r="EQ1" i="12"/>
  <c r="ER2" i="12"/>
  <c r="ER3" i="12"/>
  <c r="ER4" i="12"/>
  <c r="EQ5" i="12"/>
  <c r="EQ6" i="12"/>
  <c r="ER6" i="12"/>
  <c r="EI2" i="12" a="1"/>
  <c r="EI2" i="12"/>
  <c r="EJ5" i="12"/>
  <c r="EJ17" i="12"/>
  <c r="EI3" i="12"/>
  <c r="EJ18" i="12"/>
  <c r="EJ19" i="12"/>
  <c r="EJ22" i="12"/>
  <c r="EJ21" i="12"/>
  <c r="EJ24" i="12"/>
  <c r="EJ20" i="12"/>
  <c r="EJ23" i="12"/>
  <c r="EJ25" i="12"/>
  <c r="EJ26" i="12"/>
  <c r="EJ7" i="12"/>
  <c r="EJ8" i="12"/>
  <c r="EJ9" i="12"/>
  <c r="EJ12" i="12"/>
  <c r="EJ11" i="12"/>
  <c r="EJ14" i="12"/>
  <c r="EJ10" i="12"/>
  <c r="EJ13" i="12"/>
  <c r="EJ15" i="12"/>
  <c r="EJ16" i="12"/>
  <c r="EM4" i="12"/>
  <c r="EN1" i="12"/>
  <c r="EM1" i="12"/>
  <c r="EN2" i="12"/>
  <c r="EN3" i="12"/>
  <c r="EN4" i="12"/>
  <c r="EM5" i="12"/>
  <c r="EM6" i="12"/>
  <c r="EN6" i="12"/>
  <c r="EE2" i="12" a="1"/>
  <c r="EE2" i="12"/>
  <c r="EF5" i="12"/>
  <c r="EF17" i="12"/>
  <c r="EE3" i="12"/>
  <c r="EF18" i="12"/>
  <c r="EF19" i="12"/>
  <c r="EF22" i="12"/>
  <c r="EF21" i="12"/>
  <c r="EF24" i="12"/>
  <c r="EF20" i="12"/>
  <c r="EF23" i="12"/>
  <c r="EF25" i="12"/>
  <c r="EF26" i="12"/>
  <c r="EF7" i="12"/>
  <c r="EF8" i="12"/>
  <c r="EF9" i="12"/>
  <c r="EF12" i="12"/>
  <c r="EF11" i="12"/>
  <c r="EF14" i="12"/>
  <c r="EF10" i="12"/>
  <c r="EF13" i="12"/>
  <c r="EF15" i="12"/>
  <c r="EF16" i="12"/>
  <c r="EI4" i="12"/>
  <c r="EJ1" i="12"/>
  <c r="EI1" i="12"/>
  <c r="EJ2" i="12"/>
  <c r="EJ3" i="12"/>
  <c r="EJ4" i="12"/>
  <c r="EI5" i="12"/>
  <c r="EI6" i="12"/>
  <c r="EJ6" i="12"/>
  <c r="EA2" i="12" a="1"/>
  <c r="EA2" i="12"/>
  <c r="EB5" i="12"/>
  <c r="EB17" i="12"/>
  <c r="EA3" i="12"/>
  <c r="EB18" i="12"/>
  <c r="EB19" i="12"/>
  <c r="EB22" i="12"/>
  <c r="EB21" i="12"/>
  <c r="EB24" i="12"/>
  <c r="EB20" i="12"/>
  <c r="EB23" i="12"/>
  <c r="EB25" i="12"/>
  <c r="EB26" i="12"/>
  <c r="EB7" i="12"/>
  <c r="EB8" i="12"/>
  <c r="EB9" i="12"/>
  <c r="EB12" i="12"/>
  <c r="EB11" i="12"/>
  <c r="EB14" i="12"/>
  <c r="EB10" i="12"/>
  <c r="EB13" i="12"/>
  <c r="EB15" i="12"/>
  <c r="EB16" i="12"/>
  <c r="EE4" i="12"/>
  <c r="EF1" i="12"/>
  <c r="EE1" i="12"/>
  <c r="EF2" i="12"/>
  <c r="EF3" i="12"/>
  <c r="EF4" i="12"/>
  <c r="EE5" i="12"/>
  <c r="EE6" i="12"/>
  <c r="EF6" i="12"/>
  <c r="DW2" i="12" a="1"/>
  <c r="DW2" i="12"/>
  <c r="DX5" i="12"/>
  <c r="DX17" i="12"/>
  <c r="DW3" i="12"/>
  <c r="DX18" i="12"/>
  <c r="DX19" i="12"/>
  <c r="DX22" i="12"/>
  <c r="DX21" i="12"/>
  <c r="DX24" i="12"/>
  <c r="DX20" i="12"/>
  <c r="DX23" i="12"/>
  <c r="DX25" i="12"/>
  <c r="DX26" i="12"/>
  <c r="DX7" i="12"/>
  <c r="DX8" i="12"/>
  <c r="DX9" i="12"/>
  <c r="DX12" i="12"/>
  <c r="DX11" i="12"/>
  <c r="DX14" i="12"/>
  <c r="DX10" i="12"/>
  <c r="DX13" i="12"/>
  <c r="DX15" i="12"/>
  <c r="DX16" i="12"/>
  <c r="EA4" i="12"/>
  <c r="EB1" i="12"/>
  <c r="EA1" i="12"/>
  <c r="EB2" i="12"/>
  <c r="EB3" i="12"/>
  <c r="EB4" i="12"/>
  <c r="EA5" i="12"/>
  <c r="EA6" i="12"/>
  <c r="EB6" i="12"/>
  <c r="DS2" i="12" a="1"/>
  <c r="DS2" i="12"/>
  <c r="DT5" i="12"/>
  <c r="DT17" i="12"/>
  <c r="DS3" i="12"/>
  <c r="DT18" i="12"/>
  <c r="DT19" i="12"/>
  <c r="DT22" i="12"/>
  <c r="DT21" i="12"/>
  <c r="DT24" i="12"/>
  <c r="DT20" i="12"/>
  <c r="DT23" i="12"/>
  <c r="DT25" i="12"/>
  <c r="DT26" i="12"/>
  <c r="DT7" i="12"/>
  <c r="DT8" i="12"/>
  <c r="DT9" i="12"/>
  <c r="DT12" i="12"/>
  <c r="DT11" i="12"/>
  <c r="DT14" i="12"/>
  <c r="DT10" i="12"/>
  <c r="DT13" i="12"/>
  <c r="DT15" i="12"/>
  <c r="DT16" i="12"/>
  <c r="DW4" i="12"/>
  <c r="DX1" i="12"/>
  <c r="DW1" i="12"/>
  <c r="DX2" i="12"/>
  <c r="DX3" i="12"/>
  <c r="DX4" i="12"/>
  <c r="DW5" i="12"/>
  <c r="DW6" i="12"/>
  <c r="DX6" i="12"/>
  <c r="DO2" i="12" a="1"/>
  <c r="DO2" i="12"/>
  <c r="DP5" i="12"/>
  <c r="DP17" i="12"/>
  <c r="DO3" i="12"/>
  <c r="DP18" i="12"/>
  <c r="DP19" i="12"/>
  <c r="DP22" i="12"/>
  <c r="DP21" i="12"/>
  <c r="DP24" i="12"/>
  <c r="DP20" i="12"/>
  <c r="DP23" i="12"/>
  <c r="DP25" i="12"/>
  <c r="DP26" i="12"/>
  <c r="DP7" i="12"/>
  <c r="DP8" i="12"/>
  <c r="DP9" i="12"/>
  <c r="DP12" i="12"/>
  <c r="DP11" i="12"/>
  <c r="DP14" i="12"/>
  <c r="DP10" i="12"/>
  <c r="DP13" i="12"/>
  <c r="DP15" i="12"/>
  <c r="DP16" i="12"/>
  <c r="DS4" i="12"/>
  <c r="DT1" i="12"/>
  <c r="DS1" i="12"/>
  <c r="DT2" i="12"/>
  <c r="DT3" i="12"/>
  <c r="DT4" i="12"/>
  <c r="DS5" i="12"/>
  <c r="DS6" i="12"/>
  <c r="DT6" i="12"/>
  <c r="DK2" i="12" a="1"/>
  <c r="DK2" i="12"/>
  <c r="DL5" i="12"/>
  <c r="DL17" i="12"/>
  <c r="DK3" i="12"/>
  <c r="DL18" i="12"/>
  <c r="DL19" i="12"/>
  <c r="DL22" i="12"/>
  <c r="DL21" i="12"/>
  <c r="DL24" i="12"/>
  <c r="DL20" i="12"/>
  <c r="DL23" i="12"/>
  <c r="DL25" i="12"/>
  <c r="DL26" i="12"/>
  <c r="DL7" i="12"/>
  <c r="DL8" i="12"/>
  <c r="DL9" i="12"/>
  <c r="DL12" i="12"/>
  <c r="DL11" i="12"/>
  <c r="DL14" i="12"/>
  <c r="DL10" i="12"/>
  <c r="DL13" i="12"/>
  <c r="DL15" i="12"/>
  <c r="DL16" i="12"/>
  <c r="DO4" i="12"/>
  <c r="DP1" i="12"/>
  <c r="DO1" i="12"/>
  <c r="DP2" i="12"/>
  <c r="DP3" i="12"/>
  <c r="DP4" i="12"/>
  <c r="DO5" i="12"/>
  <c r="DO6" i="12"/>
  <c r="DP6" i="12"/>
  <c r="DG2" i="12" a="1"/>
  <c r="DG2" i="12"/>
  <c r="DH5" i="12"/>
  <c r="DH17" i="12"/>
  <c r="DG3" i="12"/>
  <c r="DH18" i="12"/>
  <c r="DH19" i="12"/>
  <c r="DH22" i="12"/>
  <c r="DH21" i="12"/>
  <c r="DH24" i="12"/>
  <c r="DH20" i="12"/>
  <c r="DH23" i="12"/>
  <c r="DH25" i="12"/>
  <c r="DH26" i="12"/>
  <c r="DH7" i="12"/>
  <c r="DH8" i="12"/>
  <c r="DH9" i="12"/>
  <c r="DH12" i="12"/>
  <c r="DH11" i="12"/>
  <c r="DH14" i="12"/>
  <c r="DH10" i="12"/>
  <c r="DH13" i="12"/>
  <c r="DH15" i="12"/>
  <c r="DH16" i="12"/>
  <c r="DK4" i="12"/>
  <c r="DL1" i="12"/>
  <c r="DK1" i="12"/>
  <c r="DL2" i="12"/>
  <c r="DL3" i="12"/>
  <c r="DL4" i="12"/>
  <c r="DK5" i="12"/>
  <c r="DK6" i="12"/>
  <c r="DL6" i="12"/>
  <c r="DC2" i="12" a="1"/>
  <c r="DC2" i="12"/>
  <c r="DD5" i="12"/>
  <c r="DD17" i="12"/>
  <c r="DC3" i="12"/>
  <c r="DD18" i="12"/>
  <c r="DD19" i="12"/>
  <c r="DD22" i="12"/>
  <c r="DD21" i="12"/>
  <c r="DD24" i="12"/>
  <c r="DD20" i="12"/>
  <c r="DD23" i="12"/>
  <c r="DD25" i="12"/>
  <c r="DD26" i="12"/>
  <c r="DD7" i="12"/>
  <c r="DD8" i="12"/>
  <c r="DD9" i="12"/>
  <c r="DD12" i="12"/>
  <c r="DD11" i="12"/>
  <c r="DD14" i="12"/>
  <c r="DD10" i="12"/>
  <c r="DD13" i="12"/>
  <c r="DD15" i="12"/>
  <c r="DD16" i="12"/>
  <c r="DG4" i="12"/>
  <c r="DH1" i="12"/>
  <c r="DG1" i="12"/>
  <c r="DH2" i="12"/>
  <c r="DH3" i="12"/>
  <c r="DH4" i="12"/>
  <c r="DG5" i="12"/>
  <c r="DG6" i="12"/>
  <c r="DH6" i="12"/>
  <c r="CY2" i="12" a="1"/>
  <c r="CY2" i="12"/>
  <c r="CZ5" i="12"/>
  <c r="CZ17" i="12"/>
  <c r="CY3" i="12"/>
  <c r="CZ18" i="12"/>
  <c r="CZ19" i="12"/>
  <c r="CZ22" i="12"/>
  <c r="CZ21" i="12"/>
  <c r="CZ24" i="12"/>
  <c r="CZ20" i="12"/>
  <c r="CZ23" i="12"/>
  <c r="CZ25" i="12"/>
  <c r="CZ26" i="12"/>
  <c r="CZ7" i="12"/>
  <c r="CZ8" i="12"/>
  <c r="CZ9" i="12"/>
  <c r="CZ12" i="12"/>
  <c r="CZ11" i="12"/>
  <c r="CZ14" i="12"/>
  <c r="CZ10" i="12"/>
  <c r="CZ13" i="12"/>
  <c r="CZ15" i="12"/>
  <c r="CZ16" i="12"/>
  <c r="DC4" i="12"/>
  <c r="DD1" i="12"/>
  <c r="DC1" i="12"/>
  <c r="DD2" i="12"/>
  <c r="DD3" i="12"/>
  <c r="DD4" i="12"/>
  <c r="DC5" i="12"/>
  <c r="DC6" i="12"/>
  <c r="DD6" i="12"/>
  <c r="CU2" i="12" a="1"/>
  <c r="CU2" i="12"/>
  <c r="CV5" i="12"/>
  <c r="CV17" i="12"/>
  <c r="CU3" i="12"/>
  <c r="CV18" i="12"/>
  <c r="CV19" i="12"/>
  <c r="CV22" i="12"/>
  <c r="CV21" i="12"/>
  <c r="CV24" i="12"/>
  <c r="CV20" i="12"/>
  <c r="CV23" i="12"/>
  <c r="CV25" i="12"/>
  <c r="CV26" i="12"/>
  <c r="CV7" i="12"/>
  <c r="CV8" i="12"/>
  <c r="CV9" i="12"/>
  <c r="CV12" i="12"/>
  <c r="CV11" i="12"/>
  <c r="CV14" i="12"/>
  <c r="CV10" i="12"/>
  <c r="CV13" i="12"/>
  <c r="CV15" i="12"/>
  <c r="CV16" i="12"/>
  <c r="CY4" i="12"/>
  <c r="CZ1" i="12"/>
  <c r="CY1" i="12"/>
  <c r="CZ2" i="12"/>
  <c r="CZ3" i="12"/>
  <c r="CZ4" i="12"/>
  <c r="CY5" i="12"/>
  <c r="CY6" i="12"/>
  <c r="CZ6" i="12"/>
  <c r="CQ2" i="12" a="1"/>
  <c r="CQ2" i="12"/>
  <c r="CR5" i="12"/>
  <c r="CR17" i="12"/>
  <c r="CQ3" i="12"/>
  <c r="CR18" i="12"/>
  <c r="CR19" i="12"/>
  <c r="CR22" i="12"/>
  <c r="CR21" i="12"/>
  <c r="CR24" i="12"/>
  <c r="CR20" i="12"/>
  <c r="CR23" i="12"/>
  <c r="CR25" i="12"/>
  <c r="CR26" i="12"/>
  <c r="CR7" i="12"/>
  <c r="CR8" i="12"/>
  <c r="CR9" i="12"/>
  <c r="CR12" i="12"/>
  <c r="CR11" i="12"/>
  <c r="CR14" i="12"/>
  <c r="CR10" i="12"/>
  <c r="CR13" i="12"/>
  <c r="CR15" i="12"/>
  <c r="CR16" i="12"/>
  <c r="CU4" i="12"/>
  <c r="CV1" i="12"/>
  <c r="CU1" i="12"/>
  <c r="CV2" i="12"/>
  <c r="CV3" i="12"/>
  <c r="CV4" i="12"/>
  <c r="CU5" i="12"/>
  <c r="CU6" i="12"/>
  <c r="CV6" i="12"/>
  <c r="CM2" i="12" a="1"/>
  <c r="CM2" i="12"/>
  <c r="CN5" i="12"/>
  <c r="CN17" i="12"/>
  <c r="CM3" i="12"/>
  <c r="CN18" i="12"/>
  <c r="CN19" i="12"/>
  <c r="CN22" i="12"/>
  <c r="CN21" i="12"/>
  <c r="CN24" i="12"/>
  <c r="CN20" i="12"/>
  <c r="CN23" i="12"/>
  <c r="CN25" i="12"/>
  <c r="CN26" i="12"/>
  <c r="CN7" i="12"/>
  <c r="CN8" i="12"/>
  <c r="CN9" i="12"/>
  <c r="CN12" i="12"/>
  <c r="CN11" i="12"/>
  <c r="CN14" i="12"/>
  <c r="CN10" i="12"/>
  <c r="CN13" i="12"/>
  <c r="CN15" i="12"/>
  <c r="CN16" i="12"/>
  <c r="CQ4" i="12"/>
  <c r="CR1" i="12"/>
  <c r="CQ1" i="12"/>
  <c r="CR2" i="12"/>
  <c r="CR3" i="12"/>
  <c r="CR4" i="12"/>
  <c r="CQ5" i="12"/>
  <c r="CQ6" i="12"/>
  <c r="CR6" i="12"/>
  <c r="CI2" i="12" a="1"/>
  <c r="CI2" i="12"/>
  <c r="CJ5" i="12"/>
  <c r="CJ17" i="12"/>
  <c r="CI3" i="12"/>
  <c r="CJ18" i="12"/>
  <c r="CJ19" i="12"/>
  <c r="CJ22" i="12"/>
  <c r="CJ21" i="12"/>
  <c r="CJ24" i="12"/>
  <c r="CJ20" i="12"/>
  <c r="CJ23" i="12"/>
  <c r="CJ25" i="12"/>
  <c r="CJ26" i="12"/>
  <c r="CJ7" i="12"/>
  <c r="CJ8" i="12"/>
  <c r="CJ9" i="12"/>
  <c r="CJ12" i="12"/>
  <c r="CJ11" i="12"/>
  <c r="CJ14" i="12"/>
  <c r="CJ10" i="12"/>
  <c r="CJ13" i="12"/>
  <c r="CJ15" i="12"/>
  <c r="CJ16" i="12"/>
  <c r="CM4" i="12"/>
  <c r="CN1" i="12"/>
  <c r="CM1" i="12"/>
  <c r="CN2" i="12"/>
  <c r="CN3" i="12"/>
  <c r="CN4" i="12"/>
  <c r="CM5" i="12"/>
  <c r="CM6" i="12"/>
  <c r="CN6" i="12"/>
  <c r="CE2" i="12" a="1"/>
  <c r="CE2" i="12"/>
  <c r="CF5" i="12"/>
  <c r="CF17" i="12"/>
  <c r="CE3" i="12"/>
  <c r="CF18" i="12"/>
  <c r="CF19" i="12"/>
  <c r="CF22" i="12"/>
  <c r="CF21" i="12"/>
  <c r="CF24" i="12"/>
  <c r="CF20" i="12"/>
  <c r="CF23" i="12"/>
  <c r="CF25" i="12"/>
  <c r="CF26" i="12"/>
  <c r="CF7" i="12"/>
  <c r="CF8" i="12"/>
  <c r="CF9" i="12"/>
  <c r="CF12" i="12"/>
  <c r="CF11" i="12"/>
  <c r="CF14" i="12"/>
  <c r="CF10" i="12"/>
  <c r="CF13" i="12"/>
  <c r="CF15" i="12"/>
  <c r="CF16" i="12"/>
  <c r="CI4" i="12"/>
  <c r="CJ1" i="12"/>
  <c r="CI1" i="12"/>
  <c r="CJ2" i="12"/>
  <c r="CJ3" i="12"/>
  <c r="CJ4" i="12"/>
  <c r="CI5" i="12"/>
  <c r="CI6" i="12"/>
  <c r="CJ6" i="12"/>
  <c r="CA2" i="12" a="1"/>
  <c r="CA2" i="12"/>
  <c r="CB5" i="12"/>
  <c r="CB17" i="12"/>
  <c r="CA3" i="12"/>
  <c r="CB18" i="12"/>
  <c r="CB19" i="12"/>
  <c r="CB22" i="12"/>
  <c r="CB21" i="12"/>
  <c r="CB24" i="12"/>
  <c r="CB20" i="12"/>
  <c r="CB23" i="12"/>
  <c r="CB25" i="12"/>
  <c r="CB26" i="12"/>
  <c r="CB7" i="12"/>
  <c r="CB8" i="12"/>
  <c r="CB9" i="12"/>
  <c r="CB12" i="12"/>
  <c r="CB11" i="12"/>
  <c r="CB14" i="12"/>
  <c r="CB10" i="12"/>
  <c r="CB13" i="12"/>
  <c r="CB15" i="12"/>
  <c r="CB16" i="12"/>
  <c r="CE4" i="12"/>
  <c r="CF1" i="12"/>
  <c r="CE1" i="12"/>
  <c r="CF2" i="12"/>
  <c r="CF3" i="12"/>
  <c r="CF4" i="12"/>
  <c r="CE5" i="12"/>
  <c r="CE6" i="12"/>
  <c r="CF6" i="12"/>
  <c r="BW2" i="12" a="1"/>
  <c r="BW2" i="12"/>
  <c r="BX5" i="12"/>
  <c r="BX17" i="12"/>
  <c r="BW3" i="12"/>
  <c r="BX18" i="12"/>
  <c r="BX19" i="12"/>
  <c r="BX22" i="12"/>
  <c r="BX21" i="12"/>
  <c r="BX24" i="12"/>
  <c r="BX20" i="12"/>
  <c r="BX23" i="12"/>
  <c r="BX25" i="12"/>
  <c r="BX26" i="12"/>
  <c r="BX7" i="12"/>
  <c r="BX8" i="12"/>
  <c r="BX9" i="12"/>
  <c r="BX12" i="12"/>
  <c r="BX11" i="12"/>
  <c r="BX14" i="12"/>
  <c r="BX10" i="12"/>
  <c r="BX13" i="12"/>
  <c r="BX15" i="12"/>
  <c r="BX16" i="12"/>
  <c r="CA4" i="12"/>
  <c r="CB1" i="12"/>
  <c r="CA1" i="12"/>
  <c r="CB2" i="12"/>
  <c r="CB3" i="12"/>
  <c r="CB4" i="12"/>
  <c r="CA5" i="12"/>
  <c r="CA6" i="12"/>
  <c r="CB6" i="12"/>
  <c r="BS2" i="12" a="1"/>
  <c r="BS2" i="12"/>
  <c r="BT5" i="12"/>
  <c r="BT17" i="12"/>
  <c r="BS3" i="12"/>
  <c r="BT18" i="12"/>
  <c r="BT19" i="12"/>
  <c r="BT22" i="12"/>
  <c r="BT21" i="12"/>
  <c r="BT24" i="12"/>
  <c r="BT20" i="12"/>
  <c r="BT23" i="12"/>
  <c r="BT25" i="12"/>
  <c r="BT26" i="12"/>
  <c r="BT7" i="12"/>
  <c r="BT8" i="12"/>
  <c r="BT9" i="12"/>
  <c r="BT12" i="12"/>
  <c r="BT11" i="12"/>
  <c r="BT14" i="12"/>
  <c r="BT10" i="12"/>
  <c r="BT13" i="12"/>
  <c r="BT15" i="12"/>
  <c r="BT16" i="12"/>
  <c r="BW4" i="12"/>
  <c r="BX1" i="12"/>
  <c r="BW1" i="12"/>
  <c r="BX2" i="12"/>
  <c r="BX3" i="12"/>
  <c r="BX4" i="12"/>
  <c r="BW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4" i="12"/>
  <c r="BT1" i="12"/>
  <c r="BS1" i="12"/>
  <c r="BT2" i="12"/>
  <c r="BT3" i="12"/>
  <c r="BT4" i="12"/>
  <c r="BS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B46" i="11"/>
  <c r="F44" i="11"/>
  <c r="F43" i="11"/>
  <c r="F45" i="11"/>
  <c r="F42" i="11"/>
  <c r="F41" i="11"/>
  <c r="E44" i="11"/>
  <c r="E43" i="11"/>
  <c r="E45" i="11"/>
  <c r="E42" i="11"/>
  <c r="E41" i="11"/>
  <c r="D44" i="11"/>
  <c r="D43" i="11"/>
  <c r="D45" i="11"/>
  <c r="D42" i="11"/>
  <c r="D41" i="11"/>
  <c r="C44" i="11"/>
  <c r="C43" i="11"/>
  <c r="C45" i="11"/>
  <c r="C42" i="11"/>
  <c r="C41" i="11"/>
  <c r="B45" i="11"/>
  <c r="B44" i="11"/>
  <c r="B43" i="11"/>
  <c r="B42" i="11"/>
  <c r="B41" i="11"/>
  <c r="FD26" i="11"/>
  <c r="FD25" i="11"/>
  <c r="FD24" i="11"/>
  <c r="FD23" i="11"/>
  <c r="FD22" i="11"/>
  <c r="FD21" i="11"/>
  <c r="FD20" i="11"/>
  <c r="FD19" i="11"/>
  <c r="FD18" i="11"/>
  <c r="FD17" i="11"/>
  <c r="FD16" i="11"/>
  <c r="FD15" i="11"/>
  <c r="FD14" i="11"/>
  <c r="FD13" i="11"/>
  <c r="FD12" i="11"/>
  <c r="FD11" i="11"/>
  <c r="FD10" i="11"/>
  <c r="FD9" i="11"/>
  <c r="FD8" i="11"/>
  <c r="FD7" i="11"/>
  <c r="FH1" i="11"/>
  <c r="FG1" i="11"/>
  <c r="FG2" i="11" a="1"/>
  <c r="FG2" i="11"/>
  <c r="FH2" i="11"/>
  <c r="FG3" i="11"/>
  <c r="FH3" i="11"/>
  <c r="FG4" i="11"/>
  <c r="FH4" i="11"/>
  <c r="FG5" i="11"/>
  <c r="FH5" i="11"/>
  <c r="FG6" i="11"/>
  <c r="FH6" i="11"/>
  <c r="EY2" i="11" a="1"/>
  <c r="EY2" i="11"/>
  <c r="EZ5" i="11"/>
  <c r="EZ17" i="11"/>
  <c r="EY3" i="11"/>
  <c r="EZ18" i="11"/>
  <c r="EZ19" i="11"/>
  <c r="EZ22" i="11"/>
  <c r="EZ21" i="11"/>
  <c r="EZ24" i="11"/>
  <c r="EZ20" i="11"/>
  <c r="EZ23" i="11"/>
  <c r="EZ25" i="11"/>
  <c r="EZ26" i="11"/>
  <c r="EZ7" i="11"/>
  <c r="EZ8" i="11"/>
  <c r="EZ9" i="11"/>
  <c r="EZ12" i="11"/>
  <c r="EZ11" i="11"/>
  <c r="EZ14" i="11"/>
  <c r="EZ10" i="11"/>
  <c r="EZ13" i="11"/>
  <c r="EZ15" i="11"/>
  <c r="EZ16" i="11"/>
  <c r="FC2" i="11" a="1"/>
  <c r="FC4" i="11"/>
  <c r="FD1" i="11"/>
  <c r="FC2" i="11"/>
  <c r="FC1" i="11"/>
  <c r="FD2" i="11"/>
  <c r="FC3" i="11"/>
  <c r="FD3" i="11"/>
  <c r="FD4" i="11"/>
  <c r="FC5" i="11"/>
  <c r="FD5" i="11"/>
  <c r="FC6" i="11"/>
  <c r="FD6" i="11"/>
  <c r="EU2" i="11" a="1"/>
  <c r="EU2" i="11"/>
  <c r="EV5" i="11"/>
  <c r="EV17" i="11"/>
  <c r="EU3" i="11"/>
  <c r="EV18" i="11"/>
  <c r="EV19" i="11"/>
  <c r="EV22" i="11"/>
  <c r="EV21" i="11"/>
  <c r="EV24" i="11"/>
  <c r="EV20" i="11"/>
  <c r="EV23" i="11"/>
  <c r="EV25" i="11"/>
  <c r="EV26" i="11"/>
  <c r="EV7" i="11"/>
  <c r="EV8" i="11"/>
  <c r="EV9" i="11"/>
  <c r="EV12" i="11"/>
  <c r="EV11" i="11"/>
  <c r="EV14" i="11"/>
  <c r="EV10" i="11"/>
  <c r="EV13" i="11"/>
  <c r="EV15" i="11"/>
  <c r="EV16" i="11"/>
  <c r="EY4" i="11"/>
  <c r="EZ1" i="11"/>
  <c r="EY1" i="11"/>
  <c r="EZ2" i="11"/>
  <c r="EZ3" i="11"/>
  <c r="EZ4" i="11"/>
  <c r="EY5" i="11"/>
  <c r="EY6" i="11"/>
  <c r="EZ6" i="11"/>
  <c r="EQ2" i="11" a="1"/>
  <c r="EQ2" i="11"/>
  <c r="ER5" i="11"/>
  <c r="ER17" i="11"/>
  <c r="EQ3" i="11"/>
  <c r="ER18" i="11"/>
  <c r="ER19" i="11"/>
  <c r="ER22" i="11"/>
  <c r="ER21" i="11"/>
  <c r="ER24" i="11"/>
  <c r="ER20" i="11"/>
  <c r="ER23" i="11"/>
  <c r="ER25" i="11"/>
  <c r="ER26" i="11"/>
  <c r="ER7" i="11"/>
  <c r="ER8" i="11"/>
  <c r="ER9" i="11"/>
  <c r="ER12" i="11"/>
  <c r="ER11" i="11"/>
  <c r="ER14" i="11"/>
  <c r="ER10" i="11"/>
  <c r="ER13" i="11"/>
  <c r="ER15" i="11"/>
  <c r="ER16" i="11"/>
  <c r="EU4" i="11"/>
  <c r="EV1" i="11"/>
  <c r="EU1" i="11"/>
  <c r="EV2" i="11"/>
  <c r="EV3" i="11"/>
  <c r="EV4" i="11"/>
  <c r="EU5" i="11"/>
  <c r="EU6" i="11"/>
  <c r="EV6" i="11"/>
  <c r="EM2" i="11" a="1"/>
  <c r="EM2" i="11"/>
  <c r="EN5" i="11"/>
  <c r="EN17" i="11"/>
  <c r="EM3" i="11"/>
  <c r="EN18" i="11"/>
  <c r="EN19" i="11"/>
  <c r="EN22" i="11"/>
  <c r="EN21" i="11"/>
  <c r="EN24" i="11"/>
  <c r="EN20" i="11"/>
  <c r="EN23" i="11"/>
  <c r="EN25" i="11"/>
  <c r="EN26" i="11"/>
  <c r="EN7" i="11"/>
  <c r="EN8" i="11"/>
  <c r="EN9" i="11"/>
  <c r="EN12" i="11"/>
  <c r="EN11" i="11"/>
  <c r="EN14" i="11"/>
  <c r="EN10" i="11"/>
  <c r="EN13" i="11"/>
  <c r="EN15" i="11"/>
  <c r="EN16" i="11"/>
  <c r="EQ4" i="11"/>
  <c r="ER1" i="11"/>
  <c r="EQ1" i="11"/>
  <c r="ER2" i="11"/>
  <c r="ER3" i="11"/>
  <c r="ER4" i="11"/>
  <c r="EQ5" i="11"/>
  <c r="EQ6" i="11"/>
  <c r="ER6" i="11"/>
  <c r="EI2" i="11" a="1"/>
  <c r="EI2" i="11"/>
  <c r="EJ5" i="11"/>
  <c r="EJ17" i="11"/>
  <c r="EI3" i="11"/>
  <c r="EJ18" i="11"/>
  <c r="EJ19" i="11"/>
  <c r="EJ22" i="11"/>
  <c r="EJ21" i="11"/>
  <c r="EJ24" i="11"/>
  <c r="EJ20" i="11"/>
  <c r="EJ23" i="11"/>
  <c r="EJ25" i="11"/>
  <c r="EJ26" i="11"/>
  <c r="EJ7" i="11"/>
  <c r="EJ8" i="11"/>
  <c r="EJ9" i="11"/>
  <c r="EJ12" i="11"/>
  <c r="EJ11" i="11"/>
  <c r="EJ14" i="11"/>
  <c r="EJ10" i="11"/>
  <c r="EJ13" i="11"/>
  <c r="EJ15" i="11"/>
  <c r="EJ16" i="11"/>
  <c r="EM4" i="11"/>
  <c r="EN1" i="11"/>
  <c r="EM1" i="11"/>
  <c r="EN2" i="11"/>
  <c r="EN3" i="11"/>
  <c r="EN4" i="11"/>
  <c r="EM5" i="11"/>
  <c r="EM6" i="11"/>
  <c r="EN6" i="11"/>
  <c r="EE2" i="11" a="1"/>
  <c r="EE2" i="11"/>
  <c r="EF5" i="11"/>
  <c r="EF17" i="11"/>
  <c r="EE3" i="11"/>
  <c r="EF18" i="11"/>
  <c r="EF19" i="11"/>
  <c r="EF22" i="11"/>
  <c r="EF21" i="11"/>
  <c r="EF24" i="11"/>
  <c r="EF20" i="11"/>
  <c r="EF23" i="11"/>
  <c r="EF25" i="11"/>
  <c r="EF26" i="11"/>
  <c r="EF7" i="11"/>
  <c r="EF8" i="11"/>
  <c r="EF9" i="11"/>
  <c r="EF12" i="11"/>
  <c r="EF11" i="11"/>
  <c r="EF14" i="11"/>
  <c r="EF10" i="11"/>
  <c r="EF13" i="11"/>
  <c r="EF15" i="11"/>
  <c r="EF16" i="11"/>
  <c r="EI4" i="11"/>
  <c r="EJ1" i="11"/>
  <c r="EI1" i="11"/>
  <c r="EJ2" i="11"/>
  <c r="EJ3" i="11"/>
  <c r="EJ4" i="11"/>
  <c r="EI5" i="11"/>
  <c r="EI6" i="11"/>
  <c r="EJ6" i="11"/>
  <c r="EA2" i="11" a="1"/>
  <c r="EA2" i="11"/>
  <c r="EB5" i="11"/>
  <c r="EB17" i="11"/>
  <c r="EA3" i="11"/>
  <c r="EB18" i="11"/>
  <c r="EB19" i="11"/>
  <c r="EB22" i="11"/>
  <c r="EB21" i="11"/>
  <c r="EB24" i="11"/>
  <c r="EB20" i="11"/>
  <c r="EB23" i="11"/>
  <c r="EB25" i="11"/>
  <c r="EB26" i="11"/>
  <c r="EB7" i="11"/>
  <c r="EB8" i="11"/>
  <c r="EB9" i="11"/>
  <c r="EB12" i="11"/>
  <c r="EB11" i="11"/>
  <c r="EB14" i="11"/>
  <c r="EB10" i="11"/>
  <c r="EB13" i="11"/>
  <c r="EB15" i="11"/>
  <c r="EB16" i="11"/>
  <c r="EE4" i="11"/>
  <c r="EF1" i="11"/>
  <c r="EE1" i="11"/>
  <c r="EF2" i="11"/>
  <c r="EF3" i="11"/>
  <c r="EF4" i="11"/>
  <c r="EE5" i="11"/>
  <c r="EE6" i="11"/>
  <c r="EF6" i="11"/>
  <c r="DW2" i="11" a="1"/>
  <c r="DW2" i="11"/>
  <c r="DX5" i="11"/>
  <c r="DX17" i="11"/>
  <c r="DW3" i="11"/>
  <c r="DX18" i="11"/>
  <c r="DX19" i="11"/>
  <c r="DX22" i="11"/>
  <c r="DX21" i="11"/>
  <c r="DX24" i="11"/>
  <c r="DX20" i="11"/>
  <c r="DX23" i="11"/>
  <c r="DX25" i="11"/>
  <c r="DX26" i="11"/>
  <c r="DX7" i="11"/>
  <c r="DX8" i="11"/>
  <c r="DX9" i="11"/>
  <c r="DX12" i="11"/>
  <c r="DX11" i="11"/>
  <c r="DX14" i="11"/>
  <c r="DX10" i="11"/>
  <c r="DX13" i="11"/>
  <c r="DX15" i="11"/>
  <c r="DX16" i="11"/>
  <c r="EA4" i="11"/>
  <c r="EB1" i="11"/>
  <c r="EA1" i="11"/>
  <c r="EB2" i="11"/>
  <c r="EB3" i="11"/>
  <c r="EB4" i="11"/>
  <c r="EA5" i="11"/>
  <c r="EA6" i="11"/>
  <c r="EB6" i="11"/>
  <c r="DS2" i="11" a="1"/>
  <c r="DS2" i="11"/>
  <c r="DT5" i="11"/>
  <c r="DT17" i="11"/>
  <c r="DS3" i="11"/>
  <c r="DT18" i="11"/>
  <c r="DT19" i="11"/>
  <c r="DT22" i="11"/>
  <c r="DT21" i="11"/>
  <c r="DT24" i="11"/>
  <c r="DT20" i="11"/>
  <c r="DT23" i="11"/>
  <c r="DT25" i="11"/>
  <c r="DT26" i="11"/>
  <c r="DT7" i="11"/>
  <c r="DT8" i="11"/>
  <c r="DT9" i="11"/>
  <c r="DT12" i="11"/>
  <c r="DT11" i="11"/>
  <c r="DT14" i="11"/>
  <c r="DT10" i="11"/>
  <c r="DT13" i="11"/>
  <c r="DT15" i="11"/>
  <c r="DT16" i="11"/>
  <c r="DW4" i="11"/>
  <c r="DX1" i="11"/>
  <c r="DW1" i="11"/>
  <c r="DX2" i="11"/>
  <c r="DX3" i="11"/>
  <c r="DX4" i="11"/>
  <c r="DW5" i="11"/>
  <c r="DW6" i="11"/>
  <c r="DX6" i="11"/>
  <c r="DO2" i="11" a="1"/>
  <c r="DO2" i="11"/>
  <c r="DP5" i="11"/>
  <c r="DP17" i="11"/>
  <c r="DO3" i="11"/>
  <c r="DP18" i="11"/>
  <c r="DP19" i="11"/>
  <c r="DP22" i="11"/>
  <c r="DP21" i="11"/>
  <c r="DP24" i="11"/>
  <c r="DP20" i="11"/>
  <c r="DP23" i="11"/>
  <c r="DP25" i="11"/>
  <c r="DP26" i="11"/>
  <c r="DP7" i="11"/>
  <c r="DP8" i="11"/>
  <c r="DP9" i="11"/>
  <c r="DP12" i="11"/>
  <c r="DP11" i="11"/>
  <c r="DP14" i="11"/>
  <c r="DP10" i="11"/>
  <c r="DP13" i="11"/>
  <c r="DP15" i="11"/>
  <c r="DP16" i="11"/>
  <c r="DS4" i="11"/>
  <c r="DT1" i="11"/>
  <c r="DS1" i="11"/>
  <c r="DT2" i="11"/>
  <c r="DT3" i="11"/>
  <c r="DT4" i="11"/>
  <c r="DS5" i="11"/>
  <c r="DS6" i="11"/>
  <c r="DT6" i="11"/>
  <c r="DK2" i="11" a="1"/>
  <c r="DK2" i="11"/>
  <c r="DL5" i="11"/>
  <c r="DL17" i="11"/>
  <c r="DK3" i="11"/>
  <c r="DL18" i="11"/>
  <c r="DL19" i="11"/>
  <c r="DL22" i="11"/>
  <c r="DL21" i="11"/>
  <c r="DL24" i="11"/>
  <c r="DL20" i="11"/>
  <c r="DL23" i="11"/>
  <c r="DL25" i="11"/>
  <c r="DL26" i="11"/>
  <c r="DL7" i="11"/>
  <c r="DL8" i="11"/>
  <c r="DL9" i="11"/>
  <c r="DL12" i="11"/>
  <c r="DL11" i="11"/>
  <c r="DL14" i="11"/>
  <c r="DL10" i="11"/>
  <c r="DL13" i="11"/>
  <c r="DL15" i="11"/>
  <c r="DL16" i="11"/>
  <c r="DO4" i="11"/>
  <c r="DP1" i="11"/>
  <c r="DO1" i="11"/>
  <c r="DP2" i="11"/>
  <c r="DP3" i="11"/>
  <c r="DP4" i="11"/>
  <c r="DO5" i="11"/>
  <c r="DO6" i="11"/>
  <c r="DP6" i="11"/>
  <c r="DG2" i="11" a="1"/>
  <c r="DG2" i="11"/>
  <c r="DH5" i="11"/>
  <c r="DH17" i="11"/>
  <c r="DG3" i="11"/>
  <c r="DH18" i="11"/>
  <c r="DH19" i="11"/>
  <c r="DH22" i="11"/>
  <c r="DH21" i="11"/>
  <c r="DH24" i="11"/>
  <c r="DH20" i="11"/>
  <c r="DH23" i="11"/>
  <c r="DH25" i="11"/>
  <c r="DH26" i="11"/>
  <c r="DH7" i="11"/>
  <c r="DH8" i="11"/>
  <c r="DH9" i="11"/>
  <c r="DH12" i="11"/>
  <c r="DH11" i="11"/>
  <c r="DH14" i="11"/>
  <c r="DH10" i="11"/>
  <c r="DH13" i="11"/>
  <c r="DH15" i="11"/>
  <c r="DH16" i="11"/>
  <c r="DK4" i="11"/>
  <c r="DL1" i="11"/>
  <c r="DK1" i="11"/>
  <c r="DL2" i="11"/>
  <c r="DL3" i="11"/>
  <c r="DL4" i="11"/>
  <c r="DK5" i="11"/>
  <c r="DK6" i="11"/>
  <c r="DL6" i="11"/>
  <c r="DC2" i="11" a="1"/>
  <c r="DC2" i="11"/>
  <c r="DD5" i="11"/>
  <c r="DD17" i="11"/>
  <c r="DC3" i="11"/>
  <c r="DD18" i="11"/>
  <c r="DD19" i="11"/>
  <c r="DD22" i="11"/>
  <c r="DD21" i="11"/>
  <c r="DD24" i="11"/>
  <c r="DD20" i="11"/>
  <c r="DD23" i="11"/>
  <c r="DD25" i="11"/>
  <c r="DD26" i="11"/>
  <c r="DD7" i="11"/>
  <c r="DD8" i="11"/>
  <c r="DD9" i="11"/>
  <c r="DD12" i="11"/>
  <c r="DD11" i="11"/>
  <c r="DD14" i="11"/>
  <c r="DD10" i="11"/>
  <c r="DD13" i="11"/>
  <c r="DD15" i="11"/>
  <c r="DD16" i="11"/>
  <c r="DG4" i="11"/>
  <c r="DH1" i="11"/>
  <c r="DG1" i="11"/>
  <c r="DH2" i="11"/>
  <c r="DH3" i="11"/>
  <c r="DH4" i="11"/>
  <c r="DG5" i="11"/>
  <c r="DG6" i="11"/>
  <c r="DH6" i="11"/>
  <c r="CY2" i="11" a="1"/>
  <c r="CY2" i="11"/>
  <c r="CZ5" i="11"/>
  <c r="CZ17" i="11"/>
  <c r="CY3" i="11"/>
  <c r="CZ18" i="11"/>
  <c r="CZ19" i="11"/>
  <c r="CZ22" i="11"/>
  <c r="CZ21" i="11"/>
  <c r="CZ24" i="11"/>
  <c r="CZ20" i="11"/>
  <c r="CZ23" i="11"/>
  <c r="CZ25" i="11"/>
  <c r="CZ26" i="11"/>
  <c r="CZ7" i="11"/>
  <c r="CZ8" i="11"/>
  <c r="CZ9" i="11"/>
  <c r="CZ12" i="11"/>
  <c r="CZ11" i="11"/>
  <c r="CZ14" i="11"/>
  <c r="CZ10" i="11"/>
  <c r="CZ13" i="11"/>
  <c r="CZ15" i="11"/>
  <c r="CZ16" i="11"/>
  <c r="DC4" i="11"/>
  <c r="DD1" i="11"/>
  <c r="DC1" i="11"/>
  <c r="DD2" i="11"/>
  <c r="DD3" i="11"/>
  <c r="DD4" i="11"/>
  <c r="DC5" i="11"/>
  <c r="DC6" i="11"/>
  <c r="DD6" i="11"/>
  <c r="CU2" i="11" a="1"/>
  <c r="CU2" i="11"/>
  <c r="CV5" i="11"/>
  <c r="CV17" i="11"/>
  <c r="CU3" i="11"/>
  <c r="CV18" i="11"/>
  <c r="CV19" i="11"/>
  <c r="CV22" i="11"/>
  <c r="CV21" i="11"/>
  <c r="CV24" i="11"/>
  <c r="CV20" i="11"/>
  <c r="CV23" i="11"/>
  <c r="CV25" i="11"/>
  <c r="CV26" i="11"/>
  <c r="CV7" i="11"/>
  <c r="CV8" i="11"/>
  <c r="CV9" i="11"/>
  <c r="CV12" i="11"/>
  <c r="CV11" i="11"/>
  <c r="CV14" i="11"/>
  <c r="CV10" i="11"/>
  <c r="CV13" i="11"/>
  <c r="CV15" i="11"/>
  <c r="CV16" i="11"/>
  <c r="CY4" i="11"/>
  <c r="CZ1" i="11"/>
  <c r="CY1" i="11"/>
  <c r="CZ2" i="11"/>
  <c r="CZ3" i="11"/>
  <c r="CZ4" i="11"/>
  <c r="CY5" i="11"/>
  <c r="CY6" i="11"/>
  <c r="CZ6" i="11"/>
  <c r="CQ2" i="11" a="1"/>
  <c r="CQ2" i="11"/>
  <c r="CR5" i="11"/>
  <c r="CR17" i="11"/>
  <c r="CQ3" i="11"/>
  <c r="CR18" i="11"/>
  <c r="CR19" i="11"/>
  <c r="CR22" i="11"/>
  <c r="CR21" i="11"/>
  <c r="CR24" i="11"/>
  <c r="CR20" i="11"/>
  <c r="CR23" i="11"/>
  <c r="CR25" i="11"/>
  <c r="CR26" i="11"/>
  <c r="CR7" i="11"/>
  <c r="CR8" i="11"/>
  <c r="CR9" i="11"/>
  <c r="CR12" i="11"/>
  <c r="CR11" i="11"/>
  <c r="CR14" i="11"/>
  <c r="CR10" i="11"/>
  <c r="CR13" i="11"/>
  <c r="CR15" i="11"/>
  <c r="CR16" i="11"/>
  <c r="CU4" i="11"/>
  <c r="CV1" i="11"/>
  <c r="CU1" i="11"/>
  <c r="CV2" i="11"/>
  <c r="CV3" i="11"/>
  <c r="CV4" i="11"/>
  <c r="CU5" i="11"/>
  <c r="CU6" i="11"/>
  <c r="CV6" i="11"/>
  <c r="CM2" i="11" a="1"/>
  <c r="CM2" i="11"/>
  <c r="CN5" i="11"/>
  <c r="CN17" i="11"/>
  <c r="CM3" i="11"/>
  <c r="CN18" i="11"/>
  <c r="CN19" i="11"/>
  <c r="CN22" i="11"/>
  <c r="CN21" i="11"/>
  <c r="CN24" i="11"/>
  <c r="CN20" i="11"/>
  <c r="CN23" i="11"/>
  <c r="CN25" i="11"/>
  <c r="CN26" i="11"/>
  <c r="CN7" i="11"/>
  <c r="CN8" i="11"/>
  <c r="CN9" i="11"/>
  <c r="CN12" i="11"/>
  <c r="CN11" i="11"/>
  <c r="CN14" i="11"/>
  <c r="CN10" i="11"/>
  <c r="CN13" i="11"/>
  <c r="CN15" i="11"/>
  <c r="CN16" i="11"/>
  <c r="CQ4" i="11"/>
  <c r="CR1" i="11"/>
  <c r="CQ1" i="11"/>
  <c r="CR2" i="11"/>
  <c r="CR3" i="11"/>
  <c r="CR4" i="11"/>
  <c r="CQ5" i="11"/>
  <c r="CQ6" i="11"/>
  <c r="CR6" i="11"/>
  <c r="CI2" i="11" a="1"/>
  <c r="CI2" i="11"/>
  <c r="CJ5" i="11"/>
  <c r="CJ17" i="11"/>
  <c r="CI3" i="11"/>
  <c r="CJ18" i="11"/>
  <c r="CJ19" i="11"/>
  <c r="CJ22" i="11"/>
  <c r="CJ21" i="11"/>
  <c r="CJ24" i="11"/>
  <c r="CJ20" i="11"/>
  <c r="CJ23" i="11"/>
  <c r="CJ25" i="11"/>
  <c r="CJ26" i="11"/>
  <c r="CJ7" i="11"/>
  <c r="CJ8" i="11"/>
  <c r="CJ9" i="11"/>
  <c r="CJ12" i="11"/>
  <c r="CJ11" i="11"/>
  <c r="CJ14" i="11"/>
  <c r="CJ10" i="11"/>
  <c r="CJ13" i="11"/>
  <c r="CJ15" i="11"/>
  <c r="CJ16" i="11"/>
  <c r="CM4" i="11"/>
  <c r="CN1" i="11"/>
  <c r="CM1" i="11"/>
  <c r="CN2" i="11"/>
  <c r="CN3" i="11"/>
  <c r="CN4" i="11"/>
  <c r="CM5" i="11"/>
  <c r="CM6" i="11"/>
  <c r="CN6" i="11"/>
  <c r="CE2" i="11" a="1"/>
  <c r="CE2" i="11"/>
  <c r="CF5" i="11"/>
  <c r="CF17" i="11"/>
  <c r="CE3" i="11"/>
  <c r="CF18" i="11"/>
  <c r="CF19" i="11"/>
  <c r="CF22" i="11"/>
  <c r="CF21" i="11"/>
  <c r="CF24" i="11"/>
  <c r="CF20" i="11"/>
  <c r="CF23" i="11"/>
  <c r="CF25" i="11"/>
  <c r="CF26" i="11"/>
  <c r="CF7" i="11"/>
  <c r="CF8" i="11"/>
  <c r="CF9" i="11"/>
  <c r="CF12" i="11"/>
  <c r="CF11" i="11"/>
  <c r="CF14" i="11"/>
  <c r="CF10" i="11"/>
  <c r="CF13" i="11"/>
  <c r="CF15" i="11"/>
  <c r="CF16" i="11"/>
  <c r="CI4" i="11"/>
  <c r="CJ1" i="11"/>
  <c r="CI1" i="11"/>
  <c r="CJ2" i="11"/>
  <c r="CJ3" i="11"/>
  <c r="CJ4" i="11"/>
  <c r="CI5" i="11"/>
  <c r="CI6" i="11"/>
  <c r="CJ6" i="11"/>
  <c r="CA2" i="11" a="1"/>
  <c r="CA2" i="11"/>
  <c r="CB5" i="11"/>
  <c r="CB17" i="11"/>
  <c r="CA3" i="11"/>
  <c r="CB18" i="11"/>
  <c r="CB19" i="11"/>
  <c r="CB22" i="11"/>
  <c r="CB21" i="11"/>
  <c r="CB24" i="11"/>
  <c r="CB20" i="11"/>
  <c r="CB23" i="11"/>
  <c r="CB25" i="11"/>
  <c r="CB26" i="11"/>
  <c r="CB7" i="11"/>
  <c r="CB8" i="11"/>
  <c r="CB9" i="11"/>
  <c r="CB12" i="11"/>
  <c r="CB11" i="11"/>
  <c r="CB14" i="11"/>
  <c r="CB10" i="11"/>
  <c r="CB13" i="11"/>
  <c r="CB15" i="11"/>
  <c r="CB16" i="11"/>
  <c r="CE4" i="11"/>
  <c r="CF1" i="11"/>
  <c r="CE1" i="11"/>
  <c r="CF2" i="11"/>
  <c r="CF3" i="11"/>
  <c r="CF4" i="11"/>
  <c r="CE5" i="11"/>
  <c r="CE6" i="11"/>
  <c r="CF6" i="11"/>
  <c r="BW2" i="11" a="1"/>
  <c r="BW2" i="11"/>
  <c r="BX5" i="11"/>
  <c r="BX17" i="11"/>
  <c r="BW3" i="11"/>
  <c r="BX18" i="11"/>
  <c r="BX19" i="11"/>
  <c r="BX22" i="11"/>
  <c r="BX21" i="11"/>
  <c r="BX24" i="11"/>
  <c r="BX20" i="11"/>
  <c r="BX23" i="11"/>
  <c r="BX25" i="11"/>
  <c r="BX26" i="11"/>
  <c r="BX7" i="11"/>
  <c r="BX8" i="11"/>
  <c r="BX9" i="11"/>
  <c r="BX12" i="11"/>
  <c r="BX11" i="11"/>
  <c r="BX14" i="11"/>
  <c r="BX10" i="11"/>
  <c r="BX13" i="11"/>
  <c r="BX15" i="11"/>
  <c r="BX16" i="11"/>
  <c r="CA4" i="11"/>
  <c r="CB1" i="11"/>
  <c r="CA1" i="11"/>
  <c r="CB2" i="11"/>
  <c r="CB3" i="11"/>
  <c r="CB4" i="11"/>
  <c r="CA5" i="11"/>
  <c r="CA6" i="11"/>
  <c r="CB6" i="11"/>
  <c r="BS2" i="11" a="1"/>
  <c r="BS2" i="11"/>
  <c r="BT5" i="11"/>
  <c r="BT17" i="11"/>
  <c r="BS3" i="11"/>
  <c r="BT18" i="11"/>
  <c r="BT19" i="11"/>
  <c r="BT22" i="11"/>
  <c r="BT21" i="11"/>
  <c r="BT24" i="11"/>
  <c r="BT20" i="11"/>
  <c r="BT23" i="11"/>
  <c r="BT25" i="11"/>
  <c r="BT26" i="11"/>
  <c r="BT7" i="11"/>
  <c r="BT8" i="11"/>
  <c r="BT9" i="11"/>
  <c r="BT12" i="11"/>
  <c r="BT11" i="11"/>
  <c r="BT14" i="11"/>
  <c r="BT10" i="11"/>
  <c r="BT13" i="11"/>
  <c r="BT15" i="11"/>
  <c r="BT16" i="11"/>
  <c r="BW4" i="11"/>
  <c r="BX1" i="11"/>
  <c r="BW1" i="11"/>
  <c r="BX2" i="11"/>
  <c r="BX3" i="11"/>
  <c r="BX4" i="11"/>
  <c r="BW5" i="11"/>
  <c r="BW6" i="11"/>
  <c r="BX6" i="11"/>
  <c r="BO2" i="11" a="1"/>
  <c r="BO2" i="11"/>
  <c r="BP5" i="11"/>
  <c r="BP17" i="11"/>
  <c r="BO3" i="11"/>
  <c r="BP18" i="11"/>
  <c r="BP19" i="11"/>
  <c r="BP22" i="11"/>
  <c r="BP21" i="11"/>
  <c r="BP24" i="11"/>
  <c r="BP20" i="11"/>
  <c r="BP23" i="11"/>
  <c r="BP25" i="11"/>
  <c r="BP26" i="11"/>
  <c r="BP7" i="11"/>
  <c r="BP8" i="11"/>
  <c r="BP9" i="11"/>
  <c r="BP12" i="11"/>
  <c r="BP11" i="11"/>
  <c r="BP14" i="11"/>
  <c r="BP10" i="11"/>
  <c r="BP13" i="11"/>
  <c r="BP15" i="11"/>
  <c r="BP16" i="11"/>
  <c r="BS4" i="11"/>
  <c r="BT1" i="11"/>
  <c r="BS1" i="11"/>
  <c r="BT2" i="11"/>
  <c r="BT3" i="11"/>
  <c r="BT4" i="11"/>
  <c r="BS5" i="11"/>
  <c r="BS6" i="11"/>
  <c r="BT6" i="11"/>
  <c r="BK2" i="11" a="1"/>
  <c r="BK2" i="11"/>
  <c r="BL5" i="11"/>
  <c r="BL17" i="11"/>
  <c r="BK3" i="11"/>
  <c r="BL18" i="11"/>
  <c r="BL19" i="11"/>
  <c r="BL22" i="11"/>
  <c r="BL21" i="11"/>
  <c r="BL24" i="11"/>
  <c r="BL20" i="11"/>
  <c r="BL23" i="11"/>
  <c r="BL25" i="11"/>
  <c r="BL26" i="11"/>
  <c r="BL7" i="11"/>
  <c r="BL8" i="11"/>
  <c r="BL9" i="11"/>
  <c r="BL12" i="11"/>
  <c r="BL11" i="11"/>
  <c r="BL14" i="11"/>
  <c r="BL10" i="11"/>
  <c r="BL13" i="11"/>
  <c r="BL15" i="11"/>
  <c r="BL16" i="11"/>
  <c r="BO4" i="11"/>
  <c r="BP1" i="11"/>
  <c r="BO1" i="11"/>
  <c r="BP2" i="11"/>
  <c r="BP3" i="11"/>
  <c r="BP4" i="11"/>
  <c r="BO5" i="11"/>
  <c r="BO6" i="11"/>
  <c r="BP6" i="11"/>
  <c r="BG2" i="11" a="1"/>
  <c r="BG2" i="11"/>
  <c r="BH5" i="11"/>
  <c r="BH17" i="11"/>
  <c r="BG3" i="11"/>
  <c r="BH18" i="11"/>
  <c r="BH19" i="11"/>
  <c r="BH22" i="11"/>
  <c r="BH21" i="11"/>
  <c r="BH24" i="11"/>
  <c r="BH20" i="11"/>
  <c r="BH23" i="11"/>
  <c r="BH25" i="11"/>
  <c r="BH26" i="11"/>
  <c r="BH7" i="11"/>
  <c r="BH8" i="11"/>
  <c r="BH9" i="11"/>
  <c r="BH12" i="11"/>
  <c r="BH11" i="11"/>
  <c r="BH14" i="11"/>
  <c r="BH10" i="11"/>
  <c r="BH13" i="11"/>
  <c r="BH15" i="11"/>
  <c r="BH16" i="11"/>
  <c r="BK4" i="11"/>
  <c r="BL1" i="11"/>
  <c r="BK1" i="11"/>
  <c r="BL2" i="11"/>
  <c r="BL3" i="11"/>
  <c r="BL4" i="11"/>
  <c r="BK5" i="11"/>
  <c r="BK6" i="11"/>
  <c r="BL6" i="11"/>
  <c r="BC2" i="11" a="1"/>
  <c r="BC2" i="11"/>
  <c r="BD5" i="11"/>
  <c r="BD17" i="11"/>
  <c r="BC3" i="11"/>
  <c r="BD18" i="11"/>
  <c r="BD19" i="11"/>
  <c r="BD22" i="11"/>
  <c r="BD21" i="11"/>
  <c r="BD24" i="11"/>
  <c r="BD20" i="11"/>
  <c r="BD23" i="11"/>
  <c r="BD25" i="11"/>
  <c r="BD26" i="11"/>
  <c r="BD7" i="11"/>
  <c r="BD8" i="11"/>
  <c r="BD9" i="11"/>
  <c r="BD12" i="11"/>
  <c r="BD11" i="11"/>
  <c r="BD14" i="11"/>
  <c r="BD10" i="11"/>
  <c r="BD13" i="11"/>
  <c r="BD15" i="11"/>
  <c r="BD16" i="11"/>
  <c r="BG4" i="11"/>
  <c r="BH1" i="11"/>
  <c r="BG1" i="11"/>
  <c r="BH2" i="11"/>
  <c r="BH3" i="11"/>
  <c r="BH4" i="11"/>
  <c r="BG5" i="11"/>
  <c r="BG6" i="11"/>
  <c r="BH6" i="11"/>
  <c r="AY2" i="11" a="1"/>
  <c r="AY2" i="11"/>
  <c r="AZ5" i="11"/>
  <c r="AZ17" i="11"/>
  <c r="AY3" i="11"/>
  <c r="AZ18" i="11"/>
  <c r="AZ19" i="11"/>
  <c r="AZ22" i="11"/>
  <c r="AZ21" i="11"/>
  <c r="AZ24" i="11"/>
  <c r="AZ20" i="11"/>
  <c r="AZ23" i="11"/>
  <c r="AZ25" i="11"/>
  <c r="AZ26" i="11"/>
  <c r="AZ7" i="11"/>
  <c r="AZ8" i="11"/>
  <c r="AZ9" i="11"/>
  <c r="AZ12" i="11"/>
  <c r="AZ11" i="11"/>
  <c r="AZ14" i="11"/>
  <c r="AZ10" i="11"/>
  <c r="AZ13" i="11"/>
  <c r="AZ15" i="11"/>
  <c r="AZ16" i="11"/>
  <c r="BC4" i="11"/>
  <c r="BD1" i="11"/>
  <c r="BC1" i="11"/>
  <c r="BD2" i="11"/>
  <c r="BD3" i="11"/>
  <c r="BD4" i="11"/>
  <c r="BC5" i="11"/>
  <c r="BC6" i="11"/>
  <c r="BD6" i="11"/>
  <c r="AU2" i="11" a="1"/>
  <c r="AU2" i="11"/>
  <c r="AV5" i="11"/>
  <c r="AV17" i="11"/>
  <c r="AU3" i="11"/>
  <c r="AV18" i="11"/>
  <c r="AV19" i="11"/>
  <c r="AV22" i="11"/>
  <c r="AV21" i="11"/>
  <c r="AV24" i="11"/>
  <c r="AV20" i="11"/>
  <c r="AV23" i="11"/>
  <c r="AV25" i="11"/>
  <c r="AV26" i="11"/>
  <c r="AV7" i="11"/>
  <c r="AV8" i="11"/>
  <c r="AV9" i="11"/>
  <c r="AV12" i="11"/>
  <c r="AV11" i="11"/>
  <c r="AV14" i="11"/>
  <c r="AV10" i="11"/>
  <c r="AV13" i="11"/>
  <c r="AV15" i="11"/>
  <c r="AV16" i="11"/>
  <c r="AY4" i="11"/>
  <c r="AZ1" i="11"/>
  <c r="AY1" i="11"/>
  <c r="AZ2" i="11"/>
  <c r="AZ3" i="11"/>
  <c r="AZ4" i="11"/>
  <c r="AY5" i="11"/>
  <c r="AY6" i="11"/>
  <c r="AZ6" i="11"/>
  <c r="AQ2" i="11" a="1"/>
  <c r="AQ2" i="11"/>
  <c r="AR5" i="11"/>
  <c r="AR17" i="11"/>
  <c r="AQ3" i="11"/>
  <c r="AR18" i="11"/>
  <c r="AR19" i="11"/>
  <c r="AR22" i="11"/>
  <c r="AR21" i="11"/>
  <c r="AR24" i="11"/>
  <c r="AR20" i="11"/>
  <c r="AR23" i="11"/>
  <c r="AR25" i="11"/>
  <c r="AR26" i="11"/>
  <c r="AR7" i="11"/>
  <c r="AR8" i="11"/>
  <c r="AR9" i="11"/>
  <c r="AR12" i="11"/>
  <c r="AR11" i="11"/>
  <c r="AR14" i="11"/>
  <c r="AR10" i="11"/>
  <c r="AR13" i="11"/>
  <c r="AR15" i="11"/>
  <c r="AR16" i="11"/>
  <c r="AU4" i="11"/>
  <c r="AV1" i="11"/>
  <c r="AU1" i="11"/>
  <c r="AV2" i="11"/>
  <c r="AV3" i="11"/>
  <c r="AV4" i="11"/>
  <c r="AU5" i="11"/>
  <c r="AU6" i="11"/>
  <c r="AV6" i="11"/>
  <c r="AM2" i="11" a="1"/>
  <c r="AM2" i="11"/>
  <c r="AN5" i="11"/>
  <c r="AN17" i="11"/>
  <c r="AM3" i="11"/>
  <c r="AN18" i="11"/>
  <c r="AN19" i="11"/>
  <c r="AN22" i="11"/>
  <c r="AN21" i="11"/>
  <c r="AN24" i="11"/>
  <c r="AN20" i="11"/>
  <c r="AN23" i="11"/>
  <c r="AN25" i="11"/>
  <c r="AN26" i="11"/>
  <c r="AN7" i="11"/>
  <c r="AN8" i="11"/>
  <c r="AN9" i="11"/>
  <c r="AN12" i="11"/>
  <c r="AN11" i="11"/>
  <c r="AN14" i="11"/>
  <c r="AN10" i="11"/>
  <c r="AN13" i="11"/>
  <c r="AN15" i="11"/>
  <c r="AN16" i="11"/>
  <c r="AQ4" i="11"/>
  <c r="AR1" i="11"/>
  <c r="AQ1" i="11"/>
  <c r="AR2" i="11"/>
  <c r="AR3" i="11"/>
  <c r="AR4" i="11"/>
  <c r="AQ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4" i="11"/>
  <c r="AN1" i="11"/>
  <c r="AM1" i="11"/>
  <c r="AN2" i="11"/>
  <c r="AN3" i="11"/>
  <c r="AN4" i="11"/>
  <c r="AM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  <c r="B26" i="10"/>
  <c r="F24" i="10"/>
  <c r="F23" i="10"/>
  <c r="F25" i="10"/>
  <c r="F22" i="10"/>
  <c r="F21" i="10"/>
  <c r="E24" i="10"/>
  <c r="E23" i="10"/>
  <c r="E25" i="10"/>
  <c r="E22" i="10"/>
  <c r="E21" i="10"/>
  <c r="D24" i="10"/>
  <c r="D23" i="10"/>
  <c r="D25" i="10"/>
  <c r="D22" i="10"/>
  <c r="D21" i="10"/>
  <c r="C24" i="10"/>
  <c r="C23" i="10"/>
  <c r="C25" i="10"/>
  <c r="C22" i="10"/>
  <c r="C21" i="10"/>
  <c r="B25" i="10"/>
  <c r="B24" i="10"/>
  <c r="B23" i="10"/>
  <c r="B22" i="10"/>
  <c r="B21" i="10"/>
  <c r="CB26" i="10"/>
  <c r="CB25" i="10"/>
  <c r="CB24" i="10"/>
  <c r="CB23" i="10"/>
  <c r="CB22" i="10"/>
  <c r="CB21" i="10"/>
  <c r="CB20" i="10"/>
  <c r="CB19" i="10"/>
  <c r="CB18" i="10"/>
  <c r="CB17" i="10"/>
  <c r="CB16" i="10"/>
  <c r="CB15" i="10"/>
  <c r="CB14" i="10"/>
  <c r="CB13" i="10"/>
  <c r="CB12" i="10"/>
  <c r="CB11" i="10"/>
  <c r="CB10" i="10"/>
  <c r="CB9" i="10"/>
  <c r="CB8" i="10"/>
  <c r="CB7" i="10"/>
  <c r="CF1" i="10"/>
  <c r="CE1" i="10"/>
  <c r="CE2" i="10" a="1"/>
  <c r="CE2" i="10"/>
  <c r="CF2" i="10"/>
  <c r="CE3" i="10"/>
  <c r="CF3" i="10"/>
  <c r="CE4" i="10"/>
  <c r="CF4" i="10"/>
  <c r="CE5" i="10"/>
  <c r="CF5" i="10"/>
  <c r="CE6" i="10"/>
  <c r="CF6" i="10"/>
  <c r="BW2" i="10" a="1"/>
  <c r="BW2" i="10"/>
  <c r="BX5" i="10"/>
  <c r="BX17" i="10"/>
  <c r="BW3" i="10"/>
  <c r="BX18" i="10"/>
  <c r="BX19" i="10"/>
  <c r="BX22" i="10"/>
  <c r="BX21" i="10"/>
  <c r="BX24" i="10"/>
  <c r="BX20" i="10"/>
  <c r="BX23" i="10"/>
  <c r="BX25" i="10"/>
  <c r="BX26" i="10"/>
  <c r="BX7" i="10"/>
  <c r="BX8" i="10"/>
  <c r="BX9" i="10"/>
  <c r="BX12" i="10"/>
  <c r="BX11" i="10"/>
  <c r="BX14" i="10"/>
  <c r="BX10" i="10"/>
  <c r="BX13" i="10"/>
  <c r="BX15" i="10"/>
  <c r="BX16" i="10"/>
  <c r="CA2" i="10" a="1"/>
  <c r="CA4" i="10"/>
  <c r="CB1" i="10"/>
  <c r="CA2" i="10"/>
  <c r="CA1" i="10"/>
  <c r="CB2" i="10"/>
  <c r="CA3" i="10"/>
  <c r="CB3" i="10"/>
  <c r="CB4" i="10"/>
  <c r="CA5" i="10"/>
  <c r="CB5" i="10"/>
  <c r="CA6" i="10"/>
  <c r="CB6" i="10"/>
  <c r="BS2" i="10" a="1"/>
  <c r="BS2" i="10"/>
  <c r="BT5" i="10"/>
  <c r="BT17" i="10"/>
  <c r="BS3" i="10"/>
  <c r="BT18" i="10"/>
  <c r="BT19" i="10"/>
  <c r="BT22" i="10"/>
  <c r="BT21" i="10"/>
  <c r="BT24" i="10"/>
  <c r="BT20" i="10"/>
  <c r="BT23" i="10"/>
  <c r="BT25" i="10"/>
  <c r="BT26" i="10"/>
  <c r="BT7" i="10"/>
  <c r="BT8" i="10"/>
  <c r="BT9" i="10"/>
  <c r="BT12" i="10"/>
  <c r="BT11" i="10"/>
  <c r="BT14" i="10"/>
  <c r="BT10" i="10"/>
  <c r="BT13" i="10"/>
  <c r="BT15" i="10"/>
  <c r="BT16" i="10"/>
  <c r="BW4" i="10"/>
  <c r="BX1" i="10"/>
  <c r="BW1" i="10"/>
  <c r="BX2" i="10"/>
  <c r="BX3" i="10"/>
  <c r="BX4" i="10"/>
  <c r="BW5" i="10"/>
  <c r="BW6" i="10"/>
  <c r="BX6" i="10"/>
  <c r="BO2" i="10" a="1"/>
  <c r="BO2" i="10"/>
  <c r="BP5" i="10"/>
  <c r="BP17" i="10"/>
  <c r="BO3" i="10"/>
  <c r="BP18" i="10"/>
  <c r="BP19" i="10"/>
  <c r="BP22" i="10"/>
  <c r="BP21" i="10"/>
  <c r="BP24" i="10"/>
  <c r="BP20" i="10"/>
  <c r="BP23" i="10"/>
  <c r="BP25" i="10"/>
  <c r="BP26" i="10"/>
  <c r="BP7" i="10"/>
  <c r="BP8" i="10"/>
  <c r="BP9" i="10"/>
  <c r="BP12" i="10"/>
  <c r="BP11" i="10"/>
  <c r="BP14" i="10"/>
  <c r="BP10" i="10"/>
  <c r="BP13" i="10"/>
  <c r="BP15" i="10"/>
  <c r="BP16" i="10"/>
  <c r="BS4" i="10"/>
  <c r="BT1" i="10"/>
  <c r="BS1" i="10"/>
  <c r="BT2" i="10"/>
  <c r="BT3" i="10"/>
  <c r="BT4" i="10"/>
  <c r="BS5" i="10"/>
  <c r="BS6" i="10"/>
  <c r="BT6" i="10"/>
  <c r="BK2" i="10" a="1"/>
  <c r="BK2" i="10"/>
  <c r="BL5" i="10"/>
  <c r="BL17" i="10"/>
  <c r="BK3" i="10"/>
  <c r="BL18" i="10"/>
  <c r="BL19" i="10"/>
  <c r="BL22" i="10"/>
  <c r="BL21" i="10"/>
  <c r="BL24" i="10"/>
  <c r="BL20" i="10"/>
  <c r="BL23" i="10"/>
  <c r="BL25" i="10"/>
  <c r="BL26" i="10"/>
  <c r="BL7" i="10"/>
  <c r="BL8" i="10"/>
  <c r="BL9" i="10"/>
  <c r="BL12" i="10"/>
  <c r="BL11" i="10"/>
  <c r="BL14" i="10"/>
  <c r="BL10" i="10"/>
  <c r="BL13" i="10"/>
  <c r="BL15" i="10"/>
  <c r="BL16" i="10"/>
  <c r="BO4" i="10"/>
  <c r="BP1" i="10"/>
  <c r="BO1" i="10"/>
  <c r="BP2" i="10"/>
  <c r="BP3" i="10"/>
  <c r="BP4" i="10"/>
  <c r="BO5" i="10"/>
  <c r="BO6" i="10"/>
  <c r="BP6" i="10"/>
  <c r="BG2" i="10" a="1"/>
  <c r="BG2" i="10"/>
  <c r="BH5" i="10"/>
  <c r="BH17" i="10"/>
  <c r="BG3" i="10"/>
  <c r="BH18" i="10"/>
  <c r="BH19" i="10"/>
  <c r="BH22" i="10"/>
  <c r="BH21" i="10"/>
  <c r="BH24" i="10"/>
  <c r="BH20" i="10"/>
  <c r="BH23" i="10"/>
  <c r="BH25" i="10"/>
  <c r="BH26" i="10"/>
  <c r="BH7" i="10"/>
  <c r="BH8" i="10"/>
  <c r="BH9" i="10"/>
  <c r="BH12" i="10"/>
  <c r="BH11" i="10"/>
  <c r="BH14" i="10"/>
  <c r="BH10" i="10"/>
  <c r="BH13" i="10"/>
  <c r="BH15" i="10"/>
  <c r="BH16" i="10"/>
  <c r="BK4" i="10"/>
  <c r="BL1" i="10"/>
  <c r="BK1" i="10"/>
  <c r="BL2" i="10"/>
  <c r="BL3" i="10"/>
  <c r="BL4" i="10"/>
  <c r="BK5" i="10"/>
  <c r="BK6" i="10"/>
  <c r="BL6" i="10"/>
  <c r="BC2" i="10" a="1"/>
  <c r="BC2" i="10"/>
  <c r="BD5" i="10"/>
  <c r="BD17" i="10"/>
  <c r="BC3" i="10"/>
  <c r="BD18" i="10"/>
  <c r="BD19" i="10"/>
  <c r="BD22" i="10"/>
  <c r="BD21" i="10"/>
  <c r="BD24" i="10"/>
  <c r="BD20" i="10"/>
  <c r="BD23" i="10"/>
  <c r="BD25" i="10"/>
  <c r="BD26" i="10"/>
  <c r="BD7" i="10"/>
  <c r="BD8" i="10"/>
  <c r="BD9" i="10"/>
  <c r="BD12" i="10"/>
  <c r="BD11" i="10"/>
  <c r="BD14" i="10"/>
  <c r="BD10" i="10"/>
  <c r="BD13" i="10"/>
  <c r="BD15" i="10"/>
  <c r="BD16" i="10"/>
  <c r="BG4" i="10"/>
  <c r="BH1" i="10"/>
  <c r="BG1" i="10"/>
  <c r="BH2" i="10"/>
  <c r="BH3" i="10"/>
  <c r="BH4" i="10"/>
  <c r="BG5" i="10"/>
  <c r="BG6" i="10"/>
  <c r="BH6" i="10"/>
  <c r="AY2" i="10" a="1"/>
  <c r="AY2" i="10"/>
  <c r="AZ5" i="10"/>
  <c r="AZ17" i="10"/>
  <c r="AY3" i="10"/>
  <c r="AZ18" i="10"/>
  <c r="AZ19" i="10"/>
  <c r="AZ22" i="10"/>
  <c r="AZ21" i="10"/>
  <c r="AZ24" i="10"/>
  <c r="AZ20" i="10"/>
  <c r="AZ23" i="10"/>
  <c r="AZ25" i="10"/>
  <c r="AZ26" i="10"/>
  <c r="AZ7" i="10"/>
  <c r="AZ8" i="10"/>
  <c r="AZ9" i="10"/>
  <c r="AZ12" i="10"/>
  <c r="AZ11" i="10"/>
  <c r="AZ14" i="10"/>
  <c r="AZ10" i="10"/>
  <c r="AZ13" i="10"/>
  <c r="AZ15" i="10"/>
  <c r="AZ16" i="10"/>
  <c r="BC4" i="10"/>
  <c r="BD1" i="10"/>
  <c r="BC1" i="10"/>
  <c r="BD2" i="10"/>
  <c r="BD3" i="10"/>
  <c r="BD4" i="10"/>
  <c r="BC5" i="10"/>
  <c r="BC6" i="10"/>
  <c r="BD6" i="10"/>
  <c r="AU2" i="10" a="1"/>
  <c r="AU2" i="10"/>
  <c r="AV5" i="10"/>
  <c r="AV17" i="10"/>
  <c r="AU3" i="10"/>
  <c r="AV18" i="10"/>
  <c r="AV19" i="10"/>
  <c r="AV22" i="10"/>
  <c r="AV21" i="10"/>
  <c r="AV24" i="10"/>
  <c r="AV20" i="10"/>
  <c r="AV23" i="10"/>
  <c r="AV25" i="10"/>
  <c r="AV26" i="10"/>
  <c r="AV7" i="10"/>
  <c r="AV8" i="10"/>
  <c r="AV9" i="10"/>
  <c r="AV12" i="10"/>
  <c r="AV11" i="10"/>
  <c r="AV14" i="10"/>
  <c r="AV10" i="10"/>
  <c r="AV13" i="10"/>
  <c r="AV15" i="10"/>
  <c r="AV16" i="10"/>
  <c r="AY4" i="10"/>
  <c r="AZ1" i="10"/>
  <c r="AY1" i="10"/>
  <c r="AZ2" i="10"/>
  <c r="AZ3" i="10"/>
  <c r="AZ4" i="10"/>
  <c r="AY5" i="10"/>
  <c r="AY6" i="10"/>
  <c r="AZ6" i="10"/>
  <c r="AQ2" i="10" a="1"/>
  <c r="AQ2" i="10"/>
  <c r="AR5" i="10"/>
  <c r="AR17" i="10"/>
  <c r="AQ3" i="10"/>
  <c r="AR18" i="10"/>
  <c r="AR19" i="10"/>
  <c r="AR22" i="10"/>
  <c r="AR21" i="10"/>
  <c r="AR24" i="10"/>
  <c r="AR20" i="10"/>
  <c r="AR23" i="10"/>
  <c r="AR25" i="10"/>
  <c r="AR26" i="10"/>
  <c r="AR7" i="10"/>
  <c r="AR8" i="10"/>
  <c r="AR9" i="10"/>
  <c r="AR12" i="10"/>
  <c r="AR11" i="10"/>
  <c r="AR14" i="10"/>
  <c r="AR10" i="10"/>
  <c r="AR13" i="10"/>
  <c r="AR15" i="10"/>
  <c r="AR16" i="10"/>
  <c r="AU4" i="10"/>
  <c r="AV1" i="10"/>
  <c r="AU1" i="10"/>
  <c r="AV2" i="10"/>
  <c r="AV3" i="10"/>
  <c r="AV4" i="10"/>
  <c r="AU5" i="10"/>
  <c r="AU6" i="10"/>
  <c r="AV6" i="10"/>
  <c r="AM2" i="10" a="1"/>
  <c r="AM2" i="10"/>
  <c r="AN5" i="10"/>
  <c r="AN17" i="10"/>
  <c r="AM3" i="10"/>
  <c r="AN18" i="10"/>
  <c r="AN19" i="10"/>
  <c r="AN22" i="10"/>
  <c r="AN21" i="10"/>
  <c r="AN24" i="10"/>
  <c r="AN20" i="10"/>
  <c r="AN23" i="10"/>
  <c r="AN25" i="10"/>
  <c r="AN26" i="10"/>
  <c r="AN7" i="10"/>
  <c r="AN8" i="10"/>
  <c r="AN9" i="10"/>
  <c r="AN12" i="10"/>
  <c r="AN11" i="10"/>
  <c r="AN14" i="10"/>
  <c r="AN10" i="10"/>
  <c r="AN13" i="10"/>
  <c r="AN15" i="10"/>
  <c r="AN16" i="10"/>
  <c r="AQ4" i="10"/>
  <c r="AR1" i="10"/>
  <c r="AQ1" i="10"/>
  <c r="AR2" i="10"/>
  <c r="AR3" i="10"/>
  <c r="AR4" i="10"/>
  <c r="AQ5" i="10"/>
  <c r="AQ6" i="10"/>
  <c r="AR6" i="10"/>
  <c r="AI2" i="10" a="1"/>
  <c r="AI2" i="10"/>
  <c r="AJ5" i="10"/>
  <c r="AJ17" i="10"/>
  <c r="AI3" i="10"/>
  <c r="AJ18" i="10"/>
  <c r="AJ19" i="10"/>
  <c r="AJ22" i="10"/>
  <c r="AJ21" i="10"/>
  <c r="AJ24" i="10"/>
  <c r="AJ20" i="10"/>
  <c r="AJ23" i="10"/>
  <c r="AJ25" i="10"/>
  <c r="AJ26" i="10"/>
  <c r="AJ7" i="10"/>
  <c r="AJ8" i="10"/>
  <c r="AJ9" i="10"/>
  <c r="AJ12" i="10"/>
  <c r="AJ11" i="10"/>
  <c r="AJ14" i="10"/>
  <c r="AJ10" i="10"/>
  <c r="AJ13" i="10"/>
  <c r="AJ15" i="10"/>
  <c r="AJ16" i="10"/>
  <c r="AM4" i="10"/>
  <c r="AN1" i="10"/>
  <c r="AM1" i="10"/>
  <c r="AN2" i="10"/>
  <c r="AN3" i="10"/>
  <c r="AN4" i="10"/>
  <c r="AM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4" i="10"/>
  <c r="AJ1" i="10"/>
  <c r="AI1" i="10"/>
  <c r="AJ2" i="10"/>
  <c r="AJ3" i="10"/>
  <c r="AJ4" i="10"/>
  <c r="AI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B23" i="9"/>
  <c r="F21" i="9"/>
  <c r="F20" i="9"/>
  <c r="F22" i="9"/>
  <c r="F19" i="9"/>
  <c r="F18" i="9"/>
  <c r="E21" i="9"/>
  <c r="E20" i="9"/>
  <c r="E22" i="9"/>
  <c r="E19" i="9"/>
  <c r="E18" i="9"/>
  <c r="D21" i="9"/>
  <c r="D20" i="9"/>
  <c r="D22" i="9"/>
  <c r="D19" i="9"/>
  <c r="D18" i="9"/>
  <c r="C21" i="9"/>
  <c r="C20" i="9"/>
  <c r="C22" i="9"/>
  <c r="C19" i="9"/>
  <c r="C18" i="9"/>
  <c r="B22" i="9"/>
  <c r="B21" i="9"/>
  <c r="B20" i="9"/>
  <c r="B19" i="9"/>
  <c r="B18" i="9"/>
  <c r="BP26" i="9"/>
  <c r="BP25" i="9"/>
  <c r="BP24" i="9"/>
  <c r="BP23" i="9"/>
  <c r="BP22" i="9"/>
  <c r="BP21" i="9"/>
  <c r="BP20" i="9"/>
  <c r="BP19" i="9"/>
  <c r="BP18" i="9"/>
  <c r="BP17" i="9"/>
  <c r="BP16" i="9"/>
  <c r="BP15" i="9"/>
  <c r="BP14" i="9"/>
  <c r="BP13" i="9"/>
  <c r="BP12" i="9"/>
  <c r="BP11" i="9"/>
  <c r="BP10" i="9"/>
  <c r="BP9" i="9"/>
  <c r="BP8" i="9"/>
  <c r="BP7" i="9"/>
  <c r="BT1" i="9"/>
  <c r="BS1" i="9"/>
  <c r="BS2" i="9" a="1"/>
  <c r="BS2" i="9"/>
  <c r="BT2" i="9"/>
  <c r="BS3" i="9"/>
  <c r="BT3" i="9"/>
  <c r="BS4" i="9"/>
  <c r="BT4" i="9"/>
  <c r="BS5" i="9"/>
  <c r="BT5" i="9"/>
  <c r="BS6" i="9"/>
  <c r="BT6" i="9"/>
  <c r="BK2" i="9" a="1"/>
  <c r="BK2" i="9"/>
  <c r="BL5" i="9"/>
  <c r="BL17" i="9"/>
  <c r="BK3" i="9"/>
  <c r="BL18" i="9"/>
  <c r="BL19" i="9"/>
  <c r="BL22" i="9"/>
  <c r="BL21" i="9"/>
  <c r="BL24" i="9"/>
  <c r="BL20" i="9"/>
  <c r="BL23" i="9"/>
  <c r="BL25" i="9"/>
  <c r="BL26" i="9"/>
  <c r="BL7" i="9"/>
  <c r="BL8" i="9"/>
  <c r="BL9" i="9"/>
  <c r="BL12" i="9"/>
  <c r="BL11" i="9"/>
  <c r="BL14" i="9"/>
  <c r="BL10" i="9"/>
  <c r="BL13" i="9"/>
  <c r="BL15" i="9"/>
  <c r="BL16" i="9"/>
  <c r="BO2" i="9" a="1"/>
  <c r="BO4" i="9"/>
  <c r="BP1" i="9"/>
  <c r="BO2" i="9"/>
  <c r="BO1" i="9"/>
  <c r="BP2" i="9"/>
  <c r="BO3" i="9"/>
  <c r="BP3" i="9"/>
  <c r="BP4" i="9"/>
  <c r="BO5" i="9"/>
  <c r="BP5" i="9"/>
  <c r="BO6" i="9"/>
  <c r="BP6" i="9"/>
  <c r="BG2" i="9" a="1"/>
  <c r="BG2" i="9"/>
  <c r="BH5" i="9"/>
  <c r="BH17" i="9"/>
  <c r="BG3" i="9"/>
  <c r="BH18" i="9"/>
  <c r="BH19" i="9"/>
  <c r="BH22" i="9"/>
  <c r="BH21" i="9"/>
  <c r="BH24" i="9"/>
  <c r="BH20" i="9"/>
  <c r="BH23" i="9"/>
  <c r="BH25" i="9"/>
  <c r="BH26" i="9"/>
  <c r="BH7" i="9"/>
  <c r="BH8" i="9"/>
  <c r="BH9" i="9"/>
  <c r="BH12" i="9"/>
  <c r="BH11" i="9"/>
  <c r="BH14" i="9"/>
  <c r="BH10" i="9"/>
  <c r="BH13" i="9"/>
  <c r="BH15" i="9"/>
  <c r="BH16" i="9"/>
  <c r="BK4" i="9"/>
  <c r="BL1" i="9"/>
  <c r="BK1" i="9"/>
  <c r="BL2" i="9"/>
  <c r="BL3" i="9"/>
  <c r="BL4" i="9"/>
  <c r="BK5" i="9"/>
  <c r="BK6" i="9"/>
  <c r="BL6" i="9"/>
  <c r="BC2" i="9" a="1"/>
  <c r="BC2" i="9"/>
  <c r="BD5" i="9"/>
  <c r="BD17" i="9"/>
  <c r="BC3" i="9"/>
  <c r="BD18" i="9"/>
  <c r="BD19" i="9"/>
  <c r="BD22" i="9"/>
  <c r="BD21" i="9"/>
  <c r="BD24" i="9"/>
  <c r="BD20" i="9"/>
  <c r="BD23" i="9"/>
  <c r="BD25" i="9"/>
  <c r="BD26" i="9"/>
  <c r="BD7" i="9"/>
  <c r="BD8" i="9"/>
  <c r="BD9" i="9"/>
  <c r="BD12" i="9"/>
  <c r="BD11" i="9"/>
  <c r="BD14" i="9"/>
  <c r="BD10" i="9"/>
  <c r="BD13" i="9"/>
  <c r="BD15" i="9"/>
  <c r="BD16" i="9"/>
  <c r="BG4" i="9"/>
  <c r="BH1" i="9"/>
  <c r="BG1" i="9"/>
  <c r="BH2" i="9"/>
  <c r="BH3" i="9"/>
  <c r="BH4" i="9"/>
  <c r="BG5" i="9"/>
  <c r="BG6" i="9"/>
  <c r="BH6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4" i="9"/>
  <c r="BD1" i="9"/>
  <c r="BC1" i="9"/>
  <c r="BD2" i="9"/>
  <c r="BD3" i="9"/>
  <c r="BD4" i="9"/>
  <c r="BC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G2" i="9" a="1"/>
  <c r="G2" i="9"/>
  <c r="H5" i="9"/>
  <c r="H17" i="9"/>
  <c r="G3" i="9"/>
  <c r="H18" i="9"/>
  <c r="H19" i="9"/>
  <c r="H22" i="9"/>
  <c r="H21" i="9"/>
  <c r="H24" i="9"/>
  <c r="H20" i="9"/>
  <c r="H23" i="9"/>
  <c r="H25" i="9"/>
  <c r="H26" i="9"/>
  <c r="H7" i="9"/>
  <c r="H8" i="9"/>
  <c r="H9" i="9"/>
  <c r="H12" i="9"/>
  <c r="H11" i="9"/>
  <c r="H14" i="9"/>
  <c r="H10" i="9"/>
  <c r="H13" i="9"/>
  <c r="H15" i="9"/>
  <c r="H16" i="9"/>
  <c r="K4" i="9"/>
  <c r="L1" i="9"/>
  <c r="K1" i="9"/>
  <c r="L2" i="9"/>
  <c r="L3" i="9"/>
  <c r="L4" i="9"/>
  <c r="K5" i="9"/>
  <c r="K6" i="9"/>
  <c r="L6" i="9"/>
  <c r="G4" i="9"/>
  <c r="H1" i="9"/>
  <c r="G1" i="9"/>
  <c r="H2" i="9"/>
  <c r="H3" i="9"/>
  <c r="H4" i="9"/>
  <c r="G5" i="9"/>
  <c r="G6" i="9"/>
  <c r="H6" i="9"/>
  <c r="G56" i="2"/>
  <c r="G55" i="2"/>
  <c r="J54" i="2"/>
  <c r="I54" i="2"/>
  <c r="H54" i="2"/>
  <c r="G54" i="2"/>
  <c r="I53" i="2"/>
  <c r="G53" i="2"/>
  <c r="G52" i="2"/>
  <c r="G51" i="2"/>
  <c r="G50" i="2"/>
  <c r="G49" i="2"/>
  <c r="I48" i="2"/>
  <c r="G48" i="2"/>
  <c r="G47" i="2"/>
  <c r="I46" i="2"/>
  <c r="G46" i="2"/>
  <c r="G45" i="2"/>
  <c r="G44" i="2"/>
  <c r="H43" i="2"/>
  <c r="G43" i="2"/>
  <c r="G42" i="2"/>
  <c r="H41" i="2"/>
  <c r="G41" i="2"/>
  <c r="G40" i="2"/>
  <c r="G39" i="2"/>
  <c r="G38" i="2"/>
  <c r="G37" i="2"/>
  <c r="G36" i="2"/>
  <c r="G35" i="2"/>
  <c r="G34" i="2"/>
  <c r="G33" i="2"/>
  <c r="J32" i="2"/>
  <c r="I32" i="2"/>
  <c r="H32" i="2"/>
  <c r="G32" i="2"/>
  <c r="J31" i="2"/>
  <c r="G31" i="2"/>
  <c r="G30" i="2"/>
  <c r="I29" i="2"/>
  <c r="H29" i="2"/>
  <c r="G29" i="2"/>
  <c r="J28" i="2"/>
  <c r="H28" i="2"/>
  <c r="G28" i="2"/>
  <c r="H27" i="2"/>
  <c r="G27" i="2"/>
  <c r="I26" i="2"/>
  <c r="H26" i="2"/>
  <c r="G26" i="2"/>
  <c r="G25" i="2"/>
  <c r="G24" i="2"/>
  <c r="G23" i="2"/>
  <c r="I22" i="2"/>
  <c r="H22" i="2"/>
  <c r="G22" i="2"/>
  <c r="G21" i="2"/>
  <c r="I20" i="2"/>
  <c r="G20" i="2"/>
  <c r="H19" i="2"/>
  <c r="G19" i="2"/>
  <c r="I18" i="2"/>
  <c r="G18" i="2"/>
  <c r="G17" i="2"/>
  <c r="I16" i="2"/>
  <c r="G16" i="2"/>
  <c r="J15" i="2"/>
  <c r="G15" i="2"/>
  <c r="J14" i="2"/>
  <c r="I14" i="2"/>
  <c r="H14" i="2"/>
  <c r="G14" i="2"/>
  <c r="J13" i="2"/>
  <c r="I13" i="2"/>
  <c r="H13" i="2"/>
  <c r="G13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G9" i="2"/>
  <c r="G8" i="2"/>
</calcChain>
</file>

<file path=xl/sharedStrings.xml><?xml version="1.0" encoding="utf-8"?>
<sst xmlns="http://schemas.openxmlformats.org/spreadsheetml/2006/main" count="2745" uniqueCount="120">
  <si>
    <t>Year</t>
  </si>
  <si>
    <t>Technology</t>
  </si>
  <si>
    <t>Throughput (Kbps)</t>
  </si>
  <si>
    <t>Spectral Efficiency (bps/Hz)</t>
  </si>
  <si>
    <t>Coverage Density (bps per Sqmts, Bandwith = 10 Mhz)</t>
  </si>
  <si>
    <t>n/A</t>
  </si>
  <si>
    <t>version</t>
  </si>
  <si>
    <t>date</t>
  </si>
  <si>
    <t>who</t>
  </si>
  <si>
    <t>what changes</t>
  </si>
  <si>
    <t>source</t>
  </si>
  <si>
    <t>Note</t>
  </si>
  <si>
    <t>Wireless Telegraph</t>
  </si>
  <si>
    <t>11/9/013</t>
  </si>
  <si>
    <t>Basnet</t>
  </si>
  <si>
    <t xml:space="preserve">recently copied from non-dom study; </t>
  </si>
  <si>
    <t>Amaya, Mario A., A Functional Approach for Studying Technological Progress: Extension to Wireless Telecommunications Technology, M.S. Thesis</t>
  </si>
  <si>
    <t>Wireless Telegraph - First transatlantic experiment</t>
  </si>
  <si>
    <t>MTS (Mobile Telephone Service)</t>
  </si>
  <si>
    <t>IMTS (Improved Mobile Telep Srv)</t>
  </si>
  <si>
    <t>NTT</t>
  </si>
  <si>
    <t>Nordisk MobilTelefoni (NMT-450)</t>
  </si>
  <si>
    <t>Advanced Mobile Phone System (AMPS)</t>
  </si>
  <si>
    <t>C-450</t>
  </si>
  <si>
    <t>TACS</t>
  </si>
  <si>
    <t>Nordisk MobilTelefoni (NMT-900)</t>
  </si>
  <si>
    <t>Mobitex / BSWD</t>
  </si>
  <si>
    <t>Cellular Digital Packet Data (CDPD), AMPS standard</t>
  </si>
  <si>
    <t>IS-54 (aka Digital AMPS, D-AMPS, NA-TDMA)</t>
  </si>
  <si>
    <t>Global System for Mobile Communications (GSM)</t>
  </si>
  <si>
    <t>IS-136 (aka D-AMPS, TDMA)</t>
  </si>
  <si>
    <t>Personal Digital Cellular (JDC/PDC), Japan, TDMA standard</t>
  </si>
  <si>
    <t>IS-95A (aka cdmaOne, CDMA)</t>
  </si>
  <si>
    <t>TETRA R1 (Terrestial Trunked Radio)</t>
  </si>
  <si>
    <t>Integrated Digital Enhanced Network (iDEN), TDMA standard</t>
  </si>
  <si>
    <t>IS-95B CDMA</t>
  </si>
  <si>
    <t>DECT - Digital Enhanced Cordless Telecommunications</t>
  </si>
  <si>
    <t>HiperLAN1</t>
  </si>
  <si>
    <t xml:space="preserve"> </t>
  </si>
  <si>
    <t>GSM – HSCSD</t>
  </si>
  <si>
    <t>802.11b (Wi-Fi)</t>
  </si>
  <si>
    <t>802.11a</t>
  </si>
  <si>
    <t>HiperLAN2</t>
  </si>
  <si>
    <t>HomeRF2</t>
  </si>
  <si>
    <t>GSM General Packet Radio Service (GPRS)</t>
  </si>
  <si>
    <t>Wideband Code Division Multiple Access (W-CDMA)</t>
  </si>
  <si>
    <t>CDMA2000 1x Radio Transmission Technology (1xRTT) - Release 1</t>
  </si>
  <si>
    <t>GSM Enhanced Data Rates for GSM Evolution (EDGE)</t>
  </si>
  <si>
    <t>Universal Mobile Telecommunications System (UMTS - WCDMA)</t>
  </si>
  <si>
    <t>802.11g</t>
  </si>
  <si>
    <t>HiperLink</t>
  </si>
  <si>
    <t>CDMA2000 EV-DO (Evolution-Data Optimization) Rev. 0</t>
  </si>
  <si>
    <t>ZigBee</t>
  </si>
  <si>
    <t>PHS (Willicom) - AIR EDGE 8x</t>
  </si>
  <si>
    <t>Wideband Integrated Dispatch Enhanced Network (WiDEN)</t>
  </si>
  <si>
    <t>TETRA R2 (Terrestial Trunked Radio)</t>
  </si>
  <si>
    <t>CDMA2000 EV-DO Rev. A</t>
  </si>
  <si>
    <t>CDMA2000 EV-DO Rev. B</t>
  </si>
  <si>
    <t>Worldwide Interoperability for Microwave Access (WiMAX); IEEE 802.16; Mobile WiMAX</t>
  </si>
  <si>
    <t>HSUPA</t>
  </si>
  <si>
    <t>TD-SCDMA</t>
  </si>
  <si>
    <t>High-Throughput Packet Access (HSDPA)</t>
  </si>
  <si>
    <t>HSPA+</t>
  </si>
  <si>
    <t>802.11n</t>
  </si>
  <si>
    <t>High Throughput OFDM Packet Access (HSOPA) – UMTS LTE</t>
  </si>
  <si>
    <t>3GPP Project 2: Ultra Mobile Broadband (UMB)</t>
  </si>
  <si>
    <t>non-dominated points</t>
  </si>
  <si>
    <t>combined</t>
  </si>
  <si>
    <t>efficiency</t>
  </si>
  <si>
    <t>coverage</t>
  </si>
  <si>
    <t>Throughput[1] (Kbps)</t>
  </si>
  <si>
    <t>Spectral Efficiency (bps/Hz)[2]</t>
  </si>
  <si>
    <t>Coverage Density (bps per Sqmts, Bandwith = 10 Mhz)[3]</t>
  </si>
  <si>
    <t>thruput,        kbps</t>
  </si>
  <si>
    <t>kbps/Hz</t>
  </si>
  <si>
    <t>per sqm, bandwidth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</si>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</sst>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73" formatCode="0.0000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  <xf numFmtId="0" fontId="16" fillId="5" borderId="7" applyNumberFormat="0" applyAlignment="0" applyProtection="0"/>
    <xf numFmtId="0" fontId="17" fillId="6" borderId="8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 vertical="center"/>
    </xf>
    <xf numFmtId="14" fontId="0" fillId="0" borderId="0" xfId="0" applyNumberFormat="1"/>
    <xf numFmtId="11" fontId="0" fillId="0" borderId="0" xfId="0" applyNumberFormat="1" applyFont="1" applyAlignment="1">
      <alignment horizontal="center" vertical="center"/>
    </xf>
    <xf numFmtId="11" fontId="5" fillId="0" borderId="0" xfId="1" applyNumberFormat="1" applyFont="1" applyAlignment="1" applyProtection="1">
      <alignment horizontal="center"/>
    </xf>
    <xf numFmtId="11" fontId="0" fillId="0" borderId="0" xfId="0" applyNumberFormat="1" applyAlignment="1">
      <alignment horizontal="center" vertical="center"/>
    </xf>
    <xf numFmtId="11" fontId="5" fillId="0" borderId="0" xfId="1" applyNumberFormat="1" applyFont="1" applyAlignment="1" applyProtection="1">
      <alignment horizontal="center" vertical="center"/>
    </xf>
    <xf numFmtId="11" fontId="3" fillId="0" borderId="0" xfId="0" applyNumberFormat="1" applyFo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3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10" fillId="4" borderId="4" xfId="0" applyFont="1" applyFill="1" applyBorder="1" applyAlignment="1">
      <alignment horizontal="center" wrapText="1"/>
    </xf>
    <xf numFmtId="2" fontId="11" fillId="0" borderId="4" xfId="0" applyNumberFormat="1" applyFont="1" applyBorder="1" applyAlignment="1">
      <alignment horizontal="center"/>
    </xf>
    <xf numFmtId="11" fontId="11" fillId="0" borderId="4" xfId="0" applyNumberFormat="1" applyFont="1" applyBorder="1" applyAlignment="1">
      <alignment horizontal="center"/>
    </xf>
    <xf numFmtId="0" fontId="5" fillId="0" borderId="0" xfId="1" applyFont="1" applyAlignment="1" applyProtection="1">
      <alignment horizontal="center"/>
    </xf>
    <xf numFmtId="0" fontId="0" fillId="0" borderId="0" xfId="0" applyFont="1"/>
    <xf numFmtId="3" fontId="5" fillId="0" borderId="0" xfId="1" applyNumberFormat="1" applyFont="1" applyAlignment="1" applyProtection="1">
      <alignment horizontal="center"/>
    </xf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5" fillId="0" borderId="0" xfId="1" applyNumberFormat="1" applyFont="1" applyAlignment="1" applyProtection="1">
      <alignment horizontal="center"/>
    </xf>
    <xf numFmtId="0" fontId="8" fillId="4" borderId="6" xfId="0" applyFont="1" applyFill="1" applyBorder="1" applyAlignment="1">
      <alignment horizontal="center" wrapText="1"/>
    </xf>
    <xf numFmtId="1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/>
    <xf numFmtId="0" fontId="12" fillId="0" borderId="0" xfId="0" applyFont="1"/>
    <xf numFmtId="0" fontId="16" fillId="5" borderId="7" xfId="3"/>
    <xf numFmtId="0" fontId="17" fillId="6" borderId="8" xfId="4"/>
    <xf numFmtId="164" fontId="16" fillId="5" borderId="7" xfId="3" applyNumberFormat="1"/>
    <xf numFmtId="2" fontId="17" fillId="6" borderId="8" xfId="4" applyNumberFormat="1"/>
    <xf numFmtId="10" fontId="0" fillId="0" borderId="0" xfId="0" applyNumberFormat="1"/>
    <xf numFmtId="164" fontId="0" fillId="0" borderId="0" xfId="2" applyNumberFormat="1" applyFont="1"/>
    <xf numFmtId="164" fontId="1" fillId="0" borderId="0" xfId="2" applyNumberFormat="1" applyFont="1"/>
    <xf numFmtId="0" fontId="18" fillId="0" borderId="0" xfId="0" applyFont="1" applyAlignme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73" fontId="12" fillId="0" borderId="0" xfId="0" applyNumberFormat="1" applyFont="1" applyAlignment="1">
      <alignment horizontal="center"/>
    </xf>
    <xf numFmtId="173" fontId="13" fillId="0" borderId="0" xfId="0" applyNumberFormat="1" applyFont="1" applyAlignment="1">
      <alignment horizontal="center"/>
    </xf>
    <xf numFmtId="173" fontId="14" fillId="0" borderId="0" xfId="1" applyNumberFormat="1" applyFont="1" applyAlignment="1" applyProtection="1">
      <alignment horizontal="center"/>
    </xf>
  </cellXfs>
  <cellStyles count="491">
    <cellStyle name="Calculation" xfId="3" builtinId="22"/>
    <cellStyle name="Check Cell" xfId="4" builtinId="2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sourcedata_orig!$G$8:$G$56</c:f>
              <c:numCache>
                <c:formatCode>General</c:formatCode>
                <c:ptCount val="49"/>
                <c:pt idx="0">
                  <c:v>1895.0</c:v>
                </c:pt>
                <c:pt idx="1">
                  <c:v>1901.0</c:v>
                </c:pt>
                <c:pt idx="2">
                  <c:v>1946.0</c:v>
                </c:pt>
                <c:pt idx="3">
                  <c:v>1962.0</c:v>
                </c:pt>
                <c:pt idx="4">
                  <c:v>1979.0</c:v>
                </c:pt>
                <c:pt idx="5">
                  <c:v>1981.0</c:v>
                </c:pt>
                <c:pt idx="6">
                  <c:v>1983.0</c:v>
                </c:pt>
                <c:pt idx="7">
                  <c:v>1985.0</c:v>
                </c:pt>
                <c:pt idx="8">
                  <c:v>1985.0</c:v>
                </c:pt>
                <c:pt idx="9">
                  <c:v>1986.0</c:v>
                </c:pt>
                <c:pt idx="10">
                  <c:v>1986.0</c:v>
                </c:pt>
                <c:pt idx="11">
                  <c:v>1990.0</c:v>
                </c:pt>
                <c:pt idx="12">
                  <c:v>1990.0</c:v>
                </c:pt>
                <c:pt idx="13">
                  <c:v>1991.0</c:v>
                </c:pt>
                <c:pt idx="14">
                  <c:v>1993.0</c:v>
                </c:pt>
                <c:pt idx="15">
                  <c:v>1993.0</c:v>
                </c:pt>
                <c:pt idx="16">
                  <c:v>1995.0</c:v>
                </c:pt>
                <c:pt idx="17">
                  <c:v>1995.0</c:v>
                </c:pt>
                <c:pt idx="18">
                  <c:v>1996.0</c:v>
                </c:pt>
                <c:pt idx="19">
                  <c:v>1998.0</c:v>
                </c:pt>
                <c:pt idx="20">
                  <c:v>1998.0</c:v>
                </c:pt>
                <c:pt idx="21">
                  <c:v>1998.0</c:v>
                </c:pt>
                <c:pt idx="22">
                  <c:v>1999.0</c:v>
                </c:pt>
                <c:pt idx="23">
                  <c:v>1999.0</c:v>
                </c:pt>
                <c:pt idx="24">
                  <c:v>1999.0</c:v>
                </c:pt>
                <c:pt idx="25">
                  <c:v>1999.0</c:v>
                </c:pt>
                <c:pt idx="26">
                  <c:v>2000.0</c:v>
                </c:pt>
                <c:pt idx="27">
                  <c:v>2001.0</c:v>
                </c:pt>
                <c:pt idx="28">
                  <c:v>2001.0</c:v>
                </c:pt>
                <c:pt idx="29">
                  <c:v>2002.0</c:v>
                </c:pt>
                <c:pt idx="30">
                  <c:v>2003.0</c:v>
                </c:pt>
                <c:pt idx="31">
                  <c:v>2003.0</c:v>
                </c:pt>
                <c:pt idx="32">
                  <c:v>2003.0</c:v>
                </c:pt>
                <c:pt idx="33">
                  <c:v>2004.0</c:v>
                </c:pt>
                <c:pt idx="34">
                  <c:v>2004.0</c:v>
                </c:pt>
                <c:pt idx="35">
                  <c:v>2004.0</c:v>
                </c:pt>
                <c:pt idx="36">
                  <c:v>2005.0</c:v>
                </c:pt>
                <c:pt idx="37">
                  <c:v>2005.0</c:v>
                </c:pt>
                <c:pt idx="38">
                  <c:v>2005.0</c:v>
                </c:pt>
                <c:pt idx="39">
                  <c:v>2006.0</c:v>
                </c:pt>
                <c:pt idx="40">
                  <c:v>2006.0</c:v>
                </c:pt>
                <c:pt idx="41">
                  <c:v>2006.0</c:v>
                </c:pt>
                <c:pt idx="42">
                  <c:v>2006.0</c:v>
                </c:pt>
                <c:pt idx="43">
                  <c:v>2007.0</c:v>
                </c:pt>
                <c:pt idx="44">
                  <c:v>2007.0</c:v>
                </c:pt>
                <c:pt idx="45">
                  <c:v>2007.0</c:v>
                </c:pt>
                <c:pt idx="46">
                  <c:v>2009.0</c:v>
                </c:pt>
                <c:pt idx="47">
                  <c:v>2008.0</c:v>
                </c:pt>
                <c:pt idx="48">
                  <c:v>2009.0</c:v>
                </c:pt>
              </c:numCache>
            </c:numRef>
          </c:xVal>
          <c:yVal>
            <c:numRef>
              <c:f>sourcedata_orig!$H$8:$H$56</c:f>
              <c:numCache>
                <c:formatCode>0.00</c:formatCode>
                <c:ptCount val="49"/>
                <c:pt idx="2">
                  <c:v>0.0351</c:v>
                </c:pt>
                <c:pt idx="3">
                  <c:v>0.0702</c:v>
                </c:pt>
                <c:pt idx="4">
                  <c:v>0.3</c:v>
                </c:pt>
                <c:pt idx="5">
                  <c:v>1.2015</c:v>
                </c:pt>
                <c:pt idx="6">
                  <c:v>9.6</c:v>
                </c:pt>
                <c:pt idx="11">
                  <c:v>19.2</c:v>
                </c:pt>
                <c:pt idx="14">
                  <c:v>48.6</c:v>
                </c:pt>
                <c:pt idx="18">
                  <c:v>64.0</c:v>
                </c:pt>
                <c:pt idx="19">
                  <c:v>115.2</c:v>
                </c:pt>
                <c:pt idx="20">
                  <c:v>2000.0</c:v>
                </c:pt>
                <c:pt idx="21">
                  <c:v>23500.0</c:v>
                </c:pt>
                <c:pt idx="24">
                  <c:v>54000.0</c:v>
                </c:pt>
                <c:pt idx="33">
                  <c:v>155000.0</c:v>
                </c:pt>
                <c:pt idx="35">
                  <c:v>250000.0</c:v>
                </c:pt>
                <c:pt idx="46">
                  <c:v>600000.0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954456"/>
        <c:axId val="-2121958936"/>
      </c:scatterChart>
      <c:valAx>
        <c:axId val="-21219544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1958936"/>
        <c:crosses val="autoZero"/>
        <c:crossBetween val="midCat"/>
      </c:valAx>
      <c:valAx>
        <c:axId val="-2121958936"/>
        <c:scaling>
          <c:logBase val="10.0"/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21954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7</xdr:row>
      <xdr:rowOff>57150</xdr:rowOff>
    </xdr:from>
    <xdr:to>
      <xdr:col>15</xdr:col>
      <xdr:colOff>76200</xdr:colOff>
      <xdr:row>21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s="52">
        <f>PRMallall!G1</f>
        <v>0.14401812570750044</v>
      </c>
      <c r="C2" s="52">
        <f>PRMallND!G1</f>
        <v>0.15433984527142708</v>
      </c>
      <c r="D2" s="52">
        <f>PRM70all!G1</f>
        <v>0.14083561152905408</v>
      </c>
      <c r="E2" s="52">
        <f>PRM70ND!G1</f>
        <v>0.17327400570353396</v>
      </c>
    </row>
    <row r="3" spans="1:5">
      <c r="A3" t="s">
        <v>103</v>
      </c>
      <c r="B3">
        <f>PRMallall!B49</f>
        <v>42</v>
      </c>
      <c r="C3">
        <f>PRMallND!B26</f>
        <v>19</v>
      </c>
      <c r="D3">
        <f>PRM70all!B46</f>
        <v>39</v>
      </c>
      <c r="E3">
        <f>PRM70ND!B23</f>
        <v>16</v>
      </c>
    </row>
    <row r="4" spans="1:5">
      <c r="A4" t="s">
        <v>77</v>
      </c>
      <c r="B4" s="51">
        <f>PRMallall!H1</f>
        <v>0.91876115891303167</v>
      </c>
      <c r="C4" s="51">
        <f>PRMallND!H1</f>
        <v>0.96302841701891229</v>
      </c>
      <c r="D4" s="51">
        <f>PRM70all!H1</f>
        <v>0.67184656489203465</v>
      </c>
      <c r="E4" s="51">
        <f>PRM70ND!H1</f>
        <v>0.83753430336019208</v>
      </c>
    </row>
    <row r="5" spans="1:5">
      <c r="A5" t="s">
        <v>109</v>
      </c>
      <c r="B5" s="52">
        <f>PRMallall!H16</f>
        <v>1.2104575318375513E-2</v>
      </c>
      <c r="C5" s="52">
        <f>PRMallND!H16</f>
        <v>1.3566574922119101E-2</v>
      </c>
      <c r="D5" s="52">
        <f>PRM70all!H16</f>
        <v>2.9101505620837395E-2</v>
      </c>
      <c r="E5" s="52">
        <f>PRM70ND!H16</f>
        <v>3.7669902824539428E-2</v>
      </c>
    </row>
    <row r="6" spans="1:5">
      <c r="A6" t="s">
        <v>110</v>
      </c>
      <c r="B6" s="52">
        <f>PRMallall!H26</f>
        <v>5.9374305978017183E-3</v>
      </c>
      <c r="C6" s="52">
        <f>PRMallND!H26</f>
        <v>6.4761096247859945E-3</v>
      </c>
      <c r="D6" s="52">
        <f>PRM70all!H26</f>
        <v>1.4249452805640009E-2</v>
      </c>
      <c r="E6" s="52">
        <f>PRM70ND!H26</f>
        <v>1.7788387096266081E-2</v>
      </c>
    </row>
    <row r="7" spans="1:5">
      <c r="A7" t="s">
        <v>111</v>
      </c>
      <c r="B7" s="52">
        <f>SUM(B5:B6)/3</f>
        <v>6.0140019720590771E-3</v>
      </c>
      <c r="C7" s="52">
        <f>SUM(C5:C6)/3</f>
        <v>6.6808948489683649E-3</v>
      </c>
      <c r="D7" s="52">
        <f>SUM(D5:D6)/3</f>
        <v>1.4450319475492468E-2</v>
      </c>
      <c r="E7" s="52">
        <f>SUM(E5:E6)/3</f>
        <v>1.8486096640268502E-2</v>
      </c>
    </row>
    <row r="8" spans="1:5">
      <c r="A8" t="s">
        <v>112</v>
      </c>
      <c r="B8" s="53">
        <f>B7/B2</f>
        <v>4.175864629896283E-2</v>
      </c>
      <c r="C8" s="53">
        <f>C7/C2</f>
        <v>4.3286909075353326E-2</v>
      </c>
      <c r="D8" s="53">
        <f>D7/D2</f>
        <v>0.10260415898085122</v>
      </c>
      <c r="E8" s="53">
        <f>E7/E2</f>
        <v>0.10668707383551573</v>
      </c>
    </row>
    <row r="9" spans="1:5">
      <c r="A9" t="s">
        <v>113</v>
      </c>
      <c r="B9" s="52">
        <f>PRMallall!B44</f>
        <v>0.14405650542693879</v>
      </c>
      <c r="C9" s="52">
        <f>PRMallND!B21</f>
        <v>0.15475916727299668</v>
      </c>
      <c r="D9" s="52">
        <f>PRM70all!B41</f>
        <v>0.14078822928121215</v>
      </c>
      <c r="E9" s="52">
        <f>PRM70ND!B18</f>
        <v>0.17306796627841131</v>
      </c>
    </row>
    <row r="10" spans="1:5">
      <c r="A10" t="s">
        <v>114</v>
      </c>
      <c r="B10" s="52">
        <f>PRMallall!B45</f>
        <v>7.9337822256642359E-4</v>
      </c>
      <c r="C10" s="52">
        <f>PRMallND!B22</f>
        <v>3.1187088280673135E-3</v>
      </c>
      <c r="D10" s="52">
        <f>PRM70all!B42</f>
        <v>3.3857644637081308E-3</v>
      </c>
      <c r="E10" s="52">
        <f>PRM70ND!B19</f>
        <v>7.8305193218664425E-3</v>
      </c>
    </row>
    <row r="11" spans="1:5">
      <c r="A11" t="s">
        <v>116</v>
      </c>
      <c r="B11" s="52">
        <f>PRMallall!B47</f>
        <v>0.14703775693540228</v>
      </c>
      <c r="C11" s="52">
        <f>PRMallND!B24</f>
        <v>0.1672328467196991</v>
      </c>
      <c r="D11" s="52">
        <f>PRM70all!B44</f>
        <v>0.14593783842278549</v>
      </c>
      <c r="E11" s="52">
        <f>PRM70ND!B21</f>
        <v>0.18102096401178541</v>
      </c>
    </row>
    <row r="12" spans="1:5">
      <c r="A12" t="s">
        <v>115</v>
      </c>
      <c r="B12" s="52">
        <f>PRMallall!B46</f>
        <v>0.14180636052086384</v>
      </c>
      <c r="C12" s="52">
        <f>PRMallND!B23</f>
        <v>0.1518348291421924</v>
      </c>
      <c r="D12" s="52">
        <f>PRM70all!B43</f>
        <v>0.12595522099928824</v>
      </c>
      <c r="E12" s="52">
        <f>PRM70ND!B20</f>
        <v>0.14796745522833327</v>
      </c>
    </row>
    <row r="13" spans="1:5">
      <c r="A13" t="s">
        <v>117</v>
      </c>
      <c r="B13">
        <f>PRMallall!E48</f>
        <v>108</v>
      </c>
      <c r="C13">
        <f>PRMallND!E25</f>
        <v>108</v>
      </c>
      <c r="D13">
        <f>PRM70all!E45</f>
        <v>30</v>
      </c>
      <c r="E13">
        <f>PRM70ND!E22</f>
        <v>30</v>
      </c>
    </row>
    <row r="14" spans="1:5">
      <c r="A14" t="s">
        <v>118</v>
      </c>
    </row>
    <row r="15" spans="1:5">
      <c r="A15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workbookViewId="0">
      <selection activeCell="F1" sqref="F1"/>
    </sheetView>
  </sheetViews>
  <sheetFormatPr baseColWidth="10" defaultRowHeight="14" x14ac:dyDescent="0"/>
  <sheetData>
    <row r="1" spans="2:72" ht="16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0" t="s">
        <v>3</v>
      </c>
      <c r="G1" s="43">
        <f>LN(G2)</f>
        <v>0.17327400570353396</v>
      </c>
      <c r="H1" s="44">
        <f>G4</f>
        <v>0.83753430336019208</v>
      </c>
      <c r="I1" s="5" t="s">
        <v>0</v>
      </c>
      <c r="J1" s="41" t="s">
        <v>3</v>
      </c>
      <c r="K1" s="45">
        <f>LN(K2)</f>
        <v>0.14796745522833327</v>
      </c>
      <c r="L1" s="46">
        <f>K4</f>
        <v>0.86938176333064898</v>
      </c>
      <c r="M1" s="5" t="s">
        <v>0</v>
      </c>
      <c r="N1" s="41" t="s">
        <v>3</v>
      </c>
      <c r="O1" s="45">
        <f>LN(O2)</f>
        <v>0.16383763752230404</v>
      </c>
      <c r="P1" s="46">
        <f>O4</f>
        <v>0.81714540872499897</v>
      </c>
      <c r="Q1" s="5" t="s">
        <v>0</v>
      </c>
      <c r="R1" s="41" t="s">
        <v>3</v>
      </c>
      <c r="S1" s="45">
        <f>LN(S2)</f>
        <v>0.17963010257412138</v>
      </c>
      <c r="T1" s="46">
        <f>S4</f>
        <v>0.84323087832441346</v>
      </c>
      <c r="U1" s="5" t="s">
        <v>0</v>
      </c>
      <c r="V1" s="41" t="s">
        <v>3</v>
      </c>
      <c r="W1" s="45">
        <f>LN(W2)</f>
        <v>0.1758387953087244</v>
      </c>
      <c r="X1" s="46">
        <f>W4</f>
        <v>0.83477716804881819</v>
      </c>
      <c r="Y1" s="5" t="s">
        <v>0</v>
      </c>
      <c r="Z1" s="41" t="s">
        <v>3</v>
      </c>
      <c r="AA1" s="45">
        <f>LN(AA2)</f>
        <v>0.17885903112280657</v>
      </c>
      <c r="AB1" s="46">
        <f>AA4</f>
        <v>0.85264549899421083</v>
      </c>
      <c r="AC1" s="5" t="s">
        <v>0</v>
      </c>
      <c r="AD1" s="41" t="s">
        <v>3</v>
      </c>
      <c r="AE1" s="45">
        <f>LN(AE2)</f>
        <v>0.17385850089602203</v>
      </c>
      <c r="AF1" s="46">
        <f>AE4</f>
        <v>0.83706753405359302</v>
      </c>
      <c r="AG1" s="5" t="s">
        <v>0</v>
      </c>
      <c r="AH1" s="41" t="s">
        <v>3</v>
      </c>
      <c r="AI1" s="45">
        <f>LN(AI2)</f>
        <v>0.17615134846546274</v>
      </c>
      <c r="AJ1" s="46">
        <f>AI4</f>
        <v>0.85357737302978132</v>
      </c>
      <c r="AK1" s="5" t="s">
        <v>0</v>
      </c>
      <c r="AL1" s="41" t="s">
        <v>3</v>
      </c>
      <c r="AM1" s="45">
        <f>LN(AM2)</f>
        <v>0.17388407735160866</v>
      </c>
      <c r="AN1" s="46">
        <f>AM4</f>
        <v>0.84415155420358712</v>
      </c>
      <c r="AO1" s="5" t="s">
        <v>0</v>
      </c>
      <c r="AP1" s="41" t="s">
        <v>3</v>
      </c>
      <c r="AQ1" s="45">
        <f>LN(AQ2)</f>
        <v>0.17268073331040759</v>
      </c>
      <c r="AR1" s="46">
        <f>AQ4</f>
        <v>0.84109004626148776</v>
      </c>
      <c r="AS1" s="5" t="s">
        <v>0</v>
      </c>
      <c r="AT1" s="41" t="s">
        <v>3</v>
      </c>
      <c r="AU1" s="45">
        <f>LN(AU2)</f>
        <v>0.17245455781820265</v>
      </c>
      <c r="AV1" s="46">
        <f>AU4</f>
        <v>0.83521636770151431</v>
      </c>
      <c r="AW1" s="5" t="s">
        <v>0</v>
      </c>
      <c r="AX1" s="41" t="s">
        <v>3</v>
      </c>
      <c r="AY1" s="45">
        <f>LN(AY2)</f>
        <v>0.17245455781820265</v>
      </c>
      <c r="AZ1" s="46">
        <f>AY4</f>
        <v>0.83521636770151431</v>
      </c>
      <c r="BA1" s="5" t="s">
        <v>0</v>
      </c>
      <c r="BB1" s="41" t="s">
        <v>3</v>
      </c>
      <c r="BC1" s="45">
        <f>LN(BC2)</f>
        <v>0.17617805874686815</v>
      </c>
      <c r="BD1" s="46">
        <f>BC4</f>
        <v>0.83827801416580128</v>
      </c>
      <c r="BE1" s="5" t="s">
        <v>0</v>
      </c>
      <c r="BF1" s="41" t="s">
        <v>3</v>
      </c>
      <c r="BG1" s="45">
        <f>LN(BG2)</f>
        <v>0.17900270952930261</v>
      </c>
      <c r="BH1" s="46">
        <f>BG4</f>
        <v>0.84399635752570656</v>
      </c>
      <c r="BI1" s="5" t="s">
        <v>0</v>
      </c>
      <c r="BJ1" s="41" t="s">
        <v>3</v>
      </c>
      <c r="BK1" s="45">
        <f>LN(BK2)</f>
        <v>0.18102096401178541</v>
      </c>
      <c r="BL1" s="46">
        <f>BK4</f>
        <v>0.84920620600058738</v>
      </c>
      <c r="BM1" s="5" t="s">
        <v>0</v>
      </c>
      <c r="BN1" s="41" t="s">
        <v>3</v>
      </c>
      <c r="BO1" s="45">
        <f>LN(BO2)</f>
        <v>0.17252328609607379</v>
      </c>
      <c r="BP1" s="46">
        <f>BO4</f>
        <v>0.81930734838489394</v>
      </c>
      <c r="BQ1" s="5" t="s">
        <v>0</v>
      </c>
      <c r="BR1" s="41" t="s">
        <v>3</v>
      </c>
      <c r="BS1" s="45">
        <f>LN(BS2)</f>
        <v>0.17274564465435557</v>
      </c>
      <c r="BT1" s="46">
        <f>BS4</f>
        <v>0.81286977371319791</v>
      </c>
    </row>
    <row r="2" spans="2:72" ht="15" thickTop="1">
      <c r="B2">
        <v>0.14796745522833327</v>
      </c>
      <c r="C2" s="47">
        <v>0.86938176333064898</v>
      </c>
      <c r="D2">
        <v>86.526684263150784</v>
      </c>
      <c r="E2" s="5">
        <v>1979</v>
      </c>
      <c r="F2" s="60">
        <v>1.2E-2</v>
      </c>
      <c r="G2">
        <f t="array" ref="G2:H6">LOGEST(F2:F17,E2:E17,TRUE, TRUE)</f>
        <v>1.1891919058111537</v>
      </c>
      <c r="H2">
        <v>9.4701089636748239E-151</v>
      </c>
      <c r="I2" s="5">
        <v>1981</v>
      </c>
      <c r="J2" s="60">
        <v>4.8000000000000001E-2</v>
      </c>
      <c r="K2">
        <f t="array" ref="K2:L6">LOGEST(J2:J16,I2:I16,TRUE, TRUE)</f>
        <v>1.1594751608945666</v>
      </c>
      <c r="L2">
        <v>9.1672691706666196E-129</v>
      </c>
      <c r="M2" s="5">
        <v>1979</v>
      </c>
      <c r="N2" s="60">
        <v>1.2E-2</v>
      </c>
      <c r="O2">
        <f t="array" ref="O2:P6">LOGEST(N2:N16,M2:M16,TRUE, TRUE)</f>
        <v>1.1780230328262185</v>
      </c>
      <c r="P2">
        <v>1.5071964706776196E-142</v>
      </c>
      <c r="Q2" s="5">
        <v>1979</v>
      </c>
      <c r="R2" s="60">
        <v>1.2E-2</v>
      </c>
      <c r="S2">
        <f t="array" ref="S2:T6">LOGEST(R2:R16,Q2:Q16,TRUE, TRUE)</f>
        <v>1.1967745973949739</v>
      </c>
      <c r="T2">
        <v>2.8086014825249267E-156</v>
      </c>
      <c r="U2" s="5">
        <v>1979</v>
      </c>
      <c r="V2" s="60">
        <v>1.2E-2</v>
      </c>
      <c r="W2">
        <f t="array" ref="W2:X6">LOGEST(V2:V16,U2:U16,TRUE, TRUE)</f>
        <v>1.1922458475346425</v>
      </c>
      <c r="X2">
        <v>5.5444244325189884E-153</v>
      </c>
      <c r="Y2" s="5">
        <v>1979</v>
      </c>
      <c r="Z2" s="60">
        <v>1.2E-2</v>
      </c>
      <c r="AA2">
        <f t="array" ref="AA2:AB6">LOGEST(Z2:Z16,Y2:Y16,TRUE, TRUE)</f>
        <v>1.195852154349716</v>
      </c>
      <c r="AB2">
        <v>1.2944751549655949E-155</v>
      </c>
      <c r="AC2" s="5">
        <v>1979</v>
      </c>
      <c r="AD2" s="60">
        <v>1.2E-2</v>
      </c>
      <c r="AE2">
        <f t="array" ref="AE2:AF6">LOGEST(AD2:AD16,AC2:AC16,TRUE, TRUE)</f>
        <v>1.1898871859371973</v>
      </c>
      <c r="AF2">
        <v>2.9159189668810832E-151</v>
      </c>
      <c r="AG2" s="5">
        <v>1979</v>
      </c>
      <c r="AH2" s="60">
        <v>1.2E-2</v>
      </c>
      <c r="AI2">
        <f t="array" ref="AI2:AJ6">LOGEST(AH2:AH16,AG2:AG16,TRUE, TRUE)</f>
        <v>1.1926185459789012</v>
      </c>
      <c r="AJ2">
        <v>2.8705174541237068E-153</v>
      </c>
      <c r="AK2" s="5">
        <v>1979</v>
      </c>
      <c r="AL2" s="60">
        <v>1.2E-2</v>
      </c>
      <c r="AM2">
        <f t="array" ref="AM2:AN6">LOGEST(AL2:AL16,AK2:AK16,TRUE, TRUE)</f>
        <v>1.1899176194231502</v>
      </c>
      <c r="AN2">
        <v>2.6967016491163472E-151</v>
      </c>
      <c r="AO2" s="5">
        <v>1979</v>
      </c>
      <c r="AP2" s="60">
        <v>1.2E-2</v>
      </c>
      <c r="AQ2">
        <f t="array" ref="AQ2:AR6">LOGEST(AP2:AP16,AO2:AO16,TRUE, TRUE)</f>
        <v>1.1884866003231314</v>
      </c>
      <c r="AR2">
        <v>2.9849555715311591E-150</v>
      </c>
      <c r="AS2" s="5">
        <v>1979</v>
      </c>
      <c r="AT2" s="60">
        <v>1.2E-2</v>
      </c>
      <c r="AU2">
        <f t="array" ref="AU2:AV6">LOGEST(AT2:AT16,AS2:AS16,TRUE, TRUE)</f>
        <v>1.1882178241777586</v>
      </c>
      <c r="AV2">
        <v>4.7742421461369733E-150</v>
      </c>
      <c r="AW2" s="5">
        <v>1979</v>
      </c>
      <c r="AX2" s="60">
        <v>1.2E-2</v>
      </c>
      <c r="AY2">
        <f t="array" ref="AY2:AZ6">LOGEST(AX2:AX16,AW2:AW16,TRUE, TRUE)</f>
        <v>1.1882178241777586</v>
      </c>
      <c r="AZ2">
        <v>4.7742421461369733E-150</v>
      </c>
      <c r="BA2" s="5">
        <v>1979</v>
      </c>
      <c r="BB2" s="60">
        <v>1.2E-2</v>
      </c>
      <c r="BC2">
        <f t="array" ref="BC2:BD6">LOGEST(BB2:BB16,BA2:BA16,TRUE, TRUE)</f>
        <v>1.1926504015813078</v>
      </c>
      <c r="BD2">
        <v>2.9826555402207908E-153</v>
      </c>
      <c r="BE2" s="5">
        <v>1979</v>
      </c>
      <c r="BF2" s="60">
        <v>1.2E-2</v>
      </c>
      <c r="BG2">
        <f t="array" ref="BG2:BH6">LOGEST(BF2:BF16,BE2:BE16,TRUE, TRUE)</f>
        <v>1.1960239848255267</v>
      </c>
      <c r="BH2">
        <v>1.0868037525011314E-155</v>
      </c>
      <c r="BI2" s="5">
        <v>1979</v>
      </c>
      <c r="BJ2" s="60">
        <v>1.2E-2</v>
      </c>
      <c r="BK2">
        <f t="array" ref="BK2:BL6">LOGEST(BJ2:BJ16,BI2:BI16,TRUE, TRUE)</f>
        <v>1.1984403031464896</v>
      </c>
      <c r="BL2">
        <v>1.9639688737894418E-157</v>
      </c>
      <c r="BM2" s="5">
        <v>1979</v>
      </c>
      <c r="BN2" s="60">
        <v>1.2E-2</v>
      </c>
      <c r="BO2">
        <f t="array" ref="BO2:BP6">LOGEST(BN2:BN16,BM2:BM16,TRUE, TRUE)</f>
        <v>1.1882994911489331</v>
      </c>
      <c r="BP2">
        <v>4.2092153999351246E-150</v>
      </c>
      <c r="BQ2" s="5">
        <v>1979</v>
      </c>
      <c r="BR2" s="60">
        <v>1.2E-2</v>
      </c>
      <c r="BS2">
        <f t="array" ref="BS2:BT6">LOGEST(BR2:BR16,BQ2:BQ16,TRUE, TRUE)</f>
        <v>1.1885637490895105</v>
      </c>
      <c r="BT2">
        <v>2.7073583162014754E-150</v>
      </c>
    </row>
    <row r="3" spans="2:72">
      <c r="B3">
        <v>0.16383763752230404</v>
      </c>
      <c r="C3" s="47">
        <v>0.81714540872499897</v>
      </c>
      <c r="D3">
        <v>58.094742053530759</v>
      </c>
      <c r="E3" s="5">
        <v>1981</v>
      </c>
      <c r="F3" s="60">
        <v>4.8000000000000001E-2</v>
      </c>
      <c r="G3">
        <v>2.0396184613681281E-2</v>
      </c>
      <c r="H3">
        <v>40.679389683264958</v>
      </c>
      <c r="I3" s="5">
        <v>1983</v>
      </c>
      <c r="J3" s="61">
        <v>0.32</v>
      </c>
      <c r="K3">
        <v>1.5907105958199334E-2</v>
      </c>
      <c r="L3">
        <v>31.742426466682275</v>
      </c>
      <c r="M3" s="5">
        <v>1983</v>
      </c>
      <c r="N3" s="61">
        <v>0.32</v>
      </c>
      <c r="O3">
        <v>2.1495386733073777E-2</v>
      </c>
      <c r="P3">
        <v>42.890925369367679</v>
      </c>
      <c r="Q3" s="5">
        <v>1981</v>
      </c>
      <c r="R3" s="60">
        <v>4.8000000000000001E-2</v>
      </c>
      <c r="S3">
        <v>2.1481492565940927E-2</v>
      </c>
      <c r="T3">
        <v>42.860356451460916</v>
      </c>
      <c r="U3" s="5">
        <v>1981</v>
      </c>
      <c r="V3" s="60">
        <v>4.8000000000000001E-2</v>
      </c>
      <c r="W3">
        <v>2.1696654502322384E-2</v>
      </c>
      <c r="X3">
        <v>43.286775668238064</v>
      </c>
      <c r="Y3" s="5">
        <v>1981</v>
      </c>
      <c r="Z3" s="60">
        <v>4.8000000000000001E-2</v>
      </c>
      <c r="AA3">
        <v>2.0622278557772284E-2</v>
      </c>
      <c r="AB3">
        <v>41.141930868904595</v>
      </c>
      <c r="AC3" s="5">
        <v>1981</v>
      </c>
      <c r="AD3" s="60">
        <v>4.8000000000000001E-2</v>
      </c>
      <c r="AE3">
        <v>2.127393464292604E-2</v>
      </c>
      <c r="AF3">
        <v>42.43634663554618</v>
      </c>
      <c r="AG3" s="5">
        <v>1981</v>
      </c>
      <c r="AH3" s="60">
        <v>4.8000000000000001E-2</v>
      </c>
      <c r="AI3">
        <v>2.0234708206061304E-2</v>
      </c>
      <c r="AJ3">
        <v>40.363341615655337</v>
      </c>
      <c r="AK3" s="5">
        <v>1981</v>
      </c>
      <c r="AL3" s="60">
        <v>4.8000000000000001E-2</v>
      </c>
      <c r="AM3">
        <v>2.0721880493341872E-2</v>
      </c>
      <c r="AN3">
        <v>41.330994511070884</v>
      </c>
      <c r="AO3" s="5">
        <v>1981</v>
      </c>
      <c r="AP3" s="60">
        <v>4.8000000000000001E-2</v>
      </c>
      <c r="AQ3">
        <v>2.0817401193369715E-2</v>
      </c>
      <c r="AR3">
        <v>41.51735252896944</v>
      </c>
      <c r="AS3" s="5">
        <v>1981</v>
      </c>
      <c r="AT3" s="60">
        <v>4.8000000000000001E-2</v>
      </c>
      <c r="AU3">
        <v>2.1245186029984542E-2</v>
      </c>
      <c r="AV3">
        <v>42.366252734723929</v>
      </c>
      <c r="AW3" s="5">
        <v>1981</v>
      </c>
      <c r="AX3" s="60">
        <v>4.8000000000000001E-2</v>
      </c>
      <c r="AY3">
        <v>2.1245186029984542E-2</v>
      </c>
      <c r="AZ3">
        <v>42.366252734723929</v>
      </c>
      <c r="BA3" s="5">
        <v>1981</v>
      </c>
      <c r="BB3" s="60">
        <v>4.8000000000000001E-2</v>
      </c>
      <c r="BC3">
        <v>2.1462022161249966E-2</v>
      </c>
      <c r="BD3">
        <v>42.792914961697207</v>
      </c>
      <c r="BE3" s="5">
        <v>1981</v>
      </c>
      <c r="BF3" s="60">
        <v>4.8000000000000001E-2</v>
      </c>
      <c r="BG3">
        <v>2.1344452133750053E-2</v>
      </c>
      <c r="BH3">
        <v>42.555632786789182</v>
      </c>
      <c r="BI3" s="5">
        <v>1981</v>
      </c>
      <c r="BJ3" s="60">
        <v>4.8000000000000001E-2</v>
      </c>
      <c r="BK3">
        <v>2.1156428358404519E-2</v>
      </c>
      <c r="BL3">
        <v>42.179340467389665</v>
      </c>
      <c r="BM3" s="5">
        <v>1981</v>
      </c>
      <c r="BN3" s="60">
        <v>4.8000000000000001E-2</v>
      </c>
      <c r="BO3">
        <v>2.2471024126577352E-2</v>
      </c>
      <c r="BP3">
        <v>44.798727992421824</v>
      </c>
      <c r="BQ3" s="5">
        <v>1981</v>
      </c>
      <c r="BR3" s="60">
        <v>4.8000000000000001E-2</v>
      </c>
      <c r="BS3">
        <v>2.2987773766770778E-2</v>
      </c>
      <c r="BT3">
        <v>45.825844196487324</v>
      </c>
    </row>
    <row r="4" spans="2:72" ht="15" thickBot="1">
      <c r="B4">
        <v>0.17963010257412138</v>
      </c>
      <c r="C4" s="47">
        <v>0.84323087832441346</v>
      </c>
      <c r="D4">
        <v>69.924493427358854</v>
      </c>
      <c r="E4" s="5">
        <v>1983</v>
      </c>
      <c r="F4" s="61">
        <v>0.32</v>
      </c>
      <c r="G4">
        <v>0.83753430336019208</v>
      </c>
      <c r="H4">
        <v>0.78569997478213827</v>
      </c>
      <c r="I4" s="5">
        <v>1985</v>
      </c>
      <c r="J4" s="60">
        <v>0.32</v>
      </c>
      <c r="K4">
        <v>0.86938176333064898</v>
      </c>
      <c r="L4">
        <v>0.557823294857276</v>
      </c>
      <c r="M4" s="5">
        <v>1985</v>
      </c>
      <c r="N4" s="60">
        <v>0.32</v>
      </c>
      <c r="O4">
        <v>0.81714540872499897</v>
      </c>
      <c r="P4">
        <v>0.7724394464328066</v>
      </c>
      <c r="Q4" s="5">
        <v>1985</v>
      </c>
      <c r="R4" s="60">
        <v>0.32</v>
      </c>
      <c r="S4">
        <v>0.84323087832441346</v>
      </c>
      <c r="T4">
        <v>0.78764170822383306</v>
      </c>
      <c r="U4" s="5">
        <v>1983</v>
      </c>
      <c r="V4" s="61">
        <v>0.32</v>
      </c>
      <c r="W4">
        <v>0.83477716804881819</v>
      </c>
      <c r="X4">
        <v>0.80859950980699158</v>
      </c>
      <c r="Y4" s="5">
        <v>1983</v>
      </c>
      <c r="Z4" s="61">
        <v>0.32</v>
      </c>
      <c r="AA4">
        <v>0.85264549899421083</v>
      </c>
      <c r="AB4">
        <v>0.7738164828067513</v>
      </c>
      <c r="AC4" s="5">
        <v>1983</v>
      </c>
      <c r="AD4" s="61">
        <v>0.32</v>
      </c>
      <c r="AE4">
        <v>0.83706753405359302</v>
      </c>
      <c r="AF4">
        <v>0.81369207925693143</v>
      </c>
      <c r="AG4" s="5">
        <v>1983</v>
      </c>
      <c r="AH4" s="61">
        <v>0.32</v>
      </c>
      <c r="AI4">
        <v>0.85357737302978132</v>
      </c>
      <c r="AJ4">
        <v>0.77394342277074546</v>
      </c>
      <c r="AK4" s="5">
        <v>1983</v>
      </c>
      <c r="AL4" s="61">
        <v>0.32</v>
      </c>
      <c r="AM4">
        <v>0.84415155420358712</v>
      </c>
      <c r="AN4">
        <v>0.79765334395397158</v>
      </c>
      <c r="AO4" s="5">
        <v>1983</v>
      </c>
      <c r="AP4" s="61">
        <v>0.32</v>
      </c>
      <c r="AQ4">
        <v>0.84109004626148776</v>
      </c>
      <c r="AR4">
        <v>0.80122208141245888</v>
      </c>
      <c r="AS4" s="5">
        <v>1983</v>
      </c>
      <c r="AT4" s="61">
        <v>0.32</v>
      </c>
      <c r="AU4">
        <v>0.83521636770151431</v>
      </c>
      <c r="AV4">
        <v>0.8122591524503785</v>
      </c>
      <c r="AW4" s="5">
        <v>1983</v>
      </c>
      <c r="AX4" s="61">
        <v>0.32</v>
      </c>
      <c r="AY4">
        <v>0.83521636770151431</v>
      </c>
      <c r="AZ4">
        <v>0.8122591524503785</v>
      </c>
      <c r="BA4" s="5">
        <v>1983</v>
      </c>
      <c r="BB4" s="61">
        <v>0.32</v>
      </c>
      <c r="BC4">
        <v>0.83827801416580128</v>
      </c>
      <c r="BD4">
        <v>0.80467796797812974</v>
      </c>
      <c r="BE4" s="5">
        <v>1983</v>
      </c>
      <c r="BF4" s="61">
        <v>0.32</v>
      </c>
      <c r="BG4">
        <v>0.84399635752570656</v>
      </c>
      <c r="BH4">
        <v>0.78857087314900576</v>
      </c>
      <c r="BI4" s="5">
        <v>1983</v>
      </c>
      <c r="BJ4" s="61">
        <v>0.32</v>
      </c>
      <c r="BK4">
        <v>0.84920620600058738</v>
      </c>
      <c r="BL4">
        <v>0.77483764118651222</v>
      </c>
      <c r="BM4" s="5">
        <v>1983</v>
      </c>
      <c r="BN4" s="61">
        <v>0.32</v>
      </c>
      <c r="BO4">
        <v>0.81930734838489394</v>
      </c>
      <c r="BP4">
        <v>0.8150510259615803</v>
      </c>
      <c r="BQ4" s="5">
        <v>1983</v>
      </c>
      <c r="BR4" s="61">
        <v>0.32</v>
      </c>
      <c r="BS4">
        <v>0.81286977371319791</v>
      </c>
      <c r="BT4">
        <v>0.81525073667609194</v>
      </c>
    </row>
    <row r="5" spans="2:72" ht="16" thickTop="1" thickBot="1">
      <c r="B5">
        <v>0.1758387953087244</v>
      </c>
      <c r="C5" s="47">
        <v>0.83477716804881819</v>
      </c>
      <c r="D5">
        <v>65.681619522422281</v>
      </c>
      <c r="E5" s="5">
        <v>1985</v>
      </c>
      <c r="F5" s="60">
        <v>0.32</v>
      </c>
      <c r="G5">
        <v>72.172036864117132</v>
      </c>
      <c r="H5">
        <v>14</v>
      </c>
      <c r="I5" s="5">
        <v>1986</v>
      </c>
      <c r="J5" s="60">
        <v>0.64</v>
      </c>
      <c r="K5" s="44">
        <v>86.526684263150784</v>
      </c>
      <c r="L5">
        <v>13</v>
      </c>
      <c r="M5" s="5">
        <v>1986</v>
      </c>
      <c r="N5" s="60">
        <v>0.64</v>
      </c>
      <c r="O5" s="44">
        <v>58.094742053530759</v>
      </c>
      <c r="P5">
        <v>13</v>
      </c>
      <c r="Q5" s="5">
        <v>1986</v>
      </c>
      <c r="R5" s="60">
        <v>0.64</v>
      </c>
      <c r="S5" s="44">
        <v>69.924493427358854</v>
      </c>
      <c r="T5">
        <v>13</v>
      </c>
      <c r="U5" s="5">
        <v>1986</v>
      </c>
      <c r="V5" s="60">
        <v>0.64</v>
      </c>
      <c r="W5" s="44">
        <v>65.681619522422281</v>
      </c>
      <c r="X5">
        <v>13</v>
      </c>
      <c r="Y5" s="5">
        <v>1985</v>
      </c>
      <c r="Z5" s="60">
        <v>0.32</v>
      </c>
      <c r="AA5" s="44">
        <v>75.222618998854088</v>
      </c>
      <c r="AB5">
        <v>13</v>
      </c>
      <c r="AC5" s="5">
        <v>1985</v>
      </c>
      <c r="AD5" s="60">
        <v>0.32</v>
      </c>
      <c r="AE5" s="44">
        <v>66.787658797701297</v>
      </c>
      <c r="AF5">
        <v>13</v>
      </c>
      <c r="AG5" s="5">
        <v>1985</v>
      </c>
      <c r="AH5" s="60">
        <v>0.32</v>
      </c>
      <c r="AI5" s="44">
        <v>75.78409211060054</v>
      </c>
      <c r="AJ5">
        <v>13</v>
      </c>
      <c r="AK5" s="5">
        <v>1985</v>
      </c>
      <c r="AL5" s="60">
        <v>0.32</v>
      </c>
      <c r="AM5" s="44">
        <v>70.414370503136638</v>
      </c>
      <c r="AN5">
        <v>13</v>
      </c>
      <c r="AO5" s="5">
        <v>1985</v>
      </c>
      <c r="AP5" s="60">
        <v>0.32</v>
      </c>
      <c r="AQ5" s="44">
        <v>68.807336130697067</v>
      </c>
      <c r="AR5">
        <v>13</v>
      </c>
      <c r="AS5" s="5">
        <v>1985</v>
      </c>
      <c r="AT5" s="60">
        <v>0.32</v>
      </c>
      <c r="AU5" s="44">
        <v>65.891330520327855</v>
      </c>
      <c r="AV5">
        <v>13</v>
      </c>
      <c r="AW5" s="5">
        <v>1985</v>
      </c>
      <c r="AX5" s="60">
        <v>0.32</v>
      </c>
      <c r="AY5" s="44">
        <v>65.891330520327855</v>
      </c>
      <c r="AZ5">
        <v>13</v>
      </c>
      <c r="BA5" s="5">
        <v>1985</v>
      </c>
      <c r="BB5" s="60">
        <v>0.32</v>
      </c>
      <c r="BC5" s="44">
        <v>67.384865007333758</v>
      </c>
      <c r="BD5">
        <v>13</v>
      </c>
      <c r="BE5" s="5">
        <v>1985</v>
      </c>
      <c r="BF5" s="60">
        <v>0.32</v>
      </c>
      <c r="BG5" s="44">
        <v>70.331387612581977</v>
      </c>
      <c r="BH5">
        <v>13</v>
      </c>
      <c r="BI5" s="5">
        <v>1985</v>
      </c>
      <c r="BJ5" s="60">
        <v>0.32</v>
      </c>
      <c r="BK5" s="44">
        <v>73.210444443427406</v>
      </c>
      <c r="BL5">
        <v>13</v>
      </c>
      <c r="BM5" s="5">
        <v>1985</v>
      </c>
      <c r="BN5" s="60">
        <v>0.32</v>
      </c>
      <c r="BO5" s="44">
        <v>58.945371789060587</v>
      </c>
      <c r="BP5">
        <v>13</v>
      </c>
      <c r="BQ5" s="5">
        <v>1985</v>
      </c>
      <c r="BR5" s="60">
        <v>0.32</v>
      </c>
      <c r="BS5" s="44">
        <v>56.47033762507057</v>
      </c>
      <c r="BT5">
        <v>13</v>
      </c>
    </row>
    <row r="6" spans="2:72" ht="15" thickTop="1">
      <c r="B6">
        <v>0.17885903112280657</v>
      </c>
      <c r="C6" s="47">
        <v>0.85264549899421083</v>
      </c>
      <c r="D6">
        <v>75.222618998854088</v>
      </c>
      <c r="E6" s="5">
        <v>1986</v>
      </c>
      <c r="F6" s="60">
        <v>0.64</v>
      </c>
      <c r="G6">
        <v>44.553562989415937</v>
      </c>
      <c r="H6">
        <v>8.6425423052171375</v>
      </c>
      <c r="I6" s="5">
        <v>1990</v>
      </c>
      <c r="J6" s="60">
        <v>0.64</v>
      </c>
      <c r="K6">
        <v>26.924233904219243</v>
      </c>
      <c r="L6">
        <v>4.0451687677105577</v>
      </c>
      <c r="M6" s="5">
        <v>1990</v>
      </c>
      <c r="N6" s="60">
        <v>0.64</v>
      </c>
      <c r="O6">
        <v>34.662965556826535</v>
      </c>
      <c r="P6">
        <v>7.7566150792704693</v>
      </c>
      <c r="Q6" s="5">
        <v>1990</v>
      </c>
      <c r="R6" s="60">
        <v>0.64</v>
      </c>
      <c r="S6">
        <v>43.379719510561173</v>
      </c>
      <c r="T6">
        <v>8.0649329869388495</v>
      </c>
      <c r="U6" s="5">
        <v>1990</v>
      </c>
      <c r="V6" s="60">
        <v>0.64</v>
      </c>
      <c r="W6">
        <v>42.944821323118632</v>
      </c>
      <c r="X6">
        <v>8.4998311743813915</v>
      </c>
      <c r="Y6" s="5">
        <v>1990</v>
      </c>
      <c r="Z6" s="60">
        <v>0.64</v>
      </c>
      <c r="AA6">
        <v>45.04269864397822</v>
      </c>
      <c r="AB6">
        <v>7.7842953378243447</v>
      </c>
      <c r="AC6" s="5">
        <v>1986</v>
      </c>
      <c r="AD6" s="60">
        <v>0.64</v>
      </c>
      <c r="AE6">
        <v>44.219761583811476</v>
      </c>
      <c r="AF6">
        <v>8.6072323979910887</v>
      </c>
      <c r="AG6" s="5">
        <v>1986</v>
      </c>
      <c r="AH6" s="60">
        <v>0.64</v>
      </c>
      <c r="AI6">
        <v>45.393793719514179</v>
      </c>
      <c r="AJ6">
        <v>7.7868494814512594</v>
      </c>
      <c r="AK6" s="5">
        <v>1986</v>
      </c>
      <c r="AL6" s="60">
        <v>0.64</v>
      </c>
      <c r="AM6">
        <v>44.801203586253031</v>
      </c>
      <c r="AN6">
        <v>8.2712611425723868</v>
      </c>
      <c r="AO6" s="5">
        <v>1986</v>
      </c>
      <c r="AP6" s="60">
        <v>0.64</v>
      </c>
      <c r="AQ6">
        <v>44.171338952673267</v>
      </c>
      <c r="AR6">
        <v>8.3454387086578681</v>
      </c>
      <c r="AS6" s="5">
        <v>1986</v>
      </c>
      <c r="AT6" s="60">
        <v>0.64</v>
      </c>
      <c r="AU6">
        <v>43.4727891170715</v>
      </c>
      <c r="AV6">
        <v>8.5769440996122945</v>
      </c>
      <c r="AW6" s="5">
        <v>1986</v>
      </c>
      <c r="AX6" s="60">
        <v>0.64</v>
      </c>
      <c r="AY6">
        <v>43.4727891170715</v>
      </c>
      <c r="AZ6">
        <v>8.5769440996122945</v>
      </c>
      <c r="BA6" s="5">
        <v>1986</v>
      </c>
      <c r="BB6" s="60">
        <v>0.64</v>
      </c>
      <c r="BC6">
        <v>43.63214699874144</v>
      </c>
      <c r="BD6">
        <v>8.4175862179423557</v>
      </c>
      <c r="BE6" s="5">
        <v>1986</v>
      </c>
      <c r="BF6" s="60">
        <v>0.64</v>
      </c>
      <c r="BG6">
        <v>43.735152944370959</v>
      </c>
      <c r="BH6">
        <v>8.0839722857268086</v>
      </c>
      <c r="BI6" s="5">
        <v>1986</v>
      </c>
      <c r="BJ6" s="60">
        <v>0.64</v>
      </c>
      <c r="BK6">
        <v>43.953601264302179</v>
      </c>
      <c r="BL6">
        <v>7.8048538125932172</v>
      </c>
      <c r="BM6" s="5">
        <v>1986</v>
      </c>
      <c r="BN6" s="60">
        <v>0.64</v>
      </c>
      <c r="BO6">
        <v>39.157892353232093</v>
      </c>
      <c r="BP6">
        <v>8.6360062739733205</v>
      </c>
      <c r="BQ6" s="5">
        <v>1986</v>
      </c>
      <c r="BR6" s="60">
        <v>0.64</v>
      </c>
      <c r="BS6">
        <v>37.532093030388275</v>
      </c>
      <c r="BT6">
        <v>8.6402389274618372</v>
      </c>
    </row>
    <row r="7" spans="2:72">
      <c r="B7">
        <v>0.17385850089602203</v>
      </c>
      <c r="C7" s="47">
        <v>0.83706753405359302</v>
      </c>
      <c r="D7">
        <v>66.787658797701297</v>
      </c>
      <c r="E7" s="5">
        <v>1990</v>
      </c>
      <c r="F7" s="60">
        <v>0.64</v>
      </c>
      <c r="G7" t="s">
        <v>79</v>
      </c>
      <c r="H7">
        <f>TINV(0.0455,H5)</f>
        <v>2.1952912869767061</v>
      </c>
      <c r="I7" s="5">
        <v>1990</v>
      </c>
      <c r="J7" s="61">
        <v>1.3</v>
      </c>
      <c r="K7" t="s">
        <v>79</v>
      </c>
      <c r="L7">
        <f>TINV(0.0455,L5)</f>
        <v>2.2118006973050455</v>
      </c>
      <c r="M7" s="5">
        <v>1990</v>
      </c>
      <c r="N7" s="61">
        <v>1.3</v>
      </c>
      <c r="O7" t="s">
        <v>79</v>
      </c>
      <c r="P7">
        <f>TINV(0.0455,P5)</f>
        <v>2.2118006973050455</v>
      </c>
      <c r="Q7" s="5">
        <v>1990</v>
      </c>
      <c r="R7" s="61">
        <v>1.3</v>
      </c>
      <c r="S7" t="s">
        <v>79</v>
      </c>
      <c r="T7">
        <f>TINV(0.0455,T5)</f>
        <v>2.2118006973050455</v>
      </c>
      <c r="U7" s="5">
        <v>1990</v>
      </c>
      <c r="V7" s="61">
        <v>1.3</v>
      </c>
      <c r="W7" t="s">
        <v>79</v>
      </c>
      <c r="X7">
        <f>TINV(0.0455,X5)</f>
        <v>2.2118006973050455</v>
      </c>
      <c r="Y7" s="5">
        <v>1990</v>
      </c>
      <c r="Z7" s="61">
        <v>1.3</v>
      </c>
      <c r="AA7" t="s">
        <v>79</v>
      </c>
      <c r="AB7">
        <f>TINV(0.0455,AB5)</f>
        <v>2.2118006973050455</v>
      </c>
      <c r="AC7" s="5">
        <v>1990</v>
      </c>
      <c r="AD7" s="61">
        <v>1.3</v>
      </c>
      <c r="AE7" t="s">
        <v>79</v>
      </c>
      <c r="AF7">
        <f>TINV(0.0455,AF5)</f>
        <v>2.2118006973050455</v>
      </c>
      <c r="AG7" s="5">
        <v>1990</v>
      </c>
      <c r="AH7" s="60">
        <v>0.64</v>
      </c>
      <c r="AI7" t="s">
        <v>79</v>
      </c>
      <c r="AJ7">
        <f>TINV(0.0455,AJ5)</f>
        <v>2.2118006973050455</v>
      </c>
      <c r="AK7" s="5">
        <v>1990</v>
      </c>
      <c r="AL7" s="60">
        <v>0.64</v>
      </c>
      <c r="AM7" t="s">
        <v>79</v>
      </c>
      <c r="AN7">
        <f>TINV(0.0455,AN5)</f>
        <v>2.2118006973050455</v>
      </c>
      <c r="AO7" s="5">
        <v>1990</v>
      </c>
      <c r="AP7" s="60">
        <v>0.64</v>
      </c>
      <c r="AQ7" t="s">
        <v>79</v>
      </c>
      <c r="AR7">
        <f>TINV(0.0455,AR5)</f>
        <v>2.2118006973050455</v>
      </c>
      <c r="AS7" s="5">
        <v>1990</v>
      </c>
      <c r="AT7" s="60">
        <v>0.64</v>
      </c>
      <c r="AU7" t="s">
        <v>79</v>
      </c>
      <c r="AV7">
        <f>TINV(0.0455,AV5)</f>
        <v>2.2118006973050455</v>
      </c>
      <c r="AW7" s="5">
        <v>1990</v>
      </c>
      <c r="AX7" s="60">
        <v>0.64</v>
      </c>
      <c r="AY7" t="s">
        <v>79</v>
      </c>
      <c r="AZ7">
        <f>TINV(0.0455,AZ5)</f>
        <v>2.2118006973050455</v>
      </c>
      <c r="BA7" s="5">
        <v>1990</v>
      </c>
      <c r="BB7" s="60">
        <v>0.64</v>
      </c>
      <c r="BC7" t="s">
        <v>79</v>
      </c>
      <c r="BD7">
        <f>TINV(0.0455,BD5)</f>
        <v>2.2118006973050455</v>
      </c>
      <c r="BE7" s="5">
        <v>1990</v>
      </c>
      <c r="BF7" s="60">
        <v>0.64</v>
      </c>
      <c r="BG7" t="s">
        <v>79</v>
      </c>
      <c r="BH7">
        <f>TINV(0.0455,BH5)</f>
        <v>2.2118006973050455</v>
      </c>
      <c r="BI7" s="5">
        <v>1990</v>
      </c>
      <c r="BJ7" s="60">
        <v>0.64</v>
      </c>
      <c r="BK7" t="s">
        <v>79</v>
      </c>
      <c r="BL7">
        <f>TINV(0.0455,BL5)</f>
        <v>2.2118006973050455</v>
      </c>
      <c r="BM7" s="5">
        <v>1990</v>
      </c>
      <c r="BN7" s="60">
        <v>0.64</v>
      </c>
      <c r="BO7" t="s">
        <v>79</v>
      </c>
      <c r="BP7">
        <f>TINV(0.0455,BP5)</f>
        <v>2.2118006973050455</v>
      </c>
      <c r="BQ7" s="5">
        <v>1990</v>
      </c>
      <c r="BR7" s="60">
        <v>0.64</v>
      </c>
    </row>
    <row r="8" spans="2:72">
      <c r="B8">
        <v>0.17615134846546274</v>
      </c>
      <c r="C8" s="47">
        <v>0.85357737302978132</v>
      </c>
      <c r="D8">
        <v>75.78409211060054</v>
      </c>
      <c r="E8" s="5">
        <v>1990</v>
      </c>
      <c r="F8" s="61">
        <v>1.3</v>
      </c>
      <c r="G8" t="s">
        <v>80</v>
      </c>
      <c r="H8">
        <f>H7*G3</f>
        <v>4.4775566369982867E-2</v>
      </c>
      <c r="I8" s="5">
        <v>1993</v>
      </c>
      <c r="J8" s="60">
        <v>1.62</v>
      </c>
      <c r="K8" t="s">
        <v>80</v>
      </c>
      <c r="L8">
        <f>L7*K3</f>
        <v>3.5183348050450529E-2</v>
      </c>
      <c r="M8" s="5">
        <v>1993</v>
      </c>
      <c r="N8" s="60">
        <v>1.62</v>
      </c>
      <c r="O8" t="s">
        <v>80</v>
      </c>
      <c r="P8">
        <f>P7*O3</f>
        <v>4.7543511365054206E-2</v>
      </c>
      <c r="Q8" s="5">
        <v>1993</v>
      </c>
      <c r="R8" s="60">
        <v>1.62</v>
      </c>
      <c r="S8" t="s">
        <v>80</v>
      </c>
      <c r="T8">
        <f>T7*S3</f>
        <v>4.7512780236501295E-2</v>
      </c>
      <c r="U8" s="5">
        <v>1993</v>
      </c>
      <c r="V8" s="60">
        <v>1.62</v>
      </c>
      <c r="W8" t="s">
        <v>80</v>
      </c>
      <c r="X8">
        <f>X7*W3</f>
        <v>4.7988675557423303E-2</v>
      </c>
      <c r="Y8" s="5">
        <v>1993</v>
      </c>
      <c r="Z8" s="60">
        <v>1.62</v>
      </c>
      <c r="AA8" t="s">
        <v>80</v>
      </c>
      <c r="AB8">
        <f>AB7*AA3</f>
        <v>4.5612370094099623E-2</v>
      </c>
      <c r="AC8" s="5">
        <v>1993</v>
      </c>
      <c r="AD8" s="60">
        <v>1.62</v>
      </c>
      <c r="AE8" t="s">
        <v>80</v>
      </c>
      <c r="AF8">
        <f>AF7*AE3</f>
        <v>4.7053703477645779E-2</v>
      </c>
      <c r="AG8" s="5">
        <v>1993</v>
      </c>
      <c r="AH8" s="60">
        <v>1.62</v>
      </c>
      <c r="AI8" t="s">
        <v>80</v>
      </c>
      <c r="AJ8">
        <f>AJ7*AI3</f>
        <v>4.4755141719930516E-2</v>
      </c>
      <c r="AK8" s="5">
        <v>1990</v>
      </c>
      <c r="AL8" s="61">
        <v>1.3</v>
      </c>
      <c r="AM8" t="s">
        <v>80</v>
      </c>
      <c r="AN8">
        <f>AN7*AM3</f>
        <v>4.5832669724645371E-2</v>
      </c>
      <c r="AO8" s="5">
        <v>1990</v>
      </c>
      <c r="AP8" s="61">
        <v>1.3</v>
      </c>
      <c r="AQ8" t="s">
        <v>80</v>
      </c>
      <c r="AR8">
        <f>AR7*AQ3</f>
        <v>4.6043942475574022E-2</v>
      </c>
      <c r="AS8" s="5">
        <v>1990</v>
      </c>
      <c r="AT8" s="61">
        <v>1.3</v>
      </c>
      <c r="AU8" t="s">
        <v>80</v>
      </c>
      <c r="AV8">
        <f>AV7*AU3</f>
        <v>4.6990117275495222E-2</v>
      </c>
      <c r="AW8" s="5">
        <v>1990</v>
      </c>
      <c r="AX8" s="61">
        <v>1.3</v>
      </c>
      <c r="AY8" t="s">
        <v>80</v>
      </c>
      <c r="AZ8">
        <f>AZ7*AY3</f>
        <v>4.6990117275495222E-2</v>
      </c>
      <c r="BA8" s="5">
        <v>1990</v>
      </c>
      <c r="BB8" s="61">
        <v>1.3</v>
      </c>
      <c r="BC8" t="s">
        <v>80</v>
      </c>
      <c r="BD8">
        <f>BD7*BC3</f>
        <v>4.7469715581829011E-2</v>
      </c>
      <c r="BE8" s="5">
        <v>1990</v>
      </c>
      <c r="BF8" s="61">
        <v>1.3</v>
      </c>
      <c r="BG8" t="s">
        <v>80</v>
      </c>
      <c r="BH8">
        <f>BH7*BG3</f>
        <v>4.7209674113022529E-2</v>
      </c>
      <c r="BI8" s="5">
        <v>1990</v>
      </c>
      <c r="BJ8" s="61">
        <v>1.3</v>
      </c>
      <c r="BK8" t="s">
        <v>80</v>
      </c>
      <c r="BL8">
        <f>BL7*BK3</f>
        <v>4.6793802995603352E-2</v>
      </c>
      <c r="BM8" s="5">
        <v>1990</v>
      </c>
      <c r="BN8" s="61">
        <v>1.3</v>
      </c>
      <c r="BO8" t="s">
        <v>80</v>
      </c>
      <c r="BP8">
        <f>BP7*BO3</f>
        <v>4.9701426832322287E-2</v>
      </c>
      <c r="BQ8" s="5">
        <v>1990</v>
      </c>
      <c r="BR8" s="61">
        <v>1.3</v>
      </c>
    </row>
    <row r="9" spans="2:72">
      <c r="B9">
        <v>0.17388407735160866</v>
      </c>
      <c r="C9" s="47">
        <v>0.84415155420358712</v>
      </c>
      <c r="D9">
        <v>70.414370503136638</v>
      </c>
      <c r="E9" s="5">
        <v>1993</v>
      </c>
      <c r="F9" s="60">
        <v>1.62</v>
      </c>
      <c r="G9" t="s">
        <v>81</v>
      </c>
      <c r="H9">
        <f>G2+H8</f>
        <v>1.2339674721811367</v>
      </c>
      <c r="I9" s="5">
        <v>1996</v>
      </c>
      <c r="J9" s="61">
        <v>2.56</v>
      </c>
      <c r="K9" t="s">
        <v>81</v>
      </c>
      <c r="L9">
        <f>K2+L8</f>
        <v>1.194658508945017</v>
      </c>
      <c r="M9" s="5">
        <v>1996</v>
      </c>
      <c r="N9" s="61">
        <v>2.56</v>
      </c>
      <c r="O9" t="s">
        <v>81</v>
      </c>
      <c r="P9">
        <f>O2+P8</f>
        <v>1.2255665441912726</v>
      </c>
      <c r="Q9" s="5">
        <v>1996</v>
      </c>
      <c r="R9" s="61">
        <v>2.56</v>
      </c>
      <c r="S9" t="s">
        <v>81</v>
      </c>
      <c r="T9">
        <f>S2+T8</f>
        <v>1.2442873776314753</v>
      </c>
      <c r="U9" s="5">
        <v>1996</v>
      </c>
      <c r="V9" s="61">
        <v>2.56</v>
      </c>
      <c r="W9" t="s">
        <v>81</v>
      </c>
      <c r="X9">
        <f>W2+X8</f>
        <v>1.2402345230920657</v>
      </c>
      <c r="Y9" s="5">
        <v>1996</v>
      </c>
      <c r="Z9" s="61">
        <v>2.56</v>
      </c>
      <c r="AA9" t="s">
        <v>81</v>
      </c>
      <c r="AB9">
        <f>AA2+AB8</f>
        <v>1.2414645244438156</v>
      </c>
      <c r="AC9" s="5">
        <v>1996</v>
      </c>
      <c r="AD9" s="61">
        <v>2.56</v>
      </c>
      <c r="AE9" t="s">
        <v>81</v>
      </c>
      <c r="AF9">
        <f>AE2+AF8</f>
        <v>1.236940889414843</v>
      </c>
      <c r="AG9" s="5">
        <v>1996</v>
      </c>
      <c r="AH9" s="61">
        <v>2.56</v>
      </c>
      <c r="AI9" t="s">
        <v>81</v>
      </c>
      <c r="AJ9">
        <f>AI2+AJ8</f>
        <v>1.2373736876988317</v>
      </c>
      <c r="AK9" s="5">
        <v>1996</v>
      </c>
      <c r="AL9" s="61">
        <v>2.56</v>
      </c>
      <c r="AM9" t="s">
        <v>81</v>
      </c>
      <c r="AN9">
        <f>AM2+AN8</f>
        <v>1.2357502891477956</v>
      </c>
      <c r="AO9" s="5">
        <v>1993</v>
      </c>
      <c r="AP9" s="60">
        <v>1.62</v>
      </c>
      <c r="AQ9" t="s">
        <v>81</v>
      </c>
      <c r="AR9">
        <f>AQ2+AR8</f>
        <v>1.2345305427987054</v>
      </c>
      <c r="AS9" s="5">
        <v>1993</v>
      </c>
      <c r="AT9" s="60">
        <v>1.62</v>
      </c>
      <c r="AU9" t="s">
        <v>81</v>
      </c>
      <c r="AV9">
        <f>AU2+AV8</f>
        <v>1.2352079414532537</v>
      </c>
      <c r="AW9" s="5">
        <v>1993</v>
      </c>
      <c r="AX9" s="60">
        <v>1.62</v>
      </c>
      <c r="AY9" t="s">
        <v>81</v>
      </c>
      <c r="AZ9">
        <f>AY2+AZ8</f>
        <v>1.2352079414532537</v>
      </c>
      <c r="BA9" s="5">
        <v>1993</v>
      </c>
      <c r="BB9" s="60">
        <v>1.62</v>
      </c>
      <c r="BC9" t="s">
        <v>81</v>
      </c>
      <c r="BD9">
        <f>BC2+BD8</f>
        <v>1.2401201171631369</v>
      </c>
      <c r="BE9" s="5">
        <v>1993</v>
      </c>
      <c r="BF9" s="60">
        <v>1.62</v>
      </c>
      <c r="BG9" t="s">
        <v>81</v>
      </c>
      <c r="BH9">
        <f>BG2+BH8</f>
        <v>1.2432336589385493</v>
      </c>
      <c r="BI9" s="5">
        <v>1993</v>
      </c>
      <c r="BJ9" s="60">
        <v>1.62</v>
      </c>
      <c r="BK9" t="s">
        <v>81</v>
      </c>
      <c r="BL9">
        <f>BK2+BL8</f>
        <v>1.2452341061420931</v>
      </c>
      <c r="BM9" s="5">
        <v>1993</v>
      </c>
      <c r="BN9" s="60">
        <v>1.62</v>
      </c>
      <c r="BO9" t="s">
        <v>81</v>
      </c>
      <c r="BP9">
        <f>BO2+BP8</f>
        <v>1.2380009179812554</v>
      </c>
      <c r="BQ9" s="5">
        <v>1993</v>
      </c>
      <c r="BR9" s="60">
        <v>1.62</v>
      </c>
    </row>
    <row r="10" spans="2:72">
      <c r="B10">
        <v>0.17268073331040759</v>
      </c>
      <c r="C10" s="47">
        <v>0.84109004626148776</v>
      </c>
      <c r="D10">
        <v>68.807336130697067</v>
      </c>
      <c r="E10" s="5">
        <v>1996</v>
      </c>
      <c r="F10" s="61">
        <v>2.56</v>
      </c>
      <c r="G10" t="s">
        <v>82</v>
      </c>
      <c r="H10">
        <f>G2-H8</f>
        <v>1.1444163394411708</v>
      </c>
      <c r="I10" s="5">
        <v>1999</v>
      </c>
      <c r="J10" s="60">
        <v>3.25</v>
      </c>
      <c r="K10" t="s">
        <v>82</v>
      </c>
      <c r="L10">
        <f>K2-L8</f>
        <v>1.1242918128441162</v>
      </c>
      <c r="M10" s="5">
        <v>1999</v>
      </c>
      <c r="N10" s="60">
        <v>3.25</v>
      </c>
      <c r="O10" t="s">
        <v>82</v>
      </c>
      <c r="P10">
        <f>O2-P8</f>
        <v>1.1304795214611643</v>
      </c>
      <c r="Q10" s="5">
        <v>1999</v>
      </c>
      <c r="R10" s="60">
        <v>3.25</v>
      </c>
      <c r="S10" t="s">
        <v>82</v>
      </c>
      <c r="T10">
        <f>S2-T8</f>
        <v>1.1492618171584725</v>
      </c>
      <c r="U10" s="5">
        <v>1999</v>
      </c>
      <c r="V10" s="60">
        <v>3.25</v>
      </c>
      <c r="W10" t="s">
        <v>82</v>
      </c>
      <c r="X10">
        <f>W2-X8</f>
        <v>1.1442571719772192</v>
      </c>
      <c r="Y10" s="5">
        <v>1999</v>
      </c>
      <c r="Z10" s="60">
        <v>3.25</v>
      </c>
      <c r="AA10" t="s">
        <v>82</v>
      </c>
      <c r="AB10">
        <f>AA2-AB8</f>
        <v>1.1502397842556165</v>
      </c>
      <c r="AC10" s="5">
        <v>1999</v>
      </c>
      <c r="AD10" s="60">
        <v>3.25</v>
      </c>
      <c r="AE10" t="s">
        <v>82</v>
      </c>
      <c r="AF10">
        <f>AE2-AF8</f>
        <v>1.1428334824595516</v>
      </c>
      <c r="AG10" s="5">
        <v>1999</v>
      </c>
      <c r="AH10" s="60">
        <v>3.25</v>
      </c>
      <c r="AI10" t="s">
        <v>82</v>
      </c>
      <c r="AJ10">
        <f>AI2-AJ8</f>
        <v>1.1478634042589706</v>
      </c>
      <c r="AK10" s="5">
        <v>1999</v>
      </c>
      <c r="AL10" s="60">
        <v>3.25</v>
      </c>
      <c r="AM10" t="s">
        <v>82</v>
      </c>
      <c r="AN10">
        <f>AM2-AN8</f>
        <v>1.1440849496985048</v>
      </c>
      <c r="AO10" s="5">
        <v>1999</v>
      </c>
      <c r="AP10" s="60">
        <v>3.25</v>
      </c>
      <c r="AQ10" t="s">
        <v>82</v>
      </c>
      <c r="AR10">
        <f>AQ2-AR8</f>
        <v>1.1424426578475573</v>
      </c>
      <c r="AS10" s="5">
        <v>1996</v>
      </c>
      <c r="AT10" s="61">
        <v>2.56</v>
      </c>
      <c r="AU10" t="s">
        <v>82</v>
      </c>
      <c r="AV10">
        <f>AU2-AV8</f>
        <v>1.1412277069022634</v>
      </c>
      <c r="AW10" s="5">
        <v>1996</v>
      </c>
      <c r="AX10" s="61">
        <v>2.56</v>
      </c>
      <c r="AY10" t="s">
        <v>82</v>
      </c>
      <c r="AZ10">
        <f>AY2-AZ8</f>
        <v>1.1412277069022634</v>
      </c>
      <c r="BA10" s="5">
        <v>1996</v>
      </c>
      <c r="BB10" s="61">
        <v>2.56</v>
      </c>
      <c r="BC10" t="s">
        <v>82</v>
      </c>
      <c r="BD10">
        <f>BC2-BD8</f>
        <v>1.1451806859994786</v>
      </c>
      <c r="BE10" s="5">
        <v>1996</v>
      </c>
      <c r="BF10" s="61">
        <v>2.56</v>
      </c>
      <c r="BG10" t="s">
        <v>82</v>
      </c>
      <c r="BH10">
        <f>BG2-BH8</f>
        <v>1.1488143107125042</v>
      </c>
      <c r="BI10" s="5">
        <v>1996</v>
      </c>
      <c r="BJ10" s="61">
        <v>2.56</v>
      </c>
      <c r="BK10" t="s">
        <v>82</v>
      </c>
      <c r="BL10">
        <f>BK2-BL8</f>
        <v>1.1516465001508862</v>
      </c>
      <c r="BM10" s="5">
        <v>1996</v>
      </c>
      <c r="BN10" s="61">
        <v>2.56</v>
      </c>
      <c r="BO10" t="s">
        <v>82</v>
      </c>
      <c r="BP10">
        <f>BO2-BP8</f>
        <v>1.1385980643166107</v>
      </c>
      <c r="BQ10" s="5">
        <v>1996</v>
      </c>
      <c r="BR10" s="61">
        <v>2.56</v>
      </c>
    </row>
    <row r="11" spans="2:72">
      <c r="B11">
        <v>0.17245455781820265</v>
      </c>
      <c r="C11" s="47">
        <v>0.83521636770151431</v>
      </c>
      <c r="D11">
        <v>65.891330520327855</v>
      </c>
      <c r="E11" s="5">
        <v>1999</v>
      </c>
      <c r="F11" s="60">
        <v>3.25</v>
      </c>
      <c r="G11" t="s">
        <v>83</v>
      </c>
      <c r="H11" s="48">
        <f>LN(G2)</f>
        <v>0.17327400570353396</v>
      </c>
      <c r="I11" s="5">
        <v>1999</v>
      </c>
      <c r="J11" s="60">
        <v>3.25</v>
      </c>
      <c r="K11" t="s">
        <v>83</v>
      </c>
      <c r="L11" s="48">
        <f>LN(K2)</f>
        <v>0.14796745522833327</v>
      </c>
      <c r="M11" s="5">
        <v>1999</v>
      </c>
      <c r="N11" s="60">
        <v>3.25</v>
      </c>
      <c r="O11" t="s">
        <v>83</v>
      </c>
      <c r="P11" s="48">
        <f>LN(O2)</f>
        <v>0.16383763752230404</v>
      </c>
      <c r="Q11" s="5">
        <v>1999</v>
      </c>
      <c r="R11" s="60">
        <v>3.25</v>
      </c>
      <c r="S11" t="s">
        <v>83</v>
      </c>
      <c r="T11" s="48">
        <f>LN(S2)</f>
        <v>0.17963010257412138</v>
      </c>
      <c r="U11" s="5">
        <v>1999</v>
      </c>
      <c r="V11" s="60">
        <v>3.25</v>
      </c>
      <c r="W11" t="s">
        <v>83</v>
      </c>
      <c r="X11" s="48">
        <f>LN(W2)</f>
        <v>0.1758387953087244</v>
      </c>
      <c r="Y11" s="5">
        <v>1999</v>
      </c>
      <c r="Z11" s="60">
        <v>3.25</v>
      </c>
      <c r="AA11" t="s">
        <v>83</v>
      </c>
      <c r="AB11" s="48">
        <f>LN(AA2)</f>
        <v>0.17885903112280657</v>
      </c>
      <c r="AC11" s="5">
        <v>1999</v>
      </c>
      <c r="AD11" s="60">
        <v>3.25</v>
      </c>
      <c r="AE11" t="s">
        <v>83</v>
      </c>
      <c r="AF11" s="48">
        <f>LN(AE2)</f>
        <v>0.17385850089602203</v>
      </c>
      <c r="AG11" s="5">
        <v>1999</v>
      </c>
      <c r="AH11" s="60">
        <v>3.25</v>
      </c>
      <c r="AI11" t="s">
        <v>83</v>
      </c>
      <c r="AJ11" s="48">
        <f>LN(AI2)</f>
        <v>0.17615134846546274</v>
      </c>
      <c r="AK11" s="5">
        <v>1999</v>
      </c>
      <c r="AL11" s="60">
        <v>3.25</v>
      </c>
      <c r="AM11" t="s">
        <v>83</v>
      </c>
      <c r="AN11" s="48">
        <f>LN(AM2)</f>
        <v>0.17388407735160866</v>
      </c>
      <c r="AO11" s="5">
        <v>1999</v>
      </c>
      <c r="AP11" s="60">
        <v>3.25</v>
      </c>
      <c r="AQ11" t="s">
        <v>83</v>
      </c>
      <c r="AR11" s="48">
        <f>LN(AQ2)</f>
        <v>0.17268073331040759</v>
      </c>
      <c r="AS11" s="5">
        <v>1999</v>
      </c>
      <c r="AT11" s="60">
        <v>3.25</v>
      </c>
      <c r="AU11" t="s">
        <v>83</v>
      </c>
      <c r="AV11" s="48">
        <f>LN(AU2)</f>
        <v>0.17245455781820265</v>
      </c>
      <c r="AW11" s="5">
        <v>1999</v>
      </c>
      <c r="AX11" s="60">
        <v>3.25</v>
      </c>
      <c r="AY11" t="s">
        <v>83</v>
      </c>
      <c r="AZ11" s="48">
        <f>LN(AY2)</f>
        <v>0.17245455781820265</v>
      </c>
      <c r="BA11" s="5">
        <v>1999</v>
      </c>
      <c r="BB11" s="60">
        <v>3.25</v>
      </c>
      <c r="BC11" t="s">
        <v>83</v>
      </c>
      <c r="BD11" s="48">
        <f>LN(BC2)</f>
        <v>0.17617805874686815</v>
      </c>
      <c r="BE11" s="5">
        <v>1999</v>
      </c>
      <c r="BF11" s="60">
        <v>3.25</v>
      </c>
      <c r="BG11" t="s">
        <v>83</v>
      </c>
      <c r="BH11" s="48">
        <f>LN(BG2)</f>
        <v>0.17900270952930261</v>
      </c>
      <c r="BI11" s="5">
        <v>1999</v>
      </c>
      <c r="BJ11" s="60">
        <v>3.25</v>
      </c>
      <c r="BK11" t="s">
        <v>83</v>
      </c>
      <c r="BL11" s="48">
        <f>LN(BK2)</f>
        <v>0.18102096401178541</v>
      </c>
      <c r="BM11" s="5">
        <v>1999</v>
      </c>
      <c r="BN11" s="60">
        <v>3.25</v>
      </c>
      <c r="BO11" t="s">
        <v>83</v>
      </c>
      <c r="BP11" s="48">
        <f>LN(BO2)</f>
        <v>0.17252328609607379</v>
      </c>
      <c r="BQ11" s="5">
        <v>1999</v>
      </c>
      <c r="BR11" s="60">
        <v>3.25</v>
      </c>
    </row>
    <row r="12" spans="2:72">
      <c r="B12">
        <v>0.17245455781820265</v>
      </c>
      <c r="C12" s="47">
        <v>0.83521636770151431</v>
      </c>
      <c r="D12">
        <v>65.891330520327855</v>
      </c>
      <c r="E12" s="5">
        <v>1999</v>
      </c>
      <c r="F12" s="60">
        <v>3.25</v>
      </c>
      <c r="G12" t="s">
        <v>84</v>
      </c>
      <c r="H12" s="48">
        <f>LN(H9)</f>
        <v>0.21023456547705185</v>
      </c>
      <c r="I12" s="5">
        <v>2003</v>
      </c>
      <c r="J12" s="60">
        <v>3.25</v>
      </c>
      <c r="K12" t="s">
        <v>84</v>
      </c>
      <c r="L12" s="48">
        <f>LN(L9)</f>
        <v>0.17786037797121881</v>
      </c>
      <c r="M12" s="5">
        <v>2003</v>
      </c>
      <c r="N12" s="60">
        <v>3.25</v>
      </c>
      <c r="O12" t="s">
        <v>84</v>
      </c>
      <c r="P12" s="48">
        <f>LN(P9)</f>
        <v>0.20340322213754036</v>
      </c>
      <c r="Q12" s="5">
        <v>2003</v>
      </c>
      <c r="R12" s="60">
        <v>3.25</v>
      </c>
      <c r="S12" t="s">
        <v>84</v>
      </c>
      <c r="T12" s="48">
        <f>LN(T9)</f>
        <v>0.21856297859584267</v>
      </c>
      <c r="U12" s="5">
        <v>2003</v>
      </c>
      <c r="V12" s="60">
        <v>3.25</v>
      </c>
      <c r="W12" t="s">
        <v>84</v>
      </c>
      <c r="X12" s="48">
        <f>LN(X9)</f>
        <v>0.21530049325969272</v>
      </c>
      <c r="Y12" s="5">
        <v>2003</v>
      </c>
      <c r="Z12" s="60">
        <v>3.25</v>
      </c>
      <c r="AA12" t="s">
        <v>84</v>
      </c>
      <c r="AB12" s="48">
        <f>LN(AB9)</f>
        <v>0.21629175080454846</v>
      </c>
      <c r="AC12" s="5">
        <v>2003</v>
      </c>
      <c r="AD12" s="60">
        <v>3.25</v>
      </c>
      <c r="AE12" t="s">
        <v>84</v>
      </c>
      <c r="AF12" s="48">
        <f>LN(AF9)</f>
        <v>0.21264130683192359</v>
      </c>
      <c r="AG12" s="5">
        <v>2003</v>
      </c>
      <c r="AH12" s="60">
        <v>3.25</v>
      </c>
      <c r="AI12" t="s">
        <v>84</v>
      </c>
      <c r="AJ12" s="48">
        <f>LN(AJ9)</f>
        <v>0.21299113970475697</v>
      </c>
      <c r="AK12" s="5">
        <v>2003</v>
      </c>
      <c r="AL12" s="60">
        <v>3.25</v>
      </c>
      <c r="AM12" t="s">
        <v>84</v>
      </c>
      <c r="AN12" s="48">
        <f>LN(AN9)</f>
        <v>0.21167830719057742</v>
      </c>
      <c r="AO12" s="5">
        <v>2003</v>
      </c>
      <c r="AP12" s="60">
        <v>3.25</v>
      </c>
      <c r="AQ12" t="s">
        <v>84</v>
      </c>
      <c r="AR12" s="48">
        <f>LN(AR9)</f>
        <v>0.21069077052475091</v>
      </c>
      <c r="AS12" s="5">
        <v>2003</v>
      </c>
      <c r="AT12" s="60">
        <v>3.25</v>
      </c>
      <c r="AU12" t="s">
        <v>84</v>
      </c>
      <c r="AV12" s="48">
        <f>LN(AV9)</f>
        <v>0.21123932955304833</v>
      </c>
      <c r="AW12" s="5">
        <v>2003</v>
      </c>
      <c r="AX12" s="60">
        <v>3.25</v>
      </c>
      <c r="AY12" t="s">
        <v>84</v>
      </c>
      <c r="AZ12" s="48">
        <f>LN(AZ9)</f>
        <v>0.21123932955304833</v>
      </c>
      <c r="BA12" s="5">
        <v>1999</v>
      </c>
      <c r="BB12" s="60">
        <v>3.25</v>
      </c>
      <c r="BC12" t="s">
        <v>84</v>
      </c>
      <c r="BD12" s="48">
        <f>LN(BD9)</f>
        <v>0.21520824360542698</v>
      </c>
      <c r="BE12" s="5">
        <v>1999</v>
      </c>
      <c r="BF12" s="60">
        <v>3.25</v>
      </c>
      <c r="BG12" t="s">
        <v>84</v>
      </c>
      <c r="BH12" s="48">
        <f>LN(BH9)</f>
        <v>0.21771577470051007</v>
      </c>
      <c r="BI12" s="5">
        <v>1999</v>
      </c>
      <c r="BJ12" s="60">
        <v>3.25</v>
      </c>
      <c r="BK12" t="s">
        <v>84</v>
      </c>
      <c r="BL12" s="48">
        <f>LN(BL9)</f>
        <v>0.21932354930184064</v>
      </c>
      <c r="BM12" s="5">
        <v>1999</v>
      </c>
      <c r="BN12" s="60">
        <v>3.25</v>
      </c>
      <c r="BO12" t="s">
        <v>84</v>
      </c>
      <c r="BP12" s="48">
        <f>LN(BP9)</f>
        <v>0.21349791576556679</v>
      </c>
      <c r="BQ12" s="5">
        <v>1999</v>
      </c>
      <c r="BR12" s="60">
        <v>3.25</v>
      </c>
    </row>
    <row r="13" spans="2:72">
      <c r="B13">
        <v>0.17617805874686815</v>
      </c>
      <c r="C13" s="47">
        <v>0.83827801416580128</v>
      </c>
      <c r="D13">
        <v>67.384865007333758</v>
      </c>
      <c r="E13" s="5">
        <v>2003</v>
      </c>
      <c r="F13" s="60">
        <v>3.25</v>
      </c>
      <c r="G13" t="s">
        <v>85</v>
      </c>
      <c r="H13" s="48">
        <f>LN(H10)</f>
        <v>0.134894759827973</v>
      </c>
      <c r="I13" s="5">
        <v>2005</v>
      </c>
      <c r="J13" s="60">
        <v>3.59</v>
      </c>
      <c r="K13" t="s">
        <v>85</v>
      </c>
      <c r="L13" s="48">
        <f>LN(L10)</f>
        <v>0.11715333774414217</v>
      </c>
      <c r="M13" s="5">
        <v>2005</v>
      </c>
      <c r="N13" s="60">
        <v>3.59</v>
      </c>
      <c r="O13" t="s">
        <v>85</v>
      </c>
      <c r="P13" s="48">
        <f>LN(P10)</f>
        <v>0.1226418979863801</v>
      </c>
      <c r="Q13" s="5">
        <v>2005</v>
      </c>
      <c r="R13" s="60">
        <v>3.59</v>
      </c>
      <c r="S13" t="s">
        <v>85</v>
      </c>
      <c r="T13" s="48">
        <f>LN(T10)</f>
        <v>0.13911983814728757</v>
      </c>
      <c r="U13" s="5">
        <v>2005</v>
      </c>
      <c r="V13" s="60">
        <v>3.59</v>
      </c>
      <c r="W13" t="s">
        <v>85</v>
      </c>
      <c r="X13" s="48">
        <f>LN(X10)</f>
        <v>0.13475566837310701</v>
      </c>
      <c r="Y13" s="5">
        <v>2005</v>
      </c>
      <c r="Z13" s="60">
        <v>3.59</v>
      </c>
      <c r="AA13" t="s">
        <v>85</v>
      </c>
      <c r="AB13" s="48">
        <f>LN(AB10)</f>
        <v>0.13997042868873891</v>
      </c>
      <c r="AC13" s="5">
        <v>2005</v>
      </c>
      <c r="AD13" s="60">
        <v>3.59</v>
      </c>
      <c r="AE13" t="s">
        <v>85</v>
      </c>
      <c r="AF13" s="48">
        <f>LN(AF10)</f>
        <v>0.1335106895623234</v>
      </c>
      <c r="AG13" s="5">
        <v>2005</v>
      </c>
      <c r="AH13" s="60">
        <v>3.59</v>
      </c>
      <c r="AI13" t="s">
        <v>85</v>
      </c>
      <c r="AJ13" s="48">
        <f>LN(AJ10)</f>
        <v>0.13790230498086475</v>
      </c>
      <c r="AK13" s="5">
        <v>2005</v>
      </c>
      <c r="AL13" s="60">
        <v>3.59</v>
      </c>
      <c r="AM13" t="s">
        <v>85</v>
      </c>
      <c r="AN13" s="48">
        <f>LN(AN10)</f>
        <v>0.13460514693017395</v>
      </c>
      <c r="AO13" s="5">
        <v>2005</v>
      </c>
      <c r="AP13" s="60">
        <v>3.59</v>
      </c>
      <c r="AQ13" t="s">
        <v>85</v>
      </c>
      <c r="AR13" s="48">
        <f>LN(AR10)</f>
        <v>0.13316865245887555</v>
      </c>
      <c r="AS13" s="5">
        <v>2005</v>
      </c>
      <c r="AT13" s="60">
        <v>3.59</v>
      </c>
      <c r="AU13" t="s">
        <v>85</v>
      </c>
      <c r="AV13" s="48">
        <f>LN(AV10)</f>
        <v>0.13210461880614272</v>
      </c>
      <c r="AW13" s="5">
        <v>2005</v>
      </c>
      <c r="AX13" s="60">
        <v>3.59</v>
      </c>
      <c r="AY13" t="s">
        <v>85</v>
      </c>
      <c r="AZ13" s="48">
        <f>LN(AZ10)</f>
        <v>0.13210461880614272</v>
      </c>
      <c r="BA13" s="5">
        <v>2005</v>
      </c>
      <c r="BB13" s="60">
        <v>3.59</v>
      </c>
      <c r="BC13" t="s">
        <v>85</v>
      </c>
      <c r="BD13" s="48">
        <f>LN(BD10)</f>
        <v>0.13556242892276057</v>
      </c>
      <c r="BE13" s="5">
        <v>2003</v>
      </c>
      <c r="BF13" s="60">
        <v>3.25</v>
      </c>
      <c r="BG13" t="s">
        <v>85</v>
      </c>
      <c r="BH13" s="48">
        <f>LN(BH10)</f>
        <v>0.13873037633077284</v>
      </c>
      <c r="BI13" s="5">
        <v>2003</v>
      </c>
      <c r="BJ13" s="60">
        <v>3.25</v>
      </c>
      <c r="BK13" t="s">
        <v>85</v>
      </c>
      <c r="BL13" s="48">
        <f>LN(BL10)</f>
        <v>0.14119265767538952</v>
      </c>
      <c r="BM13" s="5">
        <v>2003</v>
      </c>
      <c r="BN13" s="60">
        <v>3.25</v>
      </c>
      <c r="BO13" t="s">
        <v>85</v>
      </c>
      <c r="BP13" s="48">
        <f>LN(BP10)</f>
        <v>0.12979773747772635</v>
      </c>
      <c r="BQ13" s="5">
        <v>2003</v>
      </c>
      <c r="BR13" s="60">
        <v>3.25</v>
      </c>
    </row>
    <row r="14" spans="2:72">
      <c r="B14">
        <v>0.17900270952930261</v>
      </c>
      <c r="C14" s="47">
        <v>0.84399635752570656</v>
      </c>
      <c r="D14">
        <v>70.331387612581977</v>
      </c>
      <c r="E14" s="5">
        <v>2005</v>
      </c>
      <c r="F14" s="60">
        <v>3.59</v>
      </c>
      <c r="G14" t="s">
        <v>86</v>
      </c>
      <c r="H14" s="48">
        <f>H12-H11</f>
        <v>3.6960559773517893E-2</v>
      </c>
      <c r="I14" s="5">
        <v>2006</v>
      </c>
      <c r="J14" s="60">
        <v>3.68</v>
      </c>
      <c r="K14" t="s">
        <v>86</v>
      </c>
      <c r="L14" s="48">
        <f>L12-L11</f>
        <v>2.9892922742885547E-2</v>
      </c>
      <c r="M14" s="5">
        <v>2006</v>
      </c>
      <c r="N14" s="60">
        <v>3.68</v>
      </c>
      <c r="O14" t="s">
        <v>86</v>
      </c>
      <c r="P14" s="48">
        <f>P12-P11</f>
        <v>3.9565584615236321E-2</v>
      </c>
      <c r="Q14" s="5">
        <v>2006</v>
      </c>
      <c r="R14" s="60">
        <v>3.68</v>
      </c>
      <c r="S14" t="s">
        <v>86</v>
      </c>
      <c r="T14" s="48">
        <f>T12-T11</f>
        <v>3.8932876021721297E-2</v>
      </c>
      <c r="U14" s="5">
        <v>2006</v>
      </c>
      <c r="V14" s="60">
        <v>3.68</v>
      </c>
      <c r="W14" t="s">
        <v>86</v>
      </c>
      <c r="X14" s="48">
        <f>X12-X11</f>
        <v>3.9461697950968322E-2</v>
      </c>
      <c r="Y14" s="5">
        <v>2006</v>
      </c>
      <c r="Z14" s="60">
        <v>3.68</v>
      </c>
      <c r="AA14" t="s">
        <v>86</v>
      </c>
      <c r="AB14" s="48">
        <f>AB12-AB11</f>
        <v>3.7432719681741888E-2</v>
      </c>
      <c r="AC14" s="5">
        <v>2006</v>
      </c>
      <c r="AD14" s="60">
        <v>3.68</v>
      </c>
      <c r="AE14" t="s">
        <v>86</v>
      </c>
      <c r="AF14" s="48">
        <f>AF12-AF11</f>
        <v>3.8782805935901554E-2</v>
      </c>
      <c r="AG14" s="5">
        <v>2006</v>
      </c>
      <c r="AH14" s="60">
        <v>3.68</v>
      </c>
      <c r="AI14" t="s">
        <v>86</v>
      </c>
      <c r="AJ14" s="48">
        <f>AJ12-AJ11</f>
        <v>3.6839791239294234E-2</v>
      </c>
      <c r="AK14" s="5">
        <v>2006</v>
      </c>
      <c r="AL14" s="60">
        <v>3.68</v>
      </c>
      <c r="AM14" t="s">
        <v>86</v>
      </c>
      <c r="AN14" s="48">
        <f>AN12-AN11</f>
        <v>3.7794229838968768E-2</v>
      </c>
      <c r="AO14" s="5">
        <v>2006</v>
      </c>
      <c r="AP14" s="60">
        <v>3.68</v>
      </c>
      <c r="AQ14" t="s">
        <v>86</v>
      </c>
      <c r="AR14" s="48">
        <f>AR12-AR11</f>
        <v>3.8010037214343317E-2</v>
      </c>
      <c r="AS14" s="5">
        <v>2006</v>
      </c>
      <c r="AT14" s="60">
        <v>3.68</v>
      </c>
      <c r="AU14" t="s">
        <v>86</v>
      </c>
      <c r="AV14" s="48">
        <f>AV12-AV11</f>
        <v>3.878477173484568E-2</v>
      </c>
      <c r="AW14" s="5">
        <v>2006</v>
      </c>
      <c r="AX14" s="60">
        <v>3.68</v>
      </c>
      <c r="AY14" t="s">
        <v>86</v>
      </c>
      <c r="AZ14" s="48">
        <f>AZ12-AZ11</f>
        <v>3.878477173484568E-2</v>
      </c>
      <c r="BA14" s="5">
        <v>2006</v>
      </c>
      <c r="BB14" s="60">
        <v>3.68</v>
      </c>
      <c r="BC14" t="s">
        <v>86</v>
      </c>
      <c r="BD14" s="48">
        <f>BD12-BD11</f>
        <v>3.9030184858558831E-2</v>
      </c>
      <c r="BE14" s="5">
        <v>2006</v>
      </c>
      <c r="BF14" s="60">
        <v>3.68</v>
      </c>
      <c r="BG14" t="s">
        <v>86</v>
      </c>
      <c r="BH14" s="48">
        <f>BH12-BH11</f>
        <v>3.8713065171207456E-2</v>
      </c>
      <c r="BI14" s="5">
        <v>2005</v>
      </c>
      <c r="BJ14" s="60">
        <v>3.59</v>
      </c>
      <c r="BK14" t="s">
        <v>86</v>
      </c>
      <c r="BL14" s="48">
        <f>BL12-BL11</f>
        <v>3.830258529005523E-2</v>
      </c>
      <c r="BM14" s="5">
        <v>2005</v>
      </c>
      <c r="BN14" s="60">
        <v>3.59</v>
      </c>
      <c r="BO14" t="s">
        <v>86</v>
      </c>
      <c r="BP14" s="48">
        <f>BP12-BP11</f>
        <v>4.0974629669493001E-2</v>
      </c>
      <c r="BQ14" s="5">
        <v>2005</v>
      </c>
      <c r="BR14" s="60">
        <v>3.59</v>
      </c>
    </row>
    <row r="15" spans="2:72">
      <c r="B15">
        <v>0.18102096401178541</v>
      </c>
      <c r="C15" s="47">
        <v>0.84920620600058738</v>
      </c>
      <c r="D15">
        <v>73.210444443427406</v>
      </c>
      <c r="E15" s="5">
        <v>2006</v>
      </c>
      <c r="F15" s="60">
        <v>3.68</v>
      </c>
      <c r="G15" t="s">
        <v>87</v>
      </c>
      <c r="H15" s="48">
        <f>H11-H13</f>
        <v>3.8379245875560963E-2</v>
      </c>
      <c r="I15" s="5">
        <v>2007</v>
      </c>
      <c r="J15" s="61">
        <v>10.94</v>
      </c>
      <c r="K15" t="s">
        <v>87</v>
      </c>
      <c r="L15" s="48">
        <f>L11-L13</f>
        <v>3.0814117484191092E-2</v>
      </c>
      <c r="M15" s="5">
        <v>2007</v>
      </c>
      <c r="N15" s="61">
        <v>10.94</v>
      </c>
      <c r="O15" t="s">
        <v>87</v>
      </c>
      <c r="P15" s="48">
        <f>P11-P13</f>
        <v>4.1195739535923939E-2</v>
      </c>
      <c r="Q15" s="5">
        <v>2007</v>
      </c>
      <c r="R15" s="61">
        <v>10.94</v>
      </c>
      <c r="S15" t="s">
        <v>87</v>
      </c>
      <c r="T15" s="48">
        <f>T11-T13</f>
        <v>4.0510264426833809E-2</v>
      </c>
      <c r="U15" s="5">
        <v>2007</v>
      </c>
      <c r="V15" s="61">
        <v>10.94</v>
      </c>
      <c r="W15" t="s">
        <v>87</v>
      </c>
      <c r="X15" s="48">
        <f>X11-X13</f>
        <v>4.1083126935617387E-2</v>
      </c>
      <c r="Y15" s="5">
        <v>2007</v>
      </c>
      <c r="Z15" s="61">
        <v>10.94</v>
      </c>
      <c r="AA15" t="s">
        <v>87</v>
      </c>
      <c r="AB15" s="48">
        <f>AB11-AB13</f>
        <v>3.8888602434067665E-2</v>
      </c>
      <c r="AC15" s="5">
        <v>2007</v>
      </c>
      <c r="AD15" s="61">
        <v>10.94</v>
      </c>
      <c r="AE15" t="s">
        <v>87</v>
      </c>
      <c r="AF15" s="48">
        <f>AF11-AF13</f>
        <v>4.0347811333698635E-2</v>
      </c>
      <c r="AG15" s="5">
        <v>2007</v>
      </c>
      <c r="AH15" s="61">
        <v>10.94</v>
      </c>
      <c r="AI15" t="s">
        <v>87</v>
      </c>
      <c r="AJ15" s="48">
        <f>AJ11-AJ13</f>
        <v>3.8249043484597983E-2</v>
      </c>
      <c r="AK15" s="5">
        <v>2007</v>
      </c>
      <c r="AL15" s="61">
        <v>10.94</v>
      </c>
      <c r="AM15" t="s">
        <v>87</v>
      </c>
      <c r="AN15" s="48">
        <f>AN11-AN13</f>
        <v>3.927893042143471E-2</v>
      </c>
      <c r="AO15" s="5">
        <v>2007</v>
      </c>
      <c r="AP15" s="61">
        <v>10.94</v>
      </c>
      <c r="AQ15" t="s">
        <v>87</v>
      </c>
      <c r="AR15" s="48">
        <f>AR11-AR13</f>
        <v>3.9512080851532044E-2</v>
      </c>
      <c r="AS15" s="5">
        <v>2007</v>
      </c>
      <c r="AT15" s="61">
        <v>10.94</v>
      </c>
      <c r="AU15" t="s">
        <v>87</v>
      </c>
      <c r="AV15" s="48">
        <f>AV11-AV13</f>
        <v>4.0349939012059938E-2</v>
      </c>
      <c r="AW15" s="5">
        <v>2007</v>
      </c>
      <c r="AX15" s="61">
        <v>10.94</v>
      </c>
      <c r="AY15" t="s">
        <v>87</v>
      </c>
      <c r="AZ15" s="48">
        <f>AZ11-AZ13</f>
        <v>4.0349939012059938E-2</v>
      </c>
      <c r="BA15" s="5">
        <v>2007</v>
      </c>
      <c r="BB15" s="61">
        <v>10.94</v>
      </c>
      <c r="BC15" t="s">
        <v>87</v>
      </c>
      <c r="BD15" s="48">
        <f>BD11-BD13</f>
        <v>4.0615629824107574E-2</v>
      </c>
      <c r="BE15" s="5">
        <v>2007</v>
      </c>
      <c r="BF15" s="61">
        <v>10.94</v>
      </c>
      <c r="BG15" t="s">
        <v>87</v>
      </c>
      <c r="BH15" s="48">
        <f>BH11-BH13</f>
        <v>4.0272333198529769E-2</v>
      </c>
      <c r="BI15" s="5">
        <v>2007</v>
      </c>
      <c r="BJ15" s="61">
        <v>10.94</v>
      </c>
      <c r="BK15" t="s">
        <v>87</v>
      </c>
      <c r="BL15" s="48">
        <f>BL11-BL13</f>
        <v>3.9828306336395891E-2</v>
      </c>
      <c r="BM15" s="5">
        <v>2006</v>
      </c>
      <c r="BN15" s="60">
        <v>3.68</v>
      </c>
      <c r="BO15" t="s">
        <v>87</v>
      </c>
      <c r="BP15" s="48">
        <f>BP11-BP13</f>
        <v>4.2725548618347431E-2</v>
      </c>
      <c r="BQ15" s="5">
        <v>2006</v>
      </c>
      <c r="BR15" s="60">
        <v>3.68</v>
      </c>
    </row>
    <row r="16" spans="2:72">
      <c r="B16">
        <v>0.17252328609607379</v>
      </c>
      <c r="C16" s="47">
        <v>0.81930734838489394</v>
      </c>
      <c r="D16">
        <v>58.945371789060587</v>
      </c>
      <c r="E16" s="5">
        <v>2007</v>
      </c>
      <c r="F16" s="61">
        <v>10.94</v>
      </c>
      <c r="G16" t="s">
        <v>88</v>
      </c>
      <c r="H16" s="49">
        <f>AVERAGE(H14:H15)</f>
        <v>3.7669902824539428E-2</v>
      </c>
      <c r="I16" s="5">
        <v>2009</v>
      </c>
      <c r="J16" s="60">
        <v>15</v>
      </c>
      <c r="K16" t="s">
        <v>88</v>
      </c>
      <c r="L16" s="49">
        <f>AVERAGE(L14:L15)</f>
        <v>3.035352011353832E-2</v>
      </c>
      <c r="M16" s="5">
        <v>2009</v>
      </c>
      <c r="N16" s="60">
        <v>15</v>
      </c>
      <c r="O16" t="s">
        <v>88</v>
      </c>
      <c r="P16" s="49">
        <f>AVERAGE(P14:P15)</f>
        <v>4.038066207558013E-2</v>
      </c>
      <c r="Q16" s="5">
        <v>2009</v>
      </c>
      <c r="R16" s="60">
        <v>15</v>
      </c>
      <c r="S16" t="s">
        <v>88</v>
      </c>
      <c r="T16" s="49">
        <f>AVERAGE(T14:T15)</f>
        <v>3.9721570224277553E-2</v>
      </c>
      <c r="U16" s="5">
        <v>2009</v>
      </c>
      <c r="V16" s="60">
        <v>15</v>
      </c>
      <c r="W16" t="s">
        <v>88</v>
      </c>
      <c r="X16" s="49">
        <f>AVERAGE(X14:X15)</f>
        <v>4.0272412443292854E-2</v>
      </c>
      <c r="Y16" s="5">
        <v>2009</v>
      </c>
      <c r="Z16" s="60">
        <v>15</v>
      </c>
      <c r="AA16" t="s">
        <v>88</v>
      </c>
      <c r="AB16" s="49">
        <f>AVERAGE(AB14:AB15)</f>
        <v>3.8160661057904777E-2</v>
      </c>
      <c r="AC16" s="5">
        <v>2009</v>
      </c>
      <c r="AD16" s="60">
        <v>15</v>
      </c>
      <c r="AE16" t="s">
        <v>88</v>
      </c>
      <c r="AF16" s="49">
        <f>AVERAGE(AF14:AF15)</f>
        <v>3.9565308634800095E-2</v>
      </c>
      <c r="AG16" s="5">
        <v>2009</v>
      </c>
      <c r="AH16" s="60">
        <v>15</v>
      </c>
      <c r="AI16" t="s">
        <v>88</v>
      </c>
      <c r="AJ16" s="49">
        <f>AVERAGE(AJ14:AJ15)</f>
        <v>3.7544417361946109E-2</v>
      </c>
      <c r="AK16" s="5">
        <v>2009</v>
      </c>
      <c r="AL16" s="60">
        <v>15</v>
      </c>
      <c r="AM16" t="s">
        <v>88</v>
      </c>
      <c r="AN16" s="49">
        <f>AVERAGE(AN14:AN15)</f>
        <v>3.8536580130201739E-2</v>
      </c>
      <c r="AO16" s="5">
        <v>2009</v>
      </c>
      <c r="AP16" s="60">
        <v>15</v>
      </c>
      <c r="AQ16" t="s">
        <v>88</v>
      </c>
      <c r="AR16" s="49">
        <f>AVERAGE(AR14:AR15)</f>
        <v>3.8761059032937681E-2</v>
      </c>
      <c r="AS16" s="5">
        <v>2009</v>
      </c>
      <c r="AT16" s="60">
        <v>15</v>
      </c>
      <c r="AU16" t="s">
        <v>88</v>
      </c>
      <c r="AV16" s="49">
        <f>AVERAGE(AV14:AV15)</f>
        <v>3.9567355373452809E-2</v>
      </c>
      <c r="AW16" s="5">
        <v>2009</v>
      </c>
      <c r="AX16" s="60">
        <v>15</v>
      </c>
      <c r="AY16" t="s">
        <v>88</v>
      </c>
      <c r="AZ16" s="49">
        <f>AVERAGE(AZ14:AZ15)</f>
        <v>3.9567355373452809E-2</v>
      </c>
      <c r="BA16" s="5">
        <v>2009</v>
      </c>
      <c r="BB16" s="60">
        <v>15</v>
      </c>
      <c r="BC16" t="s">
        <v>88</v>
      </c>
      <c r="BD16" s="49">
        <f>AVERAGE(BD14:BD15)</f>
        <v>3.9822907341333202E-2</v>
      </c>
      <c r="BE16" s="5">
        <v>2009</v>
      </c>
      <c r="BF16" s="60">
        <v>15</v>
      </c>
      <c r="BG16" t="s">
        <v>88</v>
      </c>
      <c r="BH16" s="49">
        <f>AVERAGE(BH14:BH15)</f>
        <v>3.9492699184868613E-2</v>
      </c>
      <c r="BI16" s="5">
        <v>2009</v>
      </c>
      <c r="BJ16" s="60">
        <v>15</v>
      </c>
      <c r="BK16" t="s">
        <v>88</v>
      </c>
      <c r="BL16" s="49">
        <f>AVERAGE(BL14:BL15)</f>
        <v>3.9065445813225561E-2</v>
      </c>
      <c r="BM16" s="5">
        <v>2009</v>
      </c>
      <c r="BN16" s="60">
        <v>15</v>
      </c>
      <c r="BO16" t="s">
        <v>88</v>
      </c>
      <c r="BP16" s="49">
        <f>AVERAGE(BP14:BP15)</f>
        <v>4.1850089143920216E-2</v>
      </c>
      <c r="BQ16" s="5">
        <v>2007</v>
      </c>
      <c r="BR16" s="61">
        <v>10.94</v>
      </c>
    </row>
    <row r="17" spans="1:68">
      <c r="B17">
        <v>0.17274564465435557</v>
      </c>
      <c r="C17" s="47">
        <v>0.81286977371319791</v>
      </c>
      <c r="D17">
        <v>56.47033762507057</v>
      </c>
      <c r="E17" s="5">
        <v>2009</v>
      </c>
      <c r="F17" s="60">
        <v>15</v>
      </c>
      <c r="G17" t="s">
        <v>89</v>
      </c>
      <c r="H17">
        <f>TINV(0.3173,H5)</f>
        <v>1.0370358684985483</v>
      </c>
      <c r="K17" t="s">
        <v>89</v>
      </c>
      <c r="L17">
        <f>TINV(0.3173,L5)</f>
        <v>1.0399926951165877</v>
      </c>
      <c r="O17" t="s">
        <v>89</v>
      </c>
      <c r="P17">
        <f>TINV(0.3173,P5)</f>
        <v>1.0399926951165877</v>
      </c>
      <c r="S17" t="s">
        <v>89</v>
      </c>
      <c r="T17">
        <f>TINV(0.3173,T5)</f>
        <v>1.0399926951165877</v>
      </c>
      <c r="W17" t="s">
        <v>89</v>
      </c>
      <c r="X17">
        <f>TINV(0.3173,X5)</f>
        <v>1.0399926951165877</v>
      </c>
      <c r="AA17" t="s">
        <v>89</v>
      </c>
      <c r="AB17">
        <f>TINV(0.3173,AB5)</f>
        <v>1.0399926951165877</v>
      </c>
      <c r="AE17" t="s">
        <v>89</v>
      </c>
      <c r="AF17">
        <f>TINV(0.3173,AF5)</f>
        <v>1.0399926951165877</v>
      </c>
      <c r="AI17" t="s">
        <v>89</v>
      </c>
      <c r="AJ17">
        <f>TINV(0.3173,AJ5)</f>
        <v>1.0399926951165877</v>
      </c>
      <c r="AM17" t="s">
        <v>89</v>
      </c>
      <c r="AN17">
        <f>TINV(0.3173,AN5)</f>
        <v>1.0399926951165877</v>
      </c>
      <c r="AQ17" t="s">
        <v>89</v>
      </c>
      <c r="AR17">
        <f>TINV(0.3173,AR5)</f>
        <v>1.0399926951165877</v>
      </c>
      <c r="AU17" t="s">
        <v>89</v>
      </c>
      <c r="AV17">
        <f>TINV(0.3173,AV5)</f>
        <v>1.0399926951165877</v>
      </c>
      <c r="AY17" t="s">
        <v>89</v>
      </c>
      <c r="AZ17">
        <f>TINV(0.3173,AZ5)</f>
        <v>1.0399926951165877</v>
      </c>
      <c r="BC17" t="s">
        <v>89</v>
      </c>
      <c r="BD17">
        <f>TINV(0.3173,BD5)</f>
        <v>1.0399926951165877</v>
      </c>
      <c r="BG17" t="s">
        <v>89</v>
      </c>
      <c r="BH17">
        <f>TINV(0.3173,BH5)</f>
        <v>1.0399926951165877</v>
      </c>
      <c r="BK17" t="s">
        <v>89</v>
      </c>
      <c r="BL17">
        <f>TINV(0.3173,BL5)</f>
        <v>1.0399926951165877</v>
      </c>
      <c r="BO17" t="s">
        <v>89</v>
      </c>
      <c r="BP17">
        <f>TINV(0.3173,BP5)</f>
        <v>1.0399926951165877</v>
      </c>
    </row>
    <row r="18" spans="1:68">
      <c r="A18" t="s">
        <v>98</v>
      </c>
      <c r="B18" s="4">
        <f>AVERAGE(B2:B17)</f>
        <v>0.17306796627841131</v>
      </c>
      <c r="C18" s="4">
        <f>AVERAGE(C2:C17)</f>
        <v>0.83919735376029725</v>
      </c>
      <c r="D18" s="4">
        <f>AVERAGE(D2:D17)</f>
        <v>68.460542707848902</v>
      </c>
      <c r="E18" s="4">
        <f>AVERAGE(E2:E17)</f>
        <v>1994.4375</v>
      </c>
      <c r="F18" s="4">
        <f>AVERAGE(F2:F17)</f>
        <v>3.1512500000000001</v>
      </c>
      <c r="G18" t="s">
        <v>90</v>
      </c>
      <c r="H18">
        <f>H17*G3</f>
        <v>2.1151575024905694E-2</v>
      </c>
      <c r="K18" t="s">
        <v>90</v>
      </c>
      <c r="L18">
        <f>L17*K3</f>
        <v>1.6543273996972856E-2</v>
      </c>
      <c r="O18" t="s">
        <v>90</v>
      </c>
      <c r="P18">
        <f>P17*O3</f>
        <v>2.2355045181102741E-2</v>
      </c>
      <c r="S18" t="s">
        <v>90</v>
      </c>
      <c r="T18">
        <f>T17*S3</f>
        <v>2.2340595348779847E-2</v>
      </c>
      <c r="W18" t="s">
        <v>90</v>
      </c>
      <c r="X18">
        <f>X17*W3</f>
        <v>2.2564362190883702E-2</v>
      </c>
      <c r="AA18" t="s">
        <v>90</v>
      </c>
      <c r="AB18">
        <f>AB17*AA3</f>
        <v>2.1447019056742615E-2</v>
      </c>
      <c r="AE18" t="s">
        <v>90</v>
      </c>
      <c r="AF18">
        <f>AF17*AE3</f>
        <v>2.2124736625030793E-2</v>
      </c>
      <c r="AI18" t="s">
        <v>90</v>
      </c>
      <c r="AJ18">
        <f>AJ17*AI3</f>
        <v>2.1043948722119427E-2</v>
      </c>
      <c r="AM18" t="s">
        <v>90</v>
      </c>
      <c r="AN18">
        <f>AN17*AM3</f>
        <v>2.1550604342154459E-2</v>
      </c>
      <c r="AQ18" t="s">
        <v>90</v>
      </c>
      <c r="AR18">
        <f>AR17*AQ3</f>
        <v>2.1649945172415839E-2</v>
      </c>
      <c r="AU18" t="s">
        <v>90</v>
      </c>
      <c r="AV18">
        <f>AV17*AU3</f>
        <v>2.2094838277576901E-2</v>
      </c>
      <c r="AY18" t="s">
        <v>90</v>
      </c>
      <c r="AZ18">
        <f>AZ17*AY3</f>
        <v>2.2094838277576901E-2</v>
      </c>
      <c r="BC18" t="s">
        <v>90</v>
      </c>
      <c r="BD18">
        <f>BD17*BC3</f>
        <v>2.2320346270130284E-2</v>
      </c>
      <c r="BG18" t="s">
        <v>90</v>
      </c>
      <c r="BH18">
        <f>BH17*BG3</f>
        <v>2.2198074300365717E-2</v>
      </c>
      <c r="BK18" t="s">
        <v>90</v>
      </c>
      <c r="BL18">
        <f>BL17*BK3</f>
        <v>2.2002530947498121E-2</v>
      </c>
      <c r="BO18" t="s">
        <v>90</v>
      </c>
      <c r="BP18">
        <f>BP17*BO3</f>
        <v>2.3369700943429047E-2</v>
      </c>
    </row>
    <row r="19" spans="1:68">
      <c r="A19" t="s">
        <v>99</v>
      </c>
      <c r="B19" s="4">
        <f>STDEV(B2:B17)</f>
        <v>7.8305193218664425E-3</v>
      </c>
      <c r="C19" s="4">
        <f>STDEV(C2:C17)</f>
        <v>1.437126145471177E-2</v>
      </c>
      <c r="D19" s="4">
        <f>STDEV(D2:D17)</f>
        <v>7.4140455369066158</v>
      </c>
      <c r="E19" s="4">
        <f>STDEV(E2:E17)</f>
        <v>9.9463142252126069</v>
      </c>
      <c r="F19" s="4">
        <f>STDEV(F2:F17)</f>
        <v>4.1296490811367175</v>
      </c>
      <c r="G19" t="s">
        <v>91</v>
      </c>
      <c r="H19">
        <f>G2+H18</f>
        <v>1.2103434808360594</v>
      </c>
      <c r="K19" t="s">
        <v>91</v>
      </c>
      <c r="L19">
        <f>K2+L18</f>
        <v>1.1760184348915395</v>
      </c>
      <c r="O19" t="s">
        <v>91</v>
      </c>
      <c r="P19">
        <f>O2+P18</f>
        <v>1.2003780780073212</v>
      </c>
      <c r="S19" t="s">
        <v>91</v>
      </c>
      <c r="T19">
        <f>S2+T18</f>
        <v>1.2191151927437538</v>
      </c>
      <c r="W19" t="s">
        <v>91</v>
      </c>
      <c r="X19">
        <f>W2+X18</f>
        <v>1.2148102097255262</v>
      </c>
      <c r="AA19" t="s">
        <v>91</v>
      </c>
      <c r="AB19">
        <f>AA2+AB18</f>
        <v>1.2172991734064587</v>
      </c>
      <c r="AE19" t="s">
        <v>91</v>
      </c>
      <c r="AF19">
        <f>AE2+AF18</f>
        <v>1.2120119225622281</v>
      </c>
      <c r="AI19" t="s">
        <v>91</v>
      </c>
      <c r="AJ19">
        <f>AI2+AJ18</f>
        <v>1.2136624947010206</v>
      </c>
      <c r="AM19" t="s">
        <v>91</v>
      </c>
      <c r="AN19">
        <f>AM2+AN18</f>
        <v>1.2114682237653047</v>
      </c>
      <c r="AQ19" t="s">
        <v>91</v>
      </c>
      <c r="AR19">
        <f>AQ2+AR18</f>
        <v>1.2101365454955473</v>
      </c>
      <c r="AU19" t="s">
        <v>91</v>
      </c>
      <c r="AV19">
        <f>AU2+AV18</f>
        <v>1.2103126624553355</v>
      </c>
      <c r="AY19" t="s">
        <v>91</v>
      </c>
      <c r="AZ19">
        <f>AY2+AZ18</f>
        <v>1.2103126624553355</v>
      </c>
      <c r="BC19" t="s">
        <v>91</v>
      </c>
      <c r="BD19">
        <f>BC2+BD18</f>
        <v>1.214970747851438</v>
      </c>
      <c r="BG19" t="s">
        <v>91</v>
      </c>
      <c r="BH19">
        <f>BG2+BH18</f>
        <v>1.2182220591258925</v>
      </c>
      <c r="BK19" t="s">
        <v>91</v>
      </c>
      <c r="BL19">
        <f>BK2+BL18</f>
        <v>1.2204428340939877</v>
      </c>
      <c r="BO19" t="s">
        <v>91</v>
      </c>
      <c r="BP19">
        <f>BO2+BP18</f>
        <v>1.2116691920923621</v>
      </c>
    </row>
    <row r="20" spans="1:68">
      <c r="A20" t="s">
        <v>100</v>
      </c>
      <c r="B20" s="4">
        <f>MIN(B2:B17)</f>
        <v>0.14796745522833327</v>
      </c>
      <c r="C20" s="4">
        <f>MIN(C2:C17)</f>
        <v>0.81286977371319791</v>
      </c>
      <c r="D20" s="4">
        <f>MIN(D2:D17)</f>
        <v>56.47033762507057</v>
      </c>
      <c r="E20" s="4">
        <f>MIN(E2:E17)</f>
        <v>1979</v>
      </c>
      <c r="F20" s="4">
        <f>MIN(F2:F17)</f>
        <v>1.2E-2</v>
      </c>
      <c r="G20" t="s">
        <v>92</v>
      </c>
      <c r="H20">
        <f>G2-H18</f>
        <v>1.1680403307862481</v>
      </c>
      <c r="K20" t="s">
        <v>92</v>
      </c>
      <c r="L20">
        <f>K2-L18</f>
        <v>1.1429318868975937</v>
      </c>
      <c r="O20" t="s">
        <v>92</v>
      </c>
      <c r="P20">
        <f>O2-P18</f>
        <v>1.1556679876451157</v>
      </c>
      <c r="S20" t="s">
        <v>92</v>
      </c>
      <c r="T20">
        <f>S2-T18</f>
        <v>1.1744340020461941</v>
      </c>
      <c r="W20" t="s">
        <v>92</v>
      </c>
      <c r="X20">
        <f>W2-X18</f>
        <v>1.1696814853437587</v>
      </c>
      <c r="AA20" t="s">
        <v>92</v>
      </c>
      <c r="AB20">
        <f>AA2-AB18</f>
        <v>1.1744051352929734</v>
      </c>
      <c r="AE20" t="s">
        <v>92</v>
      </c>
      <c r="AF20">
        <f>AE2-AF18</f>
        <v>1.1677624493121666</v>
      </c>
      <c r="AI20" t="s">
        <v>92</v>
      </c>
      <c r="AJ20">
        <f>AI2-AJ18</f>
        <v>1.1715745972567817</v>
      </c>
      <c r="AM20" t="s">
        <v>92</v>
      </c>
      <c r="AN20">
        <f>AM2-AN18</f>
        <v>1.1683670150809957</v>
      </c>
      <c r="AQ20" t="s">
        <v>92</v>
      </c>
      <c r="AR20">
        <f>AQ2-AR18</f>
        <v>1.1668366551507154</v>
      </c>
      <c r="AU20" t="s">
        <v>92</v>
      </c>
      <c r="AV20">
        <f>AU2-AV18</f>
        <v>1.1661229859001816</v>
      </c>
      <c r="AY20" t="s">
        <v>92</v>
      </c>
      <c r="AZ20">
        <f>AY2-AZ18</f>
        <v>1.1661229859001816</v>
      </c>
      <c r="BC20" t="s">
        <v>92</v>
      </c>
      <c r="BD20">
        <f>BC2-BD18</f>
        <v>1.1703300553111775</v>
      </c>
      <c r="BG20" t="s">
        <v>92</v>
      </c>
      <c r="BH20">
        <f>BG2-BH18</f>
        <v>1.1738259105251609</v>
      </c>
      <c r="BK20" t="s">
        <v>92</v>
      </c>
      <c r="BL20">
        <f>BK2-BL18</f>
        <v>1.1764377721989916</v>
      </c>
      <c r="BO20" t="s">
        <v>92</v>
      </c>
      <c r="BP20">
        <f>BO2-BP18</f>
        <v>1.164929790205504</v>
      </c>
    </row>
    <row r="21" spans="1:68">
      <c r="A21" t="s">
        <v>101</v>
      </c>
      <c r="B21" s="4">
        <f>MAX(B2:B17)</f>
        <v>0.18102096401178541</v>
      </c>
      <c r="C21" s="4">
        <f>MAX(C2:C17)</f>
        <v>0.86938176333064898</v>
      </c>
      <c r="D21" s="4">
        <f>MAX(D2:D17)</f>
        <v>86.526684263150784</v>
      </c>
      <c r="E21" s="4">
        <f>MAX(E2:E17)</f>
        <v>2009</v>
      </c>
      <c r="F21" s="4">
        <f>MAX(F2:F17)</f>
        <v>15</v>
      </c>
      <c r="G21" t="s">
        <v>83</v>
      </c>
      <c r="H21" s="48">
        <f>LN(G2)</f>
        <v>0.17327400570353396</v>
      </c>
      <c r="K21" t="s">
        <v>83</v>
      </c>
      <c r="L21" s="48">
        <f>LN(K2)</f>
        <v>0.14796745522833327</v>
      </c>
      <c r="O21" t="s">
        <v>83</v>
      </c>
      <c r="P21" s="48">
        <f>LN(O2)</f>
        <v>0.16383763752230404</v>
      </c>
      <c r="S21" t="s">
        <v>83</v>
      </c>
      <c r="T21" s="48">
        <f>LN(S2)</f>
        <v>0.17963010257412138</v>
      </c>
      <c r="W21" t="s">
        <v>83</v>
      </c>
      <c r="X21" s="48">
        <f>LN(W2)</f>
        <v>0.1758387953087244</v>
      </c>
      <c r="AA21" t="s">
        <v>83</v>
      </c>
      <c r="AB21" s="48">
        <f>LN(AA2)</f>
        <v>0.17885903112280657</v>
      </c>
      <c r="AE21" t="s">
        <v>83</v>
      </c>
      <c r="AF21" s="48">
        <f>LN(AE2)</f>
        <v>0.17385850089602203</v>
      </c>
      <c r="AI21" t="s">
        <v>83</v>
      </c>
      <c r="AJ21" s="48">
        <f>LN(AI2)</f>
        <v>0.17615134846546274</v>
      </c>
      <c r="AM21" t="s">
        <v>83</v>
      </c>
      <c r="AN21" s="48">
        <f>LN(AM2)</f>
        <v>0.17388407735160866</v>
      </c>
      <c r="AQ21" t="s">
        <v>83</v>
      </c>
      <c r="AR21" s="48">
        <f>LN(AQ2)</f>
        <v>0.17268073331040759</v>
      </c>
      <c r="AU21" t="s">
        <v>83</v>
      </c>
      <c r="AV21" s="48">
        <f>LN(AU2)</f>
        <v>0.17245455781820265</v>
      </c>
      <c r="AY21" t="s">
        <v>83</v>
      </c>
      <c r="AZ21" s="48">
        <f>LN(AY2)</f>
        <v>0.17245455781820265</v>
      </c>
      <c r="BC21" t="s">
        <v>83</v>
      </c>
      <c r="BD21" s="48">
        <f>LN(BC2)</f>
        <v>0.17617805874686815</v>
      </c>
      <c r="BG21" t="s">
        <v>83</v>
      </c>
      <c r="BH21" s="48">
        <f>LN(BG2)</f>
        <v>0.17900270952930261</v>
      </c>
      <c r="BK21" t="s">
        <v>83</v>
      </c>
      <c r="BL21" s="48">
        <f>LN(BK2)</f>
        <v>0.18102096401178541</v>
      </c>
      <c r="BO21" t="s">
        <v>83</v>
      </c>
      <c r="BP21" s="48">
        <f>LN(BO2)</f>
        <v>0.17252328609607379</v>
      </c>
    </row>
    <row r="22" spans="1:68">
      <c r="A22" t="s">
        <v>102</v>
      </c>
      <c r="B22" s="4">
        <f>ABS(B21-B20)</f>
        <v>3.3053508783452146E-2</v>
      </c>
      <c r="C22" s="4">
        <f>ABS(C21-C20)</f>
        <v>5.6511989617451075E-2</v>
      </c>
      <c r="D22" s="4">
        <f>ABS(D21-D20)</f>
        <v>30.056346638080214</v>
      </c>
      <c r="E22" s="4">
        <f>ABS(E21-E20)</f>
        <v>30</v>
      </c>
      <c r="F22" s="4">
        <f>ABS(F21-F20)</f>
        <v>14.988</v>
      </c>
      <c r="G22" t="s">
        <v>93</v>
      </c>
      <c r="H22" s="48">
        <f>LN(H19)</f>
        <v>0.19090418778517496</v>
      </c>
      <c r="K22" t="s">
        <v>93</v>
      </c>
      <c r="L22" s="48">
        <f>LN(L19)</f>
        <v>0.1621345252817489</v>
      </c>
      <c r="O22" t="s">
        <v>93</v>
      </c>
      <c r="P22" s="48">
        <f>LN(P19)</f>
        <v>0.18263657217749921</v>
      </c>
      <c r="S22" t="s">
        <v>93</v>
      </c>
      <c r="T22" s="48">
        <f>LN(T19)</f>
        <v>0.19812534377343285</v>
      </c>
      <c r="W22" t="s">
        <v>93</v>
      </c>
      <c r="X22" s="48">
        <f>LN(X19)</f>
        <v>0.19458785860386471</v>
      </c>
      <c r="AA22" t="s">
        <v>93</v>
      </c>
      <c r="AB22" s="48">
        <f>LN(AB19)</f>
        <v>0.19663461239470334</v>
      </c>
      <c r="AE22" t="s">
        <v>93</v>
      </c>
      <c r="AF22" s="48">
        <f>LN(AF19)</f>
        <v>0.19228172469628674</v>
      </c>
      <c r="AI22" t="s">
        <v>93</v>
      </c>
      <c r="AJ22" s="48">
        <f>LN(AJ19)</f>
        <v>0.19364264303041881</v>
      </c>
      <c r="AM22" t="s">
        <v>93</v>
      </c>
      <c r="AN22" s="48">
        <f>LN(AN19)</f>
        <v>0.19183303209455943</v>
      </c>
      <c r="AQ22" t="s">
        <v>93</v>
      </c>
      <c r="AR22" s="48">
        <f>LN(AR19)</f>
        <v>0.19073320075882888</v>
      </c>
      <c r="AU22" t="s">
        <v>93</v>
      </c>
      <c r="AV22" s="48">
        <f>LN(AV19)</f>
        <v>0.19087872495286734</v>
      </c>
      <c r="AY22" t="s">
        <v>93</v>
      </c>
      <c r="AZ22" s="48">
        <f>LN(AZ19)</f>
        <v>0.19087872495286734</v>
      </c>
      <c r="BC22" t="s">
        <v>93</v>
      </c>
      <c r="BD22" s="48">
        <f>LN(BD19)</f>
        <v>0.19472000066024617</v>
      </c>
      <c r="BG22" t="s">
        <v>93</v>
      </c>
      <c r="BH22" s="48">
        <f>LN(BH19)</f>
        <v>0.19739246722370474</v>
      </c>
      <c r="BK22" t="s">
        <v>93</v>
      </c>
      <c r="BL22" s="48">
        <f>LN(BL19)</f>
        <v>0.19921377164987364</v>
      </c>
      <c r="BO22" t="s">
        <v>93</v>
      </c>
      <c r="BP22" s="48">
        <f>LN(BP19)</f>
        <v>0.19199890657299637</v>
      </c>
    </row>
    <row r="23" spans="1:68">
      <c r="A23" t="s">
        <v>103</v>
      </c>
      <c r="B23" s="4">
        <f>COUNT(B2:B17)</f>
        <v>16</v>
      </c>
      <c r="G23" t="s">
        <v>94</v>
      </c>
      <c r="H23" s="48">
        <f>LN(H20)</f>
        <v>0.15532741359264279</v>
      </c>
      <c r="K23" t="s">
        <v>94</v>
      </c>
      <c r="L23" s="48">
        <f>LN(L20)</f>
        <v>0.13359679152136267</v>
      </c>
      <c r="O23" t="s">
        <v>94</v>
      </c>
      <c r="P23" s="48">
        <f>LN(P20)</f>
        <v>0.14467852107864232</v>
      </c>
      <c r="S23" t="s">
        <v>94</v>
      </c>
      <c r="T23" s="48">
        <f>LN(T20)</f>
        <v>0.16078633115500282</v>
      </c>
      <c r="W23" t="s">
        <v>94</v>
      </c>
      <c r="X23" s="48">
        <f>LN(X20)</f>
        <v>0.15673147699813467</v>
      </c>
      <c r="AA23" t="s">
        <v>94</v>
      </c>
      <c r="AB23" s="48">
        <f>LN(AB20)</f>
        <v>0.16076175156352443</v>
      </c>
      <c r="AE23" t="s">
        <v>94</v>
      </c>
      <c r="AF23" s="48">
        <f>LN(AF20)</f>
        <v>0.15508948128280897</v>
      </c>
      <c r="AI23" t="s">
        <v>94</v>
      </c>
      <c r="AJ23" s="48">
        <f>LN(AJ20)</f>
        <v>0.15834865364076994</v>
      </c>
      <c r="AM23" t="s">
        <v>94</v>
      </c>
      <c r="AN23" s="48">
        <f>LN(AN20)</f>
        <v>0.15560706028820243</v>
      </c>
      <c r="AQ23" t="s">
        <v>94</v>
      </c>
      <c r="AR23" s="48">
        <f>LN(AR20)</f>
        <v>0.15429637362829998</v>
      </c>
      <c r="AU23" t="s">
        <v>94</v>
      </c>
      <c r="AV23" s="48">
        <f>LN(AV20)</f>
        <v>0.15368455912432175</v>
      </c>
      <c r="AY23" t="s">
        <v>94</v>
      </c>
      <c r="AZ23" s="48">
        <f>LN(AZ20)</f>
        <v>0.15368455912432175</v>
      </c>
      <c r="BC23" t="s">
        <v>94</v>
      </c>
      <c r="BD23" s="48">
        <f>LN(BD20)</f>
        <v>0.15728580758391042</v>
      </c>
      <c r="BG23" t="s">
        <v>94</v>
      </c>
      <c r="BH23" s="48">
        <f>LN(BH20)</f>
        <v>0.16026842295295921</v>
      </c>
      <c r="BK23" t="s">
        <v>94</v>
      </c>
      <c r="BL23" s="48">
        <f>LN(BL20)</f>
        <v>0.16249103547788321</v>
      </c>
      <c r="BO23" t="s">
        <v>94</v>
      </c>
      <c r="BP23" s="48">
        <f>LN(BP20)</f>
        <v>0.15266081928357819</v>
      </c>
    </row>
    <row r="24" spans="1:68">
      <c r="G24" t="s">
        <v>95</v>
      </c>
      <c r="H24" s="48">
        <f>H22-H21</f>
        <v>1.7630182081640994E-2</v>
      </c>
      <c r="K24" t="s">
        <v>95</v>
      </c>
      <c r="L24" s="48">
        <f>L22-L21</f>
        <v>1.4167070053415637E-2</v>
      </c>
      <c r="O24" t="s">
        <v>95</v>
      </c>
      <c r="P24" s="48">
        <f>P22-P21</f>
        <v>1.8798934655195165E-2</v>
      </c>
      <c r="S24" t="s">
        <v>95</v>
      </c>
      <c r="T24" s="48">
        <f>T22-T21</f>
        <v>1.849524119931148E-2</v>
      </c>
      <c r="W24" t="s">
        <v>95</v>
      </c>
      <c r="X24" s="48">
        <f>X22-X21</f>
        <v>1.8749063295140311E-2</v>
      </c>
      <c r="AA24" t="s">
        <v>95</v>
      </c>
      <c r="AB24" s="48">
        <f>AB22-AB21</f>
        <v>1.7775581271896768E-2</v>
      </c>
      <c r="AE24" t="s">
        <v>95</v>
      </c>
      <c r="AF24" s="48">
        <f>AF22-AF21</f>
        <v>1.8423223800264704E-2</v>
      </c>
      <c r="AI24" t="s">
        <v>95</v>
      </c>
      <c r="AJ24" s="48">
        <f>AJ22-AJ21</f>
        <v>1.7491294564956072E-2</v>
      </c>
      <c r="AM24" t="s">
        <v>95</v>
      </c>
      <c r="AN24" s="48">
        <f>AN22-AN21</f>
        <v>1.7948954742950773E-2</v>
      </c>
      <c r="AQ24" t="s">
        <v>95</v>
      </c>
      <c r="AR24" s="48">
        <f>AR22-AR21</f>
        <v>1.8052467448421289E-2</v>
      </c>
      <c r="AU24" t="s">
        <v>95</v>
      </c>
      <c r="AV24" s="48">
        <f>AV22-AV21</f>
        <v>1.8424167134664687E-2</v>
      </c>
      <c r="AY24" t="s">
        <v>95</v>
      </c>
      <c r="AZ24" s="48">
        <f>AZ22-AZ21</f>
        <v>1.8424167134664687E-2</v>
      </c>
      <c r="BC24" t="s">
        <v>95</v>
      </c>
      <c r="BD24" s="48">
        <f>BD22-BD21</f>
        <v>1.8541941913378018E-2</v>
      </c>
      <c r="BG24" t="s">
        <v>95</v>
      </c>
      <c r="BH24" s="48">
        <f>BH22-BH21</f>
        <v>1.8389757694402126E-2</v>
      </c>
      <c r="BK24" t="s">
        <v>95</v>
      </c>
      <c r="BL24" s="48">
        <f>BL22-BL21</f>
        <v>1.8192807638088226E-2</v>
      </c>
      <c r="BO24" t="s">
        <v>95</v>
      </c>
      <c r="BP24" s="48">
        <f>BP22-BP21</f>
        <v>1.9475620476922584E-2</v>
      </c>
    </row>
    <row r="25" spans="1:68">
      <c r="G25" t="s">
        <v>96</v>
      </c>
      <c r="H25" s="48">
        <f>H21-H23</f>
        <v>1.7946592110891169E-2</v>
      </c>
      <c r="K25" t="s">
        <v>96</v>
      </c>
      <c r="L25" s="48">
        <f>L21-L23</f>
        <v>1.4370663706970599E-2</v>
      </c>
      <c r="O25" t="s">
        <v>96</v>
      </c>
      <c r="P25" s="48">
        <f>P21-P23</f>
        <v>1.9159116443661722E-2</v>
      </c>
      <c r="S25" t="s">
        <v>96</v>
      </c>
      <c r="T25" s="48">
        <f>T21-T23</f>
        <v>1.8843771419118555E-2</v>
      </c>
      <c r="W25" t="s">
        <v>96</v>
      </c>
      <c r="X25" s="48">
        <f>X21-X23</f>
        <v>1.9107318310589733E-2</v>
      </c>
      <c r="AA25" t="s">
        <v>96</v>
      </c>
      <c r="AB25" s="48">
        <f>AB21-AB23</f>
        <v>1.8097279559282142E-2</v>
      </c>
      <c r="AE25" t="s">
        <v>96</v>
      </c>
      <c r="AF25" s="48">
        <f>AF21-AF23</f>
        <v>1.8769019613213062E-2</v>
      </c>
      <c r="AI25" t="s">
        <v>96</v>
      </c>
      <c r="AJ25" s="48">
        <f>AJ21-AJ23</f>
        <v>1.7802694824692794E-2</v>
      </c>
      <c r="AM25" t="s">
        <v>96</v>
      </c>
      <c r="AN25" s="48">
        <f>AN21-AN23</f>
        <v>1.8277017063406231E-2</v>
      </c>
      <c r="AQ25" t="s">
        <v>96</v>
      </c>
      <c r="AR25" s="48">
        <f>AR21-AR23</f>
        <v>1.8384359682107609E-2</v>
      </c>
      <c r="AU25" t="s">
        <v>96</v>
      </c>
      <c r="AV25" s="48">
        <f>AV21-AV23</f>
        <v>1.8769998693880907E-2</v>
      </c>
      <c r="AY25" t="s">
        <v>96</v>
      </c>
      <c r="AZ25" s="48">
        <f>AZ21-AZ23</f>
        <v>1.8769998693880907E-2</v>
      </c>
      <c r="BC25" t="s">
        <v>96</v>
      </c>
      <c r="BD25" s="48">
        <f>BD21-BD23</f>
        <v>1.8892251162957729E-2</v>
      </c>
      <c r="BG25" t="s">
        <v>96</v>
      </c>
      <c r="BH25" s="48">
        <f>BH21-BH23</f>
        <v>1.8734286576343406E-2</v>
      </c>
      <c r="BK25" t="s">
        <v>96</v>
      </c>
      <c r="BL25" s="48">
        <f>BL21-BL23</f>
        <v>1.8529928533902201E-2</v>
      </c>
      <c r="BO25" t="s">
        <v>96</v>
      </c>
      <c r="BP25" s="48">
        <f>BP21-BP23</f>
        <v>1.9862466812495594E-2</v>
      </c>
    </row>
    <row r="26" spans="1:68">
      <c r="G26" t="s">
        <v>97</v>
      </c>
      <c r="H26" s="49">
        <f>AVERAGE(H24:H25)</f>
        <v>1.7788387096266081E-2</v>
      </c>
      <c r="K26" t="s">
        <v>97</v>
      </c>
      <c r="L26" s="49">
        <f>AVERAGE(L24:L25)</f>
        <v>1.4268866880193118E-2</v>
      </c>
      <c r="O26" t="s">
        <v>97</v>
      </c>
      <c r="P26" s="49">
        <f>AVERAGE(P24:P25)</f>
        <v>1.8979025549428444E-2</v>
      </c>
      <c r="S26" t="s">
        <v>97</v>
      </c>
      <c r="T26" s="49">
        <f>AVERAGE(T24:T25)</f>
        <v>1.8669506309215017E-2</v>
      </c>
      <c r="W26" t="s">
        <v>97</v>
      </c>
      <c r="X26" s="49">
        <f>AVERAGE(X24:X25)</f>
        <v>1.8928190802865022E-2</v>
      </c>
      <c r="AA26" t="s">
        <v>97</v>
      </c>
      <c r="AB26" s="49">
        <f>AVERAGE(AB24:AB25)</f>
        <v>1.7936430415589455E-2</v>
      </c>
      <c r="AE26" t="s">
        <v>97</v>
      </c>
      <c r="AF26" s="49">
        <f>AVERAGE(AF24:AF25)</f>
        <v>1.8596121706738883E-2</v>
      </c>
      <c r="AI26" t="s">
        <v>97</v>
      </c>
      <c r="AJ26" s="49">
        <f>AVERAGE(AJ24:AJ25)</f>
        <v>1.7646994694824433E-2</v>
      </c>
      <c r="AM26" t="s">
        <v>97</v>
      </c>
      <c r="AN26" s="49">
        <f>AVERAGE(AN24:AN25)</f>
        <v>1.8112985903178502E-2</v>
      </c>
      <c r="AQ26" t="s">
        <v>97</v>
      </c>
      <c r="AR26" s="49">
        <f>AVERAGE(AR24:AR25)</f>
        <v>1.8218413565264449E-2</v>
      </c>
      <c r="AU26" t="s">
        <v>97</v>
      </c>
      <c r="AV26" s="49">
        <f>AVERAGE(AV24:AV25)</f>
        <v>1.8597082914272797E-2</v>
      </c>
      <c r="AY26" t="s">
        <v>97</v>
      </c>
      <c r="AZ26" s="49">
        <f>AVERAGE(AZ24:AZ25)</f>
        <v>1.8597082914272797E-2</v>
      </c>
      <c r="BC26" t="s">
        <v>97</v>
      </c>
      <c r="BD26" s="49">
        <f>AVERAGE(BD24:BD25)</f>
        <v>1.8717096538167874E-2</v>
      </c>
      <c r="BG26" t="s">
        <v>97</v>
      </c>
      <c r="BH26" s="49">
        <f>AVERAGE(BH24:BH25)</f>
        <v>1.8562022135372766E-2</v>
      </c>
      <c r="BK26" t="s">
        <v>97</v>
      </c>
      <c r="BL26" s="49">
        <f>AVERAGE(BL24:BL25)</f>
        <v>1.8361368085995214E-2</v>
      </c>
      <c r="BO26" t="s">
        <v>97</v>
      </c>
      <c r="BP26" s="49">
        <f>AVERAGE(BP24:BP25)</f>
        <v>1.9669043644709089E-2</v>
      </c>
    </row>
  </sheetData>
  <hyperlinks>
    <hyperlink ref="F4" location="_edn8" display="_edn8"/>
    <hyperlink ref="F8" location="_edn13" display="_edn13"/>
    <hyperlink ref="F10" location="_edn20" display="_edn20"/>
    <hyperlink ref="F16" location="_edn46" display="_edn46"/>
    <hyperlink ref="J3" location="_edn8" display="_edn8"/>
    <hyperlink ref="J7" location="_edn13" display="_edn13"/>
    <hyperlink ref="J9" location="_edn20" display="_edn20"/>
    <hyperlink ref="J15" location="_edn46" display="_edn46"/>
    <hyperlink ref="N3" location="_edn8" display="_edn8"/>
    <hyperlink ref="N7" location="_edn13" display="_edn13"/>
    <hyperlink ref="N9" location="_edn20" display="_edn20"/>
    <hyperlink ref="N15" location="_edn46" display="_edn46"/>
    <hyperlink ref="R7" location="_edn13" display="_edn13"/>
    <hyperlink ref="R9" location="_edn20" display="_edn20"/>
    <hyperlink ref="R15" location="_edn46" display="_edn46"/>
    <hyperlink ref="V4" location="_edn8" display="_edn8"/>
    <hyperlink ref="V7" location="_edn13" display="_edn13"/>
    <hyperlink ref="V9" location="_edn20" display="_edn20"/>
    <hyperlink ref="V15" location="_edn46" display="_edn46"/>
    <hyperlink ref="Z4" location="_edn8" display="_edn8"/>
    <hyperlink ref="Z7" location="_edn13" display="_edn13"/>
    <hyperlink ref="Z9" location="_edn20" display="_edn20"/>
    <hyperlink ref="Z15" location="_edn46" display="_edn46"/>
    <hyperlink ref="AD4" location="_edn8" display="_edn8"/>
    <hyperlink ref="AD7" location="_edn13" display="_edn13"/>
    <hyperlink ref="AD9" location="_edn20" display="_edn20"/>
    <hyperlink ref="AD15" location="_edn46" display="_edn46"/>
    <hyperlink ref="AH4" location="_edn8" display="_edn8"/>
    <hyperlink ref="AH9" location="_edn20" display="_edn20"/>
    <hyperlink ref="AH15" location="_edn46" display="_edn46"/>
    <hyperlink ref="AL4" location="_edn8" display="_edn8"/>
    <hyperlink ref="AL8" location="_edn13" display="_edn13"/>
    <hyperlink ref="AL9" location="_edn20" display="_edn20"/>
    <hyperlink ref="AL15" location="_edn46" display="_edn46"/>
    <hyperlink ref="AP4" location="_edn8" display="_edn8"/>
    <hyperlink ref="AP8" location="_edn13" display="_edn13"/>
    <hyperlink ref="AP15" location="_edn46" display="_edn46"/>
    <hyperlink ref="AT4" location="_edn8" display="_edn8"/>
    <hyperlink ref="AT8" location="_edn13" display="_edn13"/>
    <hyperlink ref="AT10" location="_edn20" display="_edn20"/>
    <hyperlink ref="AT15" location="_edn46" display="_edn46"/>
    <hyperlink ref="AX4" location="_edn8" display="_edn8"/>
    <hyperlink ref="AX8" location="_edn13" display="_edn13"/>
    <hyperlink ref="AX10" location="_edn20" display="_edn20"/>
    <hyperlink ref="AX15" location="_edn46" display="_edn46"/>
    <hyperlink ref="BB4" location="_edn8" display="_edn8"/>
    <hyperlink ref="BB8" location="_edn13" display="_edn13"/>
    <hyperlink ref="BB10" location="_edn20" display="_edn20"/>
    <hyperlink ref="BB15" location="_edn46" display="_edn46"/>
    <hyperlink ref="BF4" location="_edn8" display="_edn8"/>
    <hyperlink ref="BF8" location="_edn13" display="_edn13"/>
    <hyperlink ref="BF10" location="_edn20" display="_edn20"/>
    <hyperlink ref="BF15" location="_edn46" display="_edn46"/>
    <hyperlink ref="BJ4" location="_edn8" display="_edn8"/>
    <hyperlink ref="BJ8" location="_edn13" display="_edn13"/>
    <hyperlink ref="BJ10" location="_edn20" display="_edn20"/>
    <hyperlink ref="BJ15" location="_edn46" display="_edn46"/>
    <hyperlink ref="BN4" location="_edn8" display="_edn8"/>
    <hyperlink ref="BN8" location="_edn13" display="_edn13"/>
    <hyperlink ref="BN10" location="_edn20" display="_edn20"/>
    <hyperlink ref="BR4" location="_edn8" display="_edn8"/>
    <hyperlink ref="BR8" location="_edn13" display="_edn13"/>
    <hyperlink ref="BR10" location="_edn20" display="_edn20"/>
    <hyperlink ref="BR16" location="_edn46" display="_edn4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baseColWidth="10" defaultRowHeight="14" x14ac:dyDescent="0"/>
  <sheetData>
    <row r="1" spans="2:84" ht="16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0" t="s">
        <v>3</v>
      </c>
      <c r="G1" s="43">
        <f>LN(G2)</f>
        <v>0.15433984527142708</v>
      </c>
      <c r="H1" s="44">
        <f>G4</f>
        <v>0.96302841701891229</v>
      </c>
      <c r="I1" s="5" t="s">
        <v>0</v>
      </c>
      <c r="J1" s="41" t="s">
        <v>3</v>
      </c>
      <c r="K1" s="45">
        <f>LN(K2)</f>
        <v>0.1672328467196991</v>
      </c>
      <c r="L1" s="46">
        <f>K4</f>
        <v>0.92815636728568673</v>
      </c>
      <c r="M1" s="5" t="s">
        <v>0</v>
      </c>
      <c r="N1" s="41" t="s">
        <v>3</v>
      </c>
      <c r="O1" s="45">
        <f>LN(O2)</f>
        <v>0.15473157764383125</v>
      </c>
      <c r="P1" s="46">
        <f>O4</f>
        <v>0.95773168620202709</v>
      </c>
      <c r="Q1" s="5" t="s">
        <v>0</v>
      </c>
      <c r="R1" s="41" t="s">
        <v>3</v>
      </c>
      <c r="S1" s="45">
        <f>LN(S2)</f>
        <v>0.1518348291421924</v>
      </c>
      <c r="T1" s="46">
        <f>S4</f>
        <v>0.96532173564549517</v>
      </c>
      <c r="U1" s="5" t="s">
        <v>0</v>
      </c>
      <c r="V1" s="41" t="s">
        <v>3</v>
      </c>
      <c r="W1" s="45">
        <f>LN(W2)</f>
        <v>0.15314912529673763</v>
      </c>
      <c r="X1" s="46">
        <f>W4</f>
        <v>0.97886977511724493</v>
      </c>
      <c r="Y1" s="5" t="s">
        <v>0</v>
      </c>
      <c r="Z1" s="41" t="s">
        <v>3</v>
      </c>
      <c r="AA1" s="45">
        <f>LN(AA2)</f>
        <v>0.1539351476018011</v>
      </c>
      <c r="AB1" s="46">
        <f>AA4</f>
        <v>0.96681270136712405</v>
      </c>
      <c r="AC1" s="5" t="s">
        <v>0</v>
      </c>
      <c r="AD1" s="41" t="s">
        <v>3</v>
      </c>
      <c r="AE1" s="45">
        <f>LN(AE2)</f>
        <v>0.15444125156515895</v>
      </c>
      <c r="AF1" s="46">
        <f>AE4</f>
        <v>0.96394850521259856</v>
      </c>
      <c r="AG1" s="5" t="s">
        <v>0</v>
      </c>
      <c r="AH1" s="41" t="s">
        <v>3</v>
      </c>
      <c r="AI1" s="45">
        <f>LN(AI2)</f>
        <v>0.15434449419853774</v>
      </c>
      <c r="AJ1" s="46">
        <f>AI4</f>
        <v>0.96316864701052096</v>
      </c>
      <c r="AK1" s="5" t="s">
        <v>0</v>
      </c>
      <c r="AL1" s="41" t="s">
        <v>3</v>
      </c>
      <c r="AM1" s="45">
        <f>LN(AM2)</f>
        <v>0.15429194315071318</v>
      </c>
      <c r="AN1" s="46">
        <f>AM4</f>
        <v>0.96488207152679284</v>
      </c>
      <c r="AO1" s="5" t="s">
        <v>0</v>
      </c>
      <c r="AP1" s="41" t="s">
        <v>3</v>
      </c>
      <c r="AQ1" s="45">
        <f>LN(AQ2)</f>
        <v>0.15428875711345399</v>
      </c>
      <c r="AR1" s="46">
        <f>AQ4</f>
        <v>0.96298603685456174</v>
      </c>
      <c r="AS1" s="5" t="s">
        <v>0</v>
      </c>
      <c r="AT1" s="41" t="s">
        <v>3</v>
      </c>
      <c r="AU1" s="45">
        <f>LN(AU2)</f>
        <v>0.15399323944577437</v>
      </c>
      <c r="AV1" s="46">
        <f>AU4</f>
        <v>0.96518535056242594</v>
      </c>
      <c r="AW1" s="5" t="s">
        <v>0</v>
      </c>
      <c r="AX1" s="41" t="s">
        <v>3</v>
      </c>
      <c r="AY1" s="45">
        <f>LN(AY2)</f>
        <v>0.15393788227371427</v>
      </c>
      <c r="AZ1" s="46">
        <f>AY4</f>
        <v>0.96385604990897444</v>
      </c>
      <c r="BA1" s="5" t="s">
        <v>0</v>
      </c>
      <c r="BB1" s="41" t="s">
        <v>3</v>
      </c>
      <c r="BC1" s="45">
        <f>LN(BC2)</f>
        <v>0.15378445790909498</v>
      </c>
      <c r="BD1" s="46">
        <f>BC4</f>
        <v>0.96359838850346502</v>
      </c>
      <c r="BE1" s="5" t="s">
        <v>0</v>
      </c>
      <c r="BF1" s="41" t="s">
        <v>3</v>
      </c>
      <c r="BG1" s="45">
        <f>LN(BG2)</f>
        <v>0.15389998772620517</v>
      </c>
      <c r="BH1" s="46">
        <f>BG4</f>
        <v>0.96267795247468668</v>
      </c>
      <c r="BI1" s="5" t="s">
        <v>0</v>
      </c>
      <c r="BJ1" s="41" t="s">
        <v>3</v>
      </c>
      <c r="BK1" s="45">
        <f>LN(BK2)</f>
        <v>0.15389998772620517</v>
      </c>
      <c r="BL1" s="46">
        <f>BK4</f>
        <v>0.96267795247468668</v>
      </c>
      <c r="BM1" s="5" t="s">
        <v>0</v>
      </c>
      <c r="BN1" s="41" t="s">
        <v>3</v>
      </c>
      <c r="BO1" s="45">
        <f>LN(BO2)</f>
        <v>0.15475489316736565</v>
      </c>
      <c r="BP1" s="46">
        <f>BO4</f>
        <v>0.96245411199128494</v>
      </c>
      <c r="BQ1" s="5" t="s">
        <v>0</v>
      </c>
      <c r="BR1" s="41" t="s">
        <v>3</v>
      </c>
      <c r="BS1" s="45">
        <f>LN(BS2)</f>
        <v>0.15518044889694518</v>
      </c>
      <c r="BT1" s="46">
        <f>BS4</f>
        <v>0.96296005181426458</v>
      </c>
      <c r="BU1" s="5" t="s">
        <v>0</v>
      </c>
      <c r="BV1" s="41" t="s">
        <v>3</v>
      </c>
      <c r="BW1" s="45">
        <f>LN(BW2)</f>
        <v>0.15547166699563078</v>
      </c>
      <c r="BX1" s="46">
        <f>BW4</f>
        <v>0.96346824988350088</v>
      </c>
      <c r="BY1" s="5" t="s">
        <v>0</v>
      </c>
      <c r="BZ1" s="41" t="s">
        <v>3</v>
      </c>
      <c r="CA1" s="45">
        <f>LN(CA2)</f>
        <v>0.15366745935140202</v>
      </c>
      <c r="CB1" s="46">
        <f>CA4</f>
        <v>0.96159036826924849</v>
      </c>
      <c r="CC1" s="5" t="s">
        <v>0</v>
      </c>
      <c r="CD1" s="41" t="s">
        <v>3</v>
      </c>
      <c r="CE1" s="45">
        <f>LN(CE2)</f>
        <v>0.15358418226247439</v>
      </c>
      <c r="CF1" s="46">
        <f>CE4</f>
        <v>0.96126124112398337</v>
      </c>
    </row>
    <row r="2" spans="2:84" ht="15" thickTop="1">
      <c r="B2">
        <v>0.1672328467196991</v>
      </c>
      <c r="C2" s="47">
        <v>0.92815636728568673</v>
      </c>
      <c r="D2">
        <v>206.7058877106636</v>
      </c>
      <c r="E2" s="5">
        <v>1901</v>
      </c>
      <c r="F2" s="59">
        <v>1.1799999999999999E-6</v>
      </c>
      <c r="G2">
        <f t="array" ref="G2:H6">LOGEST(F2:F20,E2:E20,TRUE, TRUE)</f>
        <v>1.1668873805599262</v>
      </c>
      <c r="H2">
        <v>2.3194123718848958E-134</v>
      </c>
      <c r="I2" s="5">
        <v>1946</v>
      </c>
      <c r="J2" s="59">
        <v>7.0200000000000004E-4</v>
      </c>
      <c r="K2">
        <f t="array" ref="K2:L6">LOGEST(J2:J19,I2:I19,TRUE, TRUE)</f>
        <v>1.1820294649509526</v>
      </c>
      <c r="L2">
        <v>1.6112363535068545E-145</v>
      </c>
      <c r="M2" s="5">
        <v>1901</v>
      </c>
      <c r="N2" s="59">
        <v>1.1799999999999999E-6</v>
      </c>
      <c r="O2">
        <f t="array" ref="O2:P6">LOGEST(N2:N19,M2:M19,TRUE, TRUE)</f>
        <v>1.1673445776654483</v>
      </c>
      <c r="P2">
        <v>1.0589877596825782E-134</v>
      </c>
      <c r="Q2" s="5">
        <v>1901</v>
      </c>
      <c r="R2" s="59">
        <v>1.1799999999999999E-6</v>
      </c>
      <c r="S2">
        <f t="array" ref="S2:T6">LOGEST(R2:R19,Q2:Q19,TRUE, TRUE)</f>
        <v>1.1639679669663288</v>
      </c>
      <c r="T2">
        <v>3.5871103189069841E-132</v>
      </c>
      <c r="U2" s="5">
        <v>1901</v>
      </c>
      <c r="V2" s="59">
        <v>1.1799999999999999E-6</v>
      </c>
      <c r="W2">
        <f t="array" ref="W2:X6">LOGEST(V2:V19,U2:U19,TRUE, TRUE)</f>
        <v>1.1654987713341174</v>
      </c>
      <c r="X2">
        <v>2.7810562376064465E-133</v>
      </c>
      <c r="Y2" s="5">
        <v>1901</v>
      </c>
      <c r="Z2" s="59">
        <v>1.1799999999999999E-6</v>
      </c>
      <c r="AA2">
        <f t="array" ref="AA2:AB6">LOGEST(Z2:Z19,Y2:Y19,TRUE, TRUE)</f>
        <v>1.166415239499935</v>
      </c>
      <c r="AB2">
        <v>5.5001140011220237E-134</v>
      </c>
      <c r="AC2" s="5">
        <v>1901</v>
      </c>
      <c r="AD2" s="59">
        <v>1.1799999999999999E-6</v>
      </c>
      <c r="AE2">
        <f t="array" ref="AE2:AF6">LOGEST(AD2:AD19,AC2:AC19,TRUE, TRUE)</f>
        <v>1.1670057162842835</v>
      </c>
      <c r="AF2">
        <v>1.8434963976358003E-134</v>
      </c>
      <c r="AG2" s="5">
        <v>1901</v>
      </c>
      <c r="AH2" s="59">
        <v>1.1799999999999999E-6</v>
      </c>
      <c r="AI2">
        <f t="array" ref="AI2:AJ6">LOGEST(AH2:AH19,AG2:AG19,TRUE, TRUE)</f>
        <v>1.1668928053469145</v>
      </c>
      <c r="AJ2">
        <v>2.2725768717553776E-134</v>
      </c>
      <c r="AK2" s="5">
        <v>1901</v>
      </c>
      <c r="AL2" s="59">
        <v>1.1799999999999999E-6</v>
      </c>
      <c r="AM2">
        <f t="array" ref="AM2:AN6">LOGEST(AL2:AL19,AK2:AK19,TRUE, TRUE)</f>
        <v>1.1668314855185193</v>
      </c>
      <c r="AN2">
        <v>2.4480857651486376E-134</v>
      </c>
      <c r="AO2" s="5">
        <v>1901</v>
      </c>
      <c r="AP2" s="59">
        <v>1.1799999999999999E-6</v>
      </c>
      <c r="AQ2">
        <f t="array" ref="AQ2:AR6">LOGEST(AP2:AP19,AO2:AO19,TRUE, TRUE)</f>
        <v>1.1668277679558534</v>
      </c>
      <c r="AR2">
        <v>2.5495523156232148E-134</v>
      </c>
      <c r="AS2" s="5">
        <v>1901</v>
      </c>
      <c r="AT2" s="59">
        <v>1.1799999999999999E-6</v>
      </c>
      <c r="AU2">
        <f t="array" ref="AU2:AV6">LOGEST(AT2:AT19,AS2:AS19,TRUE, TRUE)</f>
        <v>1.1664830006802029</v>
      </c>
      <c r="AV2">
        <v>4.40680894018552E-134</v>
      </c>
      <c r="AW2" s="5">
        <v>1901</v>
      </c>
      <c r="AX2" s="59">
        <v>1.1799999999999999E-6</v>
      </c>
      <c r="AY2">
        <f t="array" ref="AY2:AZ6">LOGEST(AX2:AX19,AW2:AW19,TRUE, TRUE)</f>
        <v>1.166418429267291</v>
      </c>
      <c r="AZ2">
        <v>4.9851598604421493E-134</v>
      </c>
      <c r="BA2" s="5">
        <v>1901</v>
      </c>
      <c r="BB2" s="59">
        <v>1.1799999999999999E-6</v>
      </c>
      <c r="BC2">
        <f t="array" ref="BC2:BD6">LOGEST(BB2:BB19,BA2:BA19,TRUE, TRUE)</f>
        <v>1.1662394859883809</v>
      </c>
      <c r="BD2">
        <v>6.761175966612073E-134</v>
      </c>
      <c r="BE2" s="5">
        <v>1901</v>
      </c>
      <c r="BF2" s="59">
        <v>1.1799999999999999E-6</v>
      </c>
      <c r="BG2">
        <f t="array" ref="BG2:BH6">LOGEST(BF2:BF19,BE2:BE19,TRUE, TRUE)</f>
        <v>1.1663742292061836</v>
      </c>
      <c r="BH2">
        <v>5.4428370842102143E-134</v>
      </c>
      <c r="BI2" s="5">
        <v>1901</v>
      </c>
      <c r="BJ2" s="59">
        <v>1.1799999999999999E-6</v>
      </c>
      <c r="BK2">
        <f t="array" ref="BK2:BL6">LOGEST(BJ2:BJ19,BI2:BI19,TRUE, TRUE)</f>
        <v>1.1663742292061836</v>
      </c>
      <c r="BL2">
        <v>5.4428370842102143E-134</v>
      </c>
      <c r="BM2" s="5">
        <v>1901</v>
      </c>
      <c r="BN2" s="59">
        <v>1.1799999999999999E-6</v>
      </c>
      <c r="BO2">
        <f t="array" ref="BO2:BP6">LOGEST(BN2:BN19,BM2:BM19,TRUE, TRUE)</f>
        <v>1.1673717952327163</v>
      </c>
      <c r="BP2">
        <v>1.0326523361458927E-134</v>
      </c>
      <c r="BQ2" s="5">
        <v>1901</v>
      </c>
      <c r="BR2" s="59">
        <v>1.1799999999999999E-6</v>
      </c>
      <c r="BS2">
        <f t="array" ref="BS2:BT6">LOGEST(BR2:BR19,BQ2:BQ19,TRUE, TRUE)</f>
        <v>1.1678686827078844</v>
      </c>
      <c r="BT2">
        <v>4.4907042641142936E-135</v>
      </c>
      <c r="BU2" s="5">
        <v>1901</v>
      </c>
      <c r="BV2" s="59">
        <v>1.1799999999999999E-6</v>
      </c>
      <c r="BW2">
        <f t="array" ref="BW2:BX6">LOGEST(BV2:BV19,BU2:BU19,TRUE, TRUE)</f>
        <v>1.1682088367322772</v>
      </c>
      <c r="BX2">
        <v>2.5381767942410316E-135</v>
      </c>
      <c r="BY2" s="5">
        <v>1901</v>
      </c>
      <c r="BZ2" s="59">
        <v>1.1799999999999999E-6</v>
      </c>
      <c r="CA2">
        <f t="array" ref="CA2:CB6">LOGEST(BZ2:BZ19,BY2:BY19,TRUE, TRUE)</f>
        <v>1.1661030456324137</v>
      </c>
      <c r="CB2">
        <v>8.6418609296927505E-134</v>
      </c>
      <c r="CC2" s="5">
        <v>1901</v>
      </c>
      <c r="CD2" s="59">
        <v>1.1799999999999999E-6</v>
      </c>
      <c r="CE2">
        <f t="array" ref="CE2:CF6">LOGEST(CD2:CD19,CC2:CC19,TRUE, TRUE)</f>
        <v>1.1660059400087768</v>
      </c>
      <c r="CF2">
        <v>1.0189670753487082E-133</v>
      </c>
    </row>
    <row r="3" spans="2:84">
      <c r="B3">
        <v>0.15473157764383125</v>
      </c>
      <c r="C3" s="47">
        <v>0.95773168620202709</v>
      </c>
      <c r="D3">
        <v>362.53414442965862</v>
      </c>
      <c r="E3" s="5">
        <v>1946</v>
      </c>
      <c r="F3" s="59">
        <v>7.0200000000000004E-4</v>
      </c>
      <c r="G3">
        <v>7.3344587688129875E-3</v>
      </c>
      <c r="H3">
        <v>14.561998729337699</v>
      </c>
      <c r="I3" s="5">
        <v>1962</v>
      </c>
      <c r="J3" s="60">
        <v>2.3400000000000001E-3</v>
      </c>
      <c r="K3">
        <v>1.1631752670634045E-2</v>
      </c>
      <c r="L3">
        <v>23.147275328560042</v>
      </c>
      <c r="M3" s="5">
        <v>1962</v>
      </c>
      <c r="N3" s="60">
        <v>2.3400000000000001E-3</v>
      </c>
      <c r="O3">
        <v>8.1265178889022589E-3</v>
      </c>
      <c r="P3">
        <v>16.152182494199284</v>
      </c>
      <c r="Q3" s="5">
        <v>1946</v>
      </c>
      <c r="R3" s="59">
        <v>7.0200000000000004E-4</v>
      </c>
      <c r="S3">
        <v>7.1945568339338746E-3</v>
      </c>
      <c r="T3">
        <v>14.293537919327877</v>
      </c>
      <c r="U3" s="5">
        <v>1946</v>
      </c>
      <c r="V3" s="59">
        <v>7.0200000000000004E-4</v>
      </c>
      <c r="W3">
        <v>5.6252798064033403E-3</v>
      </c>
      <c r="X3">
        <v>11.170560206010071</v>
      </c>
      <c r="Y3" s="5">
        <v>1946</v>
      </c>
      <c r="Z3" s="59">
        <v>7.0200000000000004E-4</v>
      </c>
      <c r="AA3">
        <v>7.1300500618814953E-3</v>
      </c>
      <c r="AB3">
        <v>14.157910818747689</v>
      </c>
      <c r="AC3" s="5">
        <v>1946</v>
      </c>
      <c r="AD3" s="59">
        <v>7.0200000000000004E-4</v>
      </c>
      <c r="AE3">
        <v>7.466860577344428E-3</v>
      </c>
      <c r="AF3">
        <v>14.825876472108126</v>
      </c>
      <c r="AG3" s="5">
        <v>1946</v>
      </c>
      <c r="AH3" s="59">
        <v>7.0200000000000004E-4</v>
      </c>
      <c r="AI3">
        <v>7.5455138125999867E-3</v>
      </c>
      <c r="AJ3">
        <v>14.981209188897123</v>
      </c>
      <c r="AK3" s="5">
        <v>1946</v>
      </c>
      <c r="AL3" s="59">
        <v>7.0200000000000004E-4</v>
      </c>
      <c r="AM3">
        <v>7.3588607303782649E-3</v>
      </c>
      <c r="AN3">
        <v>14.610210756385088</v>
      </c>
      <c r="AO3" s="5">
        <v>1946</v>
      </c>
      <c r="AP3" s="59">
        <v>7.0200000000000004E-4</v>
      </c>
      <c r="AQ3">
        <v>7.5621813552850673E-3</v>
      </c>
      <c r="AR3">
        <v>15.012198766097519</v>
      </c>
      <c r="AS3" s="5">
        <v>1946</v>
      </c>
      <c r="AT3" s="59">
        <v>7.0200000000000004E-4</v>
      </c>
      <c r="AU3">
        <v>7.311682358941112E-3</v>
      </c>
      <c r="AV3">
        <v>14.514916229862756</v>
      </c>
      <c r="AW3" s="5">
        <v>1946</v>
      </c>
      <c r="AX3" s="59">
        <v>7.0200000000000004E-4</v>
      </c>
      <c r="AY3">
        <v>7.4524184858675846E-3</v>
      </c>
      <c r="AZ3">
        <v>14.793054970253394</v>
      </c>
      <c r="BA3" s="5">
        <v>1946</v>
      </c>
      <c r="BB3" s="59">
        <v>7.0200000000000004E-4</v>
      </c>
      <c r="BC3">
        <v>7.4724794159128603E-3</v>
      </c>
      <c r="BD3">
        <v>14.831624501822485</v>
      </c>
      <c r="BE3" s="5">
        <v>1946</v>
      </c>
      <c r="BF3" s="59">
        <v>7.0200000000000004E-4</v>
      </c>
      <c r="BG3">
        <v>7.5756658751408535E-3</v>
      </c>
      <c r="BH3">
        <v>15.035161679358158</v>
      </c>
      <c r="BI3" s="5">
        <v>1946</v>
      </c>
      <c r="BJ3" s="59">
        <v>7.0200000000000004E-4</v>
      </c>
      <c r="BK3">
        <v>7.5756658751408535E-3</v>
      </c>
      <c r="BL3">
        <v>15.035161679358158</v>
      </c>
      <c r="BM3" s="5">
        <v>1946</v>
      </c>
      <c r="BN3" s="59">
        <v>7.0200000000000004E-4</v>
      </c>
      <c r="BO3">
        <v>7.6414464237641562E-3</v>
      </c>
      <c r="BP3">
        <v>15.164001883973235</v>
      </c>
      <c r="BQ3" s="5">
        <v>1946</v>
      </c>
      <c r="BR3" s="59">
        <v>7.0200000000000004E-4</v>
      </c>
      <c r="BS3">
        <v>7.6086579786466017E-3</v>
      </c>
      <c r="BT3">
        <v>15.098081376355784</v>
      </c>
      <c r="BU3" s="5">
        <v>1946</v>
      </c>
      <c r="BV3" s="59">
        <v>7.0200000000000004E-4</v>
      </c>
      <c r="BW3">
        <v>7.5684648670607197E-3</v>
      </c>
      <c r="BX3">
        <v>15.017900053445603</v>
      </c>
      <c r="BY3" s="5">
        <v>1946</v>
      </c>
      <c r="BZ3" s="59">
        <v>7.0200000000000004E-4</v>
      </c>
      <c r="CA3">
        <v>7.6779793357015834E-3</v>
      </c>
      <c r="CB3">
        <v>15.234775311792383</v>
      </c>
      <c r="CC3" s="5">
        <v>1946</v>
      </c>
      <c r="CD3" s="59">
        <v>7.0200000000000004E-4</v>
      </c>
      <c r="CE3">
        <v>7.7079454757922449E-3</v>
      </c>
      <c r="CF3">
        <v>15.29336790091943</v>
      </c>
    </row>
    <row r="4" spans="2:84" ht="15" thickBot="1">
      <c r="B4">
        <v>0.1518348291421924</v>
      </c>
      <c r="C4" s="47">
        <v>0.96532173564549517</v>
      </c>
      <c r="D4">
        <v>445.3841060912722</v>
      </c>
      <c r="E4" s="5">
        <v>1962</v>
      </c>
      <c r="F4" s="60">
        <v>2.3400000000000001E-3</v>
      </c>
      <c r="G4">
        <v>0.96302841701891229</v>
      </c>
      <c r="H4">
        <v>0.80390767971451105</v>
      </c>
      <c r="I4" s="5">
        <v>1979</v>
      </c>
      <c r="J4" s="60">
        <v>1.2E-2</v>
      </c>
      <c r="K4">
        <v>0.92815636728568673</v>
      </c>
      <c r="L4">
        <v>0.78192240986878125</v>
      </c>
      <c r="M4" s="5">
        <v>1979</v>
      </c>
      <c r="N4" s="60">
        <v>1.2E-2</v>
      </c>
      <c r="O4">
        <v>0.95773168620202709</v>
      </c>
      <c r="P4">
        <v>0.82820518854043357</v>
      </c>
      <c r="Q4" s="5">
        <v>1979</v>
      </c>
      <c r="R4" s="60">
        <v>1.2E-2</v>
      </c>
      <c r="S4">
        <v>0.96532173564549517</v>
      </c>
      <c r="T4">
        <v>0.76959715566839226</v>
      </c>
      <c r="U4" s="5">
        <v>1962</v>
      </c>
      <c r="V4" s="60">
        <v>2.3400000000000001E-3</v>
      </c>
      <c r="W4">
        <v>0.97886977511724493</v>
      </c>
      <c r="X4">
        <v>0.61550632742455058</v>
      </c>
      <c r="Y4" s="5">
        <v>1962</v>
      </c>
      <c r="Z4" s="60">
        <v>2.3400000000000001E-3</v>
      </c>
      <c r="AA4">
        <v>0.96681270136712405</v>
      </c>
      <c r="AB4">
        <v>0.78087883806828107</v>
      </c>
      <c r="AC4" s="5">
        <v>1962</v>
      </c>
      <c r="AD4" s="60">
        <v>2.3400000000000001E-3</v>
      </c>
      <c r="AE4">
        <v>0.96394850521259856</v>
      </c>
      <c r="AF4">
        <v>0.81823566400957504</v>
      </c>
      <c r="AG4" s="5">
        <v>1962</v>
      </c>
      <c r="AH4" s="60">
        <v>2.3400000000000001E-3</v>
      </c>
      <c r="AI4">
        <v>0.96316864701052096</v>
      </c>
      <c r="AJ4">
        <v>0.82703826389869406</v>
      </c>
      <c r="AK4" s="5">
        <v>1962</v>
      </c>
      <c r="AL4" s="60">
        <v>2.3400000000000001E-3</v>
      </c>
      <c r="AM4">
        <v>0.96488207152679284</v>
      </c>
      <c r="AN4">
        <v>0.8065630655917293</v>
      </c>
      <c r="AO4" s="5">
        <v>1962</v>
      </c>
      <c r="AP4" s="60">
        <v>2.3400000000000001E-3</v>
      </c>
      <c r="AQ4">
        <v>0.96298603685456174</v>
      </c>
      <c r="AR4">
        <v>0.82805022573159848</v>
      </c>
      <c r="AS4" s="5">
        <v>1962</v>
      </c>
      <c r="AT4" s="60">
        <v>2.3400000000000001E-3</v>
      </c>
      <c r="AU4">
        <v>0.96518535056242594</v>
      </c>
      <c r="AV4">
        <v>0.80062087159118422</v>
      </c>
      <c r="AW4" s="5">
        <v>1962</v>
      </c>
      <c r="AX4" s="60">
        <v>2.3400000000000001E-3</v>
      </c>
      <c r="AY4">
        <v>0.96385604990897444</v>
      </c>
      <c r="AZ4">
        <v>0.81468603625459912</v>
      </c>
      <c r="BA4" s="5">
        <v>1962</v>
      </c>
      <c r="BB4" s="60">
        <v>2.3400000000000001E-3</v>
      </c>
      <c r="BC4">
        <v>0.96359838850346502</v>
      </c>
      <c r="BD4">
        <v>0.81487722081538327</v>
      </c>
      <c r="BE4" s="5">
        <v>1962</v>
      </c>
      <c r="BF4" s="60">
        <v>2.3400000000000001E-3</v>
      </c>
      <c r="BG4">
        <v>0.96267795247468668</v>
      </c>
      <c r="BH4">
        <v>0.82343341204737364</v>
      </c>
      <c r="BI4" s="5">
        <v>1962</v>
      </c>
      <c r="BJ4" s="60">
        <v>2.3400000000000001E-3</v>
      </c>
      <c r="BK4">
        <v>0.96267795247468668</v>
      </c>
      <c r="BL4">
        <v>0.82343341204737364</v>
      </c>
      <c r="BM4" s="5">
        <v>1962</v>
      </c>
      <c r="BN4" s="60">
        <v>2.3400000000000001E-3</v>
      </c>
      <c r="BO4">
        <v>0.96245411199128494</v>
      </c>
      <c r="BP4">
        <v>0.82589900822448881</v>
      </c>
      <c r="BQ4" s="5">
        <v>1962</v>
      </c>
      <c r="BR4" s="60">
        <v>2.3400000000000001E-3</v>
      </c>
      <c r="BS4">
        <v>0.96296005181426458</v>
      </c>
      <c r="BT4">
        <v>0.81956584453505132</v>
      </c>
      <c r="BU4" s="5">
        <v>1962</v>
      </c>
      <c r="BV4" s="60">
        <v>2.3400000000000001E-3</v>
      </c>
      <c r="BW4">
        <v>0.96346824988350088</v>
      </c>
      <c r="BX4">
        <v>0.81373414913839193</v>
      </c>
      <c r="BY4" s="5">
        <v>1962</v>
      </c>
      <c r="BZ4" s="60">
        <v>2.3400000000000001E-3</v>
      </c>
      <c r="CA4">
        <v>0.96159036826924849</v>
      </c>
      <c r="CB4">
        <v>0.82390637346610029</v>
      </c>
      <c r="CC4" s="5">
        <v>1962</v>
      </c>
      <c r="CD4" s="60">
        <v>2.3400000000000001E-3</v>
      </c>
      <c r="CE4">
        <v>0.96126124112398337</v>
      </c>
      <c r="CF4">
        <v>0.8236669003755509</v>
      </c>
    </row>
    <row r="5" spans="2:84" ht="16" thickTop="1" thickBot="1">
      <c r="B5">
        <v>0.15314912529673763</v>
      </c>
      <c r="C5" s="47">
        <v>0.97886977511724493</v>
      </c>
      <c r="D5">
        <v>741.20916785216343</v>
      </c>
      <c r="E5" s="5">
        <v>1979</v>
      </c>
      <c r="F5" s="60">
        <v>1.2E-2</v>
      </c>
      <c r="G5">
        <v>442.81260820495777</v>
      </c>
      <c r="H5">
        <v>17</v>
      </c>
      <c r="I5" s="5">
        <v>1981</v>
      </c>
      <c r="J5" s="60">
        <v>4.8000000000000001E-2</v>
      </c>
      <c r="K5" s="44">
        <v>206.7058877106636</v>
      </c>
      <c r="L5">
        <v>16</v>
      </c>
      <c r="M5" s="5">
        <v>1981</v>
      </c>
      <c r="N5" s="60">
        <v>4.8000000000000001E-2</v>
      </c>
      <c r="O5" s="44">
        <v>362.53414442965862</v>
      </c>
      <c r="P5">
        <v>16</v>
      </c>
      <c r="Q5" s="5">
        <v>1981</v>
      </c>
      <c r="R5" s="60">
        <v>4.8000000000000001E-2</v>
      </c>
      <c r="S5" s="44">
        <v>445.3841060912722</v>
      </c>
      <c r="T5">
        <v>16</v>
      </c>
      <c r="U5" s="5">
        <v>1981</v>
      </c>
      <c r="V5" s="60">
        <v>4.8000000000000001E-2</v>
      </c>
      <c r="W5" s="44">
        <v>741.20916785216343</v>
      </c>
      <c r="X5">
        <v>16</v>
      </c>
      <c r="Y5" s="5">
        <v>1979</v>
      </c>
      <c r="Z5" s="60">
        <v>1.2E-2</v>
      </c>
      <c r="AA5" s="44">
        <v>466.11215311601563</v>
      </c>
      <c r="AB5">
        <v>16</v>
      </c>
      <c r="AC5" s="5">
        <v>1979</v>
      </c>
      <c r="AD5" s="60">
        <v>1.2E-2</v>
      </c>
      <c r="AE5" s="44">
        <v>427.80961439610928</v>
      </c>
      <c r="AF5">
        <v>16</v>
      </c>
      <c r="AG5" s="5">
        <v>1979</v>
      </c>
      <c r="AH5" s="60">
        <v>1.2E-2</v>
      </c>
      <c r="AI5" s="44">
        <v>418.41249645568104</v>
      </c>
      <c r="AJ5">
        <v>16</v>
      </c>
      <c r="AK5" s="5">
        <v>1979</v>
      </c>
      <c r="AL5" s="60">
        <v>1.2E-2</v>
      </c>
      <c r="AM5" s="44">
        <v>439.60773928356883</v>
      </c>
      <c r="AN5">
        <v>16</v>
      </c>
      <c r="AO5" s="5">
        <v>1979</v>
      </c>
      <c r="AP5" s="60">
        <v>1.2E-2</v>
      </c>
      <c r="AQ5" s="44">
        <v>416.26930164520496</v>
      </c>
      <c r="AR5">
        <v>16</v>
      </c>
      <c r="AS5" s="5">
        <v>1979</v>
      </c>
      <c r="AT5" s="60">
        <v>1.2E-2</v>
      </c>
      <c r="AU5" s="44">
        <v>443.57665116489386</v>
      </c>
      <c r="AV5">
        <v>16</v>
      </c>
      <c r="AW5" s="5">
        <v>1979</v>
      </c>
      <c r="AX5" s="60">
        <v>1.2E-2</v>
      </c>
      <c r="AY5" s="44">
        <v>426.67436070781787</v>
      </c>
      <c r="AZ5">
        <v>16</v>
      </c>
      <c r="BA5" s="5">
        <v>1979</v>
      </c>
      <c r="BB5" s="60">
        <v>1.2E-2</v>
      </c>
      <c r="BC5" s="44">
        <v>423.54098025366181</v>
      </c>
      <c r="BD5">
        <v>16</v>
      </c>
      <c r="BE5" s="5">
        <v>1979</v>
      </c>
      <c r="BF5" s="60">
        <v>1.2E-2</v>
      </c>
      <c r="BG5" s="44">
        <v>412.70102421760555</v>
      </c>
      <c r="BH5">
        <v>16</v>
      </c>
      <c r="BI5" s="5">
        <v>1979</v>
      </c>
      <c r="BJ5" s="60">
        <v>1.2E-2</v>
      </c>
      <c r="BK5" s="44">
        <v>412.70102421760555</v>
      </c>
      <c r="BL5">
        <v>16</v>
      </c>
      <c r="BM5" s="5">
        <v>1979</v>
      </c>
      <c r="BN5" s="60">
        <v>1.2E-2</v>
      </c>
      <c r="BO5" s="44">
        <v>410.14520120781589</v>
      </c>
      <c r="BP5">
        <v>16</v>
      </c>
      <c r="BQ5" s="5">
        <v>1979</v>
      </c>
      <c r="BR5" s="60">
        <v>1.2E-2</v>
      </c>
      <c r="BS5" s="44">
        <v>415.96604703031949</v>
      </c>
      <c r="BT5">
        <v>16</v>
      </c>
      <c r="BU5" s="5">
        <v>1979</v>
      </c>
      <c r="BV5" s="60">
        <v>1.2E-2</v>
      </c>
      <c r="BW5" s="44">
        <v>421.97518457167388</v>
      </c>
      <c r="BX5">
        <v>16</v>
      </c>
      <c r="BY5" s="5">
        <v>1979</v>
      </c>
      <c r="BZ5" s="60">
        <v>1.2E-2</v>
      </c>
      <c r="CA5" s="44">
        <v>400.56218190683859</v>
      </c>
      <c r="CB5">
        <v>16</v>
      </c>
      <c r="CC5" s="5">
        <v>1979</v>
      </c>
      <c r="CD5" s="60">
        <v>1.2E-2</v>
      </c>
      <c r="CE5" s="44">
        <v>397.02304111517725</v>
      </c>
      <c r="CF5">
        <v>16</v>
      </c>
    </row>
    <row r="6" spans="2:84" ht="15" thickTop="1">
      <c r="B6">
        <v>0.1539351476018011</v>
      </c>
      <c r="C6" s="47">
        <v>0.96681270136712405</v>
      </c>
      <c r="D6">
        <v>466.11215311601563</v>
      </c>
      <c r="E6" s="5">
        <v>1981</v>
      </c>
      <c r="F6" s="60">
        <v>4.8000000000000001E-2</v>
      </c>
      <c r="G6">
        <v>286.17542273657995</v>
      </c>
      <c r="H6">
        <v>10.986548477567469</v>
      </c>
      <c r="I6" s="5">
        <v>1983</v>
      </c>
      <c r="J6" s="61">
        <v>0.32</v>
      </c>
      <c r="K6">
        <v>126.3805285618009</v>
      </c>
      <c r="L6">
        <v>9.7824424808800376</v>
      </c>
      <c r="M6" s="5">
        <v>1983</v>
      </c>
      <c r="N6" s="61">
        <v>0.32</v>
      </c>
      <c r="O6">
        <v>248.67081042103175</v>
      </c>
      <c r="P6">
        <v>10.97478134920472</v>
      </c>
      <c r="Q6" s="5">
        <v>1983</v>
      </c>
      <c r="R6" s="61">
        <v>0.32</v>
      </c>
      <c r="S6">
        <v>263.79200126773998</v>
      </c>
      <c r="T6">
        <v>9.4764765122060748</v>
      </c>
      <c r="U6" s="5">
        <v>1983</v>
      </c>
      <c r="V6" s="61">
        <v>0.32</v>
      </c>
      <c r="W6">
        <v>280.80563980348143</v>
      </c>
      <c r="X6">
        <v>6.0615686255945294</v>
      </c>
      <c r="Y6" s="5">
        <v>1983</v>
      </c>
      <c r="Z6" s="61">
        <v>0.32</v>
      </c>
      <c r="AA6">
        <v>284.2220278430903</v>
      </c>
      <c r="AB6">
        <v>9.7563481558858989</v>
      </c>
      <c r="AC6" s="5">
        <v>1981</v>
      </c>
      <c r="AD6" s="60">
        <v>4.8000000000000001E-2</v>
      </c>
      <c r="AE6">
        <v>286.42264460501718</v>
      </c>
      <c r="AF6">
        <v>10.712153629715043</v>
      </c>
      <c r="AG6" s="5">
        <v>1981</v>
      </c>
      <c r="AH6" s="60">
        <v>4.8000000000000001E-2</v>
      </c>
      <c r="AI6">
        <v>286.19092159549115</v>
      </c>
      <c r="AJ6">
        <v>10.943876639241054</v>
      </c>
      <c r="AK6" s="5">
        <v>1981</v>
      </c>
      <c r="AL6" s="60">
        <v>4.8000000000000001E-2</v>
      </c>
      <c r="AM6">
        <v>285.98416781457547</v>
      </c>
      <c r="AN6">
        <v>10.408703660427651</v>
      </c>
      <c r="AO6" s="5">
        <v>1981</v>
      </c>
      <c r="AP6" s="60">
        <v>4.8000000000000001E-2</v>
      </c>
      <c r="AQ6">
        <v>285.42219665365673</v>
      </c>
      <c r="AR6">
        <v>10.970674821346419</v>
      </c>
      <c r="AS6" s="5">
        <v>1981</v>
      </c>
      <c r="AT6" s="60">
        <v>4.8000000000000001E-2</v>
      </c>
      <c r="AU6">
        <v>284.32987436209294</v>
      </c>
      <c r="AV6">
        <v>10.255900480438841</v>
      </c>
      <c r="AW6" s="5">
        <v>1981</v>
      </c>
      <c r="AX6" s="60">
        <v>4.8000000000000001E-2</v>
      </c>
      <c r="AY6">
        <v>283.18946404284407</v>
      </c>
      <c r="AZ6">
        <v>10.619413402691679</v>
      </c>
      <c r="BA6" s="5">
        <v>1981</v>
      </c>
      <c r="BB6" s="60">
        <v>4.8000000000000001E-2</v>
      </c>
      <c r="BC6">
        <v>281.24175070733571</v>
      </c>
      <c r="BD6">
        <v>10.624398160060846</v>
      </c>
      <c r="BE6" s="5">
        <v>1981</v>
      </c>
      <c r="BF6" s="60">
        <v>4.8000000000000001E-2</v>
      </c>
      <c r="BG6">
        <v>279.82886891130875</v>
      </c>
      <c r="BH6">
        <v>10.848681345215676</v>
      </c>
      <c r="BI6" s="5">
        <v>1981</v>
      </c>
      <c r="BJ6" s="60">
        <v>4.8000000000000001E-2</v>
      </c>
      <c r="BK6">
        <v>279.82886891130875</v>
      </c>
      <c r="BL6">
        <v>10.848681345215676</v>
      </c>
      <c r="BM6" s="5">
        <v>1981</v>
      </c>
      <c r="BN6" s="60">
        <v>4.8000000000000001E-2</v>
      </c>
      <c r="BO6">
        <v>279.76380350794528</v>
      </c>
      <c r="BP6">
        <v>10.913746748579108</v>
      </c>
      <c r="BQ6" s="5">
        <v>1981</v>
      </c>
      <c r="BR6" s="60">
        <v>4.8000000000000001E-2</v>
      </c>
      <c r="BS6">
        <v>279.39947437964543</v>
      </c>
      <c r="BT6">
        <v>10.74701077645523</v>
      </c>
      <c r="BU6" s="5">
        <v>1981</v>
      </c>
      <c r="BV6" s="60">
        <v>4.8000000000000001E-2</v>
      </c>
      <c r="BW6">
        <v>279.4164661649661</v>
      </c>
      <c r="BX6">
        <v>10.594612247583722</v>
      </c>
      <c r="BY6" s="5">
        <v>1981</v>
      </c>
      <c r="BZ6" s="60">
        <v>4.8000000000000001E-2</v>
      </c>
      <c r="CA6">
        <v>271.91030617981386</v>
      </c>
      <c r="CB6">
        <v>10.861147395808977</v>
      </c>
      <c r="CC6" s="5">
        <v>1981</v>
      </c>
      <c r="CD6" s="60">
        <v>4.8000000000000001E-2</v>
      </c>
      <c r="CE6">
        <v>269.35121533978116</v>
      </c>
      <c r="CF6">
        <v>10.854834604388284</v>
      </c>
    </row>
    <row r="7" spans="2:84">
      <c r="B7">
        <v>0.15444125156515895</v>
      </c>
      <c r="C7" s="47">
        <v>0.96394850521259856</v>
      </c>
      <c r="D7">
        <v>427.80961439610928</v>
      </c>
      <c r="E7" s="5">
        <v>1983</v>
      </c>
      <c r="F7" s="61">
        <v>0.32</v>
      </c>
      <c r="G7" t="s">
        <v>79</v>
      </c>
      <c r="H7">
        <f>TINV(0.0455,H5)</f>
        <v>2.1582634005973014</v>
      </c>
      <c r="I7" s="5">
        <v>1985</v>
      </c>
      <c r="J7" s="60">
        <v>0.32</v>
      </c>
      <c r="K7" t="s">
        <v>79</v>
      </c>
      <c r="L7">
        <f>TINV(0.0455,L5)</f>
        <v>2.1689429956774156</v>
      </c>
      <c r="M7" s="5">
        <v>1985</v>
      </c>
      <c r="N7" s="60">
        <v>0.32</v>
      </c>
      <c r="O7" t="s">
        <v>79</v>
      </c>
      <c r="P7">
        <f>TINV(0.0455,P5)</f>
        <v>2.1689429956774156</v>
      </c>
      <c r="Q7" s="5">
        <v>1985</v>
      </c>
      <c r="R7" s="60">
        <v>0.32</v>
      </c>
      <c r="S7" t="s">
        <v>79</v>
      </c>
      <c r="T7">
        <f>TINV(0.0455,T5)</f>
        <v>2.1689429956774156</v>
      </c>
      <c r="U7" s="5">
        <v>1985</v>
      </c>
      <c r="V7" s="60">
        <v>0.32</v>
      </c>
      <c r="W7" t="s">
        <v>79</v>
      </c>
      <c r="X7">
        <f>TINV(0.0455,X5)</f>
        <v>2.1689429956774156</v>
      </c>
      <c r="Y7" s="5">
        <v>1985</v>
      </c>
      <c r="Z7" s="60">
        <v>0.32</v>
      </c>
      <c r="AA7" t="s">
        <v>79</v>
      </c>
      <c r="AB7">
        <f>TINV(0.0455,AB5)</f>
        <v>2.1689429956774156</v>
      </c>
      <c r="AC7" s="5">
        <v>1985</v>
      </c>
      <c r="AD7" s="60">
        <v>0.32</v>
      </c>
      <c r="AE7" t="s">
        <v>79</v>
      </c>
      <c r="AF7">
        <f>TINV(0.0455,AF5)</f>
        <v>2.1689429956774156</v>
      </c>
      <c r="AG7" s="5">
        <v>1983</v>
      </c>
      <c r="AH7" s="61">
        <v>0.32</v>
      </c>
      <c r="AI7" t="s">
        <v>79</v>
      </c>
      <c r="AJ7">
        <f>TINV(0.0455,AJ5)</f>
        <v>2.1689429956774156</v>
      </c>
      <c r="AK7" s="5">
        <v>1983</v>
      </c>
      <c r="AL7" s="61">
        <v>0.32</v>
      </c>
      <c r="AM7" t="s">
        <v>79</v>
      </c>
      <c r="AN7">
        <f>TINV(0.0455,AN5)</f>
        <v>2.1689429956774156</v>
      </c>
      <c r="AO7" s="5">
        <v>1983</v>
      </c>
      <c r="AP7" s="61">
        <v>0.32</v>
      </c>
      <c r="AQ7" t="s">
        <v>79</v>
      </c>
      <c r="AR7">
        <f>TINV(0.0455,AR5)</f>
        <v>2.1689429956774156</v>
      </c>
      <c r="AS7" s="5">
        <v>1983</v>
      </c>
      <c r="AT7" s="61">
        <v>0.32</v>
      </c>
      <c r="AU7" t="s">
        <v>79</v>
      </c>
      <c r="AV7">
        <f>TINV(0.0455,AV5)</f>
        <v>2.1689429956774156</v>
      </c>
      <c r="AW7" s="5">
        <v>1983</v>
      </c>
      <c r="AX7" s="61">
        <v>0.32</v>
      </c>
      <c r="AY7" t="s">
        <v>79</v>
      </c>
      <c r="AZ7">
        <f>TINV(0.0455,AZ5)</f>
        <v>2.1689429956774156</v>
      </c>
      <c r="BA7" s="5">
        <v>1983</v>
      </c>
      <c r="BB7" s="61">
        <v>0.32</v>
      </c>
      <c r="BC7" t="s">
        <v>79</v>
      </c>
      <c r="BD7">
        <f>TINV(0.0455,BD5)</f>
        <v>2.1689429956774156</v>
      </c>
      <c r="BE7" s="5">
        <v>1983</v>
      </c>
      <c r="BF7" s="61">
        <v>0.32</v>
      </c>
      <c r="BG7" t="s">
        <v>79</v>
      </c>
      <c r="BH7">
        <f>TINV(0.0455,BH5)</f>
        <v>2.1689429956774156</v>
      </c>
      <c r="BI7" s="5">
        <v>1983</v>
      </c>
      <c r="BJ7" s="61">
        <v>0.32</v>
      </c>
      <c r="BK7" t="s">
        <v>79</v>
      </c>
      <c r="BL7">
        <f>TINV(0.0455,BL5)</f>
        <v>2.1689429956774156</v>
      </c>
      <c r="BM7" s="5">
        <v>1983</v>
      </c>
      <c r="BN7" s="61">
        <v>0.32</v>
      </c>
      <c r="BO7" t="s">
        <v>79</v>
      </c>
      <c r="BP7">
        <f>TINV(0.0455,BP5)</f>
        <v>2.1689429956774156</v>
      </c>
      <c r="BQ7" s="5">
        <v>1983</v>
      </c>
      <c r="BR7" s="61">
        <v>0.32</v>
      </c>
      <c r="BS7" t="s">
        <v>79</v>
      </c>
      <c r="BT7">
        <f>TINV(0.0455,BT5)</f>
        <v>2.1689429956774156</v>
      </c>
      <c r="BU7" s="5">
        <v>1983</v>
      </c>
      <c r="BV7" s="61">
        <v>0.32</v>
      </c>
      <c r="BW7" t="s">
        <v>79</v>
      </c>
      <c r="BX7">
        <f>TINV(0.0455,BX5)</f>
        <v>2.1689429956774156</v>
      </c>
      <c r="BY7" s="5">
        <v>1983</v>
      </c>
      <c r="BZ7" s="61">
        <v>0.32</v>
      </c>
      <c r="CA7" t="s">
        <v>79</v>
      </c>
      <c r="CB7">
        <f>TINV(0.0455,CB5)</f>
        <v>2.1689429956774156</v>
      </c>
      <c r="CC7" s="5">
        <v>1983</v>
      </c>
      <c r="CD7" s="61">
        <v>0.32</v>
      </c>
    </row>
    <row r="8" spans="2:84">
      <c r="B8">
        <v>0.15434449419853774</v>
      </c>
      <c r="C8" s="47">
        <v>0.96316864701052096</v>
      </c>
      <c r="D8">
        <v>418.41249645568104</v>
      </c>
      <c r="E8" s="5">
        <v>1985</v>
      </c>
      <c r="F8" s="60">
        <v>0.32</v>
      </c>
      <c r="G8" t="s">
        <v>80</v>
      </c>
      <c r="H8">
        <f>H7*G3</f>
        <v>1.5829693923919013E-2</v>
      </c>
      <c r="I8" s="5">
        <v>1986</v>
      </c>
      <c r="J8" s="60">
        <v>0.64</v>
      </c>
      <c r="K8" t="s">
        <v>80</v>
      </c>
      <c r="L8">
        <f>L7*K3</f>
        <v>2.5228608482423785E-2</v>
      </c>
      <c r="M8" s="5">
        <v>1986</v>
      </c>
      <c r="N8" s="60">
        <v>0.64</v>
      </c>
      <c r="O8" t="s">
        <v>80</v>
      </c>
      <c r="P8">
        <f>P7*O3</f>
        <v>1.7625954054381773E-2</v>
      </c>
      <c r="Q8" s="5">
        <v>1986</v>
      </c>
      <c r="R8" s="60">
        <v>0.64</v>
      </c>
      <c r="S8" t="s">
        <v>80</v>
      </c>
      <c r="T8">
        <f>T7*S3</f>
        <v>1.560458365196396E-2</v>
      </c>
      <c r="U8" s="5">
        <v>1986</v>
      </c>
      <c r="V8" s="60">
        <v>0.64</v>
      </c>
      <c r="W8" t="s">
        <v>80</v>
      </c>
      <c r="X8">
        <f>X7*W3</f>
        <v>1.2200911234824132E-2</v>
      </c>
      <c r="Y8" s="5">
        <v>1986</v>
      </c>
      <c r="Z8" s="60">
        <v>0.64</v>
      </c>
      <c r="AA8" t="s">
        <v>80</v>
      </c>
      <c r="AB8">
        <f>AB7*AA3</f>
        <v>1.5464672140547192E-2</v>
      </c>
      <c r="AC8" s="5">
        <v>1986</v>
      </c>
      <c r="AD8" s="60">
        <v>0.64</v>
      </c>
      <c r="AE8" t="s">
        <v>80</v>
      </c>
      <c r="AF8">
        <f>AF7*AE3</f>
        <v>1.619519494893102E-2</v>
      </c>
      <c r="AG8" s="5">
        <v>1986</v>
      </c>
      <c r="AH8" s="60">
        <v>0.64</v>
      </c>
      <c r="AI8" t="s">
        <v>80</v>
      </c>
      <c r="AJ8">
        <f>AJ7*AI3</f>
        <v>1.6365789332625932E-2</v>
      </c>
      <c r="AK8" s="5">
        <v>1985</v>
      </c>
      <c r="AL8" s="60">
        <v>0.32</v>
      </c>
      <c r="AM8" t="s">
        <v>80</v>
      </c>
      <c r="AN8">
        <f>AN7*AM3</f>
        <v>1.5960949437319526E-2</v>
      </c>
      <c r="AO8" s="5">
        <v>1985</v>
      </c>
      <c r="AP8" s="60">
        <v>0.32</v>
      </c>
      <c r="AQ8" t="s">
        <v>80</v>
      </c>
      <c r="AR8">
        <f>AR7*AQ3</f>
        <v>1.6401940282587891E-2</v>
      </c>
      <c r="AS8" s="5">
        <v>1985</v>
      </c>
      <c r="AT8" s="60">
        <v>0.32</v>
      </c>
      <c r="AU8" t="s">
        <v>80</v>
      </c>
      <c r="AV8">
        <f>AV7*AU3</f>
        <v>1.5858622239043448E-2</v>
      </c>
      <c r="AW8" s="5">
        <v>1985</v>
      </c>
      <c r="AX8" s="60">
        <v>0.32</v>
      </c>
      <c r="AY8" t="s">
        <v>80</v>
      </c>
      <c r="AZ8">
        <f>AZ7*AY3</f>
        <v>1.6163870875779387E-2</v>
      </c>
      <c r="BA8" s="5">
        <v>1985</v>
      </c>
      <c r="BB8" s="60">
        <v>0.32</v>
      </c>
      <c r="BC8" t="s">
        <v>80</v>
      </c>
      <c r="BD8">
        <f>BD7*BC3</f>
        <v>1.6207381889487865E-2</v>
      </c>
      <c r="BE8" s="5">
        <v>1985</v>
      </c>
      <c r="BF8" s="60">
        <v>0.32</v>
      </c>
      <c r="BG8" t="s">
        <v>80</v>
      </c>
      <c r="BH8">
        <f>BH7*BG3</f>
        <v>1.6431187437479174E-2</v>
      </c>
      <c r="BI8" s="5">
        <v>1985</v>
      </c>
      <c r="BJ8" s="60">
        <v>0.32</v>
      </c>
      <c r="BK8" t="s">
        <v>80</v>
      </c>
      <c r="BL8">
        <f>BL7*BK3</f>
        <v>1.6431187437479174E-2</v>
      </c>
      <c r="BM8" s="5">
        <v>1985</v>
      </c>
      <c r="BN8" s="60">
        <v>0.32</v>
      </c>
      <c r="BO8" t="s">
        <v>80</v>
      </c>
      <c r="BP8">
        <f>BP7*BO3</f>
        <v>1.6573861697667502E-2</v>
      </c>
      <c r="BQ8" s="5">
        <v>1985</v>
      </c>
      <c r="BR8" s="60">
        <v>0.32</v>
      </c>
      <c r="BS8" t="s">
        <v>80</v>
      </c>
      <c r="BT8">
        <f>BT7*BS3</f>
        <v>1.650274542929063E-2</v>
      </c>
      <c r="BU8" s="5">
        <v>1985</v>
      </c>
      <c r="BV8" s="60">
        <v>0.32</v>
      </c>
      <c r="BW8" t="s">
        <v>80</v>
      </c>
      <c r="BX8">
        <f>BX7*BW3</f>
        <v>1.6415568861441951E-2</v>
      </c>
      <c r="BY8" s="5">
        <v>1985</v>
      </c>
      <c r="BZ8" s="60">
        <v>0.32</v>
      </c>
      <c r="CA8" t="s">
        <v>80</v>
      </c>
      <c r="CB8">
        <f>CB7*CA3</f>
        <v>1.6653099501125885E-2</v>
      </c>
      <c r="CC8" s="5">
        <v>1985</v>
      </c>
      <c r="CD8" s="60">
        <v>0.32</v>
      </c>
    </row>
    <row r="9" spans="2:84">
      <c r="B9">
        <v>0.15429194315071318</v>
      </c>
      <c r="C9" s="47">
        <v>0.96488207152679284</v>
      </c>
      <c r="D9">
        <v>439.60773928356883</v>
      </c>
      <c r="E9" s="5">
        <v>1986</v>
      </c>
      <c r="F9" s="60">
        <v>0.64</v>
      </c>
      <c r="G9" t="s">
        <v>81</v>
      </c>
      <c r="H9">
        <f>G2+H8</f>
        <v>1.1827170744838453</v>
      </c>
      <c r="I9" s="5">
        <v>1990</v>
      </c>
      <c r="J9" s="60">
        <v>0.64</v>
      </c>
      <c r="K9" t="s">
        <v>81</v>
      </c>
      <c r="L9">
        <f>K2+L8</f>
        <v>1.2072580734333764</v>
      </c>
      <c r="M9" s="5">
        <v>1990</v>
      </c>
      <c r="N9" s="60">
        <v>0.64</v>
      </c>
      <c r="O9" t="s">
        <v>81</v>
      </c>
      <c r="P9">
        <f>O2+P8</f>
        <v>1.18497053171983</v>
      </c>
      <c r="Q9" s="5">
        <v>1990</v>
      </c>
      <c r="R9" s="60">
        <v>0.64</v>
      </c>
      <c r="S9" t="s">
        <v>81</v>
      </c>
      <c r="T9">
        <f>S2+T8</f>
        <v>1.1795725506182928</v>
      </c>
      <c r="U9" s="5">
        <v>1990</v>
      </c>
      <c r="V9" s="60">
        <v>0.64</v>
      </c>
      <c r="W9" t="s">
        <v>81</v>
      </c>
      <c r="X9">
        <f>W2+X8</f>
        <v>1.1776996825689414</v>
      </c>
      <c r="Y9" s="5">
        <v>1990</v>
      </c>
      <c r="Z9" s="60">
        <v>0.64</v>
      </c>
      <c r="AA9" t="s">
        <v>81</v>
      </c>
      <c r="AB9">
        <f>AA2+AB8</f>
        <v>1.1818799116404821</v>
      </c>
      <c r="AC9" s="5">
        <v>1990</v>
      </c>
      <c r="AD9" s="60">
        <v>0.64</v>
      </c>
      <c r="AE9" t="s">
        <v>81</v>
      </c>
      <c r="AF9">
        <f>AE2+AF8</f>
        <v>1.1832009112332145</v>
      </c>
      <c r="AG9" s="5">
        <v>1990</v>
      </c>
      <c r="AH9" s="60">
        <v>0.64</v>
      </c>
      <c r="AI9" t="s">
        <v>81</v>
      </c>
      <c r="AJ9">
        <f>AI2+AJ8</f>
        <v>1.1832585946795404</v>
      </c>
      <c r="AK9" s="5">
        <v>1990</v>
      </c>
      <c r="AL9" s="60">
        <v>0.64</v>
      </c>
      <c r="AM9" t="s">
        <v>81</v>
      </c>
      <c r="AN9">
        <f>AM2+AN8</f>
        <v>1.182792434955839</v>
      </c>
      <c r="AO9" s="5">
        <v>1986</v>
      </c>
      <c r="AP9" s="60">
        <v>0.64</v>
      </c>
      <c r="AQ9" t="s">
        <v>81</v>
      </c>
      <c r="AR9">
        <f>AQ2+AR8</f>
        <v>1.1832297082384413</v>
      </c>
      <c r="AS9" s="5">
        <v>1986</v>
      </c>
      <c r="AT9" s="60">
        <v>0.64</v>
      </c>
      <c r="AU9" t="s">
        <v>81</v>
      </c>
      <c r="AV9">
        <f>AU2+AV8</f>
        <v>1.1823416229192465</v>
      </c>
      <c r="AW9" s="5">
        <v>1986</v>
      </c>
      <c r="AX9" s="60">
        <v>0.64</v>
      </c>
      <c r="AY9" t="s">
        <v>81</v>
      </c>
      <c r="AZ9">
        <f>AY2+AZ8</f>
        <v>1.1825823001430704</v>
      </c>
      <c r="BA9" s="5">
        <v>1986</v>
      </c>
      <c r="BB9" s="60">
        <v>0.64</v>
      </c>
      <c r="BC9" t="s">
        <v>81</v>
      </c>
      <c r="BD9">
        <f>BC2+BD8</f>
        <v>1.1824468678778688</v>
      </c>
      <c r="BE9" s="5">
        <v>1986</v>
      </c>
      <c r="BF9" s="60">
        <v>0.64</v>
      </c>
      <c r="BG9" t="s">
        <v>81</v>
      </c>
      <c r="BH9">
        <f>BG2+BH8</f>
        <v>1.1828054166436628</v>
      </c>
      <c r="BI9" s="5">
        <v>1986</v>
      </c>
      <c r="BJ9" s="60">
        <v>0.64</v>
      </c>
      <c r="BK9" t="s">
        <v>81</v>
      </c>
      <c r="BL9">
        <f>BK2+BL8</f>
        <v>1.1828054166436628</v>
      </c>
      <c r="BM9" s="5">
        <v>1986</v>
      </c>
      <c r="BN9" s="60">
        <v>0.64</v>
      </c>
      <c r="BO9" t="s">
        <v>81</v>
      </c>
      <c r="BP9">
        <f>BO2+BP8</f>
        <v>1.1839456569303839</v>
      </c>
      <c r="BQ9" s="5">
        <v>1986</v>
      </c>
      <c r="BR9" s="60">
        <v>0.64</v>
      </c>
      <c r="BS9" t="s">
        <v>81</v>
      </c>
      <c r="BT9">
        <f>BS2+BT8</f>
        <v>1.1843714281371749</v>
      </c>
      <c r="BU9" s="5">
        <v>1986</v>
      </c>
      <c r="BV9" s="60">
        <v>0.64</v>
      </c>
      <c r="BW9" t="s">
        <v>81</v>
      </c>
      <c r="BX9">
        <f>BW2+BX8</f>
        <v>1.1846244055937192</v>
      </c>
      <c r="BY9" s="5">
        <v>1986</v>
      </c>
      <c r="BZ9" s="60">
        <v>0.64</v>
      </c>
      <c r="CA9" t="s">
        <v>81</v>
      </c>
      <c r="CB9">
        <f>CA2+CB8</f>
        <v>1.1827561451335395</v>
      </c>
      <c r="CC9" s="5">
        <v>1986</v>
      </c>
      <c r="CD9" s="60">
        <v>0.64</v>
      </c>
    </row>
    <row r="10" spans="2:84">
      <c r="B10">
        <v>0.15428875711345399</v>
      </c>
      <c r="C10" s="47">
        <v>0.96298603685456174</v>
      </c>
      <c r="D10">
        <v>416.26930164520496</v>
      </c>
      <c r="E10" s="5">
        <v>1990</v>
      </c>
      <c r="F10" s="60">
        <v>0.64</v>
      </c>
      <c r="G10" t="s">
        <v>82</v>
      </c>
      <c r="H10">
        <f>G2-H8</f>
        <v>1.1510576866360072</v>
      </c>
      <c r="I10" s="5">
        <v>1990</v>
      </c>
      <c r="J10" s="61">
        <v>1.3</v>
      </c>
      <c r="K10" t="s">
        <v>82</v>
      </c>
      <c r="L10">
        <f>K2-L8</f>
        <v>1.1568008564685288</v>
      </c>
      <c r="M10" s="5">
        <v>1990</v>
      </c>
      <c r="N10" s="61">
        <v>1.3</v>
      </c>
      <c r="O10" t="s">
        <v>82</v>
      </c>
      <c r="P10">
        <f>O2-P8</f>
        <v>1.1497186236110666</v>
      </c>
      <c r="Q10" s="5">
        <v>1990</v>
      </c>
      <c r="R10" s="61">
        <v>1.3</v>
      </c>
      <c r="S10" t="s">
        <v>82</v>
      </c>
      <c r="T10">
        <f>S2-T8</f>
        <v>1.1483633833143647</v>
      </c>
      <c r="U10" s="5">
        <v>1990</v>
      </c>
      <c r="V10" s="61">
        <v>1.3</v>
      </c>
      <c r="W10" t="s">
        <v>82</v>
      </c>
      <c r="X10">
        <f>W2-X8</f>
        <v>1.1532978600992934</v>
      </c>
      <c r="Y10" s="5">
        <v>1990</v>
      </c>
      <c r="Z10" s="61">
        <v>1.3</v>
      </c>
      <c r="AA10" t="s">
        <v>82</v>
      </c>
      <c r="AB10">
        <f>AA2-AB8</f>
        <v>1.1509505673593878</v>
      </c>
      <c r="AC10" s="5">
        <v>1990</v>
      </c>
      <c r="AD10" s="61">
        <v>1.3</v>
      </c>
      <c r="AE10" t="s">
        <v>82</v>
      </c>
      <c r="AF10">
        <f>AE2-AF8</f>
        <v>1.1508105213353526</v>
      </c>
      <c r="AG10" s="5">
        <v>1990</v>
      </c>
      <c r="AH10" s="61">
        <v>1.3</v>
      </c>
      <c r="AI10" t="s">
        <v>82</v>
      </c>
      <c r="AJ10">
        <f>AI2-AJ8</f>
        <v>1.1505270160142886</v>
      </c>
      <c r="AK10" s="5">
        <v>1990</v>
      </c>
      <c r="AL10" s="61">
        <v>1.3</v>
      </c>
      <c r="AM10" t="s">
        <v>82</v>
      </c>
      <c r="AN10">
        <f>AM2-AN8</f>
        <v>1.1508705360811997</v>
      </c>
      <c r="AO10" s="5">
        <v>1990</v>
      </c>
      <c r="AP10" s="61">
        <v>1.3</v>
      </c>
      <c r="AQ10" t="s">
        <v>82</v>
      </c>
      <c r="AR10">
        <f>AQ2-AR8</f>
        <v>1.1504258276732655</v>
      </c>
      <c r="AS10" s="5">
        <v>1990</v>
      </c>
      <c r="AT10" s="60">
        <v>0.64</v>
      </c>
      <c r="AU10" t="s">
        <v>82</v>
      </c>
      <c r="AV10">
        <f>AU2-AV8</f>
        <v>1.1506243784411594</v>
      </c>
      <c r="AW10" s="5">
        <v>1990</v>
      </c>
      <c r="AX10" s="60">
        <v>0.64</v>
      </c>
      <c r="AY10" t="s">
        <v>82</v>
      </c>
      <c r="AZ10">
        <f>AY2-AZ8</f>
        <v>1.1502545583915116</v>
      </c>
      <c r="BA10" s="5">
        <v>1990</v>
      </c>
      <c r="BB10" s="60">
        <v>0.64</v>
      </c>
      <c r="BC10" t="s">
        <v>82</v>
      </c>
      <c r="BD10">
        <f>BC2-BD8</f>
        <v>1.150032104098893</v>
      </c>
      <c r="BE10" s="5">
        <v>1990</v>
      </c>
      <c r="BF10" s="60">
        <v>0.64</v>
      </c>
      <c r="BG10" t="s">
        <v>82</v>
      </c>
      <c r="BH10">
        <f>BG2-BH8</f>
        <v>1.1499430417687044</v>
      </c>
      <c r="BI10" s="5">
        <v>1990</v>
      </c>
      <c r="BJ10" s="60">
        <v>0.64</v>
      </c>
      <c r="BK10" t="s">
        <v>82</v>
      </c>
      <c r="BL10">
        <f>BK2-BL8</f>
        <v>1.1499430417687044</v>
      </c>
      <c r="BM10" s="5">
        <v>1990</v>
      </c>
      <c r="BN10" s="60">
        <v>0.64</v>
      </c>
      <c r="BO10" t="s">
        <v>82</v>
      </c>
      <c r="BP10">
        <f>BO2-BP8</f>
        <v>1.1507979335350487</v>
      </c>
      <c r="BQ10" s="5">
        <v>1990</v>
      </c>
      <c r="BR10" s="60">
        <v>0.64</v>
      </c>
      <c r="BS10" t="s">
        <v>82</v>
      </c>
      <c r="BT10">
        <f>BS2-BT8</f>
        <v>1.1513659372785938</v>
      </c>
      <c r="BU10" s="5">
        <v>1990</v>
      </c>
      <c r="BV10" s="60">
        <v>0.64</v>
      </c>
      <c r="BW10" t="s">
        <v>82</v>
      </c>
      <c r="BX10">
        <f>BW2-BX8</f>
        <v>1.1517932678708351</v>
      </c>
      <c r="BY10" s="5">
        <v>1990</v>
      </c>
      <c r="BZ10" s="60">
        <v>0.64</v>
      </c>
      <c r="CA10" t="s">
        <v>82</v>
      </c>
      <c r="CB10">
        <f>CA2-CB8</f>
        <v>1.1494499461312879</v>
      </c>
      <c r="CC10" s="5">
        <v>1990</v>
      </c>
      <c r="CD10" s="60">
        <v>0.64</v>
      </c>
    </row>
    <row r="11" spans="2:84">
      <c r="B11">
        <v>0.15399323944577437</v>
      </c>
      <c r="C11" s="47">
        <v>0.96518535056242594</v>
      </c>
      <c r="D11">
        <v>443.57665116489386</v>
      </c>
      <c r="E11" s="5">
        <v>1990</v>
      </c>
      <c r="F11" s="61">
        <v>1.3</v>
      </c>
      <c r="G11" t="s">
        <v>83</v>
      </c>
      <c r="H11" s="48">
        <f>LN(G2)</f>
        <v>0.15433984527142708</v>
      </c>
      <c r="I11" s="5">
        <v>1993</v>
      </c>
      <c r="J11" s="60">
        <v>1.62</v>
      </c>
      <c r="K11" t="s">
        <v>83</v>
      </c>
      <c r="L11" s="48">
        <f>LN(K2)</f>
        <v>0.1672328467196991</v>
      </c>
      <c r="M11" s="5">
        <v>1993</v>
      </c>
      <c r="N11" s="60">
        <v>1.62</v>
      </c>
      <c r="O11" t="s">
        <v>83</v>
      </c>
      <c r="P11" s="48">
        <f>LN(O2)</f>
        <v>0.15473157764383125</v>
      </c>
      <c r="Q11" s="5">
        <v>1993</v>
      </c>
      <c r="R11" s="60">
        <v>1.62</v>
      </c>
      <c r="S11" t="s">
        <v>83</v>
      </c>
      <c r="T11" s="48">
        <f>LN(S2)</f>
        <v>0.1518348291421924</v>
      </c>
      <c r="U11" s="5">
        <v>1993</v>
      </c>
      <c r="V11" s="60">
        <v>1.62</v>
      </c>
      <c r="W11" t="s">
        <v>83</v>
      </c>
      <c r="X11" s="48">
        <f>LN(W2)</f>
        <v>0.15314912529673763</v>
      </c>
      <c r="Y11" s="5">
        <v>1993</v>
      </c>
      <c r="Z11" s="60">
        <v>1.62</v>
      </c>
      <c r="AA11" t="s">
        <v>83</v>
      </c>
      <c r="AB11" s="48">
        <f>LN(AA2)</f>
        <v>0.1539351476018011</v>
      </c>
      <c r="AC11" s="5">
        <v>1993</v>
      </c>
      <c r="AD11" s="60">
        <v>1.62</v>
      </c>
      <c r="AE11" t="s">
        <v>83</v>
      </c>
      <c r="AF11" s="48">
        <f>LN(AE2)</f>
        <v>0.15444125156515895</v>
      </c>
      <c r="AG11" s="5">
        <v>1993</v>
      </c>
      <c r="AH11" s="60">
        <v>1.62</v>
      </c>
      <c r="AI11" t="s">
        <v>83</v>
      </c>
      <c r="AJ11" s="48">
        <f>LN(AI2)</f>
        <v>0.15434449419853774</v>
      </c>
      <c r="AK11" s="5">
        <v>1993</v>
      </c>
      <c r="AL11" s="60">
        <v>1.62</v>
      </c>
      <c r="AM11" t="s">
        <v>83</v>
      </c>
      <c r="AN11" s="48">
        <f>LN(AM2)</f>
        <v>0.15429194315071318</v>
      </c>
      <c r="AO11" s="5">
        <v>1993</v>
      </c>
      <c r="AP11" s="60">
        <v>1.62</v>
      </c>
      <c r="AQ11" t="s">
        <v>83</v>
      </c>
      <c r="AR11" s="48">
        <f>LN(AQ2)</f>
        <v>0.15428875711345399</v>
      </c>
      <c r="AS11" s="5">
        <v>1993</v>
      </c>
      <c r="AT11" s="60">
        <v>1.62</v>
      </c>
      <c r="AU11" t="s">
        <v>83</v>
      </c>
      <c r="AV11" s="48">
        <f>LN(AU2)</f>
        <v>0.15399323944577437</v>
      </c>
      <c r="AW11" s="5">
        <v>1990</v>
      </c>
      <c r="AX11" s="61">
        <v>1.3</v>
      </c>
      <c r="AY11" t="s">
        <v>83</v>
      </c>
      <c r="AZ11" s="48">
        <f>LN(AY2)</f>
        <v>0.15393788227371427</v>
      </c>
      <c r="BA11" s="5">
        <v>1990</v>
      </c>
      <c r="BB11" s="61">
        <v>1.3</v>
      </c>
      <c r="BC11" t="s">
        <v>83</v>
      </c>
      <c r="BD11" s="48">
        <f>LN(BC2)</f>
        <v>0.15378445790909498</v>
      </c>
      <c r="BE11" s="5">
        <v>1990</v>
      </c>
      <c r="BF11" s="61">
        <v>1.3</v>
      </c>
      <c r="BG11" t="s">
        <v>83</v>
      </c>
      <c r="BH11" s="48">
        <f>LN(BG2)</f>
        <v>0.15389998772620517</v>
      </c>
      <c r="BI11" s="5">
        <v>1990</v>
      </c>
      <c r="BJ11" s="61">
        <v>1.3</v>
      </c>
      <c r="BK11" t="s">
        <v>83</v>
      </c>
      <c r="BL11" s="48">
        <f>LN(BK2)</f>
        <v>0.15389998772620517</v>
      </c>
      <c r="BM11" s="5">
        <v>1990</v>
      </c>
      <c r="BN11" s="61">
        <v>1.3</v>
      </c>
      <c r="BO11" t="s">
        <v>83</v>
      </c>
      <c r="BP11" s="48">
        <f>LN(BO2)</f>
        <v>0.15475489316736565</v>
      </c>
      <c r="BQ11" s="5">
        <v>1990</v>
      </c>
      <c r="BR11" s="61">
        <v>1.3</v>
      </c>
      <c r="BS11" t="s">
        <v>83</v>
      </c>
      <c r="BT11" s="48">
        <f>LN(BS2)</f>
        <v>0.15518044889694518</v>
      </c>
      <c r="BU11" s="5">
        <v>1990</v>
      </c>
      <c r="BV11" s="61">
        <v>1.3</v>
      </c>
      <c r="BW11" t="s">
        <v>83</v>
      </c>
      <c r="BX11" s="48">
        <f>LN(BW2)</f>
        <v>0.15547166699563078</v>
      </c>
      <c r="BY11" s="5">
        <v>1990</v>
      </c>
      <c r="BZ11" s="61">
        <v>1.3</v>
      </c>
      <c r="CA11" t="s">
        <v>83</v>
      </c>
      <c r="CB11" s="48">
        <f>LN(CA2)</f>
        <v>0.15366745935140202</v>
      </c>
      <c r="CC11" s="5">
        <v>1990</v>
      </c>
      <c r="CD11" s="61">
        <v>1.3</v>
      </c>
    </row>
    <row r="12" spans="2:84">
      <c r="B12">
        <v>0.15393788227371427</v>
      </c>
      <c r="C12" s="47">
        <v>0.96385604990897444</v>
      </c>
      <c r="D12">
        <v>426.67436070781787</v>
      </c>
      <c r="E12" s="5">
        <v>1993</v>
      </c>
      <c r="F12" s="60">
        <v>1.62</v>
      </c>
      <c r="G12" t="s">
        <v>84</v>
      </c>
      <c r="H12" s="48">
        <f>LN(H9)</f>
        <v>0.16781439703877576</v>
      </c>
      <c r="I12" s="5">
        <v>1996</v>
      </c>
      <c r="J12" s="61">
        <v>2.56</v>
      </c>
      <c r="K12" t="s">
        <v>84</v>
      </c>
      <c r="L12" s="48">
        <f>LN(L9)</f>
        <v>0.1883517332069097</v>
      </c>
      <c r="M12" s="5">
        <v>1996</v>
      </c>
      <c r="N12" s="61">
        <v>2.56</v>
      </c>
      <c r="O12" t="s">
        <v>84</v>
      </c>
      <c r="P12" s="48">
        <f>LN(P9)</f>
        <v>0.16971790653090807</v>
      </c>
      <c r="Q12" s="5">
        <v>1996</v>
      </c>
      <c r="R12" s="61">
        <v>2.56</v>
      </c>
      <c r="S12" t="s">
        <v>84</v>
      </c>
      <c r="T12" s="48">
        <f>LN(T9)</f>
        <v>0.16515212761218287</v>
      </c>
      <c r="U12" s="5">
        <v>1996</v>
      </c>
      <c r="V12" s="61">
        <v>2.56</v>
      </c>
      <c r="W12" t="s">
        <v>84</v>
      </c>
      <c r="X12" s="48">
        <f>LN(X9)</f>
        <v>0.16356311433059342</v>
      </c>
      <c r="Y12" s="5">
        <v>1996</v>
      </c>
      <c r="Z12" s="61">
        <v>2.56</v>
      </c>
      <c r="AA12" t="s">
        <v>84</v>
      </c>
      <c r="AB12" s="48">
        <f>LN(AB9)</f>
        <v>0.16710631622563618</v>
      </c>
      <c r="AC12" s="5">
        <v>1996</v>
      </c>
      <c r="AD12" s="61">
        <v>2.56</v>
      </c>
      <c r="AE12" t="s">
        <v>84</v>
      </c>
      <c r="AF12" s="48">
        <f>LN(AF9)</f>
        <v>0.16822340255717069</v>
      </c>
      <c r="AG12" s="5">
        <v>1996</v>
      </c>
      <c r="AH12" s="61">
        <v>2.56</v>
      </c>
      <c r="AI12" t="s">
        <v>84</v>
      </c>
      <c r="AJ12" s="48">
        <f>LN(AJ9)</f>
        <v>0.16827215339883372</v>
      </c>
      <c r="AK12" s="5">
        <v>1996</v>
      </c>
      <c r="AL12" s="61">
        <v>2.56</v>
      </c>
      <c r="AM12" t="s">
        <v>84</v>
      </c>
      <c r="AN12" s="48">
        <f>LN(AN9)</f>
        <v>0.16787811309801662</v>
      </c>
      <c r="AO12" s="5">
        <v>1996</v>
      </c>
      <c r="AP12" s="61">
        <v>2.56</v>
      </c>
      <c r="AQ12" t="s">
        <v>84</v>
      </c>
      <c r="AR12" s="48">
        <f>LN(AR9)</f>
        <v>0.16824774048196875</v>
      </c>
      <c r="AS12" s="5">
        <v>1996</v>
      </c>
      <c r="AT12" s="61">
        <v>2.56</v>
      </c>
      <c r="AU12" t="s">
        <v>84</v>
      </c>
      <c r="AV12" s="48">
        <f>LN(AV9)</f>
        <v>0.16749689830763217</v>
      </c>
      <c r="AW12" s="5">
        <v>1996</v>
      </c>
      <c r="AX12" s="61">
        <v>2.56</v>
      </c>
      <c r="AY12" t="s">
        <v>84</v>
      </c>
      <c r="AZ12" s="48">
        <f>LN(AZ9)</f>
        <v>0.1677004373917505</v>
      </c>
      <c r="BA12" s="5">
        <v>1993</v>
      </c>
      <c r="BB12" s="60">
        <v>1.62</v>
      </c>
      <c r="BC12" t="s">
        <v>84</v>
      </c>
      <c r="BD12" s="48">
        <f>LN(BD9)</f>
        <v>0.16758590834730494</v>
      </c>
      <c r="BE12" s="5">
        <v>1993</v>
      </c>
      <c r="BF12" s="60">
        <v>1.62</v>
      </c>
      <c r="BG12" t="s">
        <v>84</v>
      </c>
      <c r="BH12" s="48">
        <f>LN(BH9)</f>
        <v>0.16788908849505224</v>
      </c>
      <c r="BI12" s="5">
        <v>1993</v>
      </c>
      <c r="BJ12" s="60">
        <v>1.62</v>
      </c>
      <c r="BK12" t="s">
        <v>84</v>
      </c>
      <c r="BL12" s="48">
        <f>LN(BL9)</f>
        <v>0.16788908849505224</v>
      </c>
      <c r="BM12" s="5">
        <v>1993</v>
      </c>
      <c r="BN12" s="60">
        <v>1.62</v>
      </c>
      <c r="BO12" t="s">
        <v>84</v>
      </c>
      <c r="BP12" s="48">
        <f>LN(BP9)</f>
        <v>0.16885263754562335</v>
      </c>
      <c r="BQ12" s="5">
        <v>1993</v>
      </c>
      <c r="BR12" s="60">
        <v>1.62</v>
      </c>
      <c r="BS12" t="s">
        <v>84</v>
      </c>
      <c r="BT12" s="48">
        <f>LN(BT9)</f>
        <v>0.16921219346325153</v>
      </c>
      <c r="BU12" s="5">
        <v>1993</v>
      </c>
      <c r="BV12" s="60">
        <v>1.62</v>
      </c>
      <c r="BW12" t="s">
        <v>84</v>
      </c>
      <c r="BX12" s="48">
        <f>LN(BX9)</f>
        <v>0.16942576704063306</v>
      </c>
      <c r="BY12" s="5">
        <v>1993</v>
      </c>
      <c r="BZ12" s="60">
        <v>1.62</v>
      </c>
      <c r="CA12" t="s">
        <v>84</v>
      </c>
      <c r="CB12" s="48">
        <f>LN(CB9)</f>
        <v>0.16784743114744691</v>
      </c>
      <c r="CC12" s="5">
        <v>1993</v>
      </c>
      <c r="CD12" s="60">
        <v>1.62</v>
      </c>
    </row>
    <row r="13" spans="2:84">
      <c r="B13">
        <v>0.15378445790909498</v>
      </c>
      <c r="C13" s="47">
        <v>0.96359838850346502</v>
      </c>
      <c r="D13">
        <v>423.54098025366181</v>
      </c>
      <c r="E13" s="5">
        <v>1996</v>
      </c>
      <c r="F13" s="61">
        <v>2.56</v>
      </c>
      <c r="G13" t="s">
        <v>85</v>
      </c>
      <c r="H13" s="48">
        <f>LN(H10)</f>
        <v>0.14068124719453756</v>
      </c>
      <c r="I13" s="5">
        <v>1999</v>
      </c>
      <c r="J13" s="60">
        <v>3.25</v>
      </c>
      <c r="K13" t="s">
        <v>85</v>
      </c>
      <c r="L13" s="48">
        <f>LN(L10)</f>
        <v>0.14565831279944805</v>
      </c>
      <c r="M13" s="5">
        <v>1999</v>
      </c>
      <c r="N13" s="60">
        <v>3.25</v>
      </c>
      <c r="O13" t="s">
        <v>85</v>
      </c>
      <c r="P13" s="48">
        <f>LN(P10)</f>
        <v>0.1395172373165062</v>
      </c>
      <c r="Q13" s="5">
        <v>1999</v>
      </c>
      <c r="R13" s="60">
        <v>3.25</v>
      </c>
      <c r="S13" t="s">
        <v>85</v>
      </c>
      <c r="T13" s="48">
        <f>LN(T10)</f>
        <v>0.13833778379855063</v>
      </c>
      <c r="U13" s="5">
        <v>1999</v>
      </c>
      <c r="V13" s="60">
        <v>3.25</v>
      </c>
      <c r="W13" t="s">
        <v>85</v>
      </c>
      <c r="X13" s="48">
        <f>LN(X10)</f>
        <v>0.14262554278917167</v>
      </c>
      <c r="Y13" s="5">
        <v>1999</v>
      </c>
      <c r="Z13" s="60">
        <v>3.25</v>
      </c>
      <c r="AA13" t="s">
        <v>85</v>
      </c>
      <c r="AB13" s="48">
        <f>LN(AB10)</f>
        <v>0.14058818125829625</v>
      </c>
      <c r="AC13" s="5">
        <v>1999</v>
      </c>
      <c r="AD13" s="60">
        <v>3.25</v>
      </c>
      <c r="AE13" t="s">
        <v>85</v>
      </c>
      <c r="AF13" s="48">
        <f>LN(AF10)</f>
        <v>0.14046649528063684</v>
      </c>
      <c r="AG13" s="5">
        <v>1999</v>
      </c>
      <c r="AH13" s="60">
        <v>3.25</v>
      </c>
      <c r="AI13" t="s">
        <v>85</v>
      </c>
      <c r="AJ13" s="48">
        <f>LN(AJ10)</f>
        <v>0.14022011219436903</v>
      </c>
      <c r="AK13" s="5">
        <v>1999</v>
      </c>
      <c r="AL13" s="60">
        <v>3.25</v>
      </c>
      <c r="AM13" t="s">
        <v>85</v>
      </c>
      <c r="AN13" s="48">
        <f>LN(AN10)</f>
        <v>0.14051864390102661</v>
      </c>
      <c r="AO13" s="5">
        <v>1999</v>
      </c>
      <c r="AP13" s="60">
        <v>3.25</v>
      </c>
      <c r="AQ13" t="s">
        <v>85</v>
      </c>
      <c r="AR13" s="48">
        <f>LN(AR10)</f>
        <v>0.14013215876988583</v>
      </c>
      <c r="AS13" s="5">
        <v>1999</v>
      </c>
      <c r="AT13" s="60">
        <v>3.25</v>
      </c>
      <c r="AU13" t="s">
        <v>85</v>
      </c>
      <c r="AV13" s="48">
        <f>LN(AV10)</f>
        <v>0.14030473281269379</v>
      </c>
      <c r="AW13" s="5">
        <v>1999</v>
      </c>
      <c r="AX13" s="60">
        <v>3.25</v>
      </c>
      <c r="AY13" t="s">
        <v>85</v>
      </c>
      <c r="AZ13" s="48">
        <f>LN(AZ10)</f>
        <v>0.13998327300278171</v>
      </c>
      <c r="BA13" s="5">
        <v>1999</v>
      </c>
      <c r="BB13" s="60">
        <v>3.25</v>
      </c>
      <c r="BC13" t="s">
        <v>85</v>
      </c>
      <c r="BD13" s="48">
        <f>LN(BD10)</f>
        <v>0.13978985859323051</v>
      </c>
      <c r="BE13" s="5">
        <v>1996</v>
      </c>
      <c r="BF13" s="61">
        <v>2.56</v>
      </c>
      <c r="BG13" t="s">
        <v>85</v>
      </c>
      <c r="BH13" s="48">
        <f>LN(BH10)</f>
        <v>0.13971241225178363</v>
      </c>
      <c r="BI13" s="5">
        <v>1996</v>
      </c>
      <c r="BJ13" s="61">
        <v>2.56</v>
      </c>
      <c r="BK13" t="s">
        <v>85</v>
      </c>
      <c r="BL13" s="48">
        <f>LN(BL10)</f>
        <v>0.13971241225178363</v>
      </c>
      <c r="BM13" s="5">
        <v>1996</v>
      </c>
      <c r="BN13" s="61">
        <v>2.56</v>
      </c>
      <c r="BO13" t="s">
        <v>85</v>
      </c>
      <c r="BP13" s="48">
        <f>LN(BP10)</f>
        <v>0.14045555701676546</v>
      </c>
      <c r="BQ13" s="5">
        <v>1996</v>
      </c>
      <c r="BR13" s="61">
        <v>2.56</v>
      </c>
      <c r="BS13" t="s">
        <v>85</v>
      </c>
      <c r="BT13" s="48">
        <f>LN(BT10)</f>
        <v>0.14094900907921129</v>
      </c>
      <c r="BU13" s="5">
        <v>1996</v>
      </c>
      <c r="BV13" s="61">
        <v>2.56</v>
      </c>
      <c r="BW13" t="s">
        <v>85</v>
      </c>
      <c r="BX13" s="48">
        <f>LN(BX10)</f>
        <v>0.14132009119649575</v>
      </c>
      <c r="BY13" s="5">
        <v>1996</v>
      </c>
      <c r="BZ13" s="61">
        <v>2.56</v>
      </c>
      <c r="CA13" t="s">
        <v>85</v>
      </c>
      <c r="CB13" s="48">
        <f>LN(CB10)</f>
        <v>0.13928352023761295</v>
      </c>
      <c r="CC13" s="5">
        <v>1996</v>
      </c>
      <c r="CD13" s="61">
        <v>2.56</v>
      </c>
    </row>
    <row r="14" spans="2:84">
      <c r="B14">
        <v>0.15389998772620517</v>
      </c>
      <c r="C14" s="47">
        <v>0.96267795247468668</v>
      </c>
      <c r="D14">
        <v>412.70102421760555</v>
      </c>
      <c r="E14" s="5">
        <v>1999</v>
      </c>
      <c r="F14" s="60">
        <v>3.25</v>
      </c>
      <c r="G14" t="s">
        <v>86</v>
      </c>
      <c r="H14" s="48">
        <f>H12-H11</f>
        <v>1.3474551767348686E-2</v>
      </c>
      <c r="I14" s="5">
        <v>1999</v>
      </c>
      <c r="J14" s="60">
        <v>3.25</v>
      </c>
      <c r="K14" t="s">
        <v>86</v>
      </c>
      <c r="L14" s="48">
        <f>L12-L11</f>
        <v>2.1118886487210609E-2</v>
      </c>
      <c r="M14" s="5">
        <v>1999</v>
      </c>
      <c r="N14" s="60">
        <v>3.25</v>
      </c>
      <c r="O14" t="s">
        <v>86</v>
      </c>
      <c r="P14" s="48">
        <f>P12-P11</f>
        <v>1.4986328887076822E-2</v>
      </c>
      <c r="Q14" s="5">
        <v>1999</v>
      </c>
      <c r="R14" s="60">
        <v>3.25</v>
      </c>
      <c r="S14" t="s">
        <v>86</v>
      </c>
      <c r="T14" s="48">
        <f>T12-T11</f>
        <v>1.3317298469990468E-2</v>
      </c>
      <c r="U14" s="5">
        <v>1999</v>
      </c>
      <c r="V14" s="60">
        <v>3.25</v>
      </c>
      <c r="W14" t="s">
        <v>86</v>
      </c>
      <c r="X14" s="48">
        <f>X12-X11</f>
        <v>1.0413989033855792E-2</v>
      </c>
      <c r="Y14" s="5">
        <v>1999</v>
      </c>
      <c r="Z14" s="60">
        <v>3.25</v>
      </c>
      <c r="AA14" t="s">
        <v>86</v>
      </c>
      <c r="AB14" s="48">
        <f>AB12-AB11</f>
        <v>1.3171168623835078E-2</v>
      </c>
      <c r="AC14" s="5">
        <v>1999</v>
      </c>
      <c r="AD14" s="60">
        <v>3.25</v>
      </c>
      <c r="AE14" t="s">
        <v>86</v>
      </c>
      <c r="AF14" s="48">
        <f>AF12-AF11</f>
        <v>1.3782150992011744E-2</v>
      </c>
      <c r="AG14" s="5">
        <v>1999</v>
      </c>
      <c r="AH14" s="60">
        <v>3.25</v>
      </c>
      <c r="AI14" t="s">
        <v>86</v>
      </c>
      <c r="AJ14" s="48">
        <f>AJ12-AJ11</f>
        <v>1.3927659200295983E-2</v>
      </c>
      <c r="AK14" s="5">
        <v>1999</v>
      </c>
      <c r="AL14" s="60">
        <v>3.25</v>
      </c>
      <c r="AM14" t="s">
        <v>86</v>
      </c>
      <c r="AN14" s="48">
        <f>AN12-AN11</f>
        <v>1.3586169947303439E-2</v>
      </c>
      <c r="AO14" s="5">
        <v>1999</v>
      </c>
      <c r="AP14" s="60">
        <v>3.25</v>
      </c>
      <c r="AQ14" t="s">
        <v>86</v>
      </c>
      <c r="AR14" s="48">
        <f>AR12-AR11</f>
        <v>1.3958983368514755E-2</v>
      </c>
      <c r="AS14" s="5">
        <v>1999</v>
      </c>
      <c r="AT14" s="60">
        <v>3.25</v>
      </c>
      <c r="AU14" t="s">
        <v>86</v>
      </c>
      <c r="AV14" s="48">
        <f>AV12-AV11</f>
        <v>1.3503658861857809E-2</v>
      </c>
      <c r="AW14" s="5">
        <v>1999</v>
      </c>
      <c r="AX14" s="60">
        <v>3.25</v>
      </c>
      <c r="AY14" t="s">
        <v>86</v>
      </c>
      <c r="AZ14" s="48">
        <f>AZ12-AZ11</f>
        <v>1.3762555118036229E-2</v>
      </c>
      <c r="BA14" s="5">
        <v>1999</v>
      </c>
      <c r="BB14" s="60">
        <v>3.25</v>
      </c>
      <c r="BC14" t="s">
        <v>86</v>
      </c>
      <c r="BD14" s="48">
        <f>BD12-BD11</f>
        <v>1.3801450438209961E-2</v>
      </c>
      <c r="BE14" s="5">
        <v>1999</v>
      </c>
      <c r="BF14" s="60">
        <v>3.25</v>
      </c>
      <c r="BG14" t="s">
        <v>86</v>
      </c>
      <c r="BH14" s="48">
        <f>BH12-BH11</f>
        <v>1.3989100768847074E-2</v>
      </c>
      <c r="BI14" s="5">
        <v>1999</v>
      </c>
      <c r="BJ14" s="60">
        <v>3.25</v>
      </c>
      <c r="BK14" t="s">
        <v>86</v>
      </c>
      <c r="BL14" s="48">
        <f>BL12-BL11</f>
        <v>1.3989100768847074E-2</v>
      </c>
      <c r="BM14" s="5">
        <v>1999</v>
      </c>
      <c r="BN14" s="60">
        <v>3.25</v>
      </c>
      <c r="BO14" t="s">
        <v>86</v>
      </c>
      <c r="BP14" s="48">
        <f>BP12-BP11</f>
        <v>1.4097744378257698E-2</v>
      </c>
      <c r="BQ14" s="5">
        <v>1999</v>
      </c>
      <c r="BR14" s="60">
        <v>3.25</v>
      </c>
      <c r="BS14" t="s">
        <v>86</v>
      </c>
      <c r="BT14" s="48">
        <f>BT12-BT11</f>
        <v>1.4031744566306348E-2</v>
      </c>
      <c r="BU14" s="5">
        <v>1999</v>
      </c>
      <c r="BV14" s="60">
        <v>3.25</v>
      </c>
      <c r="BW14" t="s">
        <v>86</v>
      </c>
      <c r="BX14" s="48">
        <f>BX12-BX11</f>
        <v>1.3954100045002277E-2</v>
      </c>
      <c r="BY14" s="5">
        <v>1999</v>
      </c>
      <c r="BZ14" s="60">
        <v>3.25</v>
      </c>
      <c r="CA14" t="s">
        <v>86</v>
      </c>
      <c r="CB14" s="48">
        <f>CB12-CB11</f>
        <v>1.4179971796044882E-2</v>
      </c>
      <c r="CC14" s="5">
        <v>1999</v>
      </c>
      <c r="CD14" s="60">
        <v>3.25</v>
      </c>
    </row>
    <row r="15" spans="2:84">
      <c r="B15">
        <v>0.15389998772620517</v>
      </c>
      <c r="C15" s="47">
        <v>0.96267795247468668</v>
      </c>
      <c r="D15">
        <v>412.70102421760555</v>
      </c>
      <c r="E15" s="5">
        <v>1999</v>
      </c>
      <c r="F15" s="60">
        <v>3.25</v>
      </c>
      <c r="G15" t="s">
        <v>87</v>
      </c>
      <c r="H15" s="48">
        <f>H11-H13</f>
        <v>1.3658598076889517E-2</v>
      </c>
      <c r="I15" s="5">
        <v>2003</v>
      </c>
      <c r="J15" s="60">
        <v>3.25</v>
      </c>
      <c r="K15" t="s">
        <v>87</v>
      </c>
      <c r="L15" s="48">
        <f>L11-L13</f>
        <v>2.1574533920251049E-2</v>
      </c>
      <c r="M15" s="5">
        <v>2003</v>
      </c>
      <c r="N15" s="60">
        <v>3.25</v>
      </c>
      <c r="O15" t="s">
        <v>87</v>
      </c>
      <c r="P15" s="48">
        <f>P11-P13</f>
        <v>1.5214340327325049E-2</v>
      </c>
      <c r="Q15" s="5">
        <v>2003</v>
      </c>
      <c r="R15" s="60">
        <v>3.25</v>
      </c>
      <c r="S15" t="s">
        <v>87</v>
      </c>
      <c r="T15" s="48">
        <f>T11-T13</f>
        <v>1.3497045343641767E-2</v>
      </c>
      <c r="U15" s="5">
        <v>2003</v>
      </c>
      <c r="V15" s="60">
        <v>3.25</v>
      </c>
      <c r="W15" t="s">
        <v>87</v>
      </c>
      <c r="X15" s="48">
        <f>X11-X13</f>
        <v>1.0523582507565965E-2</v>
      </c>
      <c r="Y15" s="5">
        <v>2003</v>
      </c>
      <c r="Z15" s="60">
        <v>3.25</v>
      </c>
      <c r="AA15" t="s">
        <v>87</v>
      </c>
      <c r="AB15" s="48">
        <f>AB11-AB13</f>
        <v>1.3346966343504851E-2</v>
      </c>
      <c r="AC15" s="5">
        <v>2003</v>
      </c>
      <c r="AD15" s="60">
        <v>3.25</v>
      </c>
      <c r="AE15" t="s">
        <v>87</v>
      </c>
      <c r="AF15" s="48">
        <f>AF11-AF13</f>
        <v>1.3974756284522105E-2</v>
      </c>
      <c r="AG15" s="5">
        <v>2003</v>
      </c>
      <c r="AH15" s="60">
        <v>3.25</v>
      </c>
      <c r="AI15" t="s">
        <v>87</v>
      </c>
      <c r="AJ15" s="48">
        <f>AJ11-AJ13</f>
        <v>1.4124382004168712E-2</v>
      </c>
      <c r="AK15" s="5">
        <v>2003</v>
      </c>
      <c r="AL15" s="60">
        <v>3.25</v>
      </c>
      <c r="AM15" t="s">
        <v>87</v>
      </c>
      <c r="AN15" s="48">
        <f>AN11-AN13</f>
        <v>1.3773299249686566E-2</v>
      </c>
      <c r="AO15" s="5">
        <v>2003</v>
      </c>
      <c r="AP15" s="60">
        <v>3.25</v>
      </c>
      <c r="AQ15" t="s">
        <v>87</v>
      </c>
      <c r="AR15" s="48">
        <f>AR11-AR13</f>
        <v>1.4156598343568166E-2</v>
      </c>
      <c r="AS15" s="5">
        <v>2003</v>
      </c>
      <c r="AT15" s="60">
        <v>3.25</v>
      </c>
      <c r="AU15" t="s">
        <v>87</v>
      </c>
      <c r="AV15" s="48">
        <f>AV11-AV13</f>
        <v>1.3688506633080577E-2</v>
      </c>
      <c r="AW15" s="5">
        <v>2003</v>
      </c>
      <c r="AX15" s="60">
        <v>3.25</v>
      </c>
      <c r="AY15" t="s">
        <v>87</v>
      </c>
      <c r="AZ15" s="48">
        <f>AZ11-AZ13</f>
        <v>1.3954609270932561E-2</v>
      </c>
      <c r="BA15" s="5">
        <v>2003</v>
      </c>
      <c r="BB15" s="60">
        <v>3.25</v>
      </c>
      <c r="BC15" t="s">
        <v>87</v>
      </c>
      <c r="BD15" s="48">
        <f>BD11-BD13</f>
        <v>1.399459931586447E-2</v>
      </c>
      <c r="BE15" s="5">
        <v>2003</v>
      </c>
      <c r="BF15" s="60">
        <v>3.25</v>
      </c>
      <c r="BG15" t="s">
        <v>87</v>
      </c>
      <c r="BH15" s="48">
        <f>BH11-BH13</f>
        <v>1.4187575474421538E-2</v>
      </c>
      <c r="BI15" s="5">
        <v>2003</v>
      </c>
      <c r="BJ15" s="60">
        <v>3.25</v>
      </c>
      <c r="BK15" t="s">
        <v>87</v>
      </c>
      <c r="BL15" s="48">
        <f>BL11-BL13</f>
        <v>1.4187575474421538E-2</v>
      </c>
      <c r="BM15" s="5">
        <v>1999</v>
      </c>
      <c r="BN15" s="60">
        <v>3.25</v>
      </c>
      <c r="BO15" t="s">
        <v>87</v>
      </c>
      <c r="BP15" s="48">
        <f>BP11-BP13</f>
        <v>1.4299336150600195E-2</v>
      </c>
      <c r="BQ15" s="5">
        <v>1999</v>
      </c>
      <c r="BR15" s="60">
        <v>3.25</v>
      </c>
      <c r="BS15" t="s">
        <v>87</v>
      </c>
      <c r="BT15" s="48">
        <f>BT11-BT13</f>
        <v>1.4231439817733893E-2</v>
      </c>
      <c r="BU15" s="5">
        <v>1999</v>
      </c>
      <c r="BV15" s="60">
        <v>3.25</v>
      </c>
      <c r="BW15" t="s">
        <v>87</v>
      </c>
      <c r="BX15" s="48">
        <f>BX11-BX13</f>
        <v>1.4151575799135035E-2</v>
      </c>
      <c r="BY15" s="5">
        <v>1999</v>
      </c>
      <c r="BZ15" s="60">
        <v>3.25</v>
      </c>
      <c r="CA15" t="s">
        <v>87</v>
      </c>
      <c r="CB15" s="48">
        <f>CB11-CB13</f>
        <v>1.4383939113789074E-2</v>
      </c>
      <c r="CC15" s="5">
        <v>1999</v>
      </c>
      <c r="CD15" s="60">
        <v>3.25</v>
      </c>
    </row>
    <row r="16" spans="2:84">
      <c r="B16">
        <v>0.15475489316736565</v>
      </c>
      <c r="C16" s="47">
        <v>0.96245411199128494</v>
      </c>
      <c r="D16">
        <v>410.14520120781589</v>
      </c>
      <c r="E16" s="5">
        <v>2003</v>
      </c>
      <c r="F16" s="60">
        <v>3.25</v>
      </c>
      <c r="G16" t="s">
        <v>88</v>
      </c>
      <c r="H16" s="49">
        <f>AVERAGE(H14:H15)</f>
        <v>1.3566574922119101E-2</v>
      </c>
      <c r="I16" s="5">
        <v>2005</v>
      </c>
      <c r="J16" s="60">
        <v>3.59</v>
      </c>
      <c r="K16" t="s">
        <v>88</v>
      </c>
      <c r="L16" s="49">
        <f>AVERAGE(L14:L15)</f>
        <v>2.1346710203730829E-2</v>
      </c>
      <c r="M16" s="5">
        <v>2005</v>
      </c>
      <c r="N16" s="60">
        <v>3.59</v>
      </c>
      <c r="O16" t="s">
        <v>88</v>
      </c>
      <c r="P16" s="49">
        <f>AVERAGE(P14:P15)</f>
        <v>1.5100334607200935E-2</v>
      </c>
      <c r="Q16" s="5">
        <v>2005</v>
      </c>
      <c r="R16" s="60">
        <v>3.59</v>
      </c>
      <c r="S16" t="s">
        <v>88</v>
      </c>
      <c r="T16" s="49">
        <f>AVERAGE(T14:T15)</f>
        <v>1.3407171906816118E-2</v>
      </c>
      <c r="U16" s="5">
        <v>2005</v>
      </c>
      <c r="V16" s="60">
        <v>3.59</v>
      </c>
      <c r="W16" t="s">
        <v>88</v>
      </c>
      <c r="X16" s="49">
        <f>AVERAGE(X14:X15)</f>
        <v>1.0468785770710878E-2</v>
      </c>
      <c r="Y16" s="5">
        <v>2005</v>
      </c>
      <c r="Z16" s="60">
        <v>3.59</v>
      </c>
      <c r="AA16" t="s">
        <v>88</v>
      </c>
      <c r="AB16" s="49">
        <f>AVERAGE(AB14:AB15)</f>
        <v>1.3259067483669965E-2</v>
      </c>
      <c r="AC16" s="5">
        <v>2005</v>
      </c>
      <c r="AD16" s="60">
        <v>3.59</v>
      </c>
      <c r="AE16" t="s">
        <v>88</v>
      </c>
      <c r="AF16" s="49">
        <f>AVERAGE(AF14:AF15)</f>
        <v>1.3878453638266924E-2</v>
      </c>
      <c r="AG16" s="5">
        <v>2005</v>
      </c>
      <c r="AH16" s="60">
        <v>3.59</v>
      </c>
      <c r="AI16" t="s">
        <v>88</v>
      </c>
      <c r="AJ16" s="49">
        <f>AVERAGE(AJ14:AJ15)</f>
        <v>1.4026020602232347E-2</v>
      </c>
      <c r="AK16" s="5">
        <v>2005</v>
      </c>
      <c r="AL16" s="60">
        <v>3.59</v>
      </c>
      <c r="AM16" t="s">
        <v>88</v>
      </c>
      <c r="AN16" s="49">
        <f>AVERAGE(AN14:AN15)</f>
        <v>1.3679734598495003E-2</v>
      </c>
      <c r="AO16" s="5">
        <v>2005</v>
      </c>
      <c r="AP16" s="60">
        <v>3.59</v>
      </c>
      <c r="AQ16" t="s">
        <v>88</v>
      </c>
      <c r="AR16" s="49">
        <f>AVERAGE(AR14:AR15)</f>
        <v>1.4057790856041461E-2</v>
      </c>
      <c r="AS16" s="5">
        <v>2005</v>
      </c>
      <c r="AT16" s="60">
        <v>3.59</v>
      </c>
      <c r="AU16" t="s">
        <v>88</v>
      </c>
      <c r="AV16" s="49">
        <f>AVERAGE(AV14:AV15)</f>
        <v>1.3596082747469193E-2</v>
      </c>
      <c r="AW16" s="5">
        <v>2005</v>
      </c>
      <c r="AX16" s="60">
        <v>3.59</v>
      </c>
      <c r="AY16" t="s">
        <v>88</v>
      </c>
      <c r="AZ16" s="49">
        <f>AVERAGE(AZ14:AZ15)</f>
        <v>1.3858582194484395E-2</v>
      </c>
      <c r="BA16" s="5">
        <v>2005</v>
      </c>
      <c r="BB16" s="60">
        <v>3.59</v>
      </c>
      <c r="BC16" t="s">
        <v>88</v>
      </c>
      <c r="BD16" s="49">
        <f>AVERAGE(BD14:BD15)</f>
        <v>1.3898024877037216E-2</v>
      </c>
      <c r="BE16" s="5">
        <v>2005</v>
      </c>
      <c r="BF16" s="60">
        <v>3.59</v>
      </c>
      <c r="BG16" t="s">
        <v>88</v>
      </c>
      <c r="BH16" s="49">
        <f>AVERAGE(BH14:BH15)</f>
        <v>1.4088338121634306E-2</v>
      </c>
      <c r="BI16" s="5">
        <v>2005</v>
      </c>
      <c r="BJ16" s="60">
        <v>3.59</v>
      </c>
      <c r="BK16" t="s">
        <v>88</v>
      </c>
      <c r="BL16" s="49">
        <f>AVERAGE(BL14:BL15)</f>
        <v>1.4088338121634306E-2</v>
      </c>
      <c r="BM16" s="5">
        <v>2005</v>
      </c>
      <c r="BN16" s="60">
        <v>3.59</v>
      </c>
      <c r="BO16" t="s">
        <v>88</v>
      </c>
      <c r="BP16" s="49">
        <f>AVERAGE(BP14:BP15)</f>
        <v>1.4198540264428947E-2</v>
      </c>
      <c r="BQ16" s="5">
        <v>2003</v>
      </c>
      <c r="BR16" s="60">
        <v>3.25</v>
      </c>
      <c r="BS16" t="s">
        <v>88</v>
      </c>
      <c r="BT16" s="49">
        <f>AVERAGE(BT14:BT15)</f>
        <v>1.413159219202012E-2</v>
      </c>
      <c r="BU16" s="5">
        <v>2003</v>
      </c>
      <c r="BV16" s="60">
        <v>3.25</v>
      </c>
      <c r="BW16" t="s">
        <v>88</v>
      </c>
      <c r="BX16" s="49">
        <f>AVERAGE(BX14:BX15)</f>
        <v>1.4052837922068656E-2</v>
      </c>
      <c r="BY16" s="5">
        <v>2003</v>
      </c>
      <c r="BZ16" s="60">
        <v>3.25</v>
      </c>
      <c r="CA16" t="s">
        <v>88</v>
      </c>
      <c r="CB16" s="49">
        <f>AVERAGE(CB14:CB15)</f>
        <v>1.4281955454916978E-2</v>
      </c>
      <c r="CC16" s="5">
        <v>2003</v>
      </c>
      <c r="CD16" s="60">
        <v>3.25</v>
      </c>
    </row>
    <row r="17" spans="1:82">
      <c r="B17">
        <v>0.15518044889694518</v>
      </c>
      <c r="C17" s="47">
        <v>0.96296005181426458</v>
      </c>
      <c r="D17">
        <v>415.96604703031949</v>
      </c>
      <c r="E17" s="5">
        <v>2005</v>
      </c>
      <c r="F17" s="60">
        <v>3.59</v>
      </c>
      <c r="G17" t="s">
        <v>89</v>
      </c>
      <c r="H17">
        <f>TINV(0.3173,H5)</f>
        <v>1.0303125548772687</v>
      </c>
      <c r="I17" s="5">
        <v>2006</v>
      </c>
      <c r="J17" s="60">
        <v>3.68</v>
      </c>
      <c r="K17" t="s">
        <v>89</v>
      </c>
      <c r="L17">
        <f>TINV(0.3173,L5)</f>
        <v>1.0322649192619053</v>
      </c>
      <c r="M17" s="5">
        <v>2006</v>
      </c>
      <c r="N17" s="60">
        <v>3.68</v>
      </c>
      <c r="O17" t="s">
        <v>89</v>
      </c>
      <c r="P17">
        <f>TINV(0.3173,P5)</f>
        <v>1.0322649192619053</v>
      </c>
      <c r="Q17" s="5">
        <v>2006</v>
      </c>
      <c r="R17" s="60">
        <v>3.68</v>
      </c>
      <c r="S17" t="s">
        <v>89</v>
      </c>
      <c r="T17">
        <f>TINV(0.3173,T5)</f>
        <v>1.0322649192619053</v>
      </c>
      <c r="U17" s="5">
        <v>2006</v>
      </c>
      <c r="V17" s="60">
        <v>3.68</v>
      </c>
      <c r="W17" t="s">
        <v>89</v>
      </c>
      <c r="X17">
        <f>TINV(0.3173,X5)</f>
        <v>1.0322649192619053</v>
      </c>
      <c r="Y17" s="5">
        <v>2006</v>
      </c>
      <c r="Z17" s="60">
        <v>3.68</v>
      </c>
      <c r="AA17" t="s">
        <v>89</v>
      </c>
      <c r="AB17">
        <f>TINV(0.3173,AB5)</f>
        <v>1.0322649192619053</v>
      </c>
      <c r="AC17" s="5">
        <v>2006</v>
      </c>
      <c r="AD17" s="60">
        <v>3.68</v>
      </c>
      <c r="AE17" t="s">
        <v>89</v>
      </c>
      <c r="AF17">
        <f>TINV(0.3173,AF5)</f>
        <v>1.0322649192619053</v>
      </c>
      <c r="AG17" s="5">
        <v>2006</v>
      </c>
      <c r="AH17" s="60">
        <v>3.68</v>
      </c>
      <c r="AI17" t="s">
        <v>89</v>
      </c>
      <c r="AJ17">
        <f>TINV(0.3173,AJ5)</f>
        <v>1.0322649192619053</v>
      </c>
      <c r="AK17" s="5">
        <v>2006</v>
      </c>
      <c r="AL17" s="60">
        <v>3.68</v>
      </c>
      <c r="AM17" t="s">
        <v>89</v>
      </c>
      <c r="AN17">
        <f>TINV(0.3173,AN5)</f>
        <v>1.0322649192619053</v>
      </c>
      <c r="AO17" s="5">
        <v>2006</v>
      </c>
      <c r="AP17" s="60">
        <v>3.68</v>
      </c>
      <c r="AQ17" t="s">
        <v>89</v>
      </c>
      <c r="AR17">
        <f>TINV(0.3173,AR5)</f>
        <v>1.0322649192619053</v>
      </c>
      <c r="AS17" s="5">
        <v>2006</v>
      </c>
      <c r="AT17" s="60">
        <v>3.68</v>
      </c>
      <c r="AU17" t="s">
        <v>89</v>
      </c>
      <c r="AV17">
        <f>TINV(0.3173,AV5)</f>
        <v>1.0322649192619053</v>
      </c>
      <c r="AW17" s="5">
        <v>2006</v>
      </c>
      <c r="AX17" s="60">
        <v>3.68</v>
      </c>
      <c r="AY17" t="s">
        <v>89</v>
      </c>
      <c r="AZ17">
        <f>TINV(0.3173,AZ5)</f>
        <v>1.0322649192619053</v>
      </c>
      <c r="BA17" s="5">
        <v>2006</v>
      </c>
      <c r="BB17" s="60">
        <v>3.68</v>
      </c>
      <c r="BC17" t="s">
        <v>89</v>
      </c>
      <c r="BD17">
        <f>TINV(0.3173,BD5)</f>
        <v>1.0322649192619053</v>
      </c>
      <c r="BE17" s="5">
        <v>2006</v>
      </c>
      <c r="BF17" s="60">
        <v>3.68</v>
      </c>
      <c r="BG17" t="s">
        <v>89</v>
      </c>
      <c r="BH17">
        <f>TINV(0.3173,BH5)</f>
        <v>1.0322649192619053</v>
      </c>
      <c r="BI17" s="5">
        <v>2006</v>
      </c>
      <c r="BJ17" s="60">
        <v>3.68</v>
      </c>
      <c r="BK17" t="s">
        <v>89</v>
      </c>
      <c r="BL17">
        <f>TINV(0.3173,BL5)</f>
        <v>1.0322649192619053</v>
      </c>
      <c r="BM17" s="5">
        <v>2006</v>
      </c>
      <c r="BN17" s="60">
        <v>3.68</v>
      </c>
      <c r="BO17" t="s">
        <v>89</v>
      </c>
      <c r="BP17">
        <f>TINV(0.3173,BP5)</f>
        <v>1.0322649192619053</v>
      </c>
      <c r="BQ17" s="5">
        <v>2006</v>
      </c>
      <c r="BR17" s="60">
        <v>3.68</v>
      </c>
      <c r="BS17" t="s">
        <v>89</v>
      </c>
      <c r="BT17">
        <f>TINV(0.3173,BT5)</f>
        <v>1.0322649192619053</v>
      </c>
      <c r="BU17" s="5">
        <v>2005</v>
      </c>
      <c r="BV17" s="60">
        <v>3.59</v>
      </c>
      <c r="BW17" t="s">
        <v>89</v>
      </c>
      <c r="BX17">
        <f>TINV(0.3173,BX5)</f>
        <v>1.0322649192619053</v>
      </c>
      <c r="BY17" s="5">
        <v>2005</v>
      </c>
      <c r="BZ17" s="60">
        <v>3.59</v>
      </c>
      <c r="CA17" t="s">
        <v>89</v>
      </c>
      <c r="CB17">
        <f>TINV(0.3173,CB5)</f>
        <v>1.0322649192619053</v>
      </c>
      <c r="CC17" s="5">
        <v>2005</v>
      </c>
      <c r="CD17" s="60">
        <v>3.59</v>
      </c>
    </row>
    <row r="18" spans="1:82">
      <c r="B18">
        <v>0.15547166699563078</v>
      </c>
      <c r="C18" s="47">
        <v>0.96346824988350088</v>
      </c>
      <c r="D18">
        <v>421.97518457167388</v>
      </c>
      <c r="E18" s="5">
        <v>2006</v>
      </c>
      <c r="F18" s="60">
        <v>3.68</v>
      </c>
      <c r="G18" t="s">
        <v>90</v>
      </c>
      <c r="H18">
        <f>H17*G3</f>
        <v>7.5567849527376956E-3</v>
      </c>
      <c r="I18" s="5">
        <v>2007</v>
      </c>
      <c r="J18" s="61">
        <v>10.94</v>
      </c>
      <c r="K18" t="s">
        <v>90</v>
      </c>
      <c r="L18">
        <f>L17*K3</f>
        <v>1.2007050231426505E-2</v>
      </c>
      <c r="M18" s="5">
        <v>2007</v>
      </c>
      <c r="N18" s="61">
        <v>10.94</v>
      </c>
      <c r="O18" t="s">
        <v>90</v>
      </c>
      <c r="P18">
        <f>P17*O3</f>
        <v>8.3887193324681201E-3</v>
      </c>
      <c r="Q18" s="5">
        <v>2007</v>
      </c>
      <c r="R18" s="61">
        <v>10.94</v>
      </c>
      <c r="S18" t="s">
        <v>90</v>
      </c>
      <c r="T18">
        <f>T17*S3</f>
        <v>7.4266886293059406E-3</v>
      </c>
      <c r="U18" s="5">
        <v>2007</v>
      </c>
      <c r="V18" s="61">
        <v>10.94</v>
      </c>
      <c r="W18" t="s">
        <v>90</v>
      </c>
      <c r="X18">
        <f>X17*W3</f>
        <v>5.8067790051825703E-3</v>
      </c>
      <c r="Y18" s="5">
        <v>2007</v>
      </c>
      <c r="Z18" s="61">
        <v>10.94</v>
      </c>
      <c r="AA18" t="s">
        <v>90</v>
      </c>
      <c r="AB18">
        <f>AB17*AA3</f>
        <v>7.3601005514614447E-3</v>
      </c>
      <c r="AC18" s="5">
        <v>2007</v>
      </c>
      <c r="AD18" s="61">
        <v>10.94</v>
      </c>
      <c r="AE18" t="s">
        <v>90</v>
      </c>
      <c r="AF18">
        <f>AF17*AE3</f>
        <v>7.7077782310123501E-3</v>
      </c>
      <c r="AG18" s="5">
        <v>2007</v>
      </c>
      <c r="AH18" s="61">
        <v>10.94</v>
      </c>
      <c r="AI18" t="s">
        <v>90</v>
      </c>
      <c r="AJ18">
        <f>AJ17*AI3</f>
        <v>7.7889692065531164E-3</v>
      </c>
      <c r="AK18" s="5">
        <v>2007</v>
      </c>
      <c r="AL18" s="61">
        <v>10.94</v>
      </c>
      <c r="AM18" t="s">
        <v>90</v>
      </c>
      <c r="AN18">
        <f>AN17*AM3</f>
        <v>7.5962937777035253E-3</v>
      </c>
      <c r="AO18" s="5">
        <v>2007</v>
      </c>
      <c r="AP18" s="61">
        <v>10.94</v>
      </c>
      <c r="AQ18" t="s">
        <v>90</v>
      </c>
      <c r="AR18">
        <f>AR17*AQ3</f>
        <v>7.8061745261572262E-3</v>
      </c>
      <c r="AS18" s="5">
        <v>2007</v>
      </c>
      <c r="AT18" s="61">
        <v>10.94</v>
      </c>
      <c r="AU18" t="s">
        <v>90</v>
      </c>
      <c r="AV18">
        <f>AV17*AU3</f>
        <v>7.5475931999210441E-3</v>
      </c>
      <c r="AW18" s="5">
        <v>2007</v>
      </c>
      <c r="AX18" s="61">
        <v>10.94</v>
      </c>
      <c r="AY18" t="s">
        <v>90</v>
      </c>
      <c r="AZ18">
        <f>AZ17*AY3</f>
        <v>7.692870166620033E-3</v>
      </c>
      <c r="BA18" s="5">
        <v>2007</v>
      </c>
      <c r="BB18" s="61">
        <v>10.94</v>
      </c>
      <c r="BC18" t="s">
        <v>90</v>
      </c>
      <c r="BD18">
        <f>BD17*BC3</f>
        <v>7.7135783609535383E-3</v>
      </c>
      <c r="BE18" s="5">
        <v>2007</v>
      </c>
      <c r="BF18" s="61">
        <v>10.94</v>
      </c>
      <c r="BG18" t="s">
        <v>90</v>
      </c>
      <c r="BH18">
        <f>BH17*BG3</f>
        <v>7.8200941229574442E-3</v>
      </c>
      <c r="BI18" s="5">
        <v>2007</v>
      </c>
      <c r="BJ18" s="61">
        <v>10.94</v>
      </c>
      <c r="BK18" t="s">
        <v>90</v>
      </c>
      <c r="BL18">
        <f>BL17*BK3</f>
        <v>7.8200941229574442E-3</v>
      </c>
      <c r="BM18" s="5">
        <v>2007</v>
      </c>
      <c r="BN18" s="61">
        <v>10.94</v>
      </c>
      <c r="BO18" t="s">
        <v>90</v>
      </c>
      <c r="BP18">
        <f>BP17*BO3</f>
        <v>7.8879970756710813E-3</v>
      </c>
      <c r="BQ18" s="5">
        <v>2007</v>
      </c>
      <c r="BR18" s="61">
        <v>10.94</v>
      </c>
      <c r="BS18" t="s">
        <v>90</v>
      </c>
      <c r="BT18">
        <f>BT17*BS3</f>
        <v>7.8541507140190859E-3</v>
      </c>
      <c r="BU18" s="5">
        <v>2007</v>
      </c>
      <c r="BV18" s="61">
        <v>10.94</v>
      </c>
      <c r="BW18" t="s">
        <v>90</v>
      </c>
      <c r="BX18">
        <f>BX17*BW3</f>
        <v>7.8126607749330005E-3</v>
      </c>
      <c r="BY18" s="5">
        <v>2006</v>
      </c>
      <c r="BZ18" s="60">
        <v>3.68</v>
      </c>
      <c r="CA18" t="s">
        <v>90</v>
      </c>
      <c r="CB18">
        <f>CB17*CA3</f>
        <v>7.9257087190625717E-3</v>
      </c>
      <c r="CC18" s="5">
        <v>2006</v>
      </c>
      <c r="CD18" s="60">
        <v>3.68</v>
      </c>
    </row>
    <row r="19" spans="1:82">
      <c r="B19">
        <v>0.15366745935140202</v>
      </c>
      <c r="C19" s="47">
        <v>0.96159036826924849</v>
      </c>
      <c r="D19">
        <v>400.56218190683859</v>
      </c>
      <c r="E19" s="5">
        <v>2007</v>
      </c>
      <c r="F19" s="61">
        <v>10.94</v>
      </c>
      <c r="G19" t="s">
        <v>91</v>
      </c>
      <c r="H19">
        <f>G2+H18</f>
        <v>1.1744441655126638</v>
      </c>
      <c r="I19" s="5">
        <v>2009</v>
      </c>
      <c r="J19" s="60">
        <v>15</v>
      </c>
      <c r="K19" t="s">
        <v>91</v>
      </c>
      <c r="L19">
        <f>K2+L18</f>
        <v>1.1940365151823791</v>
      </c>
      <c r="M19" s="5">
        <v>2009</v>
      </c>
      <c r="N19" s="60">
        <v>15</v>
      </c>
      <c r="O19" t="s">
        <v>91</v>
      </c>
      <c r="P19">
        <f>O2+P18</f>
        <v>1.1757332969979164</v>
      </c>
      <c r="Q19" s="5">
        <v>2009</v>
      </c>
      <c r="R19" s="60">
        <v>15</v>
      </c>
      <c r="S19" t="s">
        <v>91</v>
      </c>
      <c r="T19">
        <f>S2+T18</f>
        <v>1.1713946555956347</v>
      </c>
      <c r="U19" s="5">
        <v>2009</v>
      </c>
      <c r="V19" s="60">
        <v>15</v>
      </c>
      <c r="W19" t="s">
        <v>91</v>
      </c>
      <c r="X19">
        <f>W2+X18</f>
        <v>1.1713055503393</v>
      </c>
      <c r="Y19" s="5">
        <v>2009</v>
      </c>
      <c r="Z19" s="60">
        <v>15</v>
      </c>
      <c r="AA19" t="s">
        <v>91</v>
      </c>
      <c r="AB19">
        <f>AA2+AB18</f>
        <v>1.1737753400513964</v>
      </c>
      <c r="AC19" s="5">
        <v>2009</v>
      </c>
      <c r="AD19" s="60">
        <v>15</v>
      </c>
      <c r="AE19" t="s">
        <v>91</v>
      </c>
      <c r="AF19">
        <f>AE2+AF18</f>
        <v>1.1747134945152959</v>
      </c>
      <c r="AG19" s="5">
        <v>2009</v>
      </c>
      <c r="AH19" s="60">
        <v>15</v>
      </c>
      <c r="AI19" t="s">
        <v>91</v>
      </c>
      <c r="AJ19">
        <f>AI2+AJ18</f>
        <v>1.1746817745534677</v>
      </c>
      <c r="AK19" s="5">
        <v>2009</v>
      </c>
      <c r="AL19" s="60">
        <v>15</v>
      </c>
      <c r="AM19" t="s">
        <v>91</v>
      </c>
      <c r="AN19">
        <f>AM2+AN18</f>
        <v>1.1744277792962228</v>
      </c>
      <c r="AO19" s="5">
        <v>2009</v>
      </c>
      <c r="AP19" s="60">
        <v>15</v>
      </c>
      <c r="AQ19" t="s">
        <v>91</v>
      </c>
      <c r="AR19">
        <f>AQ2+AR18</f>
        <v>1.1746339424820107</v>
      </c>
      <c r="AS19" s="5">
        <v>2009</v>
      </c>
      <c r="AT19" s="60">
        <v>15</v>
      </c>
      <c r="AU19" t="s">
        <v>91</v>
      </c>
      <c r="AV19">
        <f>AU2+AV18</f>
        <v>1.1740305938801241</v>
      </c>
      <c r="AW19" s="5">
        <v>2009</v>
      </c>
      <c r="AX19" s="60">
        <v>15</v>
      </c>
      <c r="AY19" t="s">
        <v>91</v>
      </c>
      <c r="AZ19">
        <f>AY2+AZ18</f>
        <v>1.1741112994339111</v>
      </c>
      <c r="BA19" s="5">
        <v>2009</v>
      </c>
      <c r="BB19" s="60">
        <v>15</v>
      </c>
      <c r="BC19" t="s">
        <v>91</v>
      </c>
      <c r="BD19">
        <f>BC2+BD18</f>
        <v>1.1739530643493343</v>
      </c>
      <c r="BE19" s="5">
        <v>2009</v>
      </c>
      <c r="BF19" s="60">
        <v>15</v>
      </c>
      <c r="BG19" t="s">
        <v>91</v>
      </c>
      <c r="BH19">
        <f>BG2+BH18</f>
        <v>1.174194323329141</v>
      </c>
      <c r="BI19" s="5">
        <v>2009</v>
      </c>
      <c r="BJ19" s="60">
        <v>15</v>
      </c>
      <c r="BK19" t="s">
        <v>91</v>
      </c>
      <c r="BL19">
        <f>BK2+BL18</f>
        <v>1.174194323329141</v>
      </c>
      <c r="BM19" s="5">
        <v>2009</v>
      </c>
      <c r="BN19" s="60">
        <v>15</v>
      </c>
      <c r="BO19" t="s">
        <v>91</v>
      </c>
      <c r="BP19">
        <f>BO2+BP18</f>
        <v>1.1752597923083874</v>
      </c>
      <c r="BQ19" s="5">
        <v>2009</v>
      </c>
      <c r="BR19" s="60">
        <v>15</v>
      </c>
      <c r="BS19" t="s">
        <v>91</v>
      </c>
      <c r="BT19">
        <f>BS2+BT18</f>
        <v>1.1757228334219034</v>
      </c>
      <c r="BU19" s="5">
        <v>2009</v>
      </c>
      <c r="BV19" s="60">
        <v>15</v>
      </c>
      <c r="BW19" t="s">
        <v>91</v>
      </c>
      <c r="BX19">
        <f>BW2+BX18</f>
        <v>1.1760214975072101</v>
      </c>
      <c r="BY19" s="5">
        <v>2009</v>
      </c>
      <c r="BZ19" s="60">
        <v>15</v>
      </c>
      <c r="CA19" t="s">
        <v>91</v>
      </c>
      <c r="CB19">
        <f>CA2+CB18</f>
        <v>1.1740287543514762</v>
      </c>
      <c r="CC19" s="5">
        <v>2007</v>
      </c>
      <c r="CD19" s="61">
        <v>10.94</v>
      </c>
    </row>
    <row r="20" spans="1:82">
      <c r="B20">
        <v>0.15358418226247439</v>
      </c>
      <c r="C20" s="47">
        <v>0.96126124112398337</v>
      </c>
      <c r="D20">
        <v>397.02304111517725</v>
      </c>
      <c r="E20" s="5">
        <v>2009</v>
      </c>
      <c r="F20" s="60">
        <v>15</v>
      </c>
      <c r="G20" t="s">
        <v>92</v>
      </c>
      <c r="H20">
        <f>G2-H18</f>
        <v>1.1593305956071887</v>
      </c>
      <c r="K20" t="s">
        <v>92</v>
      </c>
      <c r="L20">
        <f>K2-L18</f>
        <v>1.1700224147195262</v>
      </c>
      <c r="O20" t="s">
        <v>92</v>
      </c>
      <c r="P20">
        <f>O2-P18</f>
        <v>1.1589558583329802</v>
      </c>
      <c r="S20" t="s">
        <v>92</v>
      </c>
      <c r="T20">
        <f>S2-T18</f>
        <v>1.1565412783370228</v>
      </c>
      <c r="W20" t="s">
        <v>92</v>
      </c>
      <c r="X20">
        <f>W2-X18</f>
        <v>1.1596919923289348</v>
      </c>
      <c r="AA20" t="s">
        <v>92</v>
      </c>
      <c r="AB20">
        <f>AA2-AB18</f>
        <v>1.1590551389484736</v>
      </c>
      <c r="AE20" t="s">
        <v>92</v>
      </c>
      <c r="AF20">
        <f>AE2-AF18</f>
        <v>1.1592979380532711</v>
      </c>
      <c r="AI20" t="s">
        <v>92</v>
      </c>
      <c r="AJ20">
        <f>AI2-AJ18</f>
        <v>1.1591038361403614</v>
      </c>
      <c r="AM20" t="s">
        <v>92</v>
      </c>
      <c r="AN20">
        <f>AM2-AN18</f>
        <v>1.1592351917408159</v>
      </c>
      <c r="AQ20" t="s">
        <v>92</v>
      </c>
      <c r="AR20">
        <f>AQ2-AR18</f>
        <v>1.1590215934296961</v>
      </c>
      <c r="AU20" t="s">
        <v>92</v>
      </c>
      <c r="AV20">
        <f>AU2-AV18</f>
        <v>1.1589354074802818</v>
      </c>
      <c r="AY20" t="s">
        <v>92</v>
      </c>
      <c r="AZ20">
        <f>AY2-AZ18</f>
        <v>1.1587255591006709</v>
      </c>
      <c r="BC20" t="s">
        <v>92</v>
      </c>
      <c r="BD20">
        <f>BC2-BD18</f>
        <v>1.1585259076274275</v>
      </c>
      <c r="BG20" t="s">
        <v>92</v>
      </c>
      <c r="BH20">
        <f>BG2-BH18</f>
        <v>1.1585541350832262</v>
      </c>
      <c r="BK20" t="s">
        <v>92</v>
      </c>
      <c r="BL20">
        <f>BK2-BL18</f>
        <v>1.1585541350832262</v>
      </c>
      <c r="BO20" t="s">
        <v>92</v>
      </c>
      <c r="BP20">
        <f>BO2-BP18</f>
        <v>1.1594837981570452</v>
      </c>
      <c r="BS20" t="s">
        <v>92</v>
      </c>
      <c r="BT20">
        <f>BS2-BT18</f>
        <v>1.1600145319938653</v>
      </c>
      <c r="BW20" t="s">
        <v>92</v>
      </c>
      <c r="BX20">
        <f>BW2-BX18</f>
        <v>1.1603961759573442</v>
      </c>
      <c r="CA20" t="s">
        <v>92</v>
      </c>
      <c r="CB20">
        <f>CA2-CB18</f>
        <v>1.1581773369133512</v>
      </c>
    </row>
    <row r="21" spans="1:82">
      <c r="A21" t="s">
        <v>98</v>
      </c>
      <c r="B21" s="4">
        <f>AVERAGE(B2:B20)</f>
        <v>0.15475916727299668</v>
      </c>
      <c r="C21" s="4">
        <f>AVERAGE(C2:C20)</f>
        <v>0.96218985490676689</v>
      </c>
      <c r="D21" s="4">
        <f>AVERAGE(D2:D20)</f>
        <v>425.73212144072352</v>
      </c>
      <c r="E21" s="4">
        <f>AVERAGE(E2:E20)</f>
        <v>1985.2631578947369</v>
      </c>
      <c r="F21" s="4">
        <f>AVERAGE(F2:F20)</f>
        <v>2.6538443778947367</v>
      </c>
      <c r="G21" t="s">
        <v>83</v>
      </c>
      <c r="H21" s="48">
        <f>LN(G2)</f>
        <v>0.15433984527142708</v>
      </c>
      <c r="K21" t="s">
        <v>83</v>
      </c>
      <c r="L21" s="48">
        <f>LN(K2)</f>
        <v>0.1672328467196991</v>
      </c>
      <c r="O21" t="s">
        <v>83</v>
      </c>
      <c r="P21" s="48">
        <f>LN(O2)</f>
        <v>0.15473157764383125</v>
      </c>
      <c r="S21" t="s">
        <v>83</v>
      </c>
      <c r="T21" s="48">
        <f>LN(S2)</f>
        <v>0.1518348291421924</v>
      </c>
      <c r="W21" t="s">
        <v>83</v>
      </c>
      <c r="X21" s="48">
        <f>LN(W2)</f>
        <v>0.15314912529673763</v>
      </c>
      <c r="AA21" t="s">
        <v>83</v>
      </c>
      <c r="AB21" s="48">
        <f>LN(AA2)</f>
        <v>0.1539351476018011</v>
      </c>
      <c r="AE21" t="s">
        <v>83</v>
      </c>
      <c r="AF21" s="48">
        <f>LN(AE2)</f>
        <v>0.15444125156515895</v>
      </c>
      <c r="AI21" t="s">
        <v>83</v>
      </c>
      <c r="AJ21" s="48">
        <f>LN(AI2)</f>
        <v>0.15434449419853774</v>
      </c>
      <c r="AM21" t="s">
        <v>83</v>
      </c>
      <c r="AN21" s="48">
        <f>LN(AM2)</f>
        <v>0.15429194315071318</v>
      </c>
      <c r="AQ21" t="s">
        <v>83</v>
      </c>
      <c r="AR21" s="48">
        <f>LN(AQ2)</f>
        <v>0.15428875711345399</v>
      </c>
      <c r="AU21" t="s">
        <v>83</v>
      </c>
      <c r="AV21" s="48">
        <f>LN(AU2)</f>
        <v>0.15399323944577437</v>
      </c>
      <c r="AY21" t="s">
        <v>83</v>
      </c>
      <c r="AZ21" s="48">
        <f>LN(AY2)</f>
        <v>0.15393788227371427</v>
      </c>
      <c r="BC21" t="s">
        <v>83</v>
      </c>
      <c r="BD21" s="48">
        <f>LN(BC2)</f>
        <v>0.15378445790909498</v>
      </c>
      <c r="BG21" t="s">
        <v>83</v>
      </c>
      <c r="BH21" s="48">
        <f>LN(BG2)</f>
        <v>0.15389998772620517</v>
      </c>
      <c r="BK21" t="s">
        <v>83</v>
      </c>
      <c r="BL21" s="48">
        <f>LN(BK2)</f>
        <v>0.15389998772620517</v>
      </c>
      <c r="BO21" t="s">
        <v>83</v>
      </c>
      <c r="BP21" s="48">
        <f>LN(BO2)</f>
        <v>0.15475489316736565</v>
      </c>
      <c r="BS21" t="s">
        <v>83</v>
      </c>
      <c r="BT21" s="48">
        <f>LN(BS2)</f>
        <v>0.15518044889694518</v>
      </c>
      <c r="BW21" t="s">
        <v>83</v>
      </c>
      <c r="BX21" s="48">
        <f>LN(BW2)</f>
        <v>0.15547166699563078</v>
      </c>
      <c r="CA21" t="s">
        <v>83</v>
      </c>
      <c r="CB21" s="48">
        <f>LN(CA2)</f>
        <v>0.15366745935140202</v>
      </c>
    </row>
    <row r="22" spans="1:82">
      <c r="A22" t="s">
        <v>99</v>
      </c>
      <c r="B22" s="4">
        <f>STDEV(B2:B20)</f>
        <v>3.1187088280673135E-3</v>
      </c>
      <c r="C22" s="4">
        <f>STDEV(C2:C20)</f>
        <v>9.180940932479606E-3</v>
      </c>
      <c r="D22" s="4">
        <f>STDEV(D2:D20)</f>
        <v>93.19122377861423</v>
      </c>
      <c r="E22" s="4">
        <f>STDEV(E2:E20)</f>
        <v>25.834606646604765</v>
      </c>
      <c r="F22" s="4">
        <f>STDEV(F2:F20)</f>
        <v>3.9502541712093167</v>
      </c>
      <c r="G22" t="s">
        <v>93</v>
      </c>
      <c r="H22" s="48">
        <f>LN(H19)</f>
        <v>0.16079498504485559</v>
      </c>
      <c r="K22" t="s">
        <v>93</v>
      </c>
      <c r="L22" s="48">
        <f>LN(L19)</f>
        <v>0.17733959673258171</v>
      </c>
      <c r="O22" t="s">
        <v>93</v>
      </c>
      <c r="P22" s="48">
        <f>LN(P19)</f>
        <v>0.16189203548900946</v>
      </c>
      <c r="S22" t="s">
        <v>93</v>
      </c>
      <c r="T22" s="48">
        <f>LN(T19)</f>
        <v>0.15819505225544941</v>
      </c>
      <c r="W22" t="s">
        <v>93</v>
      </c>
      <c r="X22" s="48">
        <f>LN(X19)</f>
        <v>0.15811898169708091</v>
      </c>
      <c r="AA22" t="s">
        <v>93</v>
      </c>
      <c r="AB22" s="48">
        <f>LN(AB19)</f>
        <v>0.16022534027547303</v>
      </c>
      <c r="AE22" t="s">
        <v>93</v>
      </c>
      <c r="AF22" s="48">
        <f>LN(AF19)</f>
        <v>0.16102428340860098</v>
      </c>
      <c r="AI22" t="s">
        <v>93</v>
      </c>
      <c r="AJ22" s="48">
        <f>LN(AJ19)</f>
        <v>0.16099728074774794</v>
      </c>
      <c r="AM22" t="s">
        <v>93</v>
      </c>
      <c r="AN22" s="48">
        <f>LN(AN19)</f>
        <v>0.1607810326312491</v>
      </c>
      <c r="AQ22" t="s">
        <v>93</v>
      </c>
      <c r="AR22" s="48">
        <f>LN(AR19)</f>
        <v>0.16095656074479836</v>
      </c>
      <c r="AU22" t="s">
        <v>93</v>
      </c>
      <c r="AV22" s="48">
        <f>LN(AV19)</f>
        <v>0.16044278058946523</v>
      </c>
      <c r="AY22" t="s">
        <v>93</v>
      </c>
      <c r="AZ22" s="48">
        <f>LN(AZ19)</f>
        <v>0.16051152051872472</v>
      </c>
      <c r="BC22" t="s">
        <v>93</v>
      </c>
      <c r="BD22" s="48">
        <f>LN(BD19)</f>
        <v>0.16037674134720201</v>
      </c>
      <c r="BG22" t="s">
        <v>93</v>
      </c>
      <c r="BH22" s="48">
        <f>LN(BH19)</f>
        <v>0.16058223013544551</v>
      </c>
      <c r="BK22" t="s">
        <v>93</v>
      </c>
      <c r="BL22" s="48">
        <f>LN(BL19)</f>
        <v>0.16058223013544551</v>
      </c>
      <c r="BO22" t="s">
        <v>93</v>
      </c>
      <c r="BP22" s="48">
        <f>LN(BP19)</f>
        <v>0.16148922299408103</v>
      </c>
      <c r="BS22" t="s">
        <v>93</v>
      </c>
      <c r="BT22" s="48">
        <f>LN(BT19)</f>
        <v>0.16188313583242842</v>
      </c>
      <c r="BW22" t="s">
        <v>93</v>
      </c>
      <c r="BX22" s="48">
        <f>LN(BX19)</f>
        <v>0.16213712950256032</v>
      </c>
      <c r="CA22" t="s">
        <v>93</v>
      </c>
      <c r="CB22" s="48">
        <f>LN(CB19)</f>
        <v>0.16044121373924977</v>
      </c>
    </row>
    <row r="23" spans="1:82">
      <c r="A23" t="s">
        <v>100</v>
      </c>
      <c r="B23" s="4">
        <f>MIN(B2:B20)</f>
        <v>0.1518348291421924</v>
      </c>
      <c r="C23" s="4">
        <f>MIN(C2:C20)</f>
        <v>0.92815636728568673</v>
      </c>
      <c r="D23" s="4">
        <f>MIN(D2:D20)</f>
        <v>206.7058877106636</v>
      </c>
      <c r="E23" s="4">
        <f>MIN(E2:E20)</f>
        <v>1901</v>
      </c>
      <c r="F23" s="4">
        <f>MIN(F2:F20)</f>
        <v>1.1799999999999999E-6</v>
      </c>
      <c r="G23" t="s">
        <v>94</v>
      </c>
      <c r="H23" s="48">
        <f>LN(H20)</f>
        <v>0.1478427657952836</v>
      </c>
      <c r="K23" t="s">
        <v>94</v>
      </c>
      <c r="L23" s="48">
        <f>LN(L20)</f>
        <v>0.15702290650609182</v>
      </c>
      <c r="O23" t="s">
        <v>94</v>
      </c>
      <c r="P23" s="48">
        <f>LN(P20)</f>
        <v>0.14751947763834738</v>
      </c>
      <c r="S23" t="s">
        <v>94</v>
      </c>
      <c r="T23" s="48">
        <f>LN(T20)</f>
        <v>0.14543389451847702</v>
      </c>
      <c r="W23" t="s">
        <v>94</v>
      </c>
      <c r="X23" s="48">
        <f>LN(X20)</f>
        <v>0.14815444600620681</v>
      </c>
      <c r="AA23" t="s">
        <v>94</v>
      </c>
      <c r="AB23" s="48">
        <f>LN(AB20)</f>
        <v>0.1476051378148267</v>
      </c>
      <c r="AE23" t="s">
        <v>94</v>
      </c>
      <c r="AF23" s="48">
        <f>LN(AF20)</f>
        <v>0.14781459607905212</v>
      </c>
      <c r="AI23" t="s">
        <v>94</v>
      </c>
      <c r="AJ23" s="48">
        <f>LN(AJ20)</f>
        <v>0.14764715149242025</v>
      </c>
      <c r="AM23" t="s">
        <v>94</v>
      </c>
      <c r="AN23" s="48">
        <f>LN(AN20)</f>
        <v>0.14776047020811744</v>
      </c>
      <c r="AQ23" t="s">
        <v>94</v>
      </c>
      <c r="AR23" s="48">
        <f>LN(AR20)</f>
        <v>0.14757619527094001</v>
      </c>
      <c r="AU23" t="s">
        <v>94</v>
      </c>
      <c r="AV23" s="48">
        <f>LN(AV20)</f>
        <v>0.14750183155373542</v>
      </c>
      <c r="AY23" t="s">
        <v>94</v>
      </c>
      <c r="AZ23" s="48">
        <f>LN(AZ20)</f>
        <v>0.14732074520572314</v>
      </c>
      <c r="BC23" t="s">
        <v>94</v>
      </c>
      <c r="BD23" s="48">
        <f>LN(BD20)</f>
        <v>0.14714842771959433</v>
      </c>
      <c r="BG23" t="s">
        <v>94</v>
      </c>
      <c r="BH23" s="48">
        <f>LN(BH20)</f>
        <v>0.1471727923986558</v>
      </c>
      <c r="BK23" t="s">
        <v>94</v>
      </c>
      <c r="BL23" s="48">
        <f>LN(BL20)</f>
        <v>0.1471727923986558</v>
      </c>
      <c r="BO23" t="s">
        <v>94</v>
      </c>
      <c r="BP23" s="48">
        <f>LN(BP20)</f>
        <v>0.14797490448692829</v>
      </c>
      <c r="BS23" t="s">
        <v>94</v>
      </c>
      <c r="BT23" s="48">
        <f>LN(BT20)</f>
        <v>0.14843253262072215</v>
      </c>
      <c r="BW23" t="s">
        <v>94</v>
      </c>
      <c r="BX23" s="48">
        <f>LN(BX20)</f>
        <v>0.14876147780754834</v>
      </c>
      <c r="CA23" t="s">
        <v>94</v>
      </c>
      <c r="CB23" s="48">
        <f>LN(CB20)</f>
        <v>0.1468475081110705</v>
      </c>
    </row>
    <row r="24" spans="1:82">
      <c r="A24" t="s">
        <v>101</v>
      </c>
      <c r="B24" s="4">
        <f>MAX(B2:B20)</f>
        <v>0.1672328467196991</v>
      </c>
      <c r="C24" s="4">
        <f>MAX(C2:C20)</f>
        <v>0.97886977511724493</v>
      </c>
      <c r="D24" s="4">
        <f>MAX(D2:D20)</f>
        <v>741.20916785216343</v>
      </c>
      <c r="E24" s="4">
        <f>MAX(E2:E20)</f>
        <v>2009</v>
      </c>
      <c r="F24" s="4">
        <f>MAX(F2:F20)</f>
        <v>15</v>
      </c>
      <c r="G24" t="s">
        <v>95</v>
      </c>
      <c r="H24" s="48">
        <f>H22-H21</f>
        <v>6.4551397734285143E-3</v>
      </c>
      <c r="K24" t="s">
        <v>95</v>
      </c>
      <c r="L24" s="48">
        <f>L22-L21</f>
        <v>1.0106750012882609E-2</v>
      </c>
      <c r="O24" t="s">
        <v>95</v>
      </c>
      <c r="P24" s="48">
        <f>P22-P21</f>
        <v>7.1604578451782142E-3</v>
      </c>
      <c r="S24" t="s">
        <v>95</v>
      </c>
      <c r="T24" s="48">
        <f>T22-T21</f>
        <v>6.3602231132570131E-3</v>
      </c>
      <c r="W24" t="s">
        <v>95</v>
      </c>
      <c r="X24" s="48">
        <f>X22-X21</f>
        <v>4.969856400343281E-3</v>
      </c>
      <c r="AA24" t="s">
        <v>95</v>
      </c>
      <c r="AB24" s="48">
        <f>AB22-AB21</f>
        <v>6.2901926736719238E-3</v>
      </c>
      <c r="AE24" t="s">
        <v>95</v>
      </c>
      <c r="AF24" s="48">
        <f>AF22-AF21</f>
        <v>6.5830318434420276E-3</v>
      </c>
      <c r="AI24" t="s">
        <v>95</v>
      </c>
      <c r="AJ24" s="48">
        <f>AJ22-AJ21</f>
        <v>6.652786549210199E-3</v>
      </c>
      <c r="AM24" t="s">
        <v>95</v>
      </c>
      <c r="AN24" s="48">
        <f>AN22-AN21</f>
        <v>6.4890894805359201E-3</v>
      </c>
      <c r="AQ24" t="s">
        <v>95</v>
      </c>
      <c r="AR24" s="48">
        <f>AR22-AR21</f>
        <v>6.6678036313443656E-3</v>
      </c>
      <c r="AU24" t="s">
        <v>95</v>
      </c>
      <c r="AV24" s="48">
        <f>AV22-AV21</f>
        <v>6.4495411436908678E-3</v>
      </c>
      <c r="AY24" t="s">
        <v>95</v>
      </c>
      <c r="AZ24" s="48">
        <f>AZ22-AZ21</f>
        <v>6.5736382450104491E-3</v>
      </c>
      <c r="BC24" t="s">
        <v>95</v>
      </c>
      <c r="BD24" s="48">
        <f>BD22-BD21</f>
        <v>6.5922834381070272E-3</v>
      </c>
      <c r="BG24" t="s">
        <v>95</v>
      </c>
      <c r="BH24" s="48">
        <f>BH22-BH21</f>
        <v>6.682242409240341E-3</v>
      </c>
      <c r="BK24" t="s">
        <v>95</v>
      </c>
      <c r="BL24" s="48">
        <f>BL22-BL21</f>
        <v>6.682242409240341E-3</v>
      </c>
      <c r="BO24" t="s">
        <v>95</v>
      </c>
      <c r="BP24" s="48">
        <f>BP22-BP21</f>
        <v>6.7343298267153739E-3</v>
      </c>
      <c r="BS24" t="s">
        <v>95</v>
      </c>
      <c r="BT24" s="48">
        <f>BT22-BT21</f>
        <v>6.7026869354832319E-3</v>
      </c>
      <c r="BW24" t="s">
        <v>95</v>
      </c>
      <c r="BX24" s="48">
        <f>BX22-BX21</f>
        <v>6.665462506929537E-3</v>
      </c>
      <c r="CA24" t="s">
        <v>95</v>
      </c>
      <c r="CB24" s="48">
        <f>CB22-CB21</f>
        <v>6.7737543878477469E-3</v>
      </c>
    </row>
    <row r="25" spans="1:82">
      <c r="A25" t="s">
        <v>102</v>
      </c>
      <c r="B25" s="4">
        <f>ABS(B24-B23)</f>
        <v>1.5398017577506695E-2</v>
      </c>
      <c r="C25" s="4">
        <f>ABS(C24-C23)</f>
        <v>5.0713407831558199E-2</v>
      </c>
      <c r="D25" s="4">
        <f>ABS(D24-D23)</f>
        <v>534.50328014149977</v>
      </c>
      <c r="E25" s="4">
        <f>ABS(E24-E23)</f>
        <v>108</v>
      </c>
      <c r="F25" s="4">
        <f>ABS(F24-F23)</f>
        <v>14.99999882</v>
      </c>
      <c r="G25" t="s">
        <v>96</v>
      </c>
      <c r="H25" s="48">
        <f>H21-H23</f>
        <v>6.4970794761434747E-3</v>
      </c>
      <c r="K25" t="s">
        <v>96</v>
      </c>
      <c r="L25" s="48">
        <f>L21-L23</f>
        <v>1.0209940213607271E-2</v>
      </c>
      <c r="O25" t="s">
        <v>96</v>
      </c>
      <c r="P25" s="48">
        <f>P21-P23</f>
        <v>7.2121000054838624E-3</v>
      </c>
      <c r="S25" t="s">
        <v>96</v>
      </c>
      <c r="T25" s="48">
        <f>T21-T23</f>
        <v>6.4009346237153819E-3</v>
      </c>
      <c r="W25" t="s">
        <v>96</v>
      </c>
      <c r="X25" s="48">
        <f>X21-X23</f>
        <v>4.9946792905308235E-3</v>
      </c>
      <c r="AA25" t="s">
        <v>96</v>
      </c>
      <c r="AB25" s="48">
        <f>AB21-AB23</f>
        <v>6.3300097869743999E-3</v>
      </c>
      <c r="AE25" t="s">
        <v>96</v>
      </c>
      <c r="AF25" s="48">
        <f>AF21-AF23</f>
        <v>6.6266554861068305E-3</v>
      </c>
      <c r="AI25" t="s">
        <v>96</v>
      </c>
      <c r="AJ25" s="48">
        <f>AJ21-AJ23</f>
        <v>6.6973427061174928E-3</v>
      </c>
      <c r="AM25" t="s">
        <v>96</v>
      </c>
      <c r="AN25" s="48">
        <f>AN21-AN23</f>
        <v>6.5314729425957341E-3</v>
      </c>
      <c r="AQ25" t="s">
        <v>96</v>
      </c>
      <c r="AR25" s="48">
        <f>AR21-AR23</f>
        <v>6.712561842513981E-3</v>
      </c>
      <c r="AU25" t="s">
        <v>96</v>
      </c>
      <c r="AV25" s="48">
        <f>AV21-AV23</f>
        <v>6.4914078920389473E-3</v>
      </c>
      <c r="AY25" t="s">
        <v>96</v>
      </c>
      <c r="AZ25" s="48">
        <f>AZ21-AZ23</f>
        <v>6.6171370679911357E-3</v>
      </c>
      <c r="BC25" t="s">
        <v>96</v>
      </c>
      <c r="BD25" s="48">
        <f>BD21-BD23</f>
        <v>6.6360301895006524E-3</v>
      </c>
      <c r="BG25" t="s">
        <v>96</v>
      </c>
      <c r="BH25" s="48">
        <f>BH21-BH23</f>
        <v>6.7271953275493679E-3</v>
      </c>
      <c r="BK25" t="s">
        <v>96</v>
      </c>
      <c r="BL25" s="48">
        <f>BL21-BL23</f>
        <v>6.7271953275493679E-3</v>
      </c>
      <c r="BO25" t="s">
        <v>96</v>
      </c>
      <c r="BP25" s="48">
        <f>BP21-BP23</f>
        <v>6.7799886804373599E-3</v>
      </c>
      <c r="BS25" t="s">
        <v>96</v>
      </c>
      <c r="BT25" s="48">
        <f>BT21-BT23</f>
        <v>6.7479162762230371E-3</v>
      </c>
      <c r="BW25" t="s">
        <v>96</v>
      </c>
      <c r="BX25" s="48">
        <f>BX21-BX23</f>
        <v>6.7101891880824438E-3</v>
      </c>
      <c r="CA25" t="s">
        <v>96</v>
      </c>
      <c r="CB25" s="48">
        <f>CB21-CB23</f>
        <v>6.8199512403315232E-3</v>
      </c>
    </row>
    <row r="26" spans="1:82">
      <c r="A26" t="s">
        <v>103</v>
      </c>
      <c r="B26" s="4">
        <f>COUNT(B2:B20)</f>
        <v>19</v>
      </c>
      <c r="G26" t="s">
        <v>97</v>
      </c>
      <c r="H26" s="49">
        <f>AVERAGE(H24:H25)</f>
        <v>6.4761096247859945E-3</v>
      </c>
      <c r="K26" t="s">
        <v>97</v>
      </c>
      <c r="L26" s="49">
        <f>AVERAGE(L24:L25)</f>
        <v>1.015834511324494E-2</v>
      </c>
      <c r="O26" t="s">
        <v>97</v>
      </c>
      <c r="P26" s="49">
        <f>AVERAGE(P24:P25)</f>
        <v>7.1862789253310383E-3</v>
      </c>
      <c r="S26" t="s">
        <v>97</v>
      </c>
      <c r="T26" s="49">
        <f>AVERAGE(T24:T25)</f>
        <v>6.3805788684861975E-3</v>
      </c>
      <c r="W26" t="s">
        <v>97</v>
      </c>
      <c r="X26" s="49">
        <f>AVERAGE(X24:X25)</f>
        <v>4.9822678454370523E-3</v>
      </c>
      <c r="AA26" t="s">
        <v>97</v>
      </c>
      <c r="AB26" s="49">
        <f>AVERAGE(AB24:AB25)</f>
        <v>6.3101012303231618E-3</v>
      </c>
      <c r="AE26" t="s">
        <v>97</v>
      </c>
      <c r="AF26" s="49">
        <f>AVERAGE(AF24:AF25)</f>
        <v>6.6048436647744291E-3</v>
      </c>
      <c r="AI26" t="s">
        <v>97</v>
      </c>
      <c r="AJ26" s="49">
        <f>AVERAGE(AJ24:AJ25)</f>
        <v>6.6750646276638459E-3</v>
      </c>
      <c r="AM26" t="s">
        <v>97</v>
      </c>
      <c r="AN26" s="49">
        <f>AVERAGE(AN24:AN25)</f>
        <v>6.5102812115658271E-3</v>
      </c>
      <c r="AQ26" t="s">
        <v>97</v>
      </c>
      <c r="AR26" s="49">
        <f>AVERAGE(AR24:AR25)</f>
        <v>6.6901827369291733E-3</v>
      </c>
      <c r="AU26" t="s">
        <v>97</v>
      </c>
      <c r="AV26" s="49">
        <f>AVERAGE(AV24:AV25)</f>
        <v>6.4704745178649076E-3</v>
      </c>
      <c r="AY26" t="s">
        <v>97</v>
      </c>
      <c r="AZ26" s="49">
        <f>AVERAGE(AZ24:AZ25)</f>
        <v>6.5953876565007924E-3</v>
      </c>
      <c r="BC26" t="s">
        <v>97</v>
      </c>
      <c r="BD26" s="49">
        <f>AVERAGE(BD24:BD25)</f>
        <v>6.6141568138038398E-3</v>
      </c>
      <c r="BG26" t="s">
        <v>97</v>
      </c>
      <c r="BH26" s="49">
        <f>AVERAGE(BH24:BH25)</f>
        <v>6.7047188683948544E-3</v>
      </c>
      <c r="BK26" t="s">
        <v>97</v>
      </c>
      <c r="BL26" s="49">
        <f>AVERAGE(BL24:BL25)</f>
        <v>6.7047188683948544E-3</v>
      </c>
      <c r="BO26" t="s">
        <v>97</v>
      </c>
      <c r="BP26" s="49">
        <f>AVERAGE(BP24:BP25)</f>
        <v>6.7571592535763669E-3</v>
      </c>
      <c r="BS26" t="s">
        <v>97</v>
      </c>
      <c r="BT26" s="49">
        <f>AVERAGE(BT24:BT25)</f>
        <v>6.7253016058531345E-3</v>
      </c>
      <c r="BW26" t="s">
        <v>97</v>
      </c>
      <c r="BX26" s="49">
        <f>AVERAGE(BX24:BX25)</f>
        <v>6.6878258475059904E-3</v>
      </c>
      <c r="CA26" t="s">
        <v>97</v>
      </c>
      <c r="CB26" s="49">
        <f>AVERAGE(CB24:CB25)</f>
        <v>6.796852814089635E-3</v>
      </c>
    </row>
  </sheetData>
  <hyperlinks>
    <hyperlink ref="F7" location="_edn8" display="_edn8"/>
    <hyperlink ref="F11" location="_edn13" display="_edn13"/>
    <hyperlink ref="F13" location="_edn20" display="_edn20"/>
    <hyperlink ref="F19" location="_edn46" display="_edn46"/>
    <hyperlink ref="J6" location="_edn8" display="_edn8"/>
    <hyperlink ref="J10" location="_edn13" display="_edn13"/>
    <hyperlink ref="J12" location="_edn20" display="_edn20"/>
    <hyperlink ref="J18" location="_edn46" display="_edn46"/>
    <hyperlink ref="N6" location="_edn8" display="_edn8"/>
    <hyperlink ref="N10" location="_edn13" display="_edn13"/>
    <hyperlink ref="N12" location="_edn20" display="_edn20"/>
    <hyperlink ref="N18" location="_edn46" display="_edn46"/>
    <hyperlink ref="R6" location="_edn8" display="_edn8"/>
    <hyperlink ref="R10" location="_edn13" display="_edn13"/>
    <hyperlink ref="R12" location="_edn20" display="_edn20"/>
    <hyperlink ref="R18" location="_edn46" display="_edn46"/>
    <hyperlink ref="V6" location="_edn8" display="_edn8"/>
    <hyperlink ref="V10" location="_edn13" display="_edn13"/>
    <hyperlink ref="V12" location="_edn20" display="_edn20"/>
    <hyperlink ref="V18" location="_edn46" display="_edn46"/>
    <hyperlink ref="Z6" location="_edn8" display="_edn8"/>
    <hyperlink ref="Z10" location="_edn13" display="_edn13"/>
    <hyperlink ref="Z12" location="_edn20" display="_edn20"/>
    <hyperlink ref="Z18" location="_edn46" display="_edn46"/>
    <hyperlink ref="AD10" location="_edn13" display="_edn13"/>
    <hyperlink ref="AD12" location="_edn20" display="_edn20"/>
    <hyperlink ref="AD18" location="_edn46" display="_edn46"/>
    <hyperlink ref="AH7" location="_edn8" display="_edn8"/>
    <hyperlink ref="AH10" location="_edn13" display="_edn13"/>
    <hyperlink ref="AH12" location="_edn20" display="_edn20"/>
    <hyperlink ref="AH18" location="_edn46" display="_edn46"/>
    <hyperlink ref="AL7" location="_edn8" display="_edn8"/>
    <hyperlink ref="AL10" location="_edn13" display="_edn13"/>
    <hyperlink ref="AL12" location="_edn20" display="_edn20"/>
    <hyperlink ref="AL18" location="_edn46" display="_edn46"/>
    <hyperlink ref="AP7" location="_edn8" display="_edn8"/>
    <hyperlink ref="AP10" location="_edn13" display="_edn13"/>
    <hyperlink ref="AP12" location="_edn20" display="_edn20"/>
    <hyperlink ref="AP18" location="_edn46" display="_edn46"/>
    <hyperlink ref="AT7" location="_edn8" display="_edn8"/>
    <hyperlink ref="AT12" location="_edn20" display="_edn20"/>
    <hyperlink ref="AT18" location="_edn46" display="_edn46"/>
    <hyperlink ref="AX7" location="_edn8" display="_edn8"/>
    <hyperlink ref="AX11" location="_edn13" display="_edn13"/>
    <hyperlink ref="AX12" location="_edn20" display="_edn20"/>
    <hyperlink ref="AX18" location="_edn46" display="_edn46"/>
    <hyperlink ref="BB7" location="_edn8" display="_edn8"/>
    <hyperlink ref="BB11" location="_edn13" display="_edn13"/>
    <hyperlink ref="BB18" location="_edn46" display="_edn46"/>
    <hyperlink ref="BF7" location="_edn8" display="_edn8"/>
    <hyperlink ref="BF11" location="_edn13" display="_edn13"/>
    <hyperlink ref="BF13" location="_edn20" display="_edn20"/>
    <hyperlink ref="BF18" location="_edn46" display="_edn46"/>
    <hyperlink ref="BJ7" location="_edn8" display="_edn8"/>
    <hyperlink ref="BJ11" location="_edn13" display="_edn13"/>
    <hyperlink ref="BJ13" location="_edn20" display="_edn20"/>
    <hyperlink ref="BJ18" location="_edn46" display="_edn46"/>
    <hyperlink ref="BN7" location="_edn8" display="_edn8"/>
    <hyperlink ref="BN11" location="_edn13" display="_edn13"/>
    <hyperlink ref="BN13" location="_edn20" display="_edn20"/>
    <hyperlink ref="BN18" location="_edn46" display="_edn46"/>
    <hyperlink ref="BR7" location="_edn8" display="_edn8"/>
    <hyperlink ref="BR11" location="_edn13" display="_edn13"/>
    <hyperlink ref="BR13" location="_edn20" display="_edn20"/>
    <hyperlink ref="BR18" location="_edn46" display="_edn46"/>
    <hyperlink ref="BV7" location="_edn8" display="_edn8"/>
    <hyperlink ref="BV11" location="_edn13" display="_edn13"/>
    <hyperlink ref="BV13" location="_edn20" display="_edn20"/>
    <hyperlink ref="BV18" location="_edn46" display="_edn46"/>
    <hyperlink ref="BZ7" location="_edn8" display="_edn8"/>
    <hyperlink ref="BZ11" location="_edn13" display="_edn13"/>
    <hyperlink ref="BZ13" location="_edn20" display="_edn20"/>
    <hyperlink ref="CD7" location="_edn8" display="_edn8"/>
    <hyperlink ref="CD11" location="_edn13" display="_edn13"/>
    <hyperlink ref="CD13" location="_edn20" display="_edn20"/>
    <hyperlink ref="CD19" location="_edn46" display="_edn4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6"/>
  <sheetViews>
    <sheetView workbookViewId="0">
      <selection activeCell="F1" sqref="F1"/>
    </sheetView>
  </sheetViews>
  <sheetFormatPr baseColWidth="10" defaultRowHeight="14" x14ac:dyDescent="0"/>
  <sheetData>
    <row r="1" spans="2:164" ht="16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0" t="s">
        <v>3</v>
      </c>
      <c r="G1" s="43">
        <f>LN(G2)</f>
        <v>0.14083561152905408</v>
      </c>
      <c r="H1" s="44">
        <f>G4</f>
        <v>0.67184656489203465</v>
      </c>
      <c r="I1" s="5" t="s">
        <v>0</v>
      </c>
      <c r="J1" s="41" t="s">
        <v>3</v>
      </c>
      <c r="K1" s="45">
        <f>LN(K2)</f>
        <v>0.12595522099928824</v>
      </c>
      <c r="L1" s="46">
        <f>K4</f>
        <v>0.6273099006273386</v>
      </c>
      <c r="M1" s="5" t="s">
        <v>0</v>
      </c>
      <c r="N1" s="41" t="s">
        <v>3</v>
      </c>
      <c r="O1" s="45">
        <f>LN(O2)</f>
        <v>0.13553861013640503</v>
      </c>
      <c r="P1" s="46">
        <f>O4</f>
        <v>0.63551359552174702</v>
      </c>
      <c r="Q1" s="5" t="s">
        <v>0</v>
      </c>
      <c r="R1" s="41" t="s">
        <v>3</v>
      </c>
      <c r="S1" s="45">
        <f>LN(S2)</f>
        <v>0.14584196101067404</v>
      </c>
      <c r="T1" s="46">
        <f>S4</f>
        <v>0.67540550893624729</v>
      </c>
      <c r="U1" s="5" t="s">
        <v>0</v>
      </c>
      <c r="V1" s="41" t="s">
        <v>3</v>
      </c>
      <c r="W1" s="45">
        <f>LN(W2)</f>
        <v>0.14262268849460066</v>
      </c>
      <c r="X1" s="46">
        <f>W4</f>
        <v>0.66485737407339096</v>
      </c>
      <c r="Y1" s="5" t="s">
        <v>0</v>
      </c>
      <c r="Z1" s="41" t="s">
        <v>3</v>
      </c>
      <c r="AA1" s="45">
        <f>LN(AA2)</f>
        <v>0.14366146937199734</v>
      </c>
      <c r="AB1" s="46">
        <f>AA4</f>
        <v>0.66981394255645155</v>
      </c>
      <c r="AC1" s="5" t="s">
        <v>0</v>
      </c>
      <c r="AD1" s="41" t="s">
        <v>3</v>
      </c>
      <c r="AE1" s="45">
        <f>LN(AE2)</f>
        <v>0.13745990509298953</v>
      </c>
      <c r="AF1" s="46">
        <f>AE4</f>
        <v>0.65425506231121078</v>
      </c>
      <c r="AG1" s="5" t="s">
        <v>0</v>
      </c>
      <c r="AH1" s="41" t="s">
        <v>3</v>
      </c>
      <c r="AI1" s="45">
        <f>LN(AI2)</f>
        <v>0.14593783842278549</v>
      </c>
      <c r="AJ1" s="46">
        <f>AI4</f>
        <v>0.68711187425884168</v>
      </c>
      <c r="AK1" s="5" t="s">
        <v>0</v>
      </c>
      <c r="AL1" s="41" t="s">
        <v>3</v>
      </c>
      <c r="AM1" s="45">
        <f>LN(AM2)</f>
        <v>0.14245618098003821</v>
      </c>
      <c r="AN1" s="46">
        <f>AM4</f>
        <v>0.67457424514531961</v>
      </c>
      <c r="AO1" s="5" t="s">
        <v>0</v>
      </c>
      <c r="AP1" s="41" t="s">
        <v>3</v>
      </c>
      <c r="AQ1" s="45">
        <f>LN(AQ2)</f>
        <v>0.14452980181877231</v>
      </c>
      <c r="AR1" s="46">
        <f>AQ4</f>
        <v>0.6920711293037618</v>
      </c>
      <c r="AS1" s="5" t="s">
        <v>0</v>
      </c>
      <c r="AT1" s="41" t="s">
        <v>3</v>
      </c>
      <c r="AU1" s="45">
        <f>LN(AU2)</f>
        <v>0.14056097806971274</v>
      </c>
      <c r="AV1" s="46">
        <f>AU4</f>
        <v>0.66731805611704675</v>
      </c>
      <c r="AW1" s="5" t="s">
        <v>0</v>
      </c>
      <c r="AX1" s="41" t="s">
        <v>3</v>
      </c>
      <c r="AY1" s="45">
        <f>LN(AY2)</f>
        <v>0.14271309169917462</v>
      </c>
      <c r="AZ1" s="46">
        <f>AY4</f>
        <v>0.68538950882059935</v>
      </c>
      <c r="BA1" s="5" t="s">
        <v>0</v>
      </c>
      <c r="BB1" s="41" t="s">
        <v>3</v>
      </c>
      <c r="BC1" s="45">
        <f>LN(BC2)</f>
        <v>0.14043646523824566</v>
      </c>
      <c r="BD1" s="46">
        <f>BC4</f>
        <v>0.66916469502156073</v>
      </c>
      <c r="BE1" s="5" t="s">
        <v>0</v>
      </c>
      <c r="BF1" s="41" t="s">
        <v>3</v>
      </c>
      <c r="BG1" s="45">
        <f>LN(BG2)</f>
        <v>0.1394398469969523</v>
      </c>
      <c r="BH1" s="46">
        <f>BG4</f>
        <v>0.68296960061662393</v>
      </c>
      <c r="BI1" s="5" t="s">
        <v>0</v>
      </c>
      <c r="BJ1" s="41" t="s">
        <v>3</v>
      </c>
      <c r="BK1" s="45">
        <f>LN(BK2)</f>
        <v>0.14128119069712711</v>
      </c>
      <c r="BL1" s="46">
        <f>BK4</f>
        <v>0.67421269257044192</v>
      </c>
      <c r="BM1" s="5" t="s">
        <v>0</v>
      </c>
      <c r="BN1" s="41" t="s">
        <v>3</v>
      </c>
      <c r="BO1" s="45">
        <f>LN(BO2)</f>
        <v>0.14154993782134503</v>
      </c>
      <c r="BP1" s="46">
        <f>BO4</f>
        <v>0.68400244065214</v>
      </c>
      <c r="BQ1" s="5" t="s">
        <v>0</v>
      </c>
      <c r="BR1" s="41" t="s">
        <v>3</v>
      </c>
      <c r="BS1" s="45">
        <f>LN(BS2)</f>
        <v>0.14078092082539664</v>
      </c>
      <c r="BT1" s="46">
        <f>BS4</f>
        <v>0.67516068027035925</v>
      </c>
      <c r="BU1" s="5" t="s">
        <v>0</v>
      </c>
      <c r="BV1" s="41" t="s">
        <v>3</v>
      </c>
      <c r="BW1" s="45">
        <f>LN(BW2)</f>
        <v>0.14084303532456915</v>
      </c>
      <c r="BX1" s="46">
        <f>BW4</f>
        <v>0.67192943827274176</v>
      </c>
      <c r="BY1" s="5" t="s">
        <v>0</v>
      </c>
      <c r="BZ1" s="41" t="s">
        <v>3</v>
      </c>
      <c r="CA1" s="45">
        <f>LN(CA2)</f>
        <v>0.14120391400540119</v>
      </c>
      <c r="CB1" s="46">
        <f>CA4</f>
        <v>0.67844172699628447</v>
      </c>
      <c r="CC1" s="5" t="s">
        <v>0</v>
      </c>
      <c r="CD1" s="41" t="s">
        <v>3</v>
      </c>
      <c r="CE1" s="45">
        <f>LN(CE2)</f>
        <v>0.14127122212155022</v>
      </c>
      <c r="CF1" s="46">
        <f>CE4</f>
        <v>0.68089549940263161</v>
      </c>
      <c r="CG1" s="5" t="s">
        <v>0</v>
      </c>
      <c r="CH1" s="41" t="s">
        <v>3</v>
      </c>
      <c r="CI1" s="45">
        <f>LN(CI2)</f>
        <v>0.14042236432619784</v>
      </c>
      <c r="CJ1" s="46">
        <f>CI4</f>
        <v>0.67747779645390194</v>
      </c>
      <c r="CK1" s="5" t="s">
        <v>0</v>
      </c>
      <c r="CL1" s="41" t="s">
        <v>3</v>
      </c>
      <c r="CM1" s="45">
        <f>LN(CM2)</f>
        <v>0.14042236432619784</v>
      </c>
      <c r="CN1" s="46">
        <f>CM4</f>
        <v>0.67747779645390194</v>
      </c>
      <c r="CO1" s="5" t="s">
        <v>0</v>
      </c>
      <c r="CP1" s="41" t="s">
        <v>3</v>
      </c>
      <c r="CQ1" s="45">
        <f>LN(CQ2)</f>
        <v>0.14167154823078446</v>
      </c>
      <c r="CR1" s="46">
        <f>CQ4</f>
        <v>0.67773958490566566</v>
      </c>
      <c r="CS1" s="5" t="s">
        <v>0</v>
      </c>
      <c r="CT1" s="41" t="s">
        <v>3</v>
      </c>
      <c r="CU1" s="45">
        <f>LN(CU2)</f>
        <v>0.1423192776294725</v>
      </c>
      <c r="CV1" s="46">
        <f>CU4</f>
        <v>0.68876373062642338</v>
      </c>
      <c r="CW1" s="5" t="s">
        <v>0</v>
      </c>
      <c r="CX1" s="41" t="s">
        <v>3</v>
      </c>
      <c r="CY1" s="45">
        <f>LN(CY2)</f>
        <v>0.14118051678592886</v>
      </c>
      <c r="CZ1" s="46">
        <f>CY4</f>
        <v>0.67187539737969426</v>
      </c>
      <c r="DA1" s="5" t="s">
        <v>0</v>
      </c>
      <c r="DB1" s="41" t="s">
        <v>3</v>
      </c>
      <c r="DC1" s="45">
        <f>LN(DC2)</f>
        <v>0.14077307619214863</v>
      </c>
      <c r="DD1" s="46">
        <f>DC4</f>
        <v>0.66942222152619302</v>
      </c>
      <c r="DE1" s="5" t="s">
        <v>0</v>
      </c>
      <c r="DF1" s="41" t="s">
        <v>3</v>
      </c>
      <c r="DG1" s="45">
        <f>LN(DG2)</f>
        <v>0.14380096332714257</v>
      </c>
      <c r="DH1" s="46">
        <f>DG4</f>
        <v>0.69878061400273006</v>
      </c>
      <c r="DI1" s="5" t="s">
        <v>0</v>
      </c>
      <c r="DJ1" s="41" t="s">
        <v>3</v>
      </c>
      <c r="DK1" s="45">
        <f>LN(DK2)</f>
        <v>0.14015863012015337</v>
      </c>
      <c r="DL1" s="46">
        <f>DK4</f>
        <v>0.66850766387945171</v>
      </c>
      <c r="DM1" s="5" t="s">
        <v>0</v>
      </c>
      <c r="DN1" s="41" t="s">
        <v>3</v>
      </c>
      <c r="DO1" s="45">
        <f>LN(DO2)</f>
        <v>0.14157880280071028</v>
      </c>
      <c r="DP1" s="46">
        <f>DO4</f>
        <v>0.67186084600558749</v>
      </c>
      <c r="DQ1" s="5" t="s">
        <v>0</v>
      </c>
      <c r="DR1" s="41" t="s">
        <v>3</v>
      </c>
      <c r="DS1" s="45">
        <f>LN(DS2)</f>
        <v>0.14038564511194276</v>
      </c>
      <c r="DT1" s="46">
        <f>DS4</f>
        <v>0.66636092607509301</v>
      </c>
      <c r="DU1" s="5" t="s">
        <v>0</v>
      </c>
      <c r="DV1" s="41" t="s">
        <v>3</v>
      </c>
      <c r="DW1" s="45">
        <f>LN(DW2)</f>
        <v>0.14190809179105374</v>
      </c>
      <c r="DX1" s="46">
        <f>DW4</f>
        <v>0.67064587715569246</v>
      </c>
      <c r="DY1" s="5" t="s">
        <v>0</v>
      </c>
      <c r="DZ1" s="41" t="s">
        <v>3</v>
      </c>
      <c r="EA1" s="45">
        <f>LN(EA2)</f>
        <v>0.14068125885670987</v>
      </c>
      <c r="EB1" s="46">
        <f>EA4</f>
        <v>0.6657860726096142</v>
      </c>
      <c r="EC1" s="5" t="s">
        <v>0</v>
      </c>
      <c r="ED1" s="41" t="s">
        <v>3</v>
      </c>
      <c r="EE1" s="45">
        <f>LN(EE2)</f>
        <v>0.14083715586102941</v>
      </c>
      <c r="EF1" s="46">
        <f>EE4</f>
        <v>0.66625741139991412</v>
      </c>
      <c r="EG1" s="5" t="s">
        <v>0</v>
      </c>
      <c r="EH1" s="41" t="s">
        <v>3</v>
      </c>
      <c r="EI1" s="45">
        <f>LN(EI2)</f>
        <v>0.14347108941952971</v>
      </c>
      <c r="EJ1" s="46">
        <f>EI4</f>
        <v>0.68065537555875355</v>
      </c>
      <c r="EK1" s="5" t="s">
        <v>0</v>
      </c>
      <c r="EL1" s="41" t="s">
        <v>3</v>
      </c>
      <c r="EM1" s="45">
        <f>LN(EM2)</f>
        <v>0.14494501545155553</v>
      </c>
      <c r="EN1" s="46">
        <f>EM4</f>
        <v>0.6894393627745643</v>
      </c>
      <c r="EO1" s="5" t="s">
        <v>0</v>
      </c>
      <c r="EP1" s="41" t="s">
        <v>3</v>
      </c>
      <c r="EQ1" s="45">
        <f>LN(EQ2)</f>
        <v>0.14133161137488157</v>
      </c>
      <c r="ER1" s="46">
        <f>EQ4</f>
        <v>0.66651902472780711</v>
      </c>
      <c r="ES1" s="5" t="s">
        <v>0</v>
      </c>
      <c r="ET1" s="41" t="s">
        <v>3</v>
      </c>
      <c r="EU1" s="45">
        <f>LN(EU2)</f>
        <v>0.1373320147843235</v>
      </c>
      <c r="EV1" s="46">
        <f>EU4</f>
        <v>0.66243891428414192</v>
      </c>
      <c r="EW1" s="5" t="s">
        <v>0</v>
      </c>
      <c r="EX1" s="41" t="s">
        <v>3</v>
      </c>
      <c r="EY1" s="45">
        <f>LN(EY2)</f>
        <v>0.13635826639757498</v>
      </c>
      <c r="EZ1" s="46">
        <f>EY4</f>
        <v>0.65650986166042313</v>
      </c>
      <c r="FA1" s="5" t="s">
        <v>0</v>
      </c>
      <c r="FB1" s="41" t="s">
        <v>3</v>
      </c>
      <c r="FC1" s="45">
        <f>LN(FC2)</f>
        <v>0.14054364557088794</v>
      </c>
      <c r="FD1" s="46">
        <f>FC4</f>
        <v>0.66224387415623964</v>
      </c>
      <c r="FE1" s="5" t="s">
        <v>0</v>
      </c>
      <c r="FF1" s="41" t="s">
        <v>3</v>
      </c>
      <c r="FG1" s="45">
        <f>LN(FG2)</f>
        <v>0.13653532448202271</v>
      </c>
      <c r="FH1" s="46">
        <f>FG4</f>
        <v>0.65632081324458214</v>
      </c>
    </row>
    <row r="2" spans="2:164" ht="15" thickTop="1">
      <c r="B2">
        <v>0.12595522099928824</v>
      </c>
      <c r="C2" s="47">
        <v>0.6273099006273386</v>
      </c>
      <c r="D2">
        <v>60.59499960046638</v>
      </c>
      <c r="E2" s="5">
        <v>1979</v>
      </c>
      <c r="F2" s="60">
        <v>1.2E-2</v>
      </c>
      <c r="G2">
        <f t="array" ref="G2:H6">LOGEST(F2:F40,E2:E40,TRUE, TRUE)</f>
        <v>1.1512353826044019</v>
      </c>
      <c r="H2">
        <v>7.0638446301838978E-123</v>
      </c>
      <c r="I2" s="5">
        <v>1981</v>
      </c>
      <c r="J2" s="60">
        <v>4.8000000000000001E-2</v>
      </c>
      <c r="K2">
        <f t="array" ref="K2:L6">LOGEST(J2:J39,I2:I39,TRUE, TRUE)</f>
        <v>1.1342313773981951</v>
      </c>
      <c r="L2">
        <v>6.0837622480366066E-110</v>
      </c>
      <c r="M2" s="5">
        <v>1979</v>
      </c>
      <c r="N2" s="60">
        <v>1.2E-2</v>
      </c>
      <c r="O2">
        <f t="array" ref="O2:P6">LOGEST(N2:N39,M2:M39,TRUE, TRUE)</f>
        <v>1.145153409510228</v>
      </c>
      <c r="P2">
        <v>2.8485861383766749E-118</v>
      </c>
      <c r="Q2" s="5">
        <v>1979</v>
      </c>
      <c r="R2" s="60">
        <v>1.2E-2</v>
      </c>
      <c r="S2">
        <f t="array" ref="S2:T6">LOGEST(R2:R39,Q2:Q39,TRUE, TRUE)</f>
        <v>1.1570133203852759</v>
      </c>
      <c r="T2">
        <v>3.1254432889806665E-127</v>
      </c>
      <c r="U2" s="5">
        <v>1979</v>
      </c>
      <c r="V2" s="60">
        <v>1.2E-2</v>
      </c>
      <c r="W2">
        <f t="array" ref="W2:X6">LOGEST(V2:V39,U2:U39,TRUE, TRUE)</f>
        <v>1.1532945682521705</v>
      </c>
      <c r="X2">
        <v>1.9687647015547289E-124</v>
      </c>
      <c r="Y2" s="5">
        <v>1979</v>
      </c>
      <c r="Z2" s="60">
        <v>1.2E-2</v>
      </c>
      <c r="AA2">
        <f t="array" ref="AA2:AB6">LOGEST(Z2:Z39,Y2:Y39,TRUE, TRUE)</f>
        <v>1.1544932110515012</v>
      </c>
      <c r="AB2">
        <v>2.4569817157407842E-125</v>
      </c>
      <c r="AC2" s="5">
        <v>1979</v>
      </c>
      <c r="AD2" s="60">
        <v>1.2E-2</v>
      </c>
      <c r="AE2">
        <f t="array" ref="AE2:AF6">LOGEST(AD2:AD39,AC2:AC39,TRUE, TRUE)</f>
        <v>1.1473557019296377</v>
      </c>
      <c r="AF2">
        <v>6.1203116002278288E-120</v>
      </c>
      <c r="AG2" s="5">
        <v>1979</v>
      </c>
      <c r="AH2" s="60">
        <v>1.2E-2</v>
      </c>
      <c r="AI2">
        <f t="array" ref="AI2:AJ6">LOGEST(AH2:AH39,AG2:AG39,TRUE, TRUE)</f>
        <v>1.1571242571462927</v>
      </c>
      <c r="AJ2">
        <v>2.5632567313986181E-127</v>
      </c>
      <c r="AK2" s="5">
        <v>1979</v>
      </c>
      <c r="AL2" s="60">
        <v>1.2E-2</v>
      </c>
      <c r="AM2">
        <f t="array" ref="AM2:AN6">LOGEST(AL2:AL39,AK2:AK39,TRUE, TRUE)</f>
        <v>1.1531025520265683</v>
      </c>
      <c r="AN2">
        <v>2.7323038583689854E-124</v>
      </c>
      <c r="AO2" s="5">
        <v>1979</v>
      </c>
      <c r="AP2" s="60">
        <v>1.2E-2</v>
      </c>
      <c r="AQ2">
        <f t="array" ref="AQ2:AR6">LOGEST(AP2:AP39,AO2:AO39,TRUE, TRUE)</f>
        <v>1.1554961303369002</v>
      </c>
      <c r="AR2">
        <v>4.2572642385247218E-126</v>
      </c>
      <c r="AS2" s="5">
        <v>1979</v>
      </c>
      <c r="AT2" s="60">
        <v>1.2E-2</v>
      </c>
      <c r="AU2">
        <f t="array" ref="AU2:AV6">LOGEST(AT2:AT39,AS2:AS39,TRUE, TRUE)</f>
        <v>1.1509192582599093</v>
      </c>
      <c r="AV2">
        <v>1.2262464363524747E-122</v>
      </c>
      <c r="AW2" s="5">
        <v>1979</v>
      </c>
      <c r="AX2" s="60">
        <v>1.2E-2</v>
      </c>
      <c r="AY2">
        <f t="array" ref="AY2:AZ6">LOGEST(AX2:AX39,AW2:AW39,TRUE, TRUE)</f>
        <v>1.1533988344898882</v>
      </c>
      <c r="AZ2">
        <v>1.6139285533709063E-124</v>
      </c>
      <c r="BA2" s="5">
        <v>1979</v>
      </c>
      <c r="BB2" s="60">
        <v>1.2E-2</v>
      </c>
      <c r="BC2">
        <f t="array" ref="BC2:BD6">LOGEST(BB2:BB39,BA2:BA39,TRUE, TRUE)</f>
        <v>1.1507759629655099</v>
      </c>
      <c r="BD2">
        <v>1.5774145488816514E-122</v>
      </c>
      <c r="BE2" s="5">
        <v>1979</v>
      </c>
      <c r="BF2" s="60">
        <v>1.2E-2</v>
      </c>
      <c r="BG2">
        <f t="array" ref="BG2:BH6">LOGEST(BF2:BF39,BE2:BE39,TRUE, TRUE)</f>
        <v>1.1496296499622822</v>
      </c>
      <c r="BH2">
        <v>1.1903557394340642E-121</v>
      </c>
      <c r="BI2" s="5">
        <v>1979</v>
      </c>
      <c r="BJ2" s="60">
        <v>1.2E-2</v>
      </c>
      <c r="BK2">
        <f t="array" ref="BK2:BL6">LOGEST(BJ2:BJ39,BI2:BI39,TRUE, TRUE)</f>
        <v>1.1517484634090092</v>
      </c>
      <c r="BL2">
        <v>2.8671744023454942E-123</v>
      </c>
      <c r="BM2" s="5">
        <v>1979</v>
      </c>
      <c r="BN2" s="60">
        <v>1.2E-2</v>
      </c>
      <c r="BO2">
        <f t="array" ref="BO2:BP6">LOGEST(BN2:BN39,BM2:BM39,TRUE, TRUE)</f>
        <v>1.152058034092625</v>
      </c>
      <c r="BP2">
        <v>1.6472028495600762E-123</v>
      </c>
      <c r="BQ2" s="5">
        <v>1979</v>
      </c>
      <c r="BR2" s="60">
        <v>1.2E-2</v>
      </c>
      <c r="BS2">
        <f t="array" ref="BS2:BT6">LOGEST(BR2:BR39,BQ2:BQ39,TRUE, TRUE)</f>
        <v>1.1511724224529352</v>
      </c>
      <c r="BT2">
        <v>7.747060282231035E-123</v>
      </c>
      <c r="BU2" s="5">
        <v>1979</v>
      </c>
      <c r="BV2" s="60">
        <v>1.2E-2</v>
      </c>
      <c r="BW2">
        <f t="array" ref="BW2:BX6">LOGEST(BV2:BV39,BU2:BU39,TRUE, TRUE)</f>
        <v>1.1512439291721961</v>
      </c>
      <c r="BX2">
        <v>6.9758715741579819E-123</v>
      </c>
      <c r="BY2" s="5">
        <v>1979</v>
      </c>
      <c r="BZ2" s="60">
        <v>1.2E-2</v>
      </c>
      <c r="CA2">
        <f t="array" ref="CA2:CB6">LOGEST(BZ2:BZ39,BY2:BY39,TRUE, TRUE)</f>
        <v>1.1516594635369086</v>
      </c>
      <c r="CB2">
        <v>3.4576531753134131E-123</v>
      </c>
      <c r="CC2" s="5">
        <v>1979</v>
      </c>
      <c r="CD2" s="60">
        <v>1.2E-2</v>
      </c>
      <c r="CE2">
        <f t="array" ref="CE2:CF6">LOGEST(CD2:CD39,CC2:CC39,TRUE, TRUE)</f>
        <v>1.1517369821746319</v>
      </c>
      <c r="CF2">
        <v>3.0344554108342836E-123</v>
      </c>
      <c r="CG2" s="5">
        <v>1979</v>
      </c>
      <c r="CH2" s="60">
        <v>1.2E-2</v>
      </c>
      <c r="CI2">
        <f t="array" ref="CI2:CJ6">LOGEST(CH2:CH39,CG2:CG39,TRUE, TRUE)</f>
        <v>1.1507597360892765</v>
      </c>
      <c r="CJ2">
        <v>1.5745718886179031E-122</v>
      </c>
      <c r="CK2" s="5">
        <v>1979</v>
      </c>
      <c r="CL2" s="60">
        <v>1.2E-2</v>
      </c>
      <c r="CM2">
        <f t="array" ref="CM2:CN6">LOGEST(CL2:CL39,CK2:CK39,TRUE, TRUE)</f>
        <v>1.1507597360892765</v>
      </c>
      <c r="CN2">
        <v>1.5745718886179031E-122</v>
      </c>
      <c r="CO2" s="5">
        <v>1979</v>
      </c>
      <c r="CP2" s="60">
        <v>1.2E-2</v>
      </c>
      <c r="CQ2">
        <f t="array" ref="CQ2:CR6">LOGEST(CP2:CP39,CO2:CO39,TRUE, TRUE)</f>
        <v>1.1521981448611402</v>
      </c>
      <c r="CR2">
        <v>1.3545515772358577E-123</v>
      </c>
      <c r="CS2" s="5">
        <v>1979</v>
      </c>
      <c r="CT2" s="60">
        <v>1.2E-2</v>
      </c>
      <c r="CU2">
        <f t="array" ref="CU2:CV6">LOGEST(CT2:CT39,CS2:CS39,TRUE, TRUE)</f>
        <v>1.152944699229185</v>
      </c>
      <c r="CV2">
        <v>3.7673372517963442E-124</v>
      </c>
      <c r="CW2" s="5">
        <v>1979</v>
      </c>
      <c r="CX2" s="60">
        <v>1.2E-2</v>
      </c>
      <c r="CY2">
        <f t="array" ref="CY2:CZ6">LOGEST(CX2:CX39,CW2:CW39,TRUE, TRUE)</f>
        <v>1.1516325182229068</v>
      </c>
      <c r="CZ2">
        <v>3.5671749831826277E-123</v>
      </c>
      <c r="DA2" s="5">
        <v>1979</v>
      </c>
      <c r="DB2" s="60">
        <v>1.2E-2</v>
      </c>
      <c r="DC2">
        <f t="array" ref="DC2:DD6">LOGEST(DB2:DB39,DA2:DA39,TRUE, TRUE)</f>
        <v>1.1511633919628963</v>
      </c>
      <c r="DD2">
        <v>7.9969987967949468E-123</v>
      </c>
      <c r="DE2" s="5">
        <v>1979</v>
      </c>
      <c r="DF2" s="60">
        <v>1.2E-2</v>
      </c>
      <c r="DG2">
        <f t="array" ref="DG2:DH6">LOGEST(DF2:DF39,DE2:DE39,TRUE, TRUE)</f>
        <v>1.1546542671086111</v>
      </c>
      <c r="DH2">
        <v>1.9671423270366969E-125</v>
      </c>
      <c r="DI2" s="5">
        <v>1979</v>
      </c>
      <c r="DJ2" s="60">
        <v>1.2E-2</v>
      </c>
      <c r="DK2">
        <f t="array" ref="DK2:DL6">LOGEST(DJ2:DJ39,DI2:DI39,TRUE, TRUE)</f>
        <v>1.1504562814013806</v>
      </c>
      <c r="DL2">
        <v>2.706370662904533E-122</v>
      </c>
      <c r="DM2" s="5">
        <v>1979</v>
      </c>
      <c r="DN2" s="60">
        <v>1.2E-2</v>
      </c>
      <c r="DO2">
        <f t="array" ref="DO2:DP6">LOGEST(DN2:DN39,DM2:DM39,TRUE, TRUE)</f>
        <v>1.1520912887039512</v>
      </c>
      <c r="DP2">
        <v>1.6141174548710423E-123</v>
      </c>
      <c r="DQ2" s="5">
        <v>1979</v>
      </c>
      <c r="DR2" s="60">
        <v>1.2E-2</v>
      </c>
      <c r="DS2">
        <f t="array" ref="DS2:DT6">LOGEST(DR2:DR39,DQ2:DQ39,TRUE, TRUE)</f>
        <v>1.1507174818717465</v>
      </c>
      <c r="DT2">
        <v>1.7278650178652877E-122</v>
      </c>
      <c r="DU2" s="5">
        <v>1979</v>
      </c>
      <c r="DV2" s="60">
        <v>1.2E-2</v>
      </c>
      <c r="DW2">
        <f t="array" ref="DW2:DX6">LOGEST(DV2:DV39,DU2:DU39,TRUE, TRUE)</f>
        <v>1.1524707221493915</v>
      </c>
      <c r="DX2">
        <v>8.3671871999008307E-124</v>
      </c>
      <c r="DY2" s="5">
        <v>1979</v>
      </c>
      <c r="DZ2" s="60">
        <v>1.2E-2</v>
      </c>
      <c r="EA2">
        <f t="array" ref="EA2:EB6">LOGEST(DZ2:DZ39,DY2:DY39,TRUE, TRUE)</f>
        <v>1.1510577000598403</v>
      </c>
      <c r="EB2">
        <v>9.6023743646341971E-123</v>
      </c>
      <c r="EC2" s="5">
        <v>1979</v>
      </c>
      <c r="ED2" s="60">
        <v>1.2E-2</v>
      </c>
      <c r="EE2">
        <f t="array" ref="EE2:EF6">LOGEST(ED2:ED39,EC2:EC39,TRUE, TRUE)</f>
        <v>1.1512371604953873</v>
      </c>
      <c r="EF2">
        <v>7.0421791276977824E-123</v>
      </c>
      <c r="EG2" s="5">
        <v>1979</v>
      </c>
      <c r="EH2" s="60">
        <v>1.2E-2</v>
      </c>
      <c r="EI2">
        <f t="array" ref="EI2:EJ6">LOGEST(EH2:EH39,EG2:EG39,TRUE, TRUE)</f>
        <v>1.1542734396095591</v>
      </c>
      <c r="EJ2">
        <v>3.7358084378083771E-125</v>
      </c>
      <c r="EK2" s="5">
        <v>1979</v>
      </c>
      <c r="EL2" s="60">
        <v>1.2E-2</v>
      </c>
      <c r="EM2">
        <f t="array" ref="EM2:EN6">LOGEST(EL2:EL39,EK2:EK39,TRUE, TRUE)</f>
        <v>1.155976007701762</v>
      </c>
      <c r="EN2">
        <v>1.9836067758458296E-126</v>
      </c>
      <c r="EO2" s="5">
        <v>1979</v>
      </c>
      <c r="EP2" s="60">
        <v>1.2E-2</v>
      </c>
      <c r="EQ2">
        <f t="array" ref="EQ2:ER6">LOGEST(EP2:EP39,EO2:EO39,TRUE, TRUE)</f>
        <v>1.1518065368111747</v>
      </c>
      <c r="ER2">
        <v>2.6325053504805834E-123</v>
      </c>
      <c r="ES2" s="5">
        <v>1979</v>
      </c>
      <c r="ET2" s="60">
        <v>1.2E-2</v>
      </c>
      <c r="EU2">
        <f t="array" ref="EU2:EV6">LOGEST(ET2:ET39,ES2:ES39,TRUE, TRUE)</f>
        <v>1.1472089756374035</v>
      </c>
      <c r="EV2">
        <v>7.5344740870366045E-120</v>
      </c>
      <c r="EW2" s="5">
        <v>1979</v>
      </c>
      <c r="EX2" s="60">
        <v>1.2E-2</v>
      </c>
      <c r="EY2">
        <f t="array" ref="EY2:EZ6">LOGEST(EX2:EX39,EW2:EW39,TRUE, TRUE)</f>
        <v>1.1460924264553203</v>
      </c>
      <c r="EZ2">
        <v>5.2638506076478433E-119</v>
      </c>
      <c r="FA2" s="5">
        <v>1979</v>
      </c>
      <c r="FB2" s="60">
        <v>1.2E-2</v>
      </c>
      <c r="FC2">
        <f t="array" ref="FC2:FD6">LOGEST(FB2:FB39,FA2:FA39,TRUE, TRUE)</f>
        <v>1.150899310126094</v>
      </c>
      <c r="FD2">
        <v>1.2631968220640562E-122</v>
      </c>
      <c r="FE2" s="5">
        <v>1979</v>
      </c>
      <c r="FF2" s="60">
        <v>1.2E-2</v>
      </c>
      <c r="FG2">
        <f t="array" ref="FG2:FH6">LOGEST(FF2:FF39,FE2:FE39,TRUE, TRUE)</f>
        <v>1.1462953693507585</v>
      </c>
      <c r="FH2">
        <v>3.6997609607737795E-119</v>
      </c>
    </row>
    <row r="3" spans="2:164">
      <c r="B3">
        <v>0.13553861013640503</v>
      </c>
      <c r="C3" s="47">
        <v>0.63551359552174702</v>
      </c>
      <c r="D3">
        <v>62.769116097848674</v>
      </c>
      <c r="E3" s="5">
        <v>1981</v>
      </c>
      <c r="F3" s="60">
        <v>4.8000000000000001E-2</v>
      </c>
      <c r="G3">
        <v>1.6181361068164101E-2</v>
      </c>
      <c r="H3">
        <v>32.326914653703561</v>
      </c>
      <c r="I3" s="5">
        <v>1983</v>
      </c>
      <c r="J3" s="61">
        <v>0.32</v>
      </c>
      <c r="K3">
        <v>1.6180717693529766E-2</v>
      </c>
      <c r="L3">
        <v>32.333590444189724</v>
      </c>
      <c r="M3" s="5">
        <v>1983</v>
      </c>
      <c r="N3" s="61">
        <v>0.32</v>
      </c>
      <c r="O3">
        <v>1.7107636796015145E-2</v>
      </c>
      <c r="P3">
        <v>34.184941362886001</v>
      </c>
      <c r="Q3" s="5">
        <v>1981</v>
      </c>
      <c r="R3" s="60">
        <v>4.8000000000000001E-2</v>
      </c>
      <c r="S3">
        <v>1.6850760964380398E-2</v>
      </c>
      <c r="T3">
        <v>33.670765454754282</v>
      </c>
      <c r="U3" s="5">
        <v>1981</v>
      </c>
      <c r="V3" s="60">
        <v>4.8000000000000001E-2</v>
      </c>
      <c r="W3">
        <v>1.6876716595932671E-2</v>
      </c>
      <c r="X3">
        <v>33.721747384257569</v>
      </c>
      <c r="Y3" s="5">
        <v>1981</v>
      </c>
      <c r="Z3" s="60">
        <v>4.8000000000000001E-2</v>
      </c>
      <c r="AA3">
        <v>1.6810914035034742E-2</v>
      </c>
      <c r="AB3">
        <v>33.5902658058816</v>
      </c>
      <c r="AC3" s="5">
        <v>1981</v>
      </c>
      <c r="AD3" s="60">
        <v>4.8000000000000001E-2</v>
      </c>
      <c r="AE3">
        <v>1.665440641566426E-2</v>
      </c>
      <c r="AF3">
        <v>33.27710890003852</v>
      </c>
      <c r="AG3" s="5">
        <v>1981</v>
      </c>
      <c r="AH3" s="60">
        <v>4.8000000000000001E-2</v>
      </c>
      <c r="AI3">
        <v>1.6413359161310523E-2</v>
      </c>
      <c r="AJ3">
        <v>32.79547325761537</v>
      </c>
      <c r="AK3" s="5">
        <v>1981</v>
      </c>
      <c r="AL3" s="60">
        <v>4.8000000000000001E-2</v>
      </c>
      <c r="AM3">
        <v>1.6490777401977755E-2</v>
      </c>
      <c r="AN3">
        <v>32.948435217554291</v>
      </c>
      <c r="AO3" s="5">
        <v>1981</v>
      </c>
      <c r="AP3" s="60">
        <v>4.8000000000000001E-2</v>
      </c>
      <c r="AQ3">
        <v>1.6067784382580892E-2</v>
      </c>
      <c r="AR3">
        <v>32.103298705348152</v>
      </c>
      <c r="AS3" s="5">
        <v>1981</v>
      </c>
      <c r="AT3" s="60">
        <v>4.8000000000000001E-2</v>
      </c>
      <c r="AU3">
        <v>1.6540997548306943E-2</v>
      </c>
      <c r="AV3">
        <v>33.048340989464002</v>
      </c>
      <c r="AW3" s="5">
        <v>1981</v>
      </c>
      <c r="AX3" s="60">
        <v>4.8000000000000001E-2</v>
      </c>
      <c r="AY3">
        <v>1.6115004772101246E-2</v>
      </c>
      <c r="AZ3">
        <v>32.196376519769757</v>
      </c>
      <c r="BA3" s="5">
        <v>1981</v>
      </c>
      <c r="BB3" s="60">
        <v>4.8000000000000001E-2</v>
      </c>
      <c r="BC3">
        <v>1.6457658792428616E-2</v>
      </c>
      <c r="BD3">
        <v>32.880969420019596</v>
      </c>
      <c r="BE3" s="5">
        <v>1981</v>
      </c>
      <c r="BF3" s="60">
        <v>4.8000000000000001E-2</v>
      </c>
      <c r="BG3">
        <v>1.5833809457588516E-2</v>
      </c>
      <c r="BH3">
        <v>31.633741025796528</v>
      </c>
      <c r="BI3" s="5">
        <v>1981</v>
      </c>
      <c r="BJ3" s="60">
        <v>4.8000000000000001E-2</v>
      </c>
      <c r="BK3">
        <v>1.6368229817449471E-2</v>
      </c>
      <c r="BL3">
        <v>32.701438304081769</v>
      </c>
      <c r="BM3" s="5">
        <v>1981</v>
      </c>
      <c r="BN3" s="60">
        <v>4.8000000000000001E-2</v>
      </c>
      <c r="BO3">
        <v>1.6035092554148936E-2</v>
      </c>
      <c r="BP3">
        <v>32.035455074906935</v>
      </c>
      <c r="BQ3" s="5">
        <v>1981</v>
      </c>
      <c r="BR3" s="60">
        <v>4.8000000000000001E-2</v>
      </c>
      <c r="BS3">
        <v>1.6275085405633154E-2</v>
      </c>
      <c r="BT3">
        <v>32.514064745868559</v>
      </c>
      <c r="BU3" s="5">
        <v>1981</v>
      </c>
      <c r="BV3" s="60">
        <v>4.8000000000000001E-2</v>
      </c>
      <c r="BW3">
        <v>1.640234424559394E-2</v>
      </c>
      <c r="BX3">
        <v>32.768300103708036</v>
      </c>
      <c r="BY3" s="5">
        <v>1981</v>
      </c>
      <c r="BZ3" s="60">
        <v>4.8000000000000001E-2</v>
      </c>
      <c r="CA3">
        <v>1.6202015857477398E-2</v>
      </c>
      <c r="CB3">
        <v>32.367661228410824</v>
      </c>
      <c r="CC3" s="5">
        <v>1981</v>
      </c>
      <c r="CD3" s="60">
        <v>4.8000000000000001E-2</v>
      </c>
      <c r="CE3">
        <v>1.6118650728765577E-2</v>
      </c>
      <c r="CF3">
        <v>32.201118110064115</v>
      </c>
      <c r="CG3" s="5">
        <v>1981</v>
      </c>
      <c r="CH3" s="60">
        <v>4.8000000000000001E-2</v>
      </c>
      <c r="CI3">
        <v>1.6147946680493023E-2</v>
      </c>
      <c r="CJ3">
        <v>32.259644249602502</v>
      </c>
      <c r="CK3" s="5">
        <v>1981</v>
      </c>
      <c r="CL3" s="60">
        <v>4.8000000000000001E-2</v>
      </c>
      <c r="CM3">
        <v>1.6147946680493023E-2</v>
      </c>
      <c r="CN3">
        <v>32.259644249602502</v>
      </c>
      <c r="CO3" s="5">
        <v>1981</v>
      </c>
      <c r="CP3" s="60">
        <v>4.8000000000000001E-2</v>
      </c>
      <c r="CQ3">
        <v>1.6281838571966977E-2</v>
      </c>
      <c r="CR3">
        <v>32.526269557268151</v>
      </c>
      <c r="CS3" s="5">
        <v>1981</v>
      </c>
      <c r="CT3" s="60">
        <v>4.8000000000000001E-2</v>
      </c>
      <c r="CU3">
        <v>1.5944923722922232E-2</v>
      </c>
      <c r="CV3">
        <v>31.8532139223386</v>
      </c>
      <c r="CW3" s="5">
        <v>1981</v>
      </c>
      <c r="CX3" s="60">
        <v>4.8000000000000001E-2</v>
      </c>
      <c r="CY3">
        <v>1.6443662143923496E-2</v>
      </c>
      <c r="CZ3">
        <v>32.849111357502785</v>
      </c>
      <c r="DA3" s="5">
        <v>1981</v>
      </c>
      <c r="DB3" s="60">
        <v>4.8000000000000001E-2</v>
      </c>
      <c r="DC3">
        <v>1.6487511696661974E-2</v>
      </c>
      <c r="DD3">
        <v>32.936273629856423</v>
      </c>
      <c r="DE3" s="5">
        <v>1981</v>
      </c>
      <c r="DF3" s="60">
        <v>4.8000000000000001E-2</v>
      </c>
      <c r="DG3">
        <v>1.5735537434576837E-2</v>
      </c>
      <c r="DH3">
        <v>31.434092432698598</v>
      </c>
      <c r="DI3" s="5">
        <v>1981</v>
      </c>
      <c r="DJ3" s="60">
        <v>4.8000000000000001E-2</v>
      </c>
      <c r="DK3">
        <v>1.6449478903737613E-2</v>
      </c>
      <c r="DL3">
        <v>32.860297430554141</v>
      </c>
      <c r="DM3" s="5">
        <v>1981</v>
      </c>
      <c r="DN3" s="60">
        <v>4.8000000000000001E-2</v>
      </c>
      <c r="DO3">
        <v>1.6490595767690158E-2</v>
      </c>
      <c r="DP3">
        <v>32.941999286765736</v>
      </c>
      <c r="DQ3" s="5">
        <v>1981</v>
      </c>
      <c r="DR3" s="60">
        <v>4.8000000000000001E-2</v>
      </c>
      <c r="DS3">
        <v>1.6555989551682228E-2</v>
      </c>
      <c r="DT3">
        <v>33.072194250483371</v>
      </c>
      <c r="DU3" s="5">
        <v>1981</v>
      </c>
      <c r="DV3" s="60">
        <v>4.8000000000000001E-2</v>
      </c>
      <c r="DW3">
        <v>1.6574515130523267E-2</v>
      </c>
      <c r="DX3">
        <v>33.108762990330995</v>
      </c>
      <c r="DY3" s="5">
        <v>1981</v>
      </c>
      <c r="DZ3" s="60">
        <v>4.8000000000000001E-2</v>
      </c>
      <c r="EA3">
        <v>1.6612305699727468E-2</v>
      </c>
      <c r="EB3">
        <v>33.184252317722986</v>
      </c>
      <c r="EC3" s="5">
        <v>1981</v>
      </c>
      <c r="ED3" s="60">
        <v>4.8000000000000001E-2</v>
      </c>
      <c r="EE3">
        <v>1.6613104016223811E-2</v>
      </c>
      <c r="EF3">
        <v>33.185847011230493</v>
      </c>
      <c r="EG3" s="5">
        <v>1981</v>
      </c>
      <c r="EH3" s="60">
        <v>4.8000000000000001E-2</v>
      </c>
      <c r="EI3">
        <v>1.6378695589862876E-2</v>
      </c>
      <c r="EJ3">
        <v>32.717599646514032</v>
      </c>
      <c r="EK3" s="5">
        <v>1981</v>
      </c>
      <c r="EL3" s="60">
        <v>4.8000000000000001E-2</v>
      </c>
      <c r="EM3">
        <v>1.6213515885833262E-2</v>
      </c>
      <c r="EN3">
        <v>32.38721295582728</v>
      </c>
      <c r="EO3" s="5">
        <v>1981</v>
      </c>
      <c r="EP3" s="60">
        <v>4.8000000000000001E-2</v>
      </c>
      <c r="EQ3">
        <v>1.6661623498953979E-2</v>
      </c>
      <c r="ER3">
        <v>33.28232767341602</v>
      </c>
      <c r="ES3" s="5">
        <v>1981</v>
      </c>
      <c r="ET3" s="60">
        <v>4.8000000000000001E-2</v>
      </c>
      <c r="EU3">
        <v>1.6338937458027745E-2</v>
      </c>
      <c r="EV3">
        <v>32.637748077050844</v>
      </c>
      <c r="EW3" s="5">
        <v>1981</v>
      </c>
      <c r="EX3" s="60">
        <v>4.8000000000000001E-2</v>
      </c>
      <c r="EY3">
        <v>1.6438672001859753E-2</v>
      </c>
      <c r="EZ3">
        <v>32.836102492858586</v>
      </c>
      <c r="FA3" s="5">
        <v>1981</v>
      </c>
      <c r="FB3" s="60">
        <v>4.8000000000000001E-2</v>
      </c>
      <c r="FC3">
        <v>1.6728330744692755E-2</v>
      </c>
      <c r="FD3">
        <v>33.415135922152238</v>
      </c>
      <c r="FE3" s="5">
        <v>1981</v>
      </c>
      <c r="FF3" s="60">
        <v>4.8000000000000001E-2</v>
      </c>
      <c r="FG3">
        <v>1.6466917284848358E-2</v>
      </c>
      <c r="FH3">
        <v>32.892522196776802</v>
      </c>
    </row>
    <row r="4" spans="2:164" ht="15" thickBot="1">
      <c r="B4">
        <v>0.14584196101067404</v>
      </c>
      <c r="C4" s="47">
        <v>0.67540550893624729</v>
      </c>
      <c r="D4">
        <v>74.907612393610663</v>
      </c>
      <c r="E4" s="5">
        <v>1983</v>
      </c>
      <c r="F4" s="61">
        <v>0.32</v>
      </c>
      <c r="G4">
        <v>0.67184656489203465</v>
      </c>
      <c r="H4">
        <v>0.85423535035019182</v>
      </c>
      <c r="I4" s="5">
        <v>1985</v>
      </c>
      <c r="J4" s="60">
        <v>0.26</v>
      </c>
      <c r="K4">
        <v>0.6273099006273386</v>
      </c>
      <c r="L4">
        <v>0.7968684641781395</v>
      </c>
      <c r="M4" s="5">
        <v>1985</v>
      </c>
      <c r="N4" s="60">
        <v>0.26</v>
      </c>
      <c r="O4">
        <v>0.63551359552174702</v>
      </c>
      <c r="P4">
        <v>0.85509366263775655</v>
      </c>
      <c r="Q4" s="5">
        <v>1985</v>
      </c>
      <c r="R4" s="60">
        <v>0.26</v>
      </c>
      <c r="S4">
        <v>0.67540550893624729</v>
      </c>
      <c r="T4">
        <v>0.85309673570814193</v>
      </c>
      <c r="U4" s="5">
        <v>1983</v>
      </c>
      <c r="V4" s="61">
        <v>0.32</v>
      </c>
      <c r="W4">
        <v>0.66485737407339096</v>
      </c>
      <c r="X4">
        <v>0.86378111203298646</v>
      </c>
      <c r="Y4" s="5">
        <v>1983</v>
      </c>
      <c r="Z4" s="61">
        <v>0.32</v>
      </c>
      <c r="AA4">
        <v>0.66981394255645155</v>
      </c>
      <c r="AB4">
        <v>0.86041321704559737</v>
      </c>
      <c r="AC4" s="5">
        <v>1983</v>
      </c>
      <c r="AD4" s="61">
        <v>0.32</v>
      </c>
      <c r="AE4">
        <v>0.65425506231121078</v>
      </c>
      <c r="AF4">
        <v>0.85649050293677775</v>
      </c>
      <c r="AG4" s="5">
        <v>1983</v>
      </c>
      <c r="AH4" s="61">
        <v>0.32</v>
      </c>
      <c r="AI4">
        <v>0.68711187425884168</v>
      </c>
      <c r="AJ4">
        <v>0.84409410291144982</v>
      </c>
      <c r="AK4" s="5">
        <v>1983</v>
      </c>
      <c r="AL4" s="61">
        <v>0.32</v>
      </c>
      <c r="AM4">
        <v>0.67457424514531961</v>
      </c>
      <c r="AN4">
        <v>0.86083969656637094</v>
      </c>
      <c r="AO4" s="5">
        <v>1983</v>
      </c>
      <c r="AP4" s="61">
        <v>0.32</v>
      </c>
      <c r="AQ4">
        <v>0.6920711293037618</v>
      </c>
      <c r="AR4">
        <v>0.83875891931789404</v>
      </c>
      <c r="AS4" s="5">
        <v>1983</v>
      </c>
      <c r="AT4" s="61">
        <v>0.32</v>
      </c>
      <c r="AU4">
        <v>0.66731805611704675</v>
      </c>
      <c r="AV4">
        <v>0.8658220390027529</v>
      </c>
      <c r="AW4" s="5">
        <v>1983</v>
      </c>
      <c r="AX4" s="61">
        <v>0.32</v>
      </c>
      <c r="AY4">
        <v>0.68538950882059935</v>
      </c>
      <c r="AZ4">
        <v>0.84716182305156129</v>
      </c>
      <c r="BA4" s="5">
        <v>1983</v>
      </c>
      <c r="BB4" s="61">
        <v>0.32</v>
      </c>
      <c r="BC4">
        <v>0.66916469502156073</v>
      </c>
      <c r="BD4">
        <v>0.86517506031966496</v>
      </c>
      <c r="BE4" s="5">
        <v>1983</v>
      </c>
      <c r="BF4" s="61">
        <v>0.32</v>
      </c>
      <c r="BG4">
        <v>0.68296960061662393</v>
      </c>
      <c r="BH4">
        <v>0.83470650932353951</v>
      </c>
      <c r="BI4" s="5">
        <v>1983</v>
      </c>
      <c r="BJ4" s="61">
        <v>0.32</v>
      </c>
      <c r="BK4">
        <v>0.67421269257044192</v>
      </c>
      <c r="BL4">
        <v>0.86287939812113557</v>
      </c>
      <c r="BM4" s="5">
        <v>1983</v>
      </c>
      <c r="BN4" s="61">
        <v>0.32</v>
      </c>
      <c r="BO4">
        <v>0.68400244065214</v>
      </c>
      <c r="BP4">
        <v>0.84602560436272278</v>
      </c>
      <c r="BQ4" s="5">
        <v>1983</v>
      </c>
      <c r="BR4" s="61">
        <v>0.32</v>
      </c>
      <c r="BS4">
        <v>0.67516068027035925</v>
      </c>
      <c r="BT4">
        <v>0.85917475649813835</v>
      </c>
      <c r="BU4" s="5">
        <v>1983</v>
      </c>
      <c r="BV4" s="61">
        <v>0.32</v>
      </c>
      <c r="BW4">
        <v>0.67192943827274176</v>
      </c>
      <c r="BX4">
        <v>0.86589285229367263</v>
      </c>
      <c r="BY4" s="5">
        <v>1983</v>
      </c>
      <c r="BZ4" s="61">
        <v>0.32</v>
      </c>
      <c r="CA4">
        <v>0.67844172699628447</v>
      </c>
      <c r="CB4">
        <v>0.85508714332896529</v>
      </c>
      <c r="CC4" s="5">
        <v>1983</v>
      </c>
      <c r="CD4" s="61">
        <v>0.32</v>
      </c>
      <c r="CE4">
        <v>0.68089549940263161</v>
      </c>
      <c r="CF4">
        <v>0.85068741613510845</v>
      </c>
      <c r="CG4" s="5">
        <v>1983</v>
      </c>
      <c r="CH4" s="61">
        <v>0.32</v>
      </c>
      <c r="CI4">
        <v>0.67747779645390194</v>
      </c>
      <c r="CJ4">
        <v>0.8522335565594904</v>
      </c>
      <c r="CK4" s="5">
        <v>1983</v>
      </c>
      <c r="CL4" s="61">
        <v>0.32</v>
      </c>
      <c r="CM4">
        <v>0.67747779645390194</v>
      </c>
      <c r="CN4">
        <v>0.8522335565594904</v>
      </c>
      <c r="CO4" s="5">
        <v>1983</v>
      </c>
      <c r="CP4" s="61">
        <v>0.32</v>
      </c>
      <c r="CQ4">
        <v>0.67773958490566566</v>
      </c>
      <c r="CR4">
        <v>0.85788612306108802</v>
      </c>
      <c r="CS4" s="5">
        <v>1983</v>
      </c>
      <c r="CT4" s="61">
        <v>0.32</v>
      </c>
      <c r="CU4">
        <v>0.68876373062642338</v>
      </c>
      <c r="CV4">
        <v>0.84013416142781461</v>
      </c>
      <c r="CW4" s="5">
        <v>1983</v>
      </c>
      <c r="CX4" s="61">
        <v>0.32</v>
      </c>
      <c r="CY4">
        <v>0.67187539737969426</v>
      </c>
      <c r="CZ4">
        <v>0.86521678708639549</v>
      </c>
      <c r="DA4" s="5">
        <v>1983</v>
      </c>
      <c r="DB4" s="61">
        <v>0.32</v>
      </c>
      <c r="DC4">
        <v>0.66942222152619302</v>
      </c>
      <c r="DD4">
        <v>0.86600129095587131</v>
      </c>
      <c r="DE4" s="5">
        <v>1983</v>
      </c>
      <c r="DF4" s="61">
        <v>0.32</v>
      </c>
      <c r="DG4">
        <v>0.69878061400273006</v>
      </c>
      <c r="DH4">
        <v>0.82650408278326637</v>
      </c>
      <c r="DI4" s="5">
        <v>1983</v>
      </c>
      <c r="DJ4" s="61">
        <v>0.32</v>
      </c>
      <c r="DK4">
        <v>0.66850766387945171</v>
      </c>
      <c r="DL4">
        <v>0.86400363064319829</v>
      </c>
      <c r="DM4" s="5">
        <v>1983</v>
      </c>
      <c r="DN4" s="61">
        <v>0.32</v>
      </c>
      <c r="DO4">
        <v>0.67186084600558749</v>
      </c>
      <c r="DP4">
        <v>0.86431473365201661</v>
      </c>
      <c r="DQ4" s="5">
        <v>1983</v>
      </c>
      <c r="DR4" s="61">
        <v>0.32</v>
      </c>
      <c r="DS4">
        <v>0.66636092607509301</v>
      </c>
      <c r="DT4">
        <v>0.86555738744096555</v>
      </c>
      <c r="DU4" s="5">
        <v>1983</v>
      </c>
      <c r="DV4" s="61">
        <v>0.32</v>
      </c>
      <c r="DW4">
        <v>0.67064587715569246</v>
      </c>
      <c r="DX4">
        <v>0.8640068733683296</v>
      </c>
      <c r="DY4" s="5">
        <v>1983</v>
      </c>
      <c r="DZ4" s="61">
        <v>0.32</v>
      </c>
      <c r="EA4">
        <v>0.6657860726096142</v>
      </c>
      <c r="EB4">
        <v>0.86597684421114485</v>
      </c>
      <c r="EC4" s="5">
        <v>1983</v>
      </c>
      <c r="ED4" s="61">
        <v>0.32</v>
      </c>
      <c r="EE4">
        <v>0.66625741139991412</v>
      </c>
      <c r="EF4">
        <v>0.86601845936154487</v>
      </c>
      <c r="EG4" s="5">
        <v>1983</v>
      </c>
      <c r="EH4" s="61">
        <v>0.32</v>
      </c>
      <c r="EI4">
        <v>0.68065537555875355</v>
      </c>
      <c r="EJ4">
        <v>0.85379906772586878</v>
      </c>
      <c r="EK4" s="5">
        <v>1983</v>
      </c>
      <c r="EL4" s="61">
        <v>0.32</v>
      </c>
      <c r="EM4">
        <v>0.6894393627745643</v>
      </c>
      <c r="EN4">
        <v>0.84239688154283587</v>
      </c>
      <c r="EO4" s="5">
        <v>1983</v>
      </c>
      <c r="EP4" s="61">
        <v>0.32</v>
      </c>
      <c r="EQ4">
        <v>0.66651902472780711</v>
      </c>
      <c r="ER4">
        <v>0.86567896659746157</v>
      </c>
      <c r="ES4" s="5">
        <v>1983</v>
      </c>
      <c r="ET4" s="61">
        <v>0.32</v>
      </c>
      <c r="EU4">
        <v>0.66243891428414192</v>
      </c>
      <c r="EV4">
        <v>0.84891334237951033</v>
      </c>
      <c r="EW4" s="5">
        <v>1983</v>
      </c>
      <c r="EX4" s="61">
        <v>0.32</v>
      </c>
      <c r="EY4">
        <v>0.65650986166042313</v>
      </c>
      <c r="EZ4">
        <v>0.84742489151209011</v>
      </c>
      <c r="FA4" s="5">
        <v>1983</v>
      </c>
      <c r="FB4" s="61">
        <v>0.32</v>
      </c>
      <c r="FC4">
        <v>0.66224387415623964</v>
      </c>
      <c r="FD4">
        <v>0.86592342279529555</v>
      </c>
      <c r="FE4" s="5">
        <v>1983</v>
      </c>
      <c r="FF4" s="61">
        <v>0.32</v>
      </c>
      <c r="FG4">
        <v>0.65632081324458214</v>
      </c>
      <c r="FH4">
        <v>0.84888095535165309</v>
      </c>
    </row>
    <row r="5" spans="2:164" ht="16" thickTop="1" thickBot="1">
      <c r="B5">
        <v>0.14262268849460066</v>
      </c>
      <c r="C5" s="47">
        <v>0.66485737407339096</v>
      </c>
      <c r="D5">
        <v>71.416953902734647</v>
      </c>
      <c r="E5" s="5">
        <v>1985</v>
      </c>
      <c r="F5" s="60">
        <v>0.26</v>
      </c>
      <c r="G5">
        <v>75.75213373227885</v>
      </c>
      <c r="H5">
        <v>37</v>
      </c>
      <c r="I5" s="5">
        <v>1985</v>
      </c>
      <c r="J5" s="60">
        <v>0.32</v>
      </c>
      <c r="K5" s="44">
        <v>60.59499960046638</v>
      </c>
      <c r="L5">
        <v>36</v>
      </c>
      <c r="M5" s="5">
        <v>1985</v>
      </c>
      <c r="N5" s="60">
        <v>0.32</v>
      </c>
      <c r="O5" s="44">
        <v>62.769116097848674</v>
      </c>
      <c r="P5">
        <v>36</v>
      </c>
      <c r="Q5" s="5">
        <v>1985</v>
      </c>
      <c r="R5" s="60">
        <v>0.32</v>
      </c>
      <c r="S5" s="44">
        <v>74.907612393610663</v>
      </c>
      <c r="T5">
        <v>36</v>
      </c>
      <c r="U5" s="5">
        <v>1985</v>
      </c>
      <c r="V5" s="60">
        <v>0.32</v>
      </c>
      <c r="W5" s="44">
        <v>71.416953902734647</v>
      </c>
      <c r="X5">
        <v>36</v>
      </c>
      <c r="Y5" s="5">
        <v>1985</v>
      </c>
      <c r="Z5" s="60">
        <v>0.26</v>
      </c>
      <c r="AA5" s="44">
        <v>73.029437156518597</v>
      </c>
      <c r="AB5">
        <v>36</v>
      </c>
      <c r="AC5" s="5">
        <v>1985</v>
      </c>
      <c r="AD5" s="60">
        <v>0.26</v>
      </c>
      <c r="AE5" s="44">
        <v>68.122999574918438</v>
      </c>
      <c r="AF5">
        <v>36</v>
      </c>
      <c r="AG5" s="5">
        <v>1985</v>
      </c>
      <c r="AH5" s="60">
        <v>0.26</v>
      </c>
      <c r="AI5" s="44">
        <v>79.057098810395829</v>
      </c>
      <c r="AJ5">
        <v>36</v>
      </c>
      <c r="AK5" s="5">
        <v>1985</v>
      </c>
      <c r="AL5" s="60">
        <v>0.26</v>
      </c>
      <c r="AM5" s="44">
        <v>74.624311269020126</v>
      </c>
      <c r="AN5">
        <v>36</v>
      </c>
      <c r="AO5" s="5">
        <v>1985</v>
      </c>
      <c r="AP5" s="60">
        <v>0.26</v>
      </c>
      <c r="AQ5" s="44">
        <v>80.910116023231936</v>
      </c>
      <c r="AR5">
        <v>36</v>
      </c>
      <c r="AS5" s="5">
        <v>1985</v>
      </c>
      <c r="AT5" s="60">
        <v>0.26</v>
      </c>
      <c r="AU5" s="44">
        <v>72.21146341704015</v>
      </c>
      <c r="AV5">
        <v>36</v>
      </c>
      <c r="AW5" s="5">
        <v>1985</v>
      </c>
      <c r="AX5" s="60">
        <v>0.26</v>
      </c>
      <c r="AY5" s="44">
        <v>78.427207640293503</v>
      </c>
      <c r="AZ5">
        <v>36</v>
      </c>
      <c r="BA5" s="5">
        <v>1985</v>
      </c>
      <c r="BB5" s="60">
        <v>0.26</v>
      </c>
      <c r="BC5" s="44">
        <v>72.815472406568389</v>
      </c>
      <c r="BD5">
        <v>36</v>
      </c>
      <c r="BE5" s="5">
        <v>1985</v>
      </c>
      <c r="BF5" s="60">
        <v>0.26</v>
      </c>
      <c r="BG5" s="44">
        <v>77.55377929062945</v>
      </c>
      <c r="BH5">
        <v>36</v>
      </c>
      <c r="BI5" s="5">
        <v>1985</v>
      </c>
      <c r="BJ5" s="60">
        <v>0.26</v>
      </c>
      <c r="BK5" s="44">
        <v>74.501542506483133</v>
      </c>
      <c r="BL5">
        <v>36</v>
      </c>
      <c r="BM5" s="5">
        <v>1985</v>
      </c>
      <c r="BN5" s="60">
        <v>0.26</v>
      </c>
      <c r="BO5" s="44">
        <v>77.924930541536483</v>
      </c>
      <c r="BP5">
        <v>36</v>
      </c>
      <c r="BQ5" s="5">
        <v>1985</v>
      </c>
      <c r="BR5" s="60">
        <v>0.26</v>
      </c>
      <c r="BS5" s="44">
        <v>74.824022258026844</v>
      </c>
      <c r="BT5">
        <v>36</v>
      </c>
      <c r="BU5" s="5">
        <v>1985</v>
      </c>
      <c r="BV5" s="60">
        <v>0.26</v>
      </c>
      <c r="BW5" s="44">
        <v>73.732491115519949</v>
      </c>
      <c r="BX5">
        <v>36</v>
      </c>
      <c r="BY5" s="5">
        <v>1985</v>
      </c>
      <c r="BZ5" s="60">
        <v>0.26</v>
      </c>
      <c r="CA5" s="44">
        <v>75.954824435768828</v>
      </c>
      <c r="CB5">
        <v>36</v>
      </c>
      <c r="CC5" s="5">
        <v>1985</v>
      </c>
      <c r="CD5" s="60">
        <v>0.26</v>
      </c>
      <c r="CE5" s="44">
        <v>76.815707495843739</v>
      </c>
      <c r="CF5">
        <v>36</v>
      </c>
      <c r="CG5" s="5">
        <v>1985</v>
      </c>
      <c r="CH5" s="60">
        <v>0.26</v>
      </c>
      <c r="CI5" s="44">
        <v>75.620222124814191</v>
      </c>
      <c r="CJ5">
        <v>36</v>
      </c>
      <c r="CK5" s="5">
        <v>1985</v>
      </c>
      <c r="CL5" s="60">
        <v>0.26</v>
      </c>
      <c r="CM5" s="44">
        <v>75.620222124814191</v>
      </c>
      <c r="CN5">
        <v>36</v>
      </c>
      <c r="CO5" s="5">
        <v>1985</v>
      </c>
      <c r="CP5" s="60">
        <v>0.26</v>
      </c>
      <c r="CQ5" s="44">
        <v>75.710896882764274</v>
      </c>
      <c r="CR5">
        <v>36</v>
      </c>
      <c r="CS5" s="5">
        <v>1985</v>
      </c>
      <c r="CT5" s="60">
        <v>0.26</v>
      </c>
      <c r="CU5" s="44">
        <v>79.667753223160602</v>
      </c>
      <c r="CV5">
        <v>36</v>
      </c>
      <c r="CW5" s="5">
        <v>1985</v>
      </c>
      <c r="CX5" s="60">
        <v>0.26</v>
      </c>
      <c r="CY5" s="44">
        <v>73.714418585240736</v>
      </c>
      <c r="CZ5">
        <v>36</v>
      </c>
      <c r="DA5" s="5">
        <v>1985</v>
      </c>
      <c r="DB5" s="60">
        <v>0.26</v>
      </c>
      <c r="DC5" s="44">
        <v>72.900241771249085</v>
      </c>
      <c r="DD5">
        <v>36</v>
      </c>
      <c r="DE5" s="5">
        <v>1985</v>
      </c>
      <c r="DF5" s="60">
        <v>0.26</v>
      </c>
      <c r="DG5" s="44">
        <v>83.514220111737018</v>
      </c>
      <c r="DH5">
        <v>36</v>
      </c>
      <c r="DI5" s="5">
        <v>1985</v>
      </c>
      <c r="DJ5" s="60">
        <v>0.26</v>
      </c>
      <c r="DK5" s="44">
        <v>72.599795763931255</v>
      </c>
      <c r="DL5">
        <v>36</v>
      </c>
      <c r="DM5" s="5">
        <v>1985</v>
      </c>
      <c r="DN5" s="60">
        <v>0.26</v>
      </c>
      <c r="DO5" s="44">
        <v>73.709553284863432</v>
      </c>
      <c r="DP5">
        <v>36</v>
      </c>
      <c r="DQ5" s="5">
        <v>1985</v>
      </c>
      <c r="DR5" s="60">
        <v>0.26</v>
      </c>
      <c r="DS5" s="44">
        <v>71.901030825012455</v>
      </c>
      <c r="DT5">
        <v>36</v>
      </c>
      <c r="DU5" s="5">
        <v>1985</v>
      </c>
      <c r="DV5" s="60">
        <v>0.26</v>
      </c>
      <c r="DW5" s="44">
        <v>73.304840908331187</v>
      </c>
      <c r="DX5">
        <v>36</v>
      </c>
      <c r="DY5" s="5">
        <v>1985</v>
      </c>
      <c r="DZ5" s="60">
        <v>0.26</v>
      </c>
      <c r="EA5" s="44">
        <v>71.715439272970272</v>
      </c>
      <c r="EB5">
        <v>36</v>
      </c>
      <c r="EC5" s="5">
        <v>1985</v>
      </c>
      <c r="ED5" s="60">
        <v>0.26</v>
      </c>
      <c r="EE5" s="44">
        <v>71.86756389409372</v>
      </c>
      <c r="EF5">
        <v>36</v>
      </c>
      <c r="EG5" s="5">
        <v>1985</v>
      </c>
      <c r="EH5" s="60">
        <v>0.26</v>
      </c>
      <c r="EI5" s="44">
        <v>76.73087831989902</v>
      </c>
      <c r="EJ5">
        <v>36</v>
      </c>
      <c r="EK5" s="5">
        <v>1985</v>
      </c>
      <c r="EL5" s="60">
        <v>0.26</v>
      </c>
      <c r="EM5" s="44">
        <v>79.919391206901864</v>
      </c>
      <c r="EN5">
        <v>36</v>
      </c>
      <c r="EO5" s="5">
        <v>1985</v>
      </c>
      <c r="EP5" s="60">
        <v>0.26</v>
      </c>
      <c r="EQ5" s="44">
        <v>71.952185190223176</v>
      </c>
      <c r="ER5">
        <v>36</v>
      </c>
      <c r="ES5" s="5">
        <v>1985</v>
      </c>
      <c r="ET5" s="60">
        <v>0.26</v>
      </c>
      <c r="EU5" s="44">
        <v>70.647364057547179</v>
      </c>
      <c r="EV5">
        <v>36</v>
      </c>
      <c r="EW5" s="5">
        <v>1985</v>
      </c>
      <c r="EX5" s="60">
        <v>0.26</v>
      </c>
      <c r="EY5" s="44">
        <v>68.806502375943438</v>
      </c>
      <c r="EZ5">
        <v>36</v>
      </c>
      <c r="FA5" s="5">
        <v>1985</v>
      </c>
      <c r="FB5" s="60">
        <v>0.26</v>
      </c>
      <c r="FC5" s="44">
        <v>70.585779636319401</v>
      </c>
      <c r="FD5">
        <v>36</v>
      </c>
      <c r="FE5" s="5">
        <v>1985</v>
      </c>
      <c r="FF5" s="60">
        <v>0.26</v>
      </c>
      <c r="FG5" s="44">
        <v>68.748851217515522</v>
      </c>
      <c r="FH5">
        <v>36</v>
      </c>
    </row>
    <row r="6" spans="2:164" ht="15" thickTop="1">
      <c r="B6">
        <v>0.14366146937199734</v>
      </c>
      <c r="C6" s="47">
        <v>0.66981394255645155</v>
      </c>
      <c r="D6">
        <v>73.029437156518597</v>
      </c>
      <c r="E6" s="5">
        <v>1985</v>
      </c>
      <c r="F6" s="60">
        <v>0.32</v>
      </c>
      <c r="G6">
        <v>55.277698082357716</v>
      </c>
      <c r="H6">
        <v>26.999567250152854</v>
      </c>
      <c r="I6" s="5">
        <v>1986</v>
      </c>
      <c r="J6" s="60">
        <v>0.1</v>
      </c>
      <c r="K6">
        <v>38.477785311168986</v>
      </c>
      <c r="L6">
        <v>22.859976571258567</v>
      </c>
      <c r="M6" s="5">
        <v>1986</v>
      </c>
      <c r="N6" s="60">
        <v>0.1</v>
      </c>
      <c r="O6">
        <v>45.895846942965377</v>
      </c>
      <c r="P6">
        <v>26.322666187797125</v>
      </c>
      <c r="Q6" s="5">
        <v>1986</v>
      </c>
      <c r="R6" s="60">
        <v>0.1</v>
      </c>
      <c r="S6">
        <v>54.515815734099689</v>
      </c>
      <c r="T6">
        <v>26.199865457131946</v>
      </c>
      <c r="U6" s="5">
        <v>1986</v>
      </c>
      <c r="V6" s="60">
        <v>0.1</v>
      </c>
      <c r="W6">
        <v>53.28546120742385</v>
      </c>
      <c r="X6">
        <v>26.860241142177941</v>
      </c>
      <c r="Y6" s="5">
        <v>1986</v>
      </c>
      <c r="Z6" s="60">
        <v>0.1</v>
      </c>
      <c r="AA6">
        <v>54.064488644828486</v>
      </c>
      <c r="AB6">
        <v>26.651192546403148</v>
      </c>
      <c r="AC6" s="5">
        <v>1985</v>
      </c>
      <c r="AD6" s="60">
        <v>0.32</v>
      </c>
      <c r="AE6">
        <v>49.973396284130573</v>
      </c>
      <c r="AF6">
        <v>26.408735338352201</v>
      </c>
      <c r="AG6" s="5">
        <v>1985</v>
      </c>
      <c r="AH6" s="60">
        <v>0.32</v>
      </c>
      <c r="AI6">
        <v>56.327776119630016</v>
      </c>
      <c r="AJ6">
        <v>25.649814764515867</v>
      </c>
      <c r="AK6" s="5">
        <v>1985</v>
      </c>
      <c r="AL6" s="60">
        <v>0.32</v>
      </c>
      <c r="AM6">
        <v>55.299971489504543</v>
      </c>
      <c r="AN6">
        <v>26.67761939464134</v>
      </c>
      <c r="AO6" s="5">
        <v>1985</v>
      </c>
      <c r="AP6" s="60">
        <v>0.32</v>
      </c>
      <c r="AQ6">
        <v>56.921603640595777</v>
      </c>
      <c r="AR6">
        <v>25.326594890471572</v>
      </c>
      <c r="AS6" s="5">
        <v>1985</v>
      </c>
      <c r="AT6" s="60">
        <v>0.32</v>
      </c>
      <c r="AU6">
        <v>54.13316491809384</v>
      </c>
      <c r="AV6">
        <v>26.987320916023844</v>
      </c>
      <c r="AW6" s="5">
        <v>1985</v>
      </c>
      <c r="AX6" s="60">
        <v>0.32</v>
      </c>
      <c r="AY6">
        <v>56.285885772896521</v>
      </c>
      <c r="AZ6">
        <v>25.836593559697619</v>
      </c>
      <c r="BA6" s="5">
        <v>1985</v>
      </c>
      <c r="BB6" s="60">
        <v>0.32</v>
      </c>
      <c r="BC6">
        <v>54.50441155570158</v>
      </c>
      <c r="BD6">
        <v>26.947003859968891</v>
      </c>
      <c r="BE6" s="5">
        <v>1985</v>
      </c>
      <c r="BF6" s="60">
        <v>0.32</v>
      </c>
      <c r="BG6">
        <v>54.034429056527784</v>
      </c>
      <c r="BH6">
        <v>25.082458441455174</v>
      </c>
      <c r="BI6" s="5">
        <v>1985</v>
      </c>
      <c r="BJ6" s="60">
        <v>0.32</v>
      </c>
      <c r="BK6">
        <v>55.470932239738048</v>
      </c>
      <c r="BL6">
        <v>26.804190805268153</v>
      </c>
      <c r="BM6" s="5">
        <v>1985</v>
      </c>
      <c r="BN6" s="60">
        <v>0.32</v>
      </c>
      <c r="BO6">
        <v>55.77549554772456</v>
      </c>
      <c r="BP6">
        <v>25.767335636543169</v>
      </c>
      <c r="BQ6" s="5">
        <v>1985</v>
      </c>
      <c r="BR6" s="60">
        <v>0.32</v>
      </c>
      <c r="BS6">
        <v>55.233691193583155</v>
      </c>
      <c r="BT6">
        <v>26.574525439330873</v>
      </c>
      <c r="BU6" s="5">
        <v>1985</v>
      </c>
      <c r="BV6" s="60">
        <v>0.32</v>
      </c>
      <c r="BW6">
        <v>55.282441690554435</v>
      </c>
      <c r="BX6">
        <v>26.991735539517791</v>
      </c>
      <c r="BY6" s="5">
        <v>1985</v>
      </c>
      <c r="BZ6" s="60">
        <v>0.32</v>
      </c>
      <c r="CA6">
        <v>55.536194525147238</v>
      </c>
      <c r="CB6">
        <v>26.322264816713655</v>
      </c>
      <c r="CC6" s="5">
        <v>1985</v>
      </c>
      <c r="CD6" s="60">
        <v>0.32</v>
      </c>
      <c r="CE6">
        <v>55.589152370810041</v>
      </c>
      <c r="CF6">
        <v>26.052086878942575</v>
      </c>
      <c r="CG6" s="5">
        <v>1985</v>
      </c>
      <c r="CH6" s="60">
        <v>0.32</v>
      </c>
      <c r="CI6">
        <v>54.923121210811559</v>
      </c>
      <c r="CJ6">
        <v>26.146873257337376</v>
      </c>
      <c r="CK6" s="5">
        <v>1985</v>
      </c>
      <c r="CL6" s="60">
        <v>0.32</v>
      </c>
      <c r="CM6">
        <v>54.923121210811559</v>
      </c>
      <c r="CN6">
        <v>26.146873257337376</v>
      </c>
      <c r="CO6" s="5">
        <v>1985</v>
      </c>
      <c r="CP6" s="60">
        <v>0.32</v>
      </c>
      <c r="CQ6">
        <v>55.720842794211293</v>
      </c>
      <c r="CR6">
        <v>26.494869605068235</v>
      </c>
      <c r="CS6" s="5">
        <v>1985</v>
      </c>
      <c r="CT6" s="60">
        <v>0.32</v>
      </c>
      <c r="CU6">
        <v>56.231524518623992</v>
      </c>
      <c r="CV6">
        <v>25.409714731128624</v>
      </c>
      <c r="CW6" s="5">
        <v>1985</v>
      </c>
      <c r="CX6" s="60">
        <v>0.32</v>
      </c>
      <c r="CY6">
        <v>55.182620288144449</v>
      </c>
      <c r="CZ6">
        <v>26.949603191619783</v>
      </c>
      <c r="DA6" s="5">
        <v>1985</v>
      </c>
      <c r="DB6" s="60">
        <v>0.32</v>
      </c>
      <c r="DC6">
        <v>54.672136718163948</v>
      </c>
      <c r="DD6">
        <v>26.998496493740483</v>
      </c>
      <c r="DE6" s="5">
        <v>1985</v>
      </c>
      <c r="DF6" s="60">
        <v>0.32</v>
      </c>
      <c r="DG6">
        <v>57.049315290885914</v>
      </c>
      <c r="DH6">
        <v>24.591923958866701</v>
      </c>
      <c r="DI6" s="5">
        <v>1985</v>
      </c>
      <c r="DJ6" s="60">
        <v>0.32</v>
      </c>
      <c r="DK6">
        <v>54.195912612622315</v>
      </c>
      <c r="DL6">
        <v>26.874081855526619</v>
      </c>
      <c r="DM6" s="5">
        <v>1985</v>
      </c>
      <c r="DN6" s="60">
        <v>0.32</v>
      </c>
      <c r="DO6">
        <v>55.063981649677238</v>
      </c>
      <c r="DP6">
        <v>26.89343851708643</v>
      </c>
      <c r="DQ6" s="5">
        <v>1985</v>
      </c>
      <c r="DR6" s="60">
        <v>0.32</v>
      </c>
      <c r="DS6">
        <v>53.867503872935401</v>
      </c>
      <c r="DT6">
        <v>26.970825274330668</v>
      </c>
      <c r="DU6" s="5">
        <v>1985</v>
      </c>
      <c r="DV6" s="60">
        <v>0.32</v>
      </c>
      <c r="DW6">
        <v>54.722641176993811</v>
      </c>
      <c r="DX6">
        <v>26.874283580197805</v>
      </c>
      <c r="DY6" s="5">
        <v>1985</v>
      </c>
      <c r="DZ6" s="60">
        <v>0.32</v>
      </c>
      <c r="EA6">
        <v>53.780547806902533</v>
      </c>
      <c r="EB6">
        <v>26.996972209556162</v>
      </c>
      <c r="EC6" s="5">
        <v>1985</v>
      </c>
      <c r="ED6" s="60">
        <v>0.32</v>
      </c>
      <c r="EE6">
        <v>53.899808494273685</v>
      </c>
      <c r="EF6">
        <v>26.999566990377975</v>
      </c>
      <c r="EG6" s="5">
        <v>1985</v>
      </c>
      <c r="EH6" s="60">
        <v>0.32</v>
      </c>
      <c r="EI6">
        <v>55.934726902201234</v>
      </c>
      <c r="EJ6">
        <v>26.243022529784259</v>
      </c>
      <c r="EK6" s="5">
        <v>1985</v>
      </c>
      <c r="EL6" s="60">
        <v>0.32</v>
      </c>
      <c r="EM6">
        <v>56.71339786279303</v>
      </c>
      <c r="EN6">
        <v>25.546770217191405</v>
      </c>
      <c r="EO6" s="5">
        <v>1985</v>
      </c>
      <c r="EP6" s="60">
        <v>0.32</v>
      </c>
      <c r="EQ6">
        <v>53.920972849118691</v>
      </c>
      <c r="ER6">
        <v>26.978402635532966</v>
      </c>
      <c r="ES6" s="5">
        <v>1985</v>
      </c>
      <c r="ET6" s="60">
        <v>0.32</v>
      </c>
      <c r="EU6">
        <v>50.912295809651162</v>
      </c>
      <c r="EV6">
        <v>25.943539063318262</v>
      </c>
      <c r="EW6" s="5">
        <v>1985</v>
      </c>
      <c r="EX6" s="60">
        <v>0.32</v>
      </c>
      <c r="EY6">
        <v>49.411941081081963</v>
      </c>
      <c r="EZ6">
        <v>25.852642083153995</v>
      </c>
      <c r="FA6" s="5">
        <v>1985</v>
      </c>
      <c r="FB6" s="60">
        <v>0.32</v>
      </c>
      <c r="FC6">
        <v>52.926867453597154</v>
      </c>
      <c r="FD6">
        <v>26.993641469238725</v>
      </c>
      <c r="FE6" s="5">
        <v>1985</v>
      </c>
      <c r="FF6" s="60">
        <v>0.32</v>
      </c>
      <c r="FG6">
        <v>49.540344938295561</v>
      </c>
      <c r="FH6">
        <v>25.941559548914473</v>
      </c>
    </row>
    <row r="7" spans="2:164">
      <c r="B7">
        <v>0.13745990509298953</v>
      </c>
      <c r="C7" s="47">
        <v>0.65425506231121078</v>
      </c>
      <c r="D7">
        <v>68.122999574918438</v>
      </c>
      <c r="E7" s="5">
        <v>1986</v>
      </c>
      <c r="F7" s="60">
        <v>0.1</v>
      </c>
      <c r="G7" t="s">
        <v>79</v>
      </c>
      <c r="H7">
        <f>TINV(0.0455,H5)</f>
        <v>2.0698647189543729</v>
      </c>
      <c r="I7" s="5">
        <v>1986</v>
      </c>
      <c r="J7" s="60">
        <v>0.64</v>
      </c>
      <c r="K7" t="s">
        <v>79</v>
      </c>
      <c r="L7">
        <f>TINV(0.0455,L5)</f>
        <v>2.071872560172956</v>
      </c>
      <c r="M7" s="5">
        <v>1986</v>
      </c>
      <c r="N7" s="60">
        <v>0.64</v>
      </c>
      <c r="O7" t="s">
        <v>79</v>
      </c>
      <c r="P7">
        <f>TINV(0.0455,P5)</f>
        <v>2.071872560172956</v>
      </c>
      <c r="Q7" s="5">
        <v>1986</v>
      </c>
      <c r="R7" s="60">
        <v>0.64</v>
      </c>
      <c r="S7" t="s">
        <v>79</v>
      </c>
      <c r="T7">
        <f>TINV(0.0455,T5)</f>
        <v>2.071872560172956</v>
      </c>
      <c r="U7" s="5">
        <v>1986</v>
      </c>
      <c r="V7" s="60">
        <v>0.64</v>
      </c>
      <c r="W7" t="s">
        <v>79</v>
      </c>
      <c r="X7">
        <f>TINV(0.0455,X5)</f>
        <v>2.071872560172956</v>
      </c>
      <c r="Y7" s="5">
        <v>1986</v>
      </c>
      <c r="Z7" s="60">
        <v>0.64</v>
      </c>
      <c r="AA7" t="s">
        <v>79</v>
      </c>
      <c r="AB7">
        <f>TINV(0.0455,AB5)</f>
        <v>2.071872560172956</v>
      </c>
      <c r="AC7" s="5">
        <v>1986</v>
      </c>
      <c r="AD7" s="60">
        <v>0.64</v>
      </c>
      <c r="AE7" t="s">
        <v>79</v>
      </c>
      <c r="AF7">
        <f>TINV(0.0455,AF5)</f>
        <v>2.071872560172956</v>
      </c>
      <c r="AG7" s="5">
        <v>1986</v>
      </c>
      <c r="AH7" s="60">
        <v>0.1</v>
      </c>
      <c r="AI7" t="s">
        <v>79</v>
      </c>
      <c r="AJ7">
        <f>TINV(0.0455,AJ5)</f>
        <v>2.071872560172956</v>
      </c>
      <c r="AK7" s="5">
        <v>1986</v>
      </c>
      <c r="AL7" s="60">
        <v>0.1</v>
      </c>
      <c r="AM7" t="s">
        <v>79</v>
      </c>
      <c r="AN7">
        <f>TINV(0.0455,AN5)</f>
        <v>2.071872560172956</v>
      </c>
      <c r="AO7" s="5">
        <v>1986</v>
      </c>
      <c r="AP7" s="60">
        <v>0.1</v>
      </c>
      <c r="AQ7" t="s">
        <v>79</v>
      </c>
      <c r="AR7">
        <f>TINV(0.0455,AR5)</f>
        <v>2.071872560172956</v>
      </c>
      <c r="AS7" s="5">
        <v>1986</v>
      </c>
      <c r="AT7" s="60">
        <v>0.1</v>
      </c>
      <c r="AU7" t="s">
        <v>79</v>
      </c>
      <c r="AV7">
        <f>TINV(0.0455,AV5)</f>
        <v>2.071872560172956</v>
      </c>
      <c r="AW7" s="5">
        <v>1986</v>
      </c>
      <c r="AX7" s="60">
        <v>0.1</v>
      </c>
      <c r="AY7" t="s">
        <v>79</v>
      </c>
      <c r="AZ7">
        <f>TINV(0.0455,AZ5)</f>
        <v>2.071872560172956</v>
      </c>
      <c r="BA7" s="5">
        <v>1986</v>
      </c>
      <c r="BB7" s="60">
        <v>0.1</v>
      </c>
      <c r="BC7" t="s">
        <v>79</v>
      </c>
      <c r="BD7">
        <f>TINV(0.0455,BD5)</f>
        <v>2.071872560172956</v>
      </c>
      <c r="BE7" s="5">
        <v>1986</v>
      </c>
      <c r="BF7" s="60">
        <v>0.1</v>
      </c>
      <c r="BG7" t="s">
        <v>79</v>
      </c>
      <c r="BH7">
        <f>TINV(0.0455,BH5)</f>
        <v>2.071872560172956</v>
      </c>
      <c r="BI7" s="5">
        <v>1986</v>
      </c>
      <c r="BJ7" s="60">
        <v>0.1</v>
      </c>
      <c r="BK7" t="s">
        <v>79</v>
      </c>
      <c r="BL7">
        <f>TINV(0.0455,BL5)</f>
        <v>2.071872560172956</v>
      </c>
      <c r="BM7" s="5">
        <v>1986</v>
      </c>
      <c r="BN7" s="60">
        <v>0.1</v>
      </c>
      <c r="BO7" t="s">
        <v>79</v>
      </c>
      <c r="BP7">
        <f>TINV(0.0455,BP5)</f>
        <v>2.071872560172956</v>
      </c>
      <c r="BQ7" s="5">
        <v>1986</v>
      </c>
      <c r="BR7" s="60">
        <v>0.1</v>
      </c>
      <c r="BS7" t="s">
        <v>79</v>
      </c>
      <c r="BT7">
        <f>TINV(0.0455,BT5)</f>
        <v>2.071872560172956</v>
      </c>
      <c r="BU7" s="5">
        <v>1986</v>
      </c>
      <c r="BV7" s="60">
        <v>0.1</v>
      </c>
      <c r="BW7" t="s">
        <v>79</v>
      </c>
      <c r="BX7">
        <f>TINV(0.0455,BX5)</f>
        <v>2.071872560172956</v>
      </c>
      <c r="BY7" s="5">
        <v>1986</v>
      </c>
      <c r="BZ7" s="60">
        <v>0.1</v>
      </c>
      <c r="CA7" t="s">
        <v>79</v>
      </c>
      <c r="CB7">
        <f>TINV(0.0455,CB5)</f>
        <v>2.071872560172956</v>
      </c>
      <c r="CC7" s="5">
        <v>1986</v>
      </c>
      <c r="CD7" s="60">
        <v>0.1</v>
      </c>
      <c r="CE7" t="s">
        <v>79</v>
      </c>
      <c r="CF7">
        <f>TINV(0.0455,CF5)</f>
        <v>2.071872560172956</v>
      </c>
      <c r="CG7" s="5">
        <v>1986</v>
      </c>
      <c r="CH7" s="60">
        <v>0.1</v>
      </c>
      <c r="CI7" t="s">
        <v>79</v>
      </c>
      <c r="CJ7">
        <f>TINV(0.0455,CJ5)</f>
        <v>2.071872560172956</v>
      </c>
      <c r="CK7" s="5">
        <v>1986</v>
      </c>
      <c r="CL7" s="60">
        <v>0.1</v>
      </c>
      <c r="CM7" t="s">
        <v>79</v>
      </c>
      <c r="CN7">
        <f>TINV(0.0455,CN5)</f>
        <v>2.071872560172956</v>
      </c>
      <c r="CO7" s="5">
        <v>1986</v>
      </c>
      <c r="CP7" s="60">
        <v>0.1</v>
      </c>
      <c r="CQ7" t="s">
        <v>79</v>
      </c>
      <c r="CR7">
        <f>TINV(0.0455,CR5)</f>
        <v>2.071872560172956</v>
      </c>
      <c r="CS7" s="5">
        <v>1986</v>
      </c>
      <c r="CT7" s="60">
        <v>0.1</v>
      </c>
      <c r="CU7" t="s">
        <v>79</v>
      </c>
      <c r="CV7">
        <f>TINV(0.0455,CV5)</f>
        <v>2.071872560172956</v>
      </c>
      <c r="CW7" s="5">
        <v>1986</v>
      </c>
      <c r="CX7" s="60">
        <v>0.1</v>
      </c>
      <c r="CY7" t="s">
        <v>79</v>
      </c>
      <c r="CZ7">
        <f>TINV(0.0455,CZ5)</f>
        <v>2.071872560172956</v>
      </c>
      <c r="DA7" s="5">
        <v>1986</v>
      </c>
      <c r="DB7" s="60">
        <v>0.1</v>
      </c>
      <c r="DC7" t="s">
        <v>79</v>
      </c>
      <c r="DD7">
        <f>TINV(0.0455,DD5)</f>
        <v>2.071872560172956</v>
      </c>
      <c r="DE7" s="5">
        <v>1986</v>
      </c>
      <c r="DF7" s="60">
        <v>0.1</v>
      </c>
      <c r="DG7" t="s">
        <v>79</v>
      </c>
      <c r="DH7">
        <f>TINV(0.0455,DH5)</f>
        <v>2.071872560172956</v>
      </c>
      <c r="DI7" s="5">
        <v>1986</v>
      </c>
      <c r="DJ7" s="60">
        <v>0.1</v>
      </c>
      <c r="DK7" t="s">
        <v>79</v>
      </c>
      <c r="DL7">
        <f>TINV(0.0455,DL5)</f>
        <v>2.071872560172956</v>
      </c>
      <c r="DM7" s="5">
        <v>1986</v>
      </c>
      <c r="DN7" s="60">
        <v>0.1</v>
      </c>
      <c r="DO7" t="s">
        <v>79</v>
      </c>
      <c r="DP7">
        <f>TINV(0.0455,DP5)</f>
        <v>2.071872560172956</v>
      </c>
      <c r="DQ7" s="5">
        <v>1986</v>
      </c>
      <c r="DR7" s="60">
        <v>0.1</v>
      </c>
      <c r="DS7" t="s">
        <v>79</v>
      </c>
      <c r="DT7">
        <f>TINV(0.0455,DT5)</f>
        <v>2.071872560172956</v>
      </c>
      <c r="DU7" s="5">
        <v>1986</v>
      </c>
      <c r="DV7" s="60">
        <v>0.1</v>
      </c>
      <c r="DW7" t="s">
        <v>79</v>
      </c>
      <c r="DX7">
        <f>TINV(0.0455,DX5)</f>
        <v>2.071872560172956</v>
      </c>
      <c r="DY7" s="5">
        <v>1986</v>
      </c>
      <c r="DZ7" s="60">
        <v>0.1</v>
      </c>
      <c r="EA7" t="s">
        <v>79</v>
      </c>
      <c r="EB7">
        <f>TINV(0.0455,EB5)</f>
        <v>2.071872560172956</v>
      </c>
      <c r="EC7" s="5">
        <v>1986</v>
      </c>
      <c r="ED7" s="60">
        <v>0.1</v>
      </c>
      <c r="EE7" t="s">
        <v>79</v>
      </c>
      <c r="EF7">
        <f>TINV(0.0455,EF5)</f>
        <v>2.071872560172956</v>
      </c>
      <c r="EG7" s="5">
        <v>1986</v>
      </c>
      <c r="EH7" s="60">
        <v>0.1</v>
      </c>
      <c r="EI7" t="s">
        <v>79</v>
      </c>
      <c r="EJ7">
        <f>TINV(0.0455,EJ5)</f>
        <v>2.071872560172956</v>
      </c>
      <c r="EK7" s="5">
        <v>1986</v>
      </c>
      <c r="EL7" s="60">
        <v>0.1</v>
      </c>
      <c r="EM7" t="s">
        <v>79</v>
      </c>
      <c r="EN7">
        <f>TINV(0.0455,EN5)</f>
        <v>2.071872560172956</v>
      </c>
      <c r="EO7" s="5">
        <v>1986</v>
      </c>
      <c r="EP7" s="60">
        <v>0.1</v>
      </c>
      <c r="EQ7" t="s">
        <v>79</v>
      </c>
      <c r="ER7">
        <f>TINV(0.0455,ER5)</f>
        <v>2.071872560172956</v>
      </c>
      <c r="ES7" s="5">
        <v>1986</v>
      </c>
      <c r="ET7" s="60">
        <v>0.1</v>
      </c>
      <c r="EU7" t="s">
        <v>79</v>
      </c>
      <c r="EV7">
        <f>TINV(0.0455,EV5)</f>
        <v>2.071872560172956</v>
      </c>
      <c r="EW7" s="5">
        <v>1986</v>
      </c>
      <c r="EX7" s="60">
        <v>0.1</v>
      </c>
      <c r="EY7" t="s">
        <v>79</v>
      </c>
      <c r="EZ7">
        <f>TINV(0.0455,EZ5)</f>
        <v>2.071872560172956</v>
      </c>
      <c r="FA7" s="5">
        <v>1986</v>
      </c>
      <c r="FB7" s="60">
        <v>0.1</v>
      </c>
      <c r="FC7" t="s">
        <v>79</v>
      </c>
      <c r="FD7">
        <f>TINV(0.0455,FD5)</f>
        <v>2.071872560172956</v>
      </c>
      <c r="FE7" s="5">
        <v>1986</v>
      </c>
      <c r="FF7" s="60">
        <v>0.1</v>
      </c>
    </row>
    <row r="8" spans="2:164">
      <c r="B8">
        <v>0.14593783842278549</v>
      </c>
      <c r="C8" s="47">
        <v>0.68711187425884168</v>
      </c>
      <c r="D8">
        <v>79.057098810395829</v>
      </c>
      <c r="E8" s="5">
        <v>1986</v>
      </c>
      <c r="F8" s="60">
        <v>0.64</v>
      </c>
      <c r="G8" t="s">
        <v>80</v>
      </c>
      <c r="H8">
        <f>H7*G3</f>
        <v>3.3493228379654717E-2</v>
      </c>
      <c r="I8" s="5">
        <v>1990</v>
      </c>
      <c r="J8" s="60">
        <v>0.64</v>
      </c>
      <c r="K8" t="s">
        <v>80</v>
      </c>
      <c r="L8">
        <f>L7*K3</f>
        <v>3.3524384993129361E-2</v>
      </c>
      <c r="M8" s="5">
        <v>1990</v>
      </c>
      <c r="N8" s="60">
        <v>0.64</v>
      </c>
      <c r="O8" t="s">
        <v>80</v>
      </c>
      <c r="P8">
        <f>P7*O3</f>
        <v>3.5444843247068966E-2</v>
      </c>
      <c r="Q8" s="5">
        <v>1990</v>
      </c>
      <c r="R8" s="60">
        <v>0.64</v>
      </c>
      <c r="S8" t="s">
        <v>80</v>
      </c>
      <c r="T8">
        <f>T7*S3</f>
        <v>3.4912629260133325E-2</v>
      </c>
      <c r="U8" s="5">
        <v>1990</v>
      </c>
      <c r="V8" s="60">
        <v>0.64</v>
      </c>
      <c r="W8" t="s">
        <v>80</v>
      </c>
      <c r="X8">
        <f>X7*W3</f>
        <v>3.4966406020928438E-2</v>
      </c>
      <c r="Y8" s="5">
        <v>1990</v>
      </c>
      <c r="Z8" s="60">
        <v>0.64</v>
      </c>
      <c r="AA8" t="s">
        <v>80</v>
      </c>
      <c r="AB8">
        <f>AB7*AA3</f>
        <v>3.4830071500614908E-2</v>
      </c>
      <c r="AC8" s="5">
        <v>1990</v>
      </c>
      <c r="AD8" s="60">
        <v>0.64</v>
      </c>
      <c r="AE8" t="s">
        <v>80</v>
      </c>
      <c r="AF8">
        <f>AF7*AE3</f>
        <v>3.4505807658583215E-2</v>
      </c>
      <c r="AG8" s="5">
        <v>1990</v>
      </c>
      <c r="AH8" s="60">
        <v>0.64</v>
      </c>
      <c r="AI8" t="s">
        <v>80</v>
      </c>
      <c r="AJ8">
        <f>AJ7*AI3</f>
        <v>3.4006388466582674E-2</v>
      </c>
      <c r="AK8" s="5">
        <v>1986</v>
      </c>
      <c r="AL8" s="60">
        <v>0.64</v>
      </c>
      <c r="AM8" t="s">
        <v>80</v>
      </c>
      <c r="AN8">
        <f>AN7*AM3</f>
        <v>3.4166789195077978E-2</v>
      </c>
      <c r="AO8" s="5">
        <v>1986</v>
      </c>
      <c r="AP8" s="60">
        <v>0.64</v>
      </c>
      <c r="AQ8" t="s">
        <v>80</v>
      </c>
      <c r="AR8">
        <f>AR7*AQ3</f>
        <v>3.3290401565044911E-2</v>
      </c>
      <c r="AS8" s="5">
        <v>1986</v>
      </c>
      <c r="AT8" s="60">
        <v>0.64</v>
      </c>
      <c r="AU8" t="s">
        <v>80</v>
      </c>
      <c r="AV8">
        <f>AV7*AU3</f>
        <v>3.4270838938225294E-2</v>
      </c>
      <c r="AW8" s="5">
        <v>1986</v>
      </c>
      <c r="AX8" s="60">
        <v>0.64</v>
      </c>
      <c r="AY8" t="s">
        <v>80</v>
      </c>
      <c r="AZ8">
        <f>AZ7*AY3</f>
        <v>3.3388236194372811E-2</v>
      </c>
      <c r="BA8" s="5">
        <v>1986</v>
      </c>
      <c r="BB8" s="60">
        <v>0.64</v>
      </c>
      <c r="BC8" t="s">
        <v>80</v>
      </c>
      <c r="BD8">
        <f>BD7*BC3</f>
        <v>3.4098171656722034E-2</v>
      </c>
      <c r="BE8" s="5">
        <v>1986</v>
      </c>
      <c r="BF8" s="60">
        <v>0.64</v>
      </c>
      <c r="BG8" t="s">
        <v>80</v>
      </c>
      <c r="BH8">
        <f>BH7*BG3</f>
        <v>3.2805635338184681E-2</v>
      </c>
      <c r="BI8" s="5">
        <v>1986</v>
      </c>
      <c r="BJ8" s="60">
        <v>0.64</v>
      </c>
      <c r="BK8" t="s">
        <v>80</v>
      </c>
      <c r="BL8">
        <f>BL7*BK3</f>
        <v>3.3912886217378348E-2</v>
      </c>
      <c r="BM8" s="5">
        <v>1986</v>
      </c>
      <c r="BN8" s="60">
        <v>0.64</v>
      </c>
      <c r="BO8" t="s">
        <v>80</v>
      </c>
      <c r="BP8">
        <f>BP7*BO3</f>
        <v>3.3222668262774861E-2</v>
      </c>
      <c r="BQ8" s="5">
        <v>1986</v>
      </c>
      <c r="BR8" s="60">
        <v>0.64</v>
      </c>
      <c r="BS8" t="s">
        <v>80</v>
      </c>
      <c r="BT8">
        <f>BT7*BS3</f>
        <v>3.3719902866402675E-2</v>
      </c>
      <c r="BU8" s="5">
        <v>1986</v>
      </c>
      <c r="BV8" s="60">
        <v>0.64</v>
      </c>
      <c r="BW8" t="s">
        <v>80</v>
      </c>
      <c r="BX8">
        <f>BX7*BW3</f>
        <v>3.3983566964956871E-2</v>
      </c>
      <c r="BY8" s="5">
        <v>1986</v>
      </c>
      <c r="BZ8" s="60">
        <v>0.64</v>
      </c>
      <c r="CA8" t="s">
        <v>80</v>
      </c>
      <c r="CB8">
        <f>CB7*CA3</f>
        <v>3.3568512074594527E-2</v>
      </c>
      <c r="CC8" s="5">
        <v>1986</v>
      </c>
      <c r="CD8" s="60">
        <v>0.64</v>
      </c>
      <c r="CE8" t="s">
        <v>80</v>
      </c>
      <c r="CF8">
        <f>CF7*CE3</f>
        <v>3.3395790151941218E-2</v>
      </c>
      <c r="CG8" s="5">
        <v>1986</v>
      </c>
      <c r="CH8" s="60">
        <v>0.64</v>
      </c>
      <c r="CI8" t="s">
        <v>80</v>
      </c>
      <c r="CJ8">
        <f>CJ7*CI3</f>
        <v>3.3456487630449463E-2</v>
      </c>
      <c r="CK8" s="5">
        <v>1986</v>
      </c>
      <c r="CL8" s="60">
        <v>0.64</v>
      </c>
      <c r="CM8" t="s">
        <v>80</v>
      </c>
      <c r="CN8">
        <f>CN7*CM3</f>
        <v>3.3456487630449463E-2</v>
      </c>
      <c r="CO8" s="5">
        <v>1986</v>
      </c>
      <c r="CP8" s="60">
        <v>0.64</v>
      </c>
      <c r="CQ8" t="s">
        <v>80</v>
      </c>
      <c r="CR8">
        <f>CR7*CQ3</f>
        <v>3.3733894566424005E-2</v>
      </c>
      <c r="CS8" s="5">
        <v>1986</v>
      </c>
      <c r="CT8" s="60">
        <v>0.64</v>
      </c>
      <c r="CU8" t="s">
        <v>80</v>
      </c>
      <c r="CV8">
        <f>CV7*CU3</f>
        <v>3.3035849935573389E-2</v>
      </c>
      <c r="CW8" s="5">
        <v>1986</v>
      </c>
      <c r="CX8" s="60">
        <v>0.64</v>
      </c>
      <c r="CY8" t="s">
        <v>80</v>
      </c>
      <c r="CZ8">
        <f>CZ7*CY3</f>
        <v>3.4069172384749893E-2</v>
      </c>
      <c r="DA8" s="5">
        <v>1986</v>
      </c>
      <c r="DB8" s="60">
        <v>0.64</v>
      </c>
      <c r="DC8" t="s">
        <v>80</v>
      </c>
      <c r="DD8">
        <f>DD7*DC3</f>
        <v>3.41600230698446E-2</v>
      </c>
      <c r="DE8" s="5">
        <v>1986</v>
      </c>
      <c r="DF8" s="60">
        <v>0.64</v>
      </c>
      <c r="DG8" t="s">
        <v>80</v>
      </c>
      <c r="DH8">
        <f>DH7*DG3</f>
        <v>3.2602028230274097E-2</v>
      </c>
      <c r="DI8" s="5">
        <v>1986</v>
      </c>
      <c r="DJ8" s="60">
        <v>0.64</v>
      </c>
      <c r="DK8" t="s">
        <v>80</v>
      </c>
      <c r="DL8">
        <f>DL7*DK3</f>
        <v>3.4081223969797875E-2</v>
      </c>
      <c r="DM8" s="5">
        <v>1986</v>
      </c>
      <c r="DN8" s="60">
        <v>0.64</v>
      </c>
      <c r="DO8" t="s">
        <v>80</v>
      </c>
      <c r="DP8">
        <f>DP7*DO3</f>
        <v>3.4166412871981522E-2</v>
      </c>
      <c r="DQ8" s="5">
        <v>1986</v>
      </c>
      <c r="DR8" s="60">
        <v>0.64</v>
      </c>
      <c r="DS8" t="s">
        <v>80</v>
      </c>
      <c r="DT8">
        <f>DT7*DS3</f>
        <v>3.4301900458640566E-2</v>
      </c>
      <c r="DU8" s="5">
        <v>1986</v>
      </c>
      <c r="DV8" s="60">
        <v>0.64</v>
      </c>
      <c r="DW8" t="s">
        <v>80</v>
      </c>
      <c r="DX8">
        <f>DX7*DW3</f>
        <v>3.4340283097102638E-2</v>
      </c>
      <c r="DY8" s="5">
        <v>1986</v>
      </c>
      <c r="DZ8" s="60">
        <v>0.64</v>
      </c>
      <c r="EA8" t="s">
        <v>80</v>
      </c>
      <c r="EB8">
        <f>EB7*EA3</f>
        <v>3.4418580340470135E-2</v>
      </c>
      <c r="EC8" s="5">
        <v>1986</v>
      </c>
      <c r="ED8" s="60">
        <v>0.64</v>
      </c>
      <c r="EE8" t="s">
        <v>80</v>
      </c>
      <c r="EF8">
        <f>EF7*EE3</f>
        <v>3.4420234350513244E-2</v>
      </c>
      <c r="EG8" s="5">
        <v>1986</v>
      </c>
      <c r="EH8" s="60">
        <v>0.64</v>
      </c>
      <c r="EI8" t="s">
        <v>80</v>
      </c>
      <c r="EJ8">
        <f>EJ7*EI3</f>
        <v>3.3934569964062702E-2</v>
      </c>
      <c r="EK8" s="5">
        <v>1986</v>
      </c>
      <c r="EL8" s="60">
        <v>0.64</v>
      </c>
      <c r="EM8" t="s">
        <v>80</v>
      </c>
      <c r="EN8">
        <f>EN7*EM3</f>
        <v>3.3592338667786256E-2</v>
      </c>
      <c r="EO8" s="5">
        <v>1986</v>
      </c>
      <c r="EP8" s="60">
        <v>0.64</v>
      </c>
      <c r="EQ8" t="s">
        <v>80</v>
      </c>
      <c r="ER8">
        <f>ER7*EQ3</f>
        <v>3.4520760535415668E-2</v>
      </c>
      <c r="ES8" s="5">
        <v>1986</v>
      </c>
      <c r="ET8" s="60">
        <v>0.64</v>
      </c>
      <c r="EU8" t="s">
        <v>80</v>
      </c>
      <c r="EV8">
        <f>EV7*EU3</f>
        <v>3.3852196181669757E-2</v>
      </c>
      <c r="EW8" s="5">
        <v>1986</v>
      </c>
      <c r="EX8" s="60">
        <v>0.64</v>
      </c>
      <c r="EY8" t="s">
        <v>80</v>
      </c>
      <c r="EZ8">
        <f>EZ7*EY3</f>
        <v>3.4058833446336659E-2</v>
      </c>
      <c r="FA8" s="5">
        <v>1986</v>
      </c>
      <c r="FB8" s="60">
        <v>0.64</v>
      </c>
      <c r="FC8" t="s">
        <v>80</v>
      </c>
      <c r="FD8">
        <f>FD7*FC3</f>
        <v>3.4658969447426552E-2</v>
      </c>
      <c r="FE8" s="5">
        <v>1986</v>
      </c>
      <c r="FF8" s="60">
        <v>0.64</v>
      </c>
    </row>
    <row r="9" spans="2:164">
      <c r="B9">
        <v>0.14245618098003821</v>
      </c>
      <c r="C9" s="47">
        <v>0.67457424514531961</v>
      </c>
      <c r="D9">
        <v>74.624311269020126</v>
      </c>
      <c r="E9" s="5">
        <v>1990</v>
      </c>
      <c r="F9" s="60">
        <v>0.64</v>
      </c>
      <c r="G9" t="s">
        <v>81</v>
      </c>
      <c r="H9">
        <f>G2+H8</f>
        <v>1.1847286109840567</v>
      </c>
      <c r="I9" s="5">
        <v>1990</v>
      </c>
      <c r="J9" s="61">
        <v>1.3</v>
      </c>
      <c r="K9" t="s">
        <v>81</v>
      </c>
      <c r="L9">
        <f>K2+L8</f>
        <v>1.1677557623913244</v>
      </c>
      <c r="M9" s="5">
        <v>1990</v>
      </c>
      <c r="N9" s="61">
        <v>1.3</v>
      </c>
      <c r="O9" t="s">
        <v>81</v>
      </c>
      <c r="P9">
        <f>O2+P8</f>
        <v>1.1805982527572969</v>
      </c>
      <c r="Q9" s="5">
        <v>1990</v>
      </c>
      <c r="R9" s="61">
        <v>1.3</v>
      </c>
      <c r="S9" t="s">
        <v>81</v>
      </c>
      <c r="T9">
        <f>S2+T8</f>
        <v>1.1919259496454093</v>
      </c>
      <c r="U9" s="5">
        <v>1990</v>
      </c>
      <c r="V9" s="61">
        <v>1.3</v>
      </c>
      <c r="W9" t="s">
        <v>81</v>
      </c>
      <c r="X9">
        <f>W2+X8</f>
        <v>1.188260974273099</v>
      </c>
      <c r="Y9" s="5">
        <v>1990</v>
      </c>
      <c r="Z9" s="61">
        <v>1.3</v>
      </c>
      <c r="AA9" t="s">
        <v>81</v>
      </c>
      <c r="AB9">
        <f>AA2+AB8</f>
        <v>1.1893232825521161</v>
      </c>
      <c r="AC9" s="5">
        <v>1990</v>
      </c>
      <c r="AD9" s="61">
        <v>1.3</v>
      </c>
      <c r="AE9" t="s">
        <v>81</v>
      </c>
      <c r="AF9">
        <f>AE2+AF8</f>
        <v>1.1818615095882208</v>
      </c>
      <c r="AG9" s="5">
        <v>1990</v>
      </c>
      <c r="AH9" s="61">
        <v>1.3</v>
      </c>
      <c r="AI9" t="s">
        <v>81</v>
      </c>
      <c r="AJ9">
        <f>AI2+AJ8</f>
        <v>1.1911306456128754</v>
      </c>
      <c r="AK9" s="5">
        <v>1990</v>
      </c>
      <c r="AL9" s="61">
        <v>1.3</v>
      </c>
      <c r="AM9" t="s">
        <v>81</v>
      </c>
      <c r="AN9">
        <f>AM2+AN8</f>
        <v>1.1872693412216462</v>
      </c>
      <c r="AO9" s="5">
        <v>1990</v>
      </c>
      <c r="AP9" s="60">
        <v>0.64</v>
      </c>
      <c r="AQ9" t="s">
        <v>81</v>
      </c>
      <c r="AR9">
        <f>AQ2+AR8</f>
        <v>1.1887865319019451</v>
      </c>
      <c r="AS9" s="5">
        <v>1990</v>
      </c>
      <c r="AT9" s="60">
        <v>0.64</v>
      </c>
      <c r="AU9" t="s">
        <v>81</v>
      </c>
      <c r="AV9">
        <f>AU2+AV8</f>
        <v>1.1851900971981346</v>
      </c>
      <c r="AW9" s="5">
        <v>1990</v>
      </c>
      <c r="AX9" s="60">
        <v>0.64</v>
      </c>
      <c r="AY9" t="s">
        <v>81</v>
      </c>
      <c r="AZ9">
        <f>AY2+AZ8</f>
        <v>1.1867870706842609</v>
      </c>
      <c r="BA9" s="5">
        <v>1990</v>
      </c>
      <c r="BB9" s="60">
        <v>0.64</v>
      </c>
      <c r="BC9" t="s">
        <v>81</v>
      </c>
      <c r="BD9">
        <f>BC2+BD8</f>
        <v>1.184874134622232</v>
      </c>
      <c r="BE9" s="5">
        <v>1990</v>
      </c>
      <c r="BF9" s="60">
        <v>0.64</v>
      </c>
      <c r="BG9" t="s">
        <v>81</v>
      </c>
      <c r="BH9">
        <f>BG2+BH8</f>
        <v>1.1824352853004669</v>
      </c>
      <c r="BI9" s="5">
        <v>1990</v>
      </c>
      <c r="BJ9" s="60">
        <v>0.64</v>
      </c>
      <c r="BK9" t="s">
        <v>81</v>
      </c>
      <c r="BL9">
        <f>BK2+BL8</f>
        <v>1.1856613496263875</v>
      </c>
      <c r="BM9" s="5">
        <v>1990</v>
      </c>
      <c r="BN9" s="60">
        <v>0.64</v>
      </c>
      <c r="BO9" t="s">
        <v>81</v>
      </c>
      <c r="BP9">
        <f>BO2+BP8</f>
        <v>1.1852807023553997</v>
      </c>
      <c r="BQ9" s="5">
        <v>1990</v>
      </c>
      <c r="BR9" s="60">
        <v>0.64</v>
      </c>
      <c r="BS9" t="s">
        <v>81</v>
      </c>
      <c r="BT9">
        <f>BS2+BT8</f>
        <v>1.1848923253193377</v>
      </c>
      <c r="BU9" s="5">
        <v>1990</v>
      </c>
      <c r="BV9" s="60">
        <v>0.64</v>
      </c>
      <c r="BW9" t="s">
        <v>81</v>
      </c>
      <c r="BX9">
        <f>BW2+BX8</f>
        <v>1.1852274961371529</v>
      </c>
      <c r="BY9" s="5">
        <v>1990</v>
      </c>
      <c r="BZ9" s="60">
        <v>0.64</v>
      </c>
      <c r="CA9" t="s">
        <v>81</v>
      </c>
      <c r="CB9">
        <f>CA2+CB8</f>
        <v>1.1852279756115032</v>
      </c>
      <c r="CC9" s="5">
        <v>1990</v>
      </c>
      <c r="CD9" s="60">
        <v>0.64</v>
      </c>
      <c r="CE9" t="s">
        <v>81</v>
      </c>
      <c r="CF9">
        <f>CE2+CF8</f>
        <v>1.1851327723265732</v>
      </c>
      <c r="CG9" s="5">
        <v>1990</v>
      </c>
      <c r="CH9" s="60">
        <v>0.64</v>
      </c>
      <c r="CI9" t="s">
        <v>81</v>
      </c>
      <c r="CJ9">
        <f>CI2+CJ8</f>
        <v>1.184216223719726</v>
      </c>
      <c r="CK9" s="5">
        <v>1990</v>
      </c>
      <c r="CL9" s="60">
        <v>0.64</v>
      </c>
      <c r="CM9" t="s">
        <v>81</v>
      </c>
      <c r="CN9">
        <f>CM2+CN8</f>
        <v>1.184216223719726</v>
      </c>
      <c r="CO9" s="5">
        <v>1990</v>
      </c>
      <c r="CP9" s="60">
        <v>0.64</v>
      </c>
      <c r="CQ9" t="s">
        <v>81</v>
      </c>
      <c r="CR9">
        <f>CQ2+CR8</f>
        <v>1.1859320394275643</v>
      </c>
      <c r="CS9" s="5">
        <v>1990</v>
      </c>
      <c r="CT9" s="60">
        <v>0.64</v>
      </c>
      <c r="CU9" t="s">
        <v>81</v>
      </c>
      <c r="CV9">
        <f>CU2+CV8</f>
        <v>1.1859805491647584</v>
      </c>
      <c r="CW9" s="5">
        <v>1990</v>
      </c>
      <c r="CX9" s="60">
        <v>0.64</v>
      </c>
      <c r="CY9" t="s">
        <v>81</v>
      </c>
      <c r="CZ9">
        <f>CY2+CZ8</f>
        <v>1.1857016906076567</v>
      </c>
      <c r="DA9" s="5">
        <v>1990</v>
      </c>
      <c r="DB9" s="60">
        <v>0.64</v>
      </c>
      <c r="DC9" t="s">
        <v>81</v>
      </c>
      <c r="DD9">
        <f>DC2+DD8</f>
        <v>1.185323415032741</v>
      </c>
      <c r="DE9" s="5">
        <v>1990</v>
      </c>
      <c r="DF9" s="60">
        <v>0.64</v>
      </c>
      <c r="DG9" t="s">
        <v>81</v>
      </c>
      <c r="DH9">
        <f>DG2+DH8</f>
        <v>1.1872562953388852</v>
      </c>
      <c r="DI9" s="5">
        <v>1990</v>
      </c>
      <c r="DJ9" s="60">
        <v>0.64</v>
      </c>
      <c r="DK9" t="s">
        <v>81</v>
      </c>
      <c r="DL9">
        <f>DK2+DL8</f>
        <v>1.1845375053711784</v>
      </c>
      <c r="DM9" s="5">
        <v>1990</v>
      </c>
      <c r="DN9" s="60">
        <v>0.64</v>
      </c>
      <c r="DO9" t="s">
        <v>81</v>
      </c>
      <c r="DP9">
        <f>DO2+DP8</f>
        <v>1.1862577015759328</v>
      </c>
      <c r="DQ9" s="5">
        <v>1990</v>
      </c>
      <c r="DR9" s="60">
        <v>0.64</v>
      </c>
      <c r="DS9" t="s">
        <v>81</v>
      </c>
      <c r="DT9">
        <f>DS2+DT8</f>
        <v>1.185019382330387</v>
      </c>
      <c r="DU9" s="5">
        <v>1990</v>
      </c>
      <c r="DV9" s="60">
        <v>0.64</v>
      </c>
      <c r="DW9" t="s">
        <v>81</v>
      </c>
      <c r="DX9">
        <f>DW2+DX8</f>
        <v>1.1868110052464942</v>
      </c>
      <c r="DY9" s="5">
        <v>1990</v>
      </c>
      <c r="DZ9" s="60">
        <v>0.64</v>
      </c>
      <c r="EA9" t="s">
        <v>81</v>
      </c>
      <c r="EB9">
        <f>EA2+EB8</f>
        <v>1.1854762804003105</v>
      </c>
      <c r="EC9" s="5">
        <v>1990</v>
      </c>
      <c r="ED9" s="60">
        <v>0.64</v>
      </c>
      <c r="EE9" t="s">
        <v>81</v>
      </c>
      <c r="EF9">
        <f>EE2+EF8</f>
        <v>1.1856573948459006</v>
      </c>
      <c r="EG9" s="5">
        <v>1990</v>
      </c>
      <c r="EH9" s="60">
        <v>0.64</v>
      </c>
      <c r="EI9" t="s">
        <v>81</v>
      </c>
      <c r="EJ9">
        <f>EI2+EJ8</f>
        <v>1.1882080095736218</v>
      </c>
      <c r="EK9" s="5">
        <v>1990</v>
      </c>
      <c r="EL9" s="60">
        <v>0.64</v>
      </c>
      <c r="EM9" t="s">
        <v>81</v>
      </c>
      <c r="EN9">
        <f>EM2+EN8</f>
        <v>1.1895683463695483</v>
      </c>
      <c r="EO9" s="5">
        <v>1990</v>
      </c>
      <c r="EP9" s="60">
        <v>0.64</v>
      </c>
      <c r="EQ9" t="s">
        <v>81</v>
      </c>
      <c r="ER9">
        <f>EQ2+ER8</f>
        <v>1.1863272973465904</v>
      </c>
      <c r="ES9" s="5">
        <v>1990</v>
      </c>
      <c r="ET9" s="60">
        <v>0.64</v>
      </c>
      <c r="EU9" t="s">
        <v>81</v>
      </c>
      <c r="EV9">
        <f>EU2+EV8</f>
        <v>1.1810611718190733</v>
      </c>
      <c r="EW9" s="5">
        <v>1990</v>
      </c>
      <c r="EX9" s="60">
        <v>0.64</v>
      </c>
      <c r="EY9" t="s">
        <v>81</v>
      </c>
      <c r="EZ9">
        <f>EY2+EZ8</f>
        <v>1.180151259901657</v>
      </c>
      <c r="FA9" s="5">
        <v>1990</v>
      </c>
      <c r="FB9" s="60">
        <v>0.64</v>
      </c>
      <c r="FC9" t="s">
        <v>81</v>
      </c>
      <c r="FD9">
        <f>FC2+FD8</f>
        <v>1.1855582795735207</v>
      </c>
      <c r="FE9" s="5">
        <v>1990</v>
      </c>
      <c r="FF9" s="60">
        <v>0.64</v>
      </c>
    </row>
    <row r="10" spans="2:164">
      <c r="B10">
        <v>0.14452980181877231</v>
      </c>
      <c r="C10" s="47">
        <v>0.6920711293037618</v>
      </c>
      <c r="D10">
        <v>80.910116023231936</v>
      </c>
      <c r="E10" s="5">
        <v>1990</v>
      </c>
      <c r="F10" s="61">
        <v>1.3</v>
      </c>
      <c r="G10" t="s">
        <v>82</v>
      </c>
      <c r="H10">
        <f>G2-H8</f>
        <v>1.1177421542247472</v>
      </c>
      <c r="I10" s="5">
        <v>1991</v>
      </c>
      <c r="J10" s="61">
        <v>0.38</v>
      </c>
      <c r="K10" t="s">
        <v>82</v>
      </c>
      <c r="L10">
        <f>K2-L8</f>
        <v>1.1007069924050659</v>
      </c>
      <c r="M10" s="5">
        <v>1991</v>
      </c>
      <c r="N10" s="61">
        <v>0.38</v>
      </c>
      <c r="O10" t="s">
        <v>82</v>
      </c>
      <c r="P10">
        <f>O2-P8</f>
        <v>1.1097085662631592</v>
      </c>
      <c r="Q10" s="5">
        <v>1991</v>
      </c>
      <c r="R10" s="61">
        <v>0.38</v>
      </c>
      <c r="S10" t="s">
        <v>82</v>
      </c>
      <c r="T10">
        <f>S2-T8</f>
        <v>1.1221006911251425</v>
      </c>
      <c r="U10" s="5">
        <v>1991</v>
      </c>
      <c r="V10" s="61">
        <v>0.38</v>
      </c>
      <c r="W10" t="s">
        <v>82</v>
      </c>
      <c r="X10">
        <f>W2-X8</f>
        <v>1.118328162231242</v>
      </c>
      <c r="Y10" s="5">
        <v>1991</v>
      </c>
      <c r="Z10" s="61">
        <v>0.38</v>
      </c>
      <c r="AA10" t="s">
        <v>82</v>
      </c>
      <c r="AB10">
        <f>AA2-AB8</f>
        <v>1.1196631395508863</v>
      </c>
      <c r="AC10" s="5">
        <v>1991</v>
      </c>
      <c r="AD10" s="61">
        <v>0.38</v>
      </c>
      <c r="AE10" t="s">
        <v>82</v>
      </c>
      <c r="AF10">
        <f>AE2-AF8</f>
        <v>1.1128498942710545</v>
      </c>
      <c r="AG10" s="5">
        <v>1991</v>
      </c>
      <c r="AH10" s="61">
        <v>0.38</v>
      </c>
      <c r="AI10" t="s">
        <v>82</v>
      </c>
      <c r="AJ10">
        <f>AI2-AJ8</f>
        <v>1.1231178686797101</v>
      </c>
      <c r="AK10" s="5">
        <v>1991</v>
      </c>
      <c r="AL10" s="61">
        <v>0.38</v>
      </c>
      <c r="AM10" t="s">
        <v>82</v>
      </c>
      <c r="AN10">
        <f>AM2-AN8</f>
        <v>1.1189357628314904</v>
      </c>
      <c r="AO10" s="5">
        <v>1991</v>
      </c>
      <c r="AP10" s="61">
        <v>0.38</v>
      </c>
      <c r="AQ10" t="s">
        <v>82</v>
      </c>
      <c r="AR10">
        <f>AQ2-AR8</f>
        <v>1.1222057287718554</v>
      </c>
      <c r="AS10" s="5">
        <v>1990</v>
      </c>
      <c r="AT10" s="61">
        <v>1.3</v>
      </c>
      <c r="AU10" t="s">
        <v>82</v>
      </c>
      <c r="AV10">
        <f>AU2-AV8</f>
        <v>1.1166484193216839</v>
      </c>
      <c r="AW10" s="5">
        <v>1990</v>
      </c>
      <c r="AX10" s="61">
        <v>1.3</v>
      </c>
      <c r="AY10" t="s">
        <v>82</v>
      </c>
      <c r="AZ10">
        <f>AY2-AZ8</f>
        <v>1.1200105982955155</v>
      </c>
      <c r="BA10" s="5">
        <v>1990</v>
      </c>
      <c r="BB10" s="61">
        <v>1.3</v>
      </c>
      <c r="BC10" t="s">
        <v>82</v>
      </c>
      <c r="BD10">
        <f>BC2-BD8</f>
        <v>1.1166777913087877</v>
      </c>
      <c r="BE10" s="5">
        <v>1990</v>
      </c>
      <c r="BF10" s="61">
        <v>1.3</v>
      </c>
      <c r="BG10" t="s">
        <v>82</v>
      </c>
      <c r="BH10">
        <f>BG2-BH8</f>
        <v>1.1168240146240975</v>
      </c>
      <c r="BI10" s="5">
        <v>1990</v>
      </c>
      <c r="BJ10" s="61">
        <v>1.3</v>
      </c>
      <c r="BK10" t="s">
        <v>82</v>
      </c>
      <c r="BL10">
        <f>BK2-BL8</f>
        <v>1.1178355771916308</v>
      </c>
      <c r="BM10" s="5">
        <v>1990</v>
      </c>
      <c r="BN10" s="61">
        <v>1.3</v>
      </c>
      <c r="BO10" t="s">
        <v>82</v>
      </c>
      <c r="BP10">
        <f>BO2-BP8</f>
        <v>1.1188353658298502</v>
      </c>
      <c r="BQ10" s="5">
        <v>1990</v>
      </c>
      <c r="BR10" s="61">
        <v>1.3</v>
      </c>
      <c r="BS10" t="s">
        <v>82</v>
      </c>
      <c r="BT10">
        <f>BS2-BT8</f>
        <v>1.1174525195865326</v>
      </c>
      <c r="BU10" s="5">
        <v>1990</v>
      </c>
      <c r="BV10" s="61">
        <v>1.3</v>
      </c>
      <c r="BW10" t="s">
        <v>82</v>
      </c>
      <c r="BX10">
        <f>BW2-BX8</f>
        <v>1.1172603622072392</v>
      </c>
      <c r="BY10" s="5">
        <v>1990</v>
      </c>
      <c r="BZ10" s="61">
        <v>1.3</v>
      </c>
      <c r="CA10" t="s">
        <v>82</v>
      </c>
      <c r="CB10">
        <f>CA2-CB8</f>
        <v>1.1180909514623141</v>
      </c>
      <c r="CC10" s="5">
        <v>1990</v>
      </c>
      <c r="CD10" s="61">
        <v>1.3</v>
      </c>
      <c r="CE10" t="s">
        <v>82</v>
      </c>
      <c r="CF10">
        <f>CE2-CF8</f>
        <v>1.1183411920226907</v>
      </c>
      <c r="CG10" s="5">
        <v>1990</v>
      </c>
      <c r="CH10" s="61">
        <v>1.3</v>
      </c>
      <c r="CI10" t="s">
        <v>82</v>
      </c>
      <c r="CJ10">
        <f>CI2-CJ8</f>
        <v>1.117303248458827</v>
      </c>
      <c r="CK10" s="5">
        <v>1990</v>
      </c>
      <c r="CL10" s="61">
        <v>1.3</v>
      </c>
      <c r="CM10" t="s">
        <v>82</v>
      </c>
      <c r="CN10">
        <f>CM2-CN8</f>
        <v>1.117303248458827</v>
      </c>
      <c r="CO10" s="5">
        <v>1990</v>
      </c>
      <c r="CP10" s="61">
        <v>1.3</v>
      </c>
      <c r="CQ10" t="s">
        <v>82</v>
      </c>
      <c r="CR10">
        <f>CQ2-CR8</f>
        <v>1.1184642502947162</v>
      </c>
      <c r="CS10" s="5">
        <v>1990</v>
      </c>
      <c r="CT10" s="61">
        <v>1.3</v>
      </c>
      <c r="CU10" t="s">
        <v>82</v>
      </c>
      <c r="CV10">
        <f>CU2-CV8</f>
        <v>1.1199088492936116</v>
      </c>
      <c r="CW10" s="5">
        <v>1990</v>
      </c>
      <c r="CX10" s="61">
        <v>1.3</v>
      </c>
      <c r="CY10" t="s">
        <v>82</v>
      </c>
      <c r="CZ10">
        <f>CY2-CZ8</f>
        <v>1.1175633458381569</v>
      </c>
      <c r="DA10" s="5">
        <v>1990</v>
      </c>
      <c r="DB10" s="61">
        <v>1.3</v>
      </c>
      <c r="DC10" t="s">
        <v>82</v>
      </c>
      <c r="DD10">
        <f>DC2-DD8</f>
        <v>1.1170033688930516</v>
      </c>
      <c r="DE10" s="5">
        <v>1990</v>
      </c>
      <c r="DF10" s="61">
        <v>1.3</v>
      </c>
      <c r="DG10" t="s">
        <v>82</v>
      </c>
      <c r="DH10">
        <f>DG2-DH8</f>
        <v>1.1220522388783369</v>
      </c>
      <c r="DI10" s="5">
        <v>1990</v>
      </c>
      <c r="DJ10" s="61">
        <v>1.3</v>
      </c>
      <c r="DK10" t="s">
        <v>82</v>
      </c>
      <c r="DL10">
        <f>DK2-DL8</f>
        <v>1.1163750574315827</v>
      </c>
      <c r="DM10" s="5">
        <v>1990</v>
      </c>
      <c r="DN10" s="61">
        <v>1.3</v>
      </c>
      <c r="DO10" t="s">
        <v>82</v>
      </c>
      <c r="DP10">
        <f>DO2-DP8</f>
        <v>1.1179248758319695</v>
      </c>
      <c r="DQ10" s="5">
        <v>1990</v>
      </c>
      <c r="DR10" s="61">
        <v>1.3</v>
      </c>
      <c r="DS10" t="s">
        <v>82</v>
      </c>
      <c r="DT10">
        <f>DS2-DT8</f>
        <v>1.116415581413106</v>
      </c>
      <c r="DU10" s="5">
        <v>1990</v>
      </c>
      <c r="DV10" s="61">
        <v>1.3</v>
      </c>
      <c r="DW10" t="s">
        <v>82</v>
      </c>
      <c r="DX10">
        <f>DW2-DX8</f>
        <v>1.1181304390522888</v>
      </c>
      <c r="DY10" s="5">
        <v>1990</v>
      </c>
      <c r="DZ10" s="61">
        <v>1.3</v>
      </c>
      <c r="EA10" t="s">
        <v>82</v>
      </c>
      <c r="EB10">
        <f>EA2-EB8</f>
        <v>1.1166391197193701</v>
      </c>
      <c r="EC10" s="5">
        <v>1990</v>
      </c>
      <c r="ED10" s="61">
        <v>1.3</v>
      </c>
      <c r="EE10" t="s">
        <v>82</v>
      </c>
      <c r="EF10">
        <f>EE2-EF8</f>
        <v>1.1168169261448739</v>
      </c>
      <c r="EG10" s="5">
        <v>1990</v>
      </c>
      <c r="EH10" s="61">
        <v>1.3</v>
      </c>
      <c r="EI10" t="s">
        <v>82</v>
      </c>
      <c r="EJ10">
        <f>EI2-EJ8</f>
        <v>1.1203388696454963</v>
      </c>
      <c r="EK10" s="5">
        <v>1990</v>
      </c>
      <c r="EL10" s="61">
        <v>1.3</v>
      </c>
      <c r="EM10" t="s">
        <v>82</v>
      </c>
      <c r="EN10">
        <f>EM2-EN8</f>
        <v>1.1223836690339757</v>
      </c>
      <c r="EO10" s="5">
        <v>1990</v>
      </c>
      <c r="EP10" s="61">
        <v>1.3</v>
      </c>
      <c r="EQ10" t="s">
        <v>82</v>
      </c>
      <c r="ER10">
        <f>EQ2-ER8</f>
        <v>1.1172857762757591</v>
      </c>
      <c r="ES10" s="5">
        <v>1990</v>
      </c>
      <c r="ET10" s="61">
        <v>1.3</v>
      </c>
      <c r="EU10" t="s">
        <v>82</v>
      </c>
      <c r="EV10">
        <f>EU2-EV8</f>
        <v>1.1133567794557337</v>
      </c>
      <c r="EW10" s="5">
        <v>1990</v>
      </c>
      <c r="EX10" s="61">
        <v>1.3</v>
      </c>
      <c r="EY10" t="s">
        <v>82</v>
      </c>
      <c r="EZ10">
        <f>EY2-EZ8</f>
        <v>1.1120335930089835</v>
      </c>
      <c r="FA10" s="5">
        <v>1990</v>
      </c>
      <c r="FB10" s="61">
        <v>1.3</v>
      </c>
      <c r="FC10" t="s">
        <v>82</v>
      </c>
      <c r="FD10">
        <f>FC2-FD8</f>
        <v>1.1162403406786674</v>
      </c>
      <c r="FE10" s="5">
        <v>1990</v>
      </c>
      <c r="FF10" s="61">
        <v>1.3</v>
      </c>
    </row>
    <row r="11" spans="2:164">
      <c r="B11">
        <v>0.14056097806971274</v>
      </c>
      <c r="C11" s="47">
        <v>0.66731805611704675</v>
      </c>
      <c r="D11">
        <v>72.21146341704015</v>
      </c>
      <c r="E11" s="5">
        <v>1991</v>
      </c>
      <c r="F11" s="61">
        <v>0.38</v>
      </c>
      <c r="G11" t="s">
        <v>83</v>
      </c>
      <c r="H11" s="48">
        <f>LN(G2)</f>
        <v>0.14083561152905408</v>
      </c>
      <c r="I11" s="5">
        <v>1993</v>
      </c>
      <c r="J11" s="60">
        <v>1.62</v>
      </c>
      <c r="K11" t="s">
        <v>83</v>
      </c>
      <c r="L11" s="48">
        <f>LN(K2)</f>
        <v>0.12595522099928824</v>
      </c>
      <c r="M11" s="5">
        <v>1993</v>
      </c>
      <c r="N11" s="60">
        <v>1.62</v>
      </c>
      <c r="O11" t="s">
        <v>83</v>
      </c>
      <c r="P11" s="48">
        <f>LN(O2)</f>
        <v>0.13553861013640503</v>
      </c>
      <c r="Q11" s="5">
        <v>1993</v>
      </c>
      <c r="R11" s="60">
        <v>1.62</v>
      </c>
      <c r="S11" t="s">
        <v>83</v>
      </c>
      <c r="T11" s="48">
        <f>LN(S2)</f>
        <v>0.14584196101067404</v>
      </c>
      <c r="U11" s="5">
        <v>1993</v>
      </c>
      <c r="V11" s="60">
        <v>1.62</v>
      </c>
      <c r="W11" t="s">
        <v>83</v>
      </c>
      <c r="X11" s="48">
        <f>LN(W2)</f>
        <v>0.14262268849460066</v>
      </c>
      <c r="Y11" s="5">
        <v>1993</v>
      </c>
      <c r="Z11" s="60">
        <v>1.62</v>
      </c>
      <c r="AA11" t="s">
        <v>83</v>
      </c>
      <c r="AB11" s="48">
        <f>LN(AA2)</f>
        <v>0.14366146937199734</v>
      </c>
      <c r="AC11" s="5">
        <v>1993</v>
      </c>
      <c r="AD11" s="60">
        <v>1.62</v>
      </c>
      <c r="AE11" t="s">
        <v>83</v>
      </c>
      <c r="AF11" s="48">
        <f>LN(AE2)</f>
        <v>0.13745990509298953</v>
      </c>
      <c r="AG11" s="5">
        <v>1993</v>
      </c>
      <c r="AH11" s="60">
        <v>1.62</v>
      </c>
      <c r="AI11" t="s">
        <v>83</v>
      </c>
      <c r="AJ11" s="48">
        <f>LN(AI2)</f>
        <v>0.14593783842278549</v>
      </c>
      <c r="AK11" s="5">
        <v>1993</v>
      </c>
      <c r="AL11" s="60">
        <v>1.62</v>
      </c>
      <c r="AM11" t="s">
        <v>83</v>
      </c>
      <c r="AN11" s="48">
        <f>LN(AM2)</f>
        <v>0.14245618098003821</v>
      </c>
      <c r="AO11" s="5">
        <v>1993</v>
      </c>
      <c r="AP11" s="60">
        <v>1.62</v>
      </c>
      <c r="AQ11" t="s">
        <v>83</v>
      </c>
      <c r="AR11" s="48">
        <f>LN(AQ2)</f>
        <v>0.14452980181877231</v>
      </c>
      <c r="AS11" s="5">
        <v>1993</v>
      </c>
      <c r="AT11" s="60">
        <v>1.62</v>
      </c>
      <c r="AU11" t="s">
        <v>83</v>
      </c>
      <c r="AV11" s="48">
        <f>LN(AU2)</f>
        <v>0.14056097806971274</v>
      </c>
      <c r="AW11" s="5">
        <v>1991</v>
      </c>
      <c r="AX11" s="61">
        <v>0.38</v>
      </c>
      <c r="AY11" t="s">
        <v>83</v>
      </c>
      <c r="AZ11" s="48">
        <f>LN(AY2)</f>
        <v>0.14271309169917462</v>
      </c>
      <c r="BA11" s="5">
        <v>1991</v>
      </c>
      <c r="BB11" s="61">
        <v>0.38</v>
      </c>
      <c r="BC11" t="s">
        <v>83</v>
      </c>
      <c r="BD11" s="48">
        <f>LN(BC2)</f>
        <v>0.14043646523824566</v>
      </c>
      <c r="BE11" s="5">
        <v>1991</v>
      </c>
      <c r="BF11" s="61">
        <v>0.38</v>
      </c>
      <c r="BG11" t="s">
        <v>83</v>
      </c>
      <c r="BH11" s="48">
        <f>LN(BG2)</f>
        <v>0.1394398469969523</v>
      </c>
      <c r="BI11" s="5">
        <v>1991</v>
      </c>
      <c r="BJ11" s="61">
        <v>0.38</v>
      </c>
      <c r="BK11" t="s">
        <v>83</v>
      </c>
      <c r="BL11" s="48">
        <f>LN(BK2)</f>
        <v>0.14128119069712711</v>
      </c>
      <c r="BM11" s="5">
        <v>1991</v>
      </c>
      <c r="BN11" s="61">
        <v>0.38</v>
      </c>
      <c r="BO11" t="s">
        <v>83</v>
      </c>
      <c r="BP11" s="48">
        <f>LN(BO2)</f>
        <v>0.14154993782134503</v>
      </c>
      <c r="BQ11" s="5">
        <v>1991</v>
      </c>
      <c r="BR11" s="61">
        <v>0.38</v>
      </c>
      <c r="BS11" t="s">
        <v>83</v>
      </c>
      <c r="BT11" s="48">
        <f>LN(BS2)</f>
        <v>0.14078092082539664</v>
      </c>
      <c r="BU11" s="5">
        <v>1991</v>
      </c>
      <c r="BV11" s="61">
        <v>0.38</v>
      </c>
      <c r="BW11" t="s">
        <v>83</v>
      </c>
      <c r="BX11" s="48">
        <f>LN(BW2)</f>
        <v>0.14084303532456915</v>
      </c>
      <c r="BY11" s="5">
        <v>1991</v>
      </c>
      <c r="BZ11" s="61">
        <v>0.38</v>
      </c>
      <c r="CA11" t="s">
        <v>83</v>
      </c>
      <c r="CB11" s="48">
        <f>LN(CA2)</f>
        <v>0.14120391400540119</v>
      </c>
      <c r="CC11" s="5">
        <v>1991</v>
      </c>
      <c r="CD11" s="61">
        <v>0.38</v>
      </c>
      <c r="CE11" t="s">
        <v>83</v>
      </c>
      <c r="CF11" s="48">
        <f>LN(CE2)</f>
        <v>0.14127122212155022</v>
      </c>
      <c r="CG11" s="5">
        <v>1991</v>
      </c>
      <c r="CH11" s="61">
        <v>0.38</v>
      </c>
      <c r="CI11" t="s">
        <v>83</v>
      </c>
      <c r="CJ11" s="48">
        <f>LN(CI2)</f>
        <v>0.14042236432619784</v>
      </c>
      <c r="CK11" s="5">
        <v>1991</v>
      </c>
      <c r="CL11" s="61">
        <v>0.38</v>
      </c>
      <c r="CM11" t="s">
        <v>83</v>
      </c>
      <c r="CN11" s="48">
        <f>LN(CM2)</f>
        <v>0.14042236432619784</v>
      </c>
      <c r="CO11" s="5">
        <v>1991</v>
      </c>
      <c r="CP11" s="61">
        <v>0.38</v>
      </c>
      <c r="CQ11" t="s">
        <v>83</v>
      </c>
      <c r="CR11" s="48">
        <f>LN(CQ2)</f>
        <v>0.14167154823078446</v>
      </c>
      <c r="CS11" s="5">
        <v>1991</v>
      </c>
      <c r="CT11" s="61">
        <v>0.38</v>
      </c>
      <c r="CU11" t="s">
        <v>83</v>
      </c>
      <c r="CV11" s="48">
        <f>LN(CU2)</f>
        <v>0.1423192776294725</v>
      </c>
      <c r="CW11" s="5">
        <v>1991</v>
      </c>
      <c r="CX11" s="61">
        <v>0.38</v>
      </c>
      <c r="CY11" t="s">
        <v>83</v>
      </c>
      <c r="CZ11" s="48">
        <f>LN(CY2)</f>
        <v>0.14118051678592886</v>
      </c>
      <c r="DA11" s="5">
        <v>1991</v>
      </c>
      <c r="DB11" s="61">
        <v>0.38</v>
      </c>
      <c r="DC11" t="s">
        <v>83</v>
      </c>
      <c r="DD11" s="48">
        <f>LN(DC2)</f>
        <v>0.14077307619214863</v>
      </c>
      <c r="DE11" s="5">
        <v>1991</v>
      </c>
      <c r="DF11" s="61">
        <v>0.38</v>
      </c>
      <c r="DG11" t="s">
        <v>83</v>
      </c>
      <c r="DH11" s="48">
        <f>LN(DG2)</f>
        <v>0.14380096332714257</v>
      </c>
      <c r="DI11" s="5">
        <v>1991</v>
      </c>
      <c r="DJ11" s="61">
        <v>0.38</v>
      </c>
      <c r="DK11" t="s">
        <v>83</v>
      </c>
      <c r="DL11" s="48">
        <f>LN(DK2)</f>
        <v>0.14015863012015337</v>
      </c>
      <c r="DM11" s="5">
        <v>1991</v>
      </c>
      <c r="DN11" s="61">
        <v>0.38</v>
      </c>
      <c r="DO11" t="s">
        <v>83</v>
      </c>
      <c r="DP11" s="48">
        <f>LN(DO2)</f>
        <v>0.14157880280071028</v>
      </c>
      <c r="DQ11" s="5">
        <v>1991</v>
      </c>
      <c r="DR11" s="61">
        <v>0.38</v>
      </c>
      <c r="DS11" t="s">
        <v>83</v>
      </c>
      <c r="DT11" s="48">
        <f>LN(DS2)</f>
        <v>0.14038564511194276</v>
      </c>
      <c r="DU11" s="5">
        <v>1991</v>
      </c>
      <c r="DV11" s="61">
        <v>0.38</v>
      </c>
      <c r="DW11" t="s">
        <v>83</v>
      </c>
      <c r="DX11" s="48">
        <f>LN(DW2)</f>
        <v>0.14190809179105374</v>
      </c>
      <c r="DY11" s="5">
        <v>1991</v>
      </c>
      <c r="DZ11" s="61">
        <v>0.38</v>
      </c>
      <c r="EA11" t="s">
        <v>83</v>
      </c>
      <c r="EB11" s="48">
        <f>LN(EA2)</f>
        <v>0.14068125885670987</v>
      </c>
      <c r="EC11" s="5">
        <v>1991</v>
      </c>
      <c r="ED11" s="61">
        <v>0.38</v>
      </c>
      <c r="EE11" t="s">
        <v>83</v>
      </c>
      <c r="EF11" s="48">
        <f>LN(EE2)</f>
        <v>0.14083715586102941</v>
      </c>
      <c r="EG11" s="5">
        <v>1991</v>
      </c>
      <c r="EH11" s="61">
        <v>0.38</v>
      </c>
      <c r="EI11" t="s">
        <v>83</v>
      </c>
      <c r="EJ11" s="48">
        <f>LN(EI2)</f>
        <v>0.14347108941952971</v>
      </c>
      <c r="EK11" s="5">
        <v>1991</v>
      </c>
      <c r="EL11" s="61">
        <v>0.38</v>
      </c>
      <c r="EM11" t="s">
        <v>83</v>
      </c>
      <c r="EN11" s="48">
        <f>LN(EM2)</f>
        <v>0.14494501545155553</v>
      </c>
      <c r="EO11" s="5">
        <v>1991</v>
      </c>
      <c r="EP11" s="61">
        <v>0.38</v>
      </c>
      <c r="EQ11" t="s">
        <v>83</v>
      </c>
      <c r="ER11" s="48">
        <f>LN(EQ2)</f>
        <v>0.14133161137488157</v>
      </c>
      <c r="ES11" s="5">
        <v>1991</v>
      </c>
      <c r="ET11" s="61">
        <v>0.38</v>
      </c>
      <c r="EU11" t="s">
        <v>83</v>
      </c>
      <c r="EV11" s="48">
        <f>LN(EU2)</f>
        <v>0.1373320147843235</v>
      </c>
      <c r="EW11" s="5">
        <v>1991</v>
      </c>
      <c r="EX11" s="61">
        <v>0.38</v>
      </c>
      <c r="EY11" t="s">
        <v>83</v>
      </c>
      <c r="EZ11" s="48">
        <f>LN(EY2)</f>
        <v>0.13635826639757498</v>
      </c>
      <c r="FA11" s="5">
        <v>1991</v>
      </c>
      <c r="FB11" s="61">
        <v>0.38</v>
      </c>
      <c r="FC11" t="s">
        <v>83</v>
      </c>
      <c r="FD11" s="48">
        <f>LN(FC2)</f>
        <v>0.14054364557088794</v>
      </c>
      <c r="FE11" s="5">
        <v>1991</v>
      </c>
      <c r="FF11" s="61">
        <v>0.38</v>
      </c>
    </row>
    <row r="12" spans="2:164">
      <c r="B12">
        <v>0.14271309169917462</v>
      </c>
      <c r="C12" s="47">
        <v>0.68538950882059935</v>
      </c>
      <c r="D12">
        <v>78.427207640293503</v>
      </c>
      <c r="E12" s="5">
        <v>1993</v>
      </c>
      <c r="F12" s="60">
        <v>1.62</v>
      </c>
      <c r="G12" t="s">
        <v>84</v>
      </c>
      <c r="H12" s="48">
        <f>LN(H9)</f>
        <v>0.16951372809132967</v>
      </c>
      <c r="I12" s="5">
        <v>1993</v>
      </c>
      <c r="J12" s="60">
        <v>0.44800000000000001</v>
      </c>
      <c r="K12" t="s">
        <v>84</v>
      </c>
      <c r="L12" s="48">
        <f>LN(L9)</f>
        <v>0.15508375499833071</v>
      </c>
      <c r="M12" s="5">
        <v>1993</v>
      </c>
      <c r="N12" s="60">
        <v>0.44800000000000001</v>
      </c>
      <c r="O12" t="s">
        <v>84</v>
      </c>
      <c r="P12" s="48">
        <f>LN(P9)</f>
        <v>0.16602130386172451</v>
      </c>
      <c r="Q12" s="5">
        <v>1993</v>
      </c>
      <c r="R12" s="60">
        <v>0.44800000000000001</v>
      </c>
      <c r="S12" t="s">
        <v>84</v>
      </c>
      <c r="T12" s="48">
        <f>LN(T9)</f>
        <v>0.17557044393276128</v>
      </c>
      <c r="U12" s="5">
        <v>1993</v>
      </c>
      <c r="V12" s="60">
        <v>0.44800000000000001</v>
      </c>
      <c r="W12" t="s">
        <v>84</v>
      </c>
      <c r="X12" s="48">
        <f>LN(X9)</f>
        <v>0.1724908721294208</v>
      </c>
      <c r="Y12" s="5">
        <v>1993</v>
      </c>
      <c r="Z12" s="60">
        <v>0.44800000000000001</v>
      </c>
      <c r="AA12" t="s">
        <v>84</v>
      </c>
      <c r="AB12" s="48">
        <f>LN(AB9)</f>
        <v>0.1733844752449846</v>
      </c>
      <c r="AC12" s="5">
        <v>1993</v>
      </c>
      <c r="AD12" s="60">
        <v>0.44800000000000001</v>
      </c>
      <c r="AE12" t="s">
        <v>84</v>
      </c>
      <c r="AF12" s="48">
        <f>LN(AF9)</f>
        <v>0.16709074595039672</v>
      </c>
      <c r="AG12" s="5">
        <v>1993</v>
      </c>
      <c r="AH12" s="60">
        <v>0.44800000000000001</v>
      </c>
      <c r="AI12" t="s">
        <v>84</v>
      </c>
      <c r="AJ12" s="48">
        <f>LN(AJ9)</f>
        <v>0.17490297840664434</v>
      </c>
      <c r="AK12" s="5">
        <v>1993</v>
      </c>
      <c r="AL12" s="60">
        <v>0.44800000000000001</v>
      </c>
      <c r="AM12" t="s">
        <v>84</v>
      </c>
      <c r="AN12" s="48">
        <f>LN(AN9)</f>
        <v>0.17165599908858176</v>
      </c>
      <c r="AO12" s="5">
        <v>1993</v>
      </c>
      <c r="AP12" s="60">
        <v>0.44800000000000001</v>
      </c>
      <c r="AQ12" t="s">
        <v>84</v>
      </c>
      <c r="AR12" s="48">
        <f>LN(AR9)</f>
        <v>0.17293306576336759</v>
      </c>
      <c r="AS12" s="5">
        <v>1993</v>
      </c>
      <c r="AT12" s="60">
        <v>0.44800000000000001</v>
      </c>
      <c r="AU12" t="s">
        <v>84</v>
      </c>
      <c r="AV12" s="48">
        <f>LN(AV9)</f>
        <v>0.1699031812977351</v>
      </c>
      <c r="AW12" s="5">
        <v>1993</v>
      </c>
      <c r="AX12" s="60">
        <v>0.44800000000000001</v>
      </c>
      <c r="AY12" t="s">
        <v>84</v>
      </c>
      <c r="AZ12" s="48">
        <f>LN(AZ9)</f>
        <v>0.17124971510847029</v>
      </c>
      <c r="BA12" s="5">
        <v>1993</v>
      </c>
      <c r="BB12" s="60">
        <v>1.62</v>
      </c>
      <c r="BC12" t="s">
        <v>84</v>
      </c>
      <c r="BD12" s="48">
        <f>LN(BD9)</f>
        <v>0.16963655343716294</v>
      </c>
      <c r="BE12" s="5">
        <v>1993</v>
      </c>
      <c r="BF12" s="60">
        <v>1.62</v>
      </c>
      <c r="BG12" t="s">
        <v>84</v>
      </c>
      <c r="BH12" s="48">
        <f>LN(BH9)</f>
        <v>0.16757611286774043</v>
      </c>
      <c r="BI12" s="5">
        <v>1993</v>
      </c>
      <c r="BJ12" s="60">
        <v>1.62</v>
      </c>
      <c r="BK12" t="s">
        <v>84</v>
      </c>
      <c r="BL12" s="48">
        <f>LN(BL9)</f>
        <v>0.17030071985721787</v>
      </c>
      <c r="BM12" s="5">
        <v>1993</v>
      </c>
      <c r="BN12" s="60">
        <v>1.62</v>
      </c>
      <c r="BO12" t="s">
        <v>84</v>
      </c>
      <c r="BP12" s="48">
        <f>LN(BP9)</f>
        <v>0.16997962616035589</v>
      </c>
      <c r="BQ12" s="5">
        <v>1993</v>
      </c>
      <c r="BR12" s="60">
        <v>1.62</v>
      </c>
      <c r="BS12" t="s">
        <v>84</v>
      </c>
      <c r="BT12" s="48">
        <f>LN(BT9)</f>
        <v>0.16965190574922709</v>
      </c>
      <c r="BU12" s="5">
        <v>1993</v>
      </c>
      <c r="BV12" s="60">
        <v>1.62</v>
      </c>
      <c r="BW12" t="s">
        <v>84</v>
      </c>
      <c r="BX12" s="48">
        <f>LN(BX9)</f>
        <v>0.16993473602389522</v>
      </c>
      <c r="BY12" s="5">
        <v>1993</v>
      </c>
      <c r="BZ12" s="60">
        <v>1.62</v>
      </c>
      <c r="CA12" t="s">
        <v>84</v>
      </c>
      <c r="CB12" s="48">
        <f>LN(CB9)</f>
        <v>0.16993514056585432</v>
      </c>
      <c r="CC12" s="5">
        <v>1993</v>
      </c>
      <c r="CD12" s="60">
        <v>1.62</v>
      </c>
      <c r="CE12" t="s">
        <v>84</v>
      </c>
      <c r="CF12" s="48">
        <f>LN(CF9)</f>
        <v>0.16985481246806247</v>
      </c>
      <c r="CG12" s="5">
        <v>1993</v>
      </c>
      <c r="CH12" s="60">
        <v>1.62</v>
      </c>
      <c r="CI12" t="s">
        <v>84</v>
      </c>
      <c r="CJ12" s="48">
        <f>LN(CJ9)</f>
        <v>0.16908114117346246</v>
      </c>
      <c r="CK12" s="5">
        <v>1993</v>
      </c>
      <c r="CL12" s="60">
        <v>1.62</v>
      </c>
      <c r="CM12" t="s">
        <v>84</v>
      </c>
      <c r="CN12" s="48">
        <f>LN(CN9)</f>
        <v>0.16908114117346246</v>
      </c>
      <c r="CO12" s="5">
        <v>1993</v>
      </c>
      <c r="CP12" s="60">
        <v>1.62</v>
      </c>
      <c r="CQ12" t="s">
        <v>84</v>
      </c>
      <c r="CR12" s="48">
        <f>LN(CR9)</f>
        <v>0.17052899659605655</v>
      </c>
      <c r="CS12" s="5">
        <v>1993</v>
      </c>
      <c r="CT12" s="60">
        <v>1.62</v>
      </c>
      <c r="CU12" t="s">
        <v>84</v>
      </c>
      <c r="CV12" s="48">
        <f>LN(CV9)</f>
        <v>0.17056990007406339</v>
      </c>
      <c r="CW12" s="5">
        <v>1993</v>
      </c>
      <c r="CX12" s="60">
        <v>1.62</v>
      </c>
      <c r="CY12" t="s">
        <v>84</v>
      </c>
      <c r="CZ12" s="48">
        <f>LN(CZ9)</f>
        <v>0.17033474331173637</v>
      </c>
      <c r="DA12" s="5">
        <v>1993</v>
      </c>
      <c r="DB12" s="60">
        <v>1.62</v>
      </c>
      <c r="DC12" t="s">
        <v>84</v>
      </c>
      <c r="DD12" s="48">
        <f>LN(DD9)</f>
        <v>0.17001566142835578</v>
      </c>
      <c r="DE12" s="5">
        <v>1993</v>
      </c>
      <c r="DF12" s="60">
        <v>1.62</v>
      </c>
      <c r="DG12" t="s">
        <v>84</v>
      </c>
      <c r="DH12" s="48">
        <f>LN(DH9)</f>
        <v>0.17164501088735098</v>
      </c>
      <c r="DI12" s="5">
        <v>1993</v>
      </c>
      <c r="DJ12" s="60">
        <v>1.62</v>
      </c>
      <c r="DK12" t="s">
        <v>84</v>
      </c>
      <c r="DL12" s="48">
        <f>LN(DL9)</f>
        <v>0.16935240757779724</v>
      </c>
      <c r="DM12" s="5">
        <v>1993</v>
      </c>
      <c r="DN12" s="60">
        <v>1.62</v>
      </c>
      <c r="DO12" t="s">
        <v>84</v>
      </c>
      <c r="DP12" s="48">
        <f>LN(DP9)</f>
        <v>0.1708035632926283</v>
      </c>
      <c r="DQ12" s="5">
        <v>1993</v>
      </c>
      <c r="DR12" s="60">
        <v>1.62</v>
      </c>
      <c r="DS12" t="s">
        <v>84</v>
      </c>
      <c r="DT12" s="48">
        <f>LN(DT9)</f>
        <v>0.16975913085028113</v>
      </c>
      <c r="DU12" s="5">
        <v>1993</v>
      </c>
      <c r="DV12" s="60">
        <v>1.62</v>
      </c>
      <c r="DW12" t="s">
        <v>84</v>
      </c>
      <c r="DX12" s="48">
        <f>LN(DX9)</f>
        <v>0.17126988243374475</v>
      </c>
      <c r="DY12" s="5">
        <v>1993</v>
      </c>
      <c r="DZ12" s="60">
        <v>1.62</v>
      </c>
      <c r="EA12" t="s">
        <v>84</v>
      </c>
      <c r="EB12" s="48">
        <f>LN(EB9)</f>
        <v>0.17014461822557136</v>
      </c>
      <c r="EC12" s="5">
        <v>1993</v>
      </c>
      <c r="ED12" s="60">
        <v>1.62</v>
      </c>
      <c r="EE12" t="s">
        <v>84</v>
      </c>
      <c r="EF12" s="48">
        <f>LN(EF9)</f>
        <v>0.17029738434570463</v>
      </c>
      <c r="EG12" s="5">
        <v>1993</v>
      </c>
      <c r="EH12" s="60">
        <v>1.62</v>
      </c>
      <c r="EI12" t="s">
        <v>84</v>
      </c>
      <c r="EJ12" s="48">
        <f>LN(EJ9)</f>
        <v>0.17244629784728549</v>
      </c>
      <c r="EK12" s="5">
        <v>1993</v>
      </c>
      <c r="EL12" s="60">
        <v>1.62</v>
      </c>
      <c r="EM12" t="s">
        <v>84</v>
      </c>
      <c r="EN12" s="48">
        <f>LN(EN9)</f>
        <v>0.17359050717625862</v>
      </c>
      <c r="EO12" s="5">
        <v>1993</v>
      </c>
      <c r="EP12" s="60">
        <v>1.62</v>
      </c>
      <c r="EQ12" t="s">
        <v>84</v>
      </c>
      <c r="ER12" s="48">
        <f>LN(ER9)</f>
        <v>0.17086222991212488</v>
      </c>
      <c r="ES12" s="5">
        <v>1993</v>
      </c>
      <c r="ET12" s="60">
        <v>1.62</v>
      </c>
      <c r="EU12" t="s">
        <v>84</v>
      </c>
      <c r="EV12" s="48">
        <f>LN(EV9)</f>
        <v>0.16641333250301613</v>
      </c>
      <c r="EW12" s="5">
        <v>1993</v>
      </c>
      <c r="EX12" s="60">
        <v>1.62</v>
      </c>
      <c r="EY12" t="s">
        <v>84</v>
      </c>
      <c r="EZ12" s="48">
        <f>LN(EZ9)</f>
        <v>0.16564261661974081</v>
      </c>
      <c r="FA12" s="5">
        <v>1993</v>
      </c>
      <c r="FB12" s="60">
        <v>1.62</v>
      </c>
      <c r="FC12" t="s">
        <v>84</v>
      </c>
      <c r="FD12" s="48">
        <f>LN(FD9)</f>
        <v>0.17021378564693848</v>
      </c>
      <c r="FE12" s="5">
        <v>1993</v>
      </c>
      <c r="FF12" s="60">
        <v>1.62</v>
      </c>
    </row>
    <row r="13" spans="2:164">
      <c r="B13">
        <v>0.14043646523824566</v>
      </c>
      <c r="C13" s="47">
        <v>0.66916469502156073</v>
      </c>
      <c r="D13">
        <v>72.815472406568389</v>
      </c>
      <c r="E13" s="5">
        <v>1993</v>
      </c>
      <c r="F13" s="60">
        <v>0.44800000000000001</v>
      </c>
      <c r="G13" t="s">
        <v>85</v>
      </c>
      <c r="H13" s="48">
        <f>LN(H10)</f>
        <v>0.11131071684965488</v>
      </c>
      <c r="I13" s="5">
        <v>1995</v>
      </c>
      <c r="J13" s="61">
        <v>0.19</v>
      </c>
      <c r="K13" t="s">
        <v>85</v>
      </c>
      <c r="L13" s="48">
        <f>LN(L10)</f>
        <v>9.5952693716288381E-2</v>
      </c>
      <c r="M13" s="5">
        <v>1995</v>
      </c>
      <c r="N13" s="61">
        <v>0.19</v>
      </c>
      <c r="O13" t="s">
        <v>85</v>
      </c>
      <c r="P13" s="48">
        <f>LN(P10)</f>
        <v>0.10409742793511895</v>
      </c>
      <c r="Q13" s="5">
        <v>1995</v>
      </c>
      <c r="R13" s="61">
        <v>0.19</v>
      </c>
      <c r="S13" t="s">
        <v>85</v>
      </c>
      <c r="T13" s="48">
        <f>LN(T10)</f>
        <v>0.11520254560966178</v>
      </c>
      <c r="U13" s="5">
        <v>1995</v>
      </c>
      <c r="V13" s="61">
        <v>0.19</v>
      </c>
      <c r="W13" t="s">
        <v>85</v>
      </c>
      <c r="X13" s="48">
        <f>LN(X10)</f>
        <v>0.11183485780854871</v>
      </c>
      <c r="Y13" s="5">
        <v>1995</v>
      </c>
      <c r="Z13" s="61">
        <v>0.19</v>
      </c>
      <c r="AA13" t="s">
        <v>85</v>
      </c>
      <c r="AB13" s="48">
        <f>LN(AB10)</f>
        <v>0.11302787180902199</v>
      </c>
      <c r="AC13" s="5">
        <v>1995</v>
      </c>
      <c r="AD13" s="61">
        <v>0.19</v>
      </c>
      <c r="AE13" t="s">
        <v>85</v>
      </c>
      <c r="AF13" s="48">
        <f>LN(AF10)</f>
        <v>0.10692419731413862</v>
      </c>
      <c r="AG13" s="5">
        <v>1995</v>
      </c>
      <c r="AH13" s="61">
        <v>0.19</v>
      </c>
      <c r="AI13" t="s">
        <v>85</v>
      </c>
      <c r="AJ13" s="48">
        <f>LN(AJ10)</f>
        <v>0.11610862900160271</v>
      </c>
      <c r="AK13" s="5">
        <v>1995</v>
      </c>
      <c r="AL13" s="61">
        <v>0.19</v>
      </c>
      <c r="AM13" t="s">
        <v>85</v>
      </c>
      <c r="AN13" s="48">
        <f>LN(AN10)</f>
        <v>0.11237802181202643</v>
      </c>
      <c r="AO13" s="5">
        <v>1995</v>
      </c>
      <c r="AP13" s="61">
        <v>0.19</v>
      </c>
      <c r="AQ13" t="s">
        <v>85</v>
      </c>
      <c r="AR13" s="48">
        <f>LN(AR10)</f>
        <v>0.11529614926900024</v>
      </c>
      <c r="AS13" s="5">
        <v>1995</v>
      </c>
      <c r="AT13" s="61">
        <v>0.19</v>
      </c>
      <c r="AU13" t="s">
        <v>85</v>
      </c>
      <c r="AV13" s="48">
        <f>LN(AV10)</f>
        <v>0.1103317161293966</v>
      </c>
      <c r="AW13" s="5">
        <v>1995</v>
      </c>
      <c r="AX13" s="61">
        <v>0.19</v>
      </c>
      <c r="AY13" t="s">
        <v>85</v>
      </c>
      <c r="AZ13" s="48">
        <f>LN(AZ10)</f>
        <v>0.11333814802608465</v>
      </c>
      <c r="BA13" s="5">
        <v>1995</v>
      </c>
      <c r="BB13" s="61">
        <v>0.19</v>
      </c>
      <c r="BC13" t="s">
        <v>85</v>
      </c>
      <c r="BD13" s="48">
        <f>LN(BD10)</f>
        <v>0.11035801948531991</v>
      </c>
      <c r="BE13" s="5">
        <v>1993</v>
      </c>
      <c r="BF13" s="60">
        <v>0.44800000000000001</v>
      </c>
      <c r="BG13" t="s">
        <v>85</v>
      </c>
      <c r="BH13" s="48">
        <f>LN(BH10)</f>
        <v>0.11048895586077327</v>
      </c>
      <c r="BI13" s="5">
        <v>1993</v>
      </c>
      <c r="BJ13" s="60">
        <v>0.44800000000000001</v>
      </c>
      <c r="BK13" t="s">
        <v>85</v>
      </c>
      <c r="BL13" s="48">
        <f>LN(BL10)</f>
        <v>0.11139429521566306</v>
      </c>
      <c r="BM13" s="5">
        <v>1993</v>
      </c>
      <c r="BN13" s="60">
        <v>0.44800000000000001</v>
      </c>
      <c r="BO13" t="s">
        <v>85</v>
      </c>
      <c r="BP13" s="48">
        <f>LN(BP10)</f>
        <v>0.11228829234825626</v>
      </c>
      <c r="BQ13" s="5">
        <v>1993</v>
      </c>
      <c r="BR13" s="60">
        <v>0.44800000000000001</v>
      </c>
      <c r="BS13" t="s">
        <v>85</v>
      </c>
      <c r="BT13" s="48">
        <f>LN(BT10)</f>
        <v>0.11105155853720075</v>
      </c>
      <c r="BU13" s="5">
        <v>1993</v>
      </c>
      <c r="BV13" s="60">
        <v>0.44800000000000001</v>
      </c>
      <c r="BW13" t="s">
        <v>85</v>
      </c>
      <c r="BX13" s="48">
        <f>LN(BX10)</f>
        <v>0.11087958353197082</v>
      </c>
      <c r="BY13" s="5">
        <v>1993</v>
      </c>
      <c r="BZ13" s="60">
        <v>0.44800000000000001</v>
      </c>
      <c r="CA13" t="s">
        <v>85</v>
      </c>
      <c r="CB13" s="48">
        <f>LN(CB10)</f>
        <v>0.11162272335810958</v>
      </c>
      <c r="CC13" s="5">
        <v>1993</v>
      </c>
      <c r="CD13" s="60">
        <v>0.44800000000000001</v>
      </c>
      <c r="CE13" t="s">
        <v>85</v>
      </c>
      <c r="CF13" s="48">
        <f>LN(CF10)</f>
        <v>0.11184650887483086</v>
      </c>
      <c r="CG13" s="5">
        <v>1993</v>
      </c>
      <c r="CH13" s="60">
        <v>0.44800000000000001</v>
      </c>
      <c r="CI13" t="s">
        <v>85</v>
      </c>
      <c r="CJ13" s="48">
        <f>LN(CJ10)</f>
        <v>0.11091796798555123</v>
      </c>
      <c r="CK13" s="5">
        <v>1993</v>
      </c>
      <c r="CL13" s="60">
        <v>0.44800000000000001</v>
      </c>
      <c r="CM13" t="s">
        <v>85</v>
      </c>
      <c r="CN13" s="48">
        <f>LN(CN10)</f>
        <v>0.11091796798555123</v>
      </c>
      <c r="CO13" s="5">
        <v>1993</v>
      </c>
      <c r="CP13" s="60">
        <v>0.44800000000000001</v>
      </c>
      <c r="CQ13" t="s">
        <v>85</v>
      </c>
      <c r="CR13" s="48">
        <f>LN(CR10)</f>
        <v>0.11195653925102861</v>
      </c>
      <c r="CS13" s="5">
        <v>1993</v>
      </c>
      <c r="CT13" s="60">
        <v>0.44800000000000001</v>
      </c>
      <c r="CU13" t="s">
        <v>85</v>
      </c>
      <c r="CV13" s="48">
        <f>LN(CV10)</f>
        <v>0.11324729743582485</v>
      </c>
      <c r="CW13" s="5">
        <v>1993</v>
      </c>
      <c r="CX13" s="60">
        <v>0.44800000000000001</v>
      </c>
      <c r="CY13" t="s">
        <v>85</v>
      </c>
      <c r="CZ13" s="48">
        <f>LN(CZ10)</f>
        <v>0.11115073121282205</v>
      </c>
      <c r="DA13" s="5">
        <v>1993</v>
      </c>
      <c r="DB13" s="60">
        <v>0.44800000000000001</v>
      </c>
      <c r="DC13" t="s">
        <v>85</v>
      </c>
      <c r="DD13" s="48">
        <f>LN(DD10)</f>
        <v>0.11064953610136206</v>
      </c>
      <c r="DE13" s="5">
        <v>1993</v>
      </c>
      <c r="DF13" s="60">
        <v>0.44800000000000001</v>
      </c>
      <c r="DG13" t="s">
        <v>85</v>
      </c>
      <c r="DH13" s="48">
        <f>LN(DH10)</f>
        <v>0.11515936473177654</v>
      </c>
      <c r="DI13" s="5">
        <v>1993</v>
      </c>
      <c r="DJ13" s="60">
        <v>0.44800000000000001</v>
      </c>
      <c r="DK13" t="s">
        <v>85</v>
      </c>
      <c r="DL13" s="48">
        <f>LN(DL10)</f>
        <v>0.11008688046661692</v>
      </c>
      <c r="DM13" s="5">
        <v>1993</v>
      </c>
      <c r="DN13" s="60">
        <v>0.44800000000000001</v>
      </c>
      <c r="DO13" t="s">
        <v>85</v>
      </c>
      <c r="DP13" s="48">
        <f>LN(DP10)</f>
        <v>0.11147417733386172</v>
      </c>
      <c r="DQ13" s="5">
        <v>1993</v>
      </c>
      <c r="DR13" s="60">
        <v>0.44800000000000001</v>
      </c>
      <c r="DS13" t="s">
        <v>85</v>
      </c>
      <c r="DT13" s="48">
        <f>LN(DT10)</f>
        <v>0.11012317941988443</v>
      </c>
      <c r="DU13" s="5">
        <v>1993</v>
      </c>
      <c r="DV13" s="60">
        <v>0.44800000000000001</v>
      </c>
      <c r="DW13" t="s">
        <v>85</v>
      </c>
      <c r="DX13" s="48">
        <f>LN(DX10)</f>
        <v>0.11165803970929586</v>
      </c>
      <c r="DY13" s="5">
        <v>1993</v>
      </c>
      <c r="DZ13" s="60">
        <v>0.44800000000000001</v>
      </c>
      <c r="EA13" t="s">
        <v>85</v>
      </c>
      <c r="EB13" s="48">
        <f>LN(EB10)</f>
        <v>0.11032338795655611</v>
      </c>
      <c r="EC13" s="5">
        <v>1993</v>
      </c>
      <c r="ED13" s="60">
        <v>0.44800000000000001</v>
      </c>
      <c r="EE13" t="s">
        <v>85</v>
      </c>
      <c r="EF13" s="48">
        <f>LN(EF10)</f>
        <v>0.11048260884313563</v>
      </c>
      <c r="EG13" s="5">
        <v>1993</v>
      </c>
      <c r="EH13" s="60">
        <v>0.44800000000000001</v>
      </c>
      <c r="EI13" t="s">
        <v>85</v>
      </c>
      <c r="EJ13" s="48">
        <f>LN(EJ10)</f>
        <v>0.11363120172777509</v>
      </c>
      <c r="EK13" s="5">
        <v>1993</v>
      </c>
      <c r="EL13" s="60">
        <v>0.44800000000000001</v>
      </c>
      <c r="EM13" t="s">
        <v>85</v>
      </c>
      <c r="EN13" s="48">
        <f>LN(EN10)</f>
        <v>0.11545469965925599</v>
      </c>
      <c r="EO13" s="5">
        <v>1993</v>
      </c>
      <c r="EP13" s="60">
        <v>0.44800000000000001</v>
      </c>
      <c r="EQ13" t="s">
        <v>85</v>
      </c>
      <c r="ER13" s="48">
        <f>LN(ER10)</f>
        <v>0.11090233004687447</v>
      </c>
      <c r="ES13" s="5">
        <v>1993</v>
      </c>
      <c r="ET13" s="60">
        <v>0.44800000000000001</v>
      </c>
      <c r="EU13" t="s">
        <v>85</v>
      </c>
      <c r="EV13" s="48">
        <f>LN(EV10)</f>
        <v>0.10737957749013111</v>
      </c>
      <c r="EW13" s="5">
        <v>1993</v>
      </c>
      <c r="EX13" s="60">
        <v>0.44800000000000001</v>
      </c>
      <c r="EY13" t="s">
        <v>85</v>
      </c>
      <c r="EZ13" s="48">
        <f>LN(EZ10)</f>
        <v>0.10619040491254446</v>
      </c>
      <c r="FA13" s="5">
        <v>1993</v>
      </c>
      <c r="FB13" s="60">
        <v>0.44800000000000001</v>
      </c>
      <c r="FC13" t="s">
        <v>85</v>
      </c>
      <c r="FD13" s="48">
        <f>LN(FD10)</f>
        <v>0.10996619980375592</v>
      </c>
      <c r="FE13" s="5">
        <v>1993</v>
      </c>
      <c r="FF13" s="60">
        <v>0.44800000000000001</v>
      </c>
    </row>
    <row r="14" spans="2:164">
      <c r="B14">
        <v>0.1394398469969523</v>
      </c>
      <c r="C14" s="47">
        <v>0.68296960061662393</v>
      </c>
      <c r="D14">
        <v>77.55377929062945</v>
      </c>
      <c r="E14" s="5">
        <v>1995</v>
      </c>
      <c r="F14" s="61">
        <v>0.19</v>
      </c>
      <c r="G14" t="s">
        <v>86</v>
      </c>
      <c r="H14" s="48">
        <f>H12-H11</f>
        <v>2.8678116562275591E-2</v>
      </c>
      <c r="I14" s="5">
        <v>1995</v>
      </c>
      <c r="J14" s="60">
        <v>1.1499999999999999</v>
      </c>
      <c r="K14" t="s">
        <v>86</v>
      </c>
      <c r="L14" s="48">
        <f>L12-L11</f>
        <v>2.9128533999042472E-2</v>
      </c>
      <c r="M14" s="5">
        <v>1995</v>
      </c>
      <c r="N14" s="60">
        <v>1.1499999999999999</v>
      </c>
      <c r="O14" t="s">
        <v>86</v>
      </c>
      <c r="P14" s="48">
        <f>P12-P11</f>
        <v>3.0482693725319476E-2</v>
      </c>
      <c r="Q14" s="5">
        <v>1995</v>
      </c>
      <c r="R14" s="60">
        <v>1.1499999999999999</v>
      </c>
      <c r="S14" t="s">
        <v>86</v>
      </c>
      <c r="T14" s="48">
        <f>T12-T11</f>
        <v>2.972848292208724E-2</v>
      </c>
      <c r="U14" s="5">
        <v>1995</v>
      </c>
      <c r="V14" s="60">
        <v>1.1499999999999999</v>
      </c>
      <c r="W14" t="s">
        <v>86</v>
      </c>
      <c r="X14" s="48">
        <f>X12-X11</f>
        <v>2.9868183634820133E-2</v>
      </c>
      <c r="Y14" s="5">
        <v>1995</v>
      </c>
      <c r="Z14" s="60">
        <v>1.1499999999999999</v>
      </c>
      <c r="AA14" t="s">
        <v>86</v>
      </c>
      <c r="AB14" s="48">
        <f>AB12-AB11</f>
        <v>2.9723005872987263E-2</v>
      </c>
      <c r="AC14" s="5">
        <v>1995</v>
      </c>
      <c r="AD14" s="60">
        <v>1.1499999999999999</v>
      </c>
      <c r="AE14" t="s">
        <v>86</v>
      </c>
      <c r="AF14" s="48">
        <f>AF12-AF11</f>
        <v>2.9630840857407192E-2</v>
      </c>
      <c r="AG14" s="5">
        <v>1995</v>
      </c>
      <c r="AH14" s="60">
        <v>1.1499999999999999</v>
      </c>
      <c r="AI14" t="s">
        <v>86</v>
      </c>
      <c r="AJ14" s="48">
        <f>AJ12-AJ11</f>
        <v>2.8965139983858856E-2</v>
      </c>
      <c r="AK14" s="5">
        <v>1995</v>
      </c>
      <c r="AL14" s="60">
        <v>1.1499999999999999</v>
      </c>
      <c r="AM14" t="s">
        <v>86</v>
      </c>
      <c r="AN14" s="48">
        <f>AN12-AN11</f>
        <v>2.9199818108543552E-2</v>
      </c>
      <c r="AO14" s="5">
        <v>1995</v>
      </c>
      <c r="AP14" s="60">
        <v>1.1499999999999999</v>
      </c>
      <c r="AQ14" t="s">
        <v>86</v>
      </c>
      <c r="AR14" s="48">
        <f>AR12-AR11</f>
        <v>2.8403263944595275E-2</v>
      </c>
      <c r="AS14" s="5">
        <v>1995</v>
      </c>
      <c r="AT14" s="60">
        <v>1.1499999999999999</v>
      </c>
      <c r="AU14" t="s">
        <v>86</v>
      </c>
      <c r="AV14" s="48">
        <f>AV12-AV11</f>
        <v>2.9342203228022362E-2</v>
      </c>
      <c r="AW14" s="5">
        <v>1995</v>
      </c>
      <c r="AX14" s="60">
        <v>1.1499999999999999</v>
      </c>
      <c r="AY14" t="s">
        <v>86</v>
      </c>
      <c r="AZ14" s="48">
        <f>AZ12-AZ11</f>
        <v>2.8536623409295664E-2</v>
      </c>
      <c r="BA14" s="5">
        <v>1995</v>
      </c>
      <c r="BB14" s="60">
        <v>1.1499999999999999</v>
      </c>
      <c r="BC14" t="s">
        <v>86</v>
      </c>
      <c r="BD14" s="48">
        <f>BD12-BD11</f>
        <v>2.9200088198917284E-2</v>
      </c>
      <c r="BE14" s="5">
        <v>1995</v>
      </c>
      <c r="BF14" s="60">
        <v>1.1499999999999999</v>
      </c>
      <c r="BG14" t="s">
        <v>86</v>
      </c>
      <c r="BH14" s="48">
        <f>BH12-BH11</f>
        <v>2.813626587078813E-2</v>
      </c>
      <c r="BI14" s="5">
        <v>1995</v>
      </c>
      <c r="BJ14" s="61">
        <v>0.19</v>
      </c>
      <c r="BK14" t="s">
        <v>86</v>
      </c>
      <c r="BL14" s="48">
        <f>BL12-BL11</f>
        <v>2.9019529160090762E-2</v>
      </c>
      <c r="BM14" s="5">
        <v>1995</v>
      </c>
      <c r="BN14" s="61">
        <v>0.19</v>
      </c>
      <c r="BO14" t="s">
        <v>86</v>
      </c>
      <c r="BP14" s="48">
        <f>BP12-BP11</f>
        <v>2.8429688339010856E-2</v>
      </c>
      <c r="BQ14" s="5">
        <v>1995</v>
      </c>
      <c r="BR14" s="61">
        <v>0.19</v>
      </c>
      <c r="BS14" t="s">
        <v>86</v>
      </c>
      <c r="BT14" s="48">
        <f>BT12-BT11</f>
        <v>2.8870984923830445E-2</v>
      </c>
      <c r="BU14" s="5">
        <v>1995</v>
      </c>
      <c r="BV14" s="61">
        <v>0.19</v>
      </c>
      <c r="BW14" t="s">
        <v>86</v>
      </c>
      <c r="BX14" s="48">
        <f>BX12-BX11</f>
        <v>2.9091700699326067E-2</v>
      </c>
      <c r="BY14" s="5">
        <v>1995</v>
      </c>
      <c r="BZ14" s="61">
        <v>0.19</v>
      </c>
      <c r="CA14" t="s">
        <v>86</v>
      </c>
      <c r="CB14" s="48">
        <f>CB12-CB11</f>
        <v>2.8731226560453127E-2</v>
      </c>
      <c r="CC14" s="5">
        <v>1995</v>
      </c>
      <c r="CD14" s="61">
        <v>0.19</v>
      </c>
      <c r="CE14" t="s">
        <v>86</v>
      </c>
      <c r="CF14" s="48">
        <f>CF12-CF11</f>
        <v>2.8583590346512255E-2</v>
      </c>
      <c r="CG14" s="5">
        <v>1995</v>
      </c>
      <c r="CH14" s="61">
        <v>0.19</v>
      </c>
      <c r="CI14" t="s">
        <v>86</v>
      </c>
      <c r="CJ14" s="48">
        <f>CJ12-CJ11</f>
        <v>2.8658776847264616E-2</v>
      </c>
      <c r="CK14" s="5">
        <v>1995</v>
      </c>
      <c r="CL14" s="61">
        <v>0.19</v>
      </c>
      <c r="CM14" t="s">
        <v>86</v>
      </c>
      <c r="CN14" s="48">
        <f>CN12-CN11</f>
        <v>2.8658776847264616E-2</v>
      </c>
      <c r="CO14" s="5">
        <v>1995</v>
      </c>
      <c r="CP14" s="61">
        <v>0.19</v>
      </c>
      <c r="CQ14" t="s">
        <v>86</v>
      </c>
      <c r="CR14" s="48">
        <f>CR12-CR11</f>
        <v>2.8857448365272098E-2</v>
      </c>
      <c r="CS14" s="5">
        <v>1995</v>
      </c>
      <c r="CT14" s="61">
        <v>0.19</v>
      </c>
      <c r="CU14" t="s">
        <v>86</v>
      </c>
      <c r="CV14" s="48">
        <f>CV12-CV11</f>
        <v>2.8250622444590895E-2</v>
      </c>
      <c r="CW14" s="5">
        <v>1995</v>
      </c>
      <c r="CX14" s="61">
        <v>0.19</v>
      </c>
      <c r="CY14" t="s">
        <v>86</v>
      </c>
      <c r="CZ14" s="48">
        <f>CZ12-CZ11</f>
        <v>2.9154226525807514E-2</v>
      </c>
      <c r="DA14" s="5">
        <v>1995</v>
      </c>
      <c r="DB14" s="61">
        <v>0.19</v>
      </c>
      <c r="DC14" t="s">
        <v>86</v>
      </c>
      <c r="DD14" s="48">
        <f>DD12-DD11</f>
        <v>2.9242585236207153E-2</v>
      </c>
      <c r="DE14" s="5">
        <v>1995</v>
      </c>
      <c r="DF14" s="61">
        <v>0.19</v>
      </c>
      <c r="DG14" t="s">
        <v>86</v>
      </c>
      <c r="DH14" s="48">
        <f>DH12-DH11</f>
        <v>2.7844047560208418E-2</v>
      </c>
      <c r="DI14" s="5">
        <v>1995</v>
      </c>
      <c r="DJ14" s="61">
        <v>0.19</v>
      </c>
      <c r="DK14" t="s">
        <v>86</v>
      </c>
      <c r="DL14" s="48">
        <f>DL12-DL11</f>
        <v>2.9193777457643871E-2</v>
      </c>
      <c r="DM14" s="5">
        <v>1995</v>
      </c>
      <c r="DN14" s="61">
        <v>0.19</v>
      </c>
      <c r="DO14" t="s">
        <v>86</v>
      </c>
      <c r="DP14" s="48">
        <f>DP12-DP11</f>
        <v>2.9224760491918023E-2</v>
      </c>
      <c r="DQ14" s="5">
        <v>1995</v>
      </c>
      <c r="DR14" s="61">
        <v>0.19</v>
      </c>
      <c r="DS14" t="s">
        <v>86</v>
      </c>
      <c r="DT14" s="48">
        <f>DT12-DT11</f>
        <v>2.9373485738338367E-2</v>
      </c>
      <c r="DU14" s="5">
        <v>1995</v>
      </c>
      <c r="DV14" s="61">
        <v>0.19</v>
      </c>
      <c r="DW14" t="s">
        <v>86</v>
      </c>
      <c r="DX14" s="48">
        <f>DX12-DX11</f>
        <v>2.936179064269101E-2</v>
      </c>
      <c r="DY14" s="5">
        <v>1995</v>
      </c>
      <c r="DZ14" s="61">
        <v>0.19</v>
      </c>
      <c r="EA14" t="s">
        <v>86</v>
      </c>
      <c r="EB14" s="48">
        <f>EB12-EB11</f>
        <v>2.9463359368861491E-2</v>
      </c>
      <c r="EC14" s="5">
        <v>1995</v>
      </c>
      <c r="ED14" s="61">
        <v>0.19</v>
      </c>
      <c r="EE14" t="s">
        <v>86</v>
      </c>
      <c r="EF14" s="48">
        <f>EF12-EF11</f>
        <v>2.9460228484675222E-2</v>
      </c>
      <c r="EG14" s="5">
        <v>1995</v>
      </c>
      <c r="EH14" s="61">
        <v>0.19</v>
      </c>
      <c r="EI14" t="s">
        <v>86</v>
      </c>
      <c r="EJ14" s="48">
        <f>EJ12-EJ11</f>
        <v>2.8975208427755778E-2</v>
      </c>
      <c r="EK14" s="5">
        <v>1995</v>
      </c>
      <c r="EL14" s="61">
        <v>0.19</v>
      </c>
      <c r="EM14" t="s">
        <v>86</v>
      </c>
      <c r="EN14" s="48">
        <f>EN12-EN11</f>
        <v>2.8645491724703098E-2</v>
      </c>
      <c r="EO14" s="5">
        <v>1995</v>
      </c>
      <c r="EP14" s="61">
        <v>0.19</v>
      </c>
      <c r="EQ14" t="s">
        <v>86</v>
      </c>
      <c r="ER14" s="48">
        <f>ER12-ER11</f>
        <v>2.9530618537243314E-2</v>
      </c>
      <c r="ES14" s="5">
        <v>1995</v>
      </c>
      <c r="ET14" s="61">
        <v>0.19</v>
      </c>
      <c r="EU14" t="s">
        <v>86</v>
      </c>
      <c r="EV14" s="48">
        <f>EV12-EV11</f>
        <v>2.9081317718692629E-2</v>
      </c>
      <c r="EW14" s="5">
        <v>1995</v>
      </c>
      <c r="EX14" s="61">
        <v>0.19</v>
      </c>
      <c r="EY14" t="s">
        <v>86</v>
      </c>
      <c r="EZ14" s="48">
        <f>EZ12-EZ11</f>
        <v>2.9284350222165828E-2</v>
      </c>
      <c r="FA14" s="5">
        <v>1995</v>
      </c>
      <c r="FB14" s="61">
        <v>0.19</v>
      </c>
      <c r="FC14" t="s">
        <v>86</v>
      </c>
      <c r="FD14" s="48">
        <f>FD12-FD11</f>
        <v>2.9670140076050538E-2</v>
      </c>
      <c r="FE14" s="5">
        <v>1995</v>
      </c>
      <c r="FF14" s="61">
        <v>0.19</v>
      </c>
    </row>
    <row r="15" spans="2:164">
      <c r="B15">
        <v>0.14128119069712711</v>
      </c>
      <c r="C15" s="47">
        <v>0.67421269257044192</v>
      </c>
      <c r="D15">
        <v>74.501542506483133</v>
      </c>
      <c r="E15" s="5">
        <v>1995</v>
      </c>
      <c r="F15" s="60">
        <v>1.1499999999999999</v>
      </c>
      <c r="G15" t="s">
        <v>87</v>
      </c>
      <c r="H15" s="48">
        <f>H11-H13</f>
        <v>2.95248946793992E-2</v>
      </c>
      <c r="I15" s="5">
        <v>1996</v>
      </c>
      <c r="J15" s="61">
        <v>2.56</v>
      </c>
      <c r="K15" t="s">
        <v>87</v>
      </c>
      <c r="L15" s="48">
        <f>L11-L13</f>
        <v>3.0002527282999861E-2</v>
      </c>
      <c r="M15" s="5">
        <v>1996</v>
      </c>
      <c r="N15" s="61">
        <v>2.56</v>
      </c>
      <c r="O15" t="s">
        <v>87</v>
      </c>
      <c r="P15" s="48">
        <f>P11-P13</f>
        <v>3.1441182201286083E-2</v>
      </c>
      <c r="Q15" s="5">
        <v>1996</v>
      </c>
      <c r="R15" s="61">
        <v>2.56</v>
      </c>
      <c r="S15" t="s">
        <v>87</v>
      </c>
      <c r="T15" s="48">
        <f>T11-T13</f>
        <v>3.0639415401012254E-2</v>
      </c>
      <c r="U15" s="5">
        <v>1996</v>
      </c>
      <c r="V15" s="61">
        <v>2.56</v>
      </c>
      <c r="W15" t="s">
        <v>87</v>
      </c>
      <c r="X15" s="48">
        <f>X11-X13</f>
        <v>3.0787830686051953E-2</v>
      </c>
      <c r="Y15" s="5">
        <v>1996</v>
      </c>
      <c r="Z15" s="61">
        <v>2.56</v>
      </c>
      <c r="AA15" t="s">
        <v>87</v>
      </c>
      <c r="AB15" s="48">
        <f>AB11-AB13</f>
        <v>3.0633597562975345E-2</v>
      </c>
      <c r="AC15" s="5">
        <v>1996</v>
      </c>
      <c r="AD15" s="61">
        <v>2.56</v>
      </c>
      <c r="AE15" t="s">
        <v>87</v>
      </c>
      <c r="AF15" s="48">
        <f>AF11-AF13</f>
        <v>3.053570777885091E-2</v>
      </c>
      <c r="AG15" s="5">
        <v>1996</v>
      </c>
      <c r="AH15" s="61">
        <v>2.56</v>
      </c>
      <c r="AI15" t="s">
        <v>87</v>
      </c>
      <c r="AJ15" s="48">
        <f>AJ11-AJ13</f>
        <v>2.9829209421182779E-2</v>
      </c>
      <c r="AK15" s="5">
        <v>1996</v>
      </c>
      <c r="AL15" s="61">
        <v>2.56</v>
      </c>
      <c r="AM15" t="s">
        <v>87</v>
      </c>
      <c r="AN15" s="48">
        <f>AN11-AN13</f>
        <v>3.0078159168011778E-2</v>
      </c>
      <c r="AO15" s="5">
        <v>1996</v>
      </c>
      <c r="AP15" s="61">
        <v>2.56</v>
      </c>
      <c r="AQ15" t="s">
        <v>87</v>
      </c>
      <c r="AR15" s="48">
        <f>AR11-AR13</f>
        <v>2.9233652549772074E-2</v>
      </c>
      <c r="AS15" s="5">
        <v>1996</v>
      </c>
      <c r="AT15" s="61">
        <v>2.56</v>
      </c>
      <c r="AU15" t="s">
        <v>87</v>
      </c>
      <c r="AV15" s="48">
        <f>AV11-AV13</f>
        <v>3.0229261940316138E-2</v>
      </c>
      <c r="AW15" s="5">
        <v>1996</v>
      </c>
      <c r="AX15" s="61">
        <v>2.56</v>
      </c>
      <c r="AY15" t="s">
        <v>87</v>
      </c>
      <c r="AZ15" s="48">
        <f>AZ11-AZ13</f>
        <v>2.9374943673089973E-2</v>
      </c>
      <c r="BA15" s="5">
        <v>1996</v>
      </c>
      <c r="BB15" s="61">
        <v>2.56</v>
      </c>
      <c r="BC15" t="s">
        <v>87</v>
      </c>
      <c r="BD15" s="48">
        <f>BD11-BD13</f>
        <v>3.0078445752925745E-2</v>
      </c>
      <c r="BE15" s="5">
        <v>1996</v>
      </c>
      <c r="BF15" s="61">
        <v>2.56</v>
      </c>
      <c r="BG15" t="s">
        <v>87</v>
      </c>
      <c r="BH15" s="48">
        <f>BH11-BH13</f>
        <v>2.8950891136179033E-2</v>
      </c>
      <c r="BI15" s="5">
        <v>1996</v>
      </c>
      <c r="BJ15" s="61">
        <v>2.56</v>
      </c>
      <c r="BK15" t="s">
        <v>87</v>
      </c>
      <c r="BL15" s="48">
        <f>BL11-BL13</f>
        <v>2.9886895481464046E-2</v>
      </c>
      <c r="BM15" s="5">
        <v>1995</v>
      </c>
      <c r="BN15" s="60">
        <v>1.1499999999999999</v>
      </c>
      <c r="BO15" t="s">
        <v>87</v>
      </c>
      <c r="BP15" s="48">
        <f>BP11-BP13</f>
        <v>2.9261645473088779E-2</v>
      </c>
      <c r="BQ15" s="5">
        <v>1995</v>
      </c>
      <c r="BR15" s="60">
        <v>1.1499999999999999</v>
      </c>
      <c r="BS15" t="s">
        <v>87</v>
      </c>
      <c r="BT15" s="48">
        <f>BT11-BT13</f>
        <v>2.9729362288195893E-2</v>
      </c>
      <c r="BU15" s="5">
        <v>1995</v>
      </c>
      <c r="BV15" s="60">
        <v>1.1499999999999999</v>
      </c>
      <c r="BW15" t="s">
        <v>87</v>
      </c>
      <c r="BX15" s="48">
        <f>BX11-BX13</f>
        <v>2.9963451792598336E-2</v>
      </c>
      <c r="BY15" s="5">
        <v>1995</v>
      </c>
      <c r="BZ15" s="60">
        <v>1.1499999999999999</v>
      </c>
      <c r="CA15" t="s">
        <v>87</v>
      </c>
      <c r="CB15" s="48">
        <f>CB11-CB13</f>
        <v>2.9581190647291616E-2</v>
      </c>
      <c r="CC15" s="5">
        <v>1995</v>
      </c>
      <c r="CD15" s="60">
        <v>1.1499999999999999</v>
      </c>
      <c r="CE15" t="s">
        <v>87</v>
      </c>
      <c r="CF15" s="48">
        <f>CF11-CF13</f>
        <v>2.9424713246719358E-2</v>
      </c>
      <c r="CG15" s="5">
        <v>1995</v>
      </c>
      <c r="CH15" s="60">
        <v>1.1499999999999999</v>
      </c>
      <c r="CI15" t="s">
        <v>87</v>
      </c>
      <c r="CJ15" s="48">
        <f>CJ11-CJ13</f>
        <v>2.950439634064661E-2</v>
      </c>
      <c r="CK15" s="5">
        <v>1995</v>
      </c>
      <c r="CL15" s="60">
        <v>1.1499999999999999</v>
      </c>
      <c r="CM15" t="s">
        <v>87</v>
      </c>
      <c r="CN15" s="48">
        <f>CN11-CN13</f>
        <v>2.950439634064661E-2</v>
      </c>
      <c r="CO15" s="5">
        <v>1995</v>
      </c>
      <c r="CP15" s="60">
        <v>1.1499999999999999</v>
      </c>
      <c r="CQ15" t="s">
        <v>87</v>
      </c>
      <c r="CR15" s="48">
        <f>CR11-CR13</f>
        <v>2.9715008979755847E-2</v>
      </c>
      <c r="CS15" s="5">
        <v>1995</v>
      </c>
      <c r="CT15" s="60">
        <v>1.1499999999999999</v>
      </c>
      <c r="CU15" t="s">
        <v>87</v>
      </c>
      <c r="CV15" s="48">
        <f>CV11-CV13</f>
        <v>2.9071980193647651E-2</v>
      </c>
      <c r="CW15" s="5">
        <v>1995</v>
      </c>
      <c r="CX15" s="60">
        <v>1.1499999999999999</v>
      </c>
      <c r="CY15" t="s">
        <v>87</v>
      </c>
      <c r="CZ15" s="48">
        <f>CZ11-CZ13</f>
        <v>3.0029785573106801E-2</v>
      </c>
      <c r="DA15" s="5">
        <v>1995</v>
      </c>
      <c r="DB15" s="60">
        <v>1.1499999999999999</v>
      </c>
      <c r="DC15" t="s">
        <v>87</v>
      </c>
      <c r="DD15" s="48">
        <f>DD11-DD13</f>
        <v>3.0123540090786563E-2</v>
      </c>
      <c r="DE15" s="5">
        <v>1995</v>
      </c>
      <c r="DF15" s="60">
        <v>1.1499999999999999</v>
      </c>
      <c r="DG15" t="s">
        <v>87</v>
      </c>
      <c r="DH15" s="48">
        <f>DH11-DH13</f>
        <v>2.8641598595366025E-2</v>
      </c>
      <c r="DI15" s="5">
        <v>1995</v>
      </c>
      <c r="DJ15" s="60">
        <v>1.1499999999999999</v>
      </c>
      <c r="DK15" t="s">
        <v>87</v>
      </c>
      <c r="DL15" s="48">
        <f>DL11-DL13</f>
        <v>3.0071749653536442E-2</v>
      </c>
      <c r="DM15" s="5">
        <v>1995</v>
      </c>
      <c r="DN15" s="60">
        <v>1.1499999999999999</v>
      </c>
      <c r="DO15" t="s">
        <v>87</v>
      </c>
      <c r="DP15" s="48">
        <f>DP11-DP13</f>
        <v>3.0104625466848556E-2</v>
      </c>
      <c r="DQ15" s="5">
        <v>1995</v>
      </c>
      <c r="DR15" s="60">
        <v>1.1499999999999999</v>
      </c>
      <c r="DS15" t="s">
        <v>87</v>
      </c>
      <c r="DT15" s="48">
        <f>DT11-DT13</f>
        <v>3.026246569205833E-2</v>
      </c>
      <c r="DU15" s="5">
        <v>1995</v>
      </c>
      <c r="DV15" s="60">
        <v>1.1499999999999999</v>
      </c>
      <c r="DW15" t="s">
        <v>87</v>
      </c>
      <c r="DX15" s="48">
        <f>DX11-DX13</f>
        <v>3.0250052081757878E-2</v>
      </c>
      <c r="DY15" s="5">
        <v>1995</v>
      </c>
      <c r="DZ15" s="60">
        <v>1.1499999999999999</v>
      </c>
      <c r="EA15" t="s">
        <v>87</v>
      </c>
      <c r="EB15" s="48">
        <f>EB11-EB13</f>
        <v>3.0357870900153766E-2</v>
      </c>
      <c r="EC15" s="5">
        <v>1995</v>
      </c>
      <c r="ED15" s="60">
        <v>1.1499999999999999</v>
      </c>
      <c r="EE15" t="s">
        <v>87</v>
      </c>
      <c r="EF15" s="48">
        <f>EF11-EF13</f>
        <v>3.0354547017893779E-2</v>
      </c>
      <c r="EG15" s="5">
        <v>1995</v>
      </c>
      <c r="EH15" s="60">
        <v>1.1499999999999999</v>
      </c>
      <c r="EI15" t="s">
        <v>87</v>
      </c>
      <c r="EJ15" s="48">
        <f>EJ11-EJ13</f>
        <v>2.9839887691754621E-2</v>
      </c>
      <c r="EK15" s="5">
        <v>1995</v>
      </c>
      <c r="EL15" s="60">
        <v>1.1499999999999999</v>
      </c>
      <c r="EM15" t="s">
        <v>87</v>
      </c>
      <c r="EN15" s="48">
        <f>EN11-EN13</f>
        <v>2.9490315792299535E-2</v>
      </c>
      <c r="EO15" s="5">
        <v>1995</v>
      </c>
      <c r="EP15" s="60">
        <v>1.1499999999999999</v>
      </c>
      <c r="EQ15" t="s">
        <v>87</v>
      </c>
      <c r="ER15" s="48">
        <f>ER11-ER13</f>
        <v>3.0429281328007096E-2</v>
      </c>
      <c r="ES15" s="5">
        <v>1995</v>
      </c>
      <c r="ET15" s="60">
        <v>1.1499999999999999</v>
      </c>
      <c r="EU15" t="s">
        <v>87</v>
      </c>
      <c r="EV15" s="48">
        <f>EV11-EV13</f>
        <v>2.9952437294192391E-2</v>
      </c>
      <c r="EW15" s="5">
        <v>1995</v>
      </c>
      <c r="EX15" s="60">
        <v>1.1499999999999999</v>
      </c>
      <c r="EY15" t="s">
        <v>87</v>
      </c>
      <c r="EZ15" s="48">
        <f>EZ11-EZ13</f>
        <v>3.016786148503052E-2</v>
      </c>
      <c r="FA15" s="5">
        <v>1995</v>
      </c>
      <c r="FB15" s="60">
        <v>1.1499999999999999</v>
      </c>
      <c r="FC15" t="s">
        <v>87</v>
      </c>
      <c r="FD15" s="48">
        <f>FD11-FD13</f>
        <v>3.0577445767132019E-2</v>
      </c>
      <c r="FE15" s="5">
        <v>1995</v>
      </c>
      <c r="FF15" s="60">
        <v>1.1499999999999999</v>
      </c>
    </row>
    <row r="16" spans="2:164">
      <c r="B16">
        <v>0.14154993782134503</v>
      </c>
      <c r="C16" s="47">
        <v>0.68400244065214</v>
      </c>
      <c r="D16">
        <v>77.924930541536483</v>
      </c>
      <c r="E16" s="5">
        <v>1996</v>
      </c>
      <c r="F16" s="61">
        <v>2.56</v>
      </c>
      <c r="G16" t="s">
        <v>88</v>
      </c>
      <c r="H16" s="49">
        <f>AVERAGE(H14:H15)</f>
        <v>2.9101505620837395E-2</v>
      </c>
      <c r="I16" s="5">
        <v>1998</v>
      </c>
      <c r="J16" s="61">
        <v>2.16</v>
      </c>
      <c r="K16" t="s">
        <v>88</v>
      </c>
      <c r="L16" s="49">
        <f>AVERAGE(L14:L15)</f>
        <v>2.9565530641021166E-2</v>
      </c>
      <c r="M16" s="5">
        <v>1998</v>
      </c>
      <c r="N16" s="61">
        <v>2.16</v>
      </c>
      <c r="O16" t="s">
        <v>88</v>
      </c>
      <c r="P16" s="49">
        <f>AVERAGE(P14:P15)</f>
        <v>3.096193796330278E-2</v>
      </c>
      <c r="Q16" s="5">
        <v>1998</v>
      </c>
      <c r="R16" s="61">
        <v>2.16</v>
      </c>
      <c r="S16" t="s">
        <v>88</v>
      </c>
      <c r="T16" s="49">
        <f>AVERAGE(T14:T15)</f>
        <v>3.0183949161549747E-2</v>
      </c>
      <c r="U16" s="5">
        <v>1998</v>
      </c>
      <c r="V16" s="61">
        <v>2.16</v>
      </c>
      <c r="W16" t="s">
        <v>88</v>
      </c>
      <c r="X16" s="49">
        <f>AVERAGE(X14:X15)</f>
        <v>3.0328007160436043E-2</v>
      </c>
      <c r="Y16" s="5">
        <v>1998</v>
      </c>
      <c r="Z16" s="61">
        <v>2.16</v>
      </c>
      <c r="AA16" t="s">
        <v>88</v>
      </c>
      <c r="AB16" s="49">
        <f>AVERAGE(AB14:AB15)</f>
        <v>3.0178301717981304E-2</v>
      </c>
      <c r="AC16" s="5">
        <v>1998</v>
      </c>
      <c r="AD16" s="61">
        <v>2.16</v>
      </c>
      <c r="AE16" t="s">
        <v>88</v>
      </c>
      <c r="AF16" s="49">
        <f>AVERAGE(AF14:AF15)</f>
        <v>3.0083274318129051E-2</v>
      </c>
      <c r="AG16" s="5">
        <v>1998</v>
      </c>
      <c r="AH16" s="61">
        <v>2.16</v>
      </c>
      <c r="AI16" t="s">
        <v>88</v>
      </c>
      <c r="AJ16" s="49">
        <f>AVERAGE(AJ14:AJ15)</f>
        <v>2.9397174702520817E-2</v>
      </c>
      <c r="AK16" s="5">
        <v>1998</v>
      </c>
      <c r="AL16" s="61">
        <v>2.16</v>
      </c>
      <c r="AM16" t="s">
        <v>88</v>
      </c>
      <c r="AN16" s="49">
        <f>AVERAGE(AN14:AN15)</f>
        <v>2.9638988638277665E-2</v>
      </c>
      <c r="AO16" s="5">
        <v>1998</v>
      </c>
      <c r="AP16" s="61">
        <v>2.16</v>
      </c>
      <c r="AQ16" t="s">
        <v>88</v>
      </c>
      <c r="AR16" s="49">
        <f>AVERAGE(AR14:AR15)</f>
        <v>2.8818458247183674E-2</v>
      </c>
      <c r="AS16" s="5">
        <v>1998</v>
      </c>
      <c r="AT16" s="61">
        <v>2.16</v>
      </c>
      <c r="AU16" t="s">
        <v>88</v>
      </c>
      <c r="AV16" s="49">
        <f>AVERAGE(AV14:AV15)</f>
        <v>2.978573258416925E-2</v>
      </c>
      <c r="AW16" s="5">
        <v>1998</v>
      </c>
      <c r="AX16" s="61">
        <v>2.16</v>
      </c>
      <c r="AY16" t="s">
        <v>88</v>
      </c>
      <c r="AZ16" s="49">
        <f>AVERAGE(AZ14:AZ15)</f>
        <v>2.8955783541192819E-2</v>
      </c>
      <c r="BA16" s="5">
        <v>1998</v>
      </c>
      <c r="BB16" s="61">
        <v>2.16</v>
      </c>
      <c r="BC16" t="s">
        <v>88</v>
      </c>
      <c r="BD16" s="49">
        <f>AVERAGE(BD14:BD15)</f>
        <v>2.9639266975921515E-2</v>
      </c>
      <c r="BE16" s="5">
        <v>1998</v>
      </c>
      <c r="BF16" s="61">
        <v>2.16</v>
      </c>
      <c r="BG16" t="s">
        <v>88</v>
      </c>
      <c r="BH16" s="49">
        <f>AVERAGE(BH14:BH15)</f>
        <v>2.8543578503483581E-2</v>
      </c>
      <c r="BI16" s="5">
        <v>1998</v>
      </c>
      <c r="BJ16" s="61">
        <v>2.16</v>
      </c>
      <c r="BK16" t="s">
        <v>88</v>
      </c>
      <c r="BL16" s="49">
        <f>AVERAGE(BL14:BL15)</f>
        <v>2.9453212320777404E-2</v>
      </c>
      <c r="BM16" s="5">
        <v>1998</v>
      </c>
      <c r="BN16" s="61">
        <v>2.16</v>
      </c>
      <c r="BO16" t="s">
        <v>88</v>
      </c>
      <c r="BP16" s="49">
        <f>AVERAGE(BP14:BP15)</f>
        <v>2.8845666906049817E-2</v>
      </c>
      <c r="BQ16" s="5">
        <v>1996</v>
      </c>
      <c r="BR16" s="61">
        <v>2.56</v>
      </c>
      <c r="BS16" t="s">
        <v>88</v>
      </c>
      <c r="BT16" s="49">
        <f>AVERAGE(BT14:BT15)</f>
        <v>2.9300173606013169E-2</v>
      </c>
      <c r="BU16" s="5">
        <v>1996</v>
      </c>
      <c r="BV16" s="61">
        <v>2.56</v>
      </c>
      <c r="BW16" t="s">
        <v>88</v>
      </c>
      <c r="BX16" s="49">
        <f>AVERAGE(BX14:BX15)</f>
        <v>2.9527576245962202E-2</v>
      </c>
      <c r="BY16" s="5">
        <v>1996</v>
      </c>
      <c r="BZ16" s="61">
        <v>2.56</v>
      </c>
      <c r="CA16" t="s">
        <v>88</v>
      </c>
      <c r="CB16" s="49">
        <f>AVERAGE(CB14:CB15)</f>
        <v>2.9156208603872372E-2</v>
      </c>
      <c r="CC16" s="5">
        <v>1996</v>
      </c>
      <c r="CD16" s="61">
        <v>2.56</v>
      </c>
      <c r="CE16" t="s">
        <v>88</v>
      </c>
      <c r="CF16" s="49">
        <f>AVERAGE(CF14:CF15)</f>
        <v>2.9004151796615807E-2</v>
      </c>
      <c r="CG16" s="5">
        <v>1996</v>
      </c>
      <c r="CH16" s="61">
        <v>2.56</v>
      </c>
      <c r="CI16" t="s">
        <v>88</v>
      </c>
      <c r="CJ16" s="49">
        <f>AVERAGE(CJ14:CJ15)</f>
        <v>2.9081586593955613E-2</v>
      </c>
      <c r="CK16" s="5">
        <v>1996</v>
      </c>
      <c r="CL16" s="61">
        <v>2.56</v>
      </c>
      <c r="CM16" t="s">
        <v>88</v>
      </c>
      <c r="CN16" s="49">
        <f>AVERAGE(CN14:CN15)</f>
        <v>2.9081586593955613E-2</v>
      </c>
      <c r="CO16" s="5">
        <v>1996</v>
      </c>
      <c r="CP16" s="61">
        <v>2.56</v>
      </c>
      <c r="CQ16" t="s">
        <v>88</v>
      </c>
      <c r="CR16" s="49">
        <f>AVERAGE(CR14:CR15)</f>
        <v>2.9286228672513973E-2</v>
      </c>
      <c r="CS16" s="5">
        <v>1996</v>
      </c>
      <c r="CT16" s="61">
        <v>2.56</v>
      </c>
      <c r="CU16" t="s">
        <v>88</v>
      </c>
      <c r="CV16" s="49">
        <f>AVERAGE(CV14:CV15)</f>
        <v>2.8661301319119273E-2</v>
      </c>
      <c r="CW16" s="5">
        <v>1996</v>
      </c>
      <c r="CX16" s="61">
        <v>2.56</v>
      </c>
      <c r="CY16" t="s">
        <v>88</v>
      </c>
      <c r="CZ16" s="49">
        <f>AVERAGE(CZ14:CZ15)</f>
        <v>2.9592006049457158E-2</v>
      </c>
      <c r="DA16" s="5">
        <v>1996</v>
      </c>
      <c r="DB16" s="61">
        <v>2.56</v>
      </c>
      <c r="DC16" t="s">
        <v>88</v>
      </c>
      <c r="DD16" s="49">
        <f>AVERAGE(DD14:DD15)</f>
        <v>2.9683062663496858E-2</v>
      </c>
      <c r="DE16" s="5">
        <v>1996</v>
      </c>
      <c r="DF16" s="61">
        <v>2.56</v>
      </c>
      <c r="DG16" t="s">
        <v>88</v>
      </c>
      <c r="DH16" s="49">
        <f>AVERAGE(DH14:DH15)</f>
        <v>2.8242823077787221E-2</v>
      </c>
      <c r="DI16" s="5">
        <v>1996</v>
      </c>
      <c r="DJ16" s="61">
        <v>2.56</v>
      </c>
      <c r="DK16" t="s">
        <v>88</v>
      </c>
      <c r="DL16" s="49">
        <f>AVERAGE(DL14:DL15)</f>
        <v>2.9632763555590157E-2</v>
      </c>
      <c r="DM16" s="5">
        <v>1996</v>
      </c>
      <c r="DN16" s="61">
        <v>2.56</v>
      </c>
      <c r="DO16" t="s">
        <v>88</v>
      </c>
      <c r="DP16" s="49">
        <f>AVERAGE(DP14:DP15)</f>
        <v>2.9664692979383289E-2</v>
      </c>
      <c r="DQ16" s="5">
        <v>1996</v>
      </c>
      <c r="DR16" s="61">
        <v>2.56</v>
      </c>
      <c r="DS16" t="s">
        <v>88</v>
      </c>
      <c r="DT16" s="49">
        <f>AVERAGE(DT14:DT15)</f>
        <v>2.9817975715198348E-2</v>
      </c>
      <c r="DU16" s="5">
        <v>1996</v>
      </c>
      <c r="DV16" s="61">
        <v>2.56</v>
      </c>
      <c r="DW16" t="s">
        <v>88</v>
      </c>
      <c r="DX16" s="49">
        <f>AVERAGE(DX14:DX15)</f>
        <v>2.9805921362224444E-2</v>
      </c>
      <c r="DY16" s="5">
        <v>1996</v>
      </c>
      <c r="DZ16" s="61">
        <v>2.56</v>
      </c>
      <c r="EA16" t="s">
        <v>88</v>
      </c>
      <c r="EB16" s="49">
        <f>AVERAGE(EB14:EB15)</f>
        <v>2.9910615134507629E-2</v>
      </c>
      <c r="EC16" s="5">
        <v>1996</v>
      </c>
      <c r="ED16" s="61">
        <v>2.56</v>
      </c>
      <c r="EE16" t="s">
        <v>88</v>
      </c>
      <c r="EF16" s="49">
        <f>AVERAGE(EF14:EF15)</f>
        <v>2.99073877512845E-2</v>
      </c>
      <c r="EG16" s="5">
        <v>1996</v>
      </c>
      <c r="EH16" s="61">
        <v>2.56</v>
      </c>
      <c r="EI16" t="s">
        <v>88</v>
      </c>
      <c r="EJ16" s="49">
        <f>AVERAGE(EJ14:EJ15)</f>
        <v>2.9407548059755199E-2</v>
      </c>
      <c r="EK16" s="5">
        <v>1996</v>
      </c>
      <c r="EL16" s="61">
        <v>2.56</v>
      </c>
      <c r="EM16" t="s">
        <v>88</v>
      </c>
      <c r="EN16" s="49">
        <f>AVERAGE(EN14:EN15)</f>
        <v>2.9067903758501316E-2</v>
      </c>
      <c r="EO16" s="5">
        <v>1996</v>
      </c>
      <c r="EP16" s="61">
        <v>2.56</v>
      </c>
      <c r="EQ16" t="s">
        <v>88</v>
      </c>
      <c r="ER16" s="49">
        <f>AVERAGE(ER14:ER15)</f>
        <v>2.9979949932625205E-2</v>
      </c>
      <c r="ES16" s="5">
        <v>1996</v>
      </c>
      <c r="ET16" s="61">
        <v>2.56</v>
      </c>
      <c r="EU16" t="s">
        <v>88</v>
      </c>
      <c r="EV16" s="49">
        <f>AVERAGE(EV14:EV15)</f>
        <v>2.951687750644251E-2</v>
      </c>
      <c r="EW16" s="5">
        <v>1996</v>
      </c>
      <c r="EX16" s="61">
        <v>2.56</v>
      </c>
      <c r="EY16" t="s">
        <v>88</v>
      </c>
      <c r="EZ16" s="49">
        <f>AVERAGE(EZ14:EZ15)</f>
        <v>2.9726105853598174E-2</v>
      </c>
      <c r="FA16" s="5">
        <v>1996</v>
      </c>
      <c r="FB16" s="61">
        <v>2.56</v>
      </c>
      <c r="FC16" t="s">
        <v>88</v>
      </c>
      <c r="FD16" s="49">
        <f>AVERAGE(FD14:FD15)</f>
        <v>3.0123792921591279E-2</v>
      </c>
      <c r="FE16" s="5">
        <v>1996</v>
      </c>
      <c r="FF16" s="61">
        <v>2.56</v>
      </c>
    </row>
    <row r="17" spans="2:162">
      <c r="B17">
        <v>0.14078092082539664</v>
      </c>
      <c r="C17" s="47">
        <v>0.67516068027035925</v>
      </c>
      <c r="D17">
        <v>74.824022258026844</v>
      </c>
      <c r="E17" s="5">
        <v>1998</v>
      </c>
      <c r="F17" s="61">
        <v>2.16</v>
      </c>
      <c r="G17" t="s">
        <v>89</v>
      </c>
      <c r="H17">
        <f>TINV(0.3173,H5)</f>
        <v>1.01371967296804</v>
      </c>
      <c r="I17" s="5">
        <v>1998</v>
      </c>
      <c r="J17" s="60">
        <v>1.04</v>
      </c>
      <c r="K17" t="s">
        <v>89</v>
      </c>
      <c r="L17">
        <f>TINV(0.3173,L5)</f>
        <v>1.014105457005573</v>
      </c>
      <c r="M17" s="5">
        <v>1998</v>
      </c>
      <c r="N17" s="60">
        <v>1.04</v>
      </c>
      <c r="O17" t="s">
        <v>89</v>
      </c>
      <c r="P17">
        <f>TINV(0.3173,P5)</f>
        <v>1.014105457005573</v>
      </c>
      <c r="Q17" s="5">
        <v>1998</v>
      </c>
      <c r="R17" s="60">
        <v>1.04</v>
      </c>
      <c r="S17" t="s">
        <v>89</v>
      </c>
      <c r="T17">
        <f>TINV(0.3173,T5)</f>
        <v>1.014105457005573</v>
      </c>
      <c r="U17" s="5">
        <v>1998</v>
      </c>
      <c r="V17" s="60">
        <v>1.04</v>
      </c>
      <c r="W17" t="s">
        <v>89</v>
      </c>
      <c r="X17">
        <f>TINV(0.3173,X5)</f>
        <v>1.014105457005573</v>
      </c>
      <c r="Y17" s="5">
        <v>1998</v>
      </c>
      <c r="Z17" s="60">
        <v>1.04</v>
      </c>
      <c r="AA17" t="s">
        <v>89</v>
      </c>
      <c r="AB17">
        <f>TINV(0.3173,AB5)</f>
        <v>1.014105457005573</v>
      </c>
      <c r="AC17" s="5">
        <v>1998</v>
      </c>
      <c r="AD17" s="60">
        <v>1.04</v>
      </c>
      <c r="AE17" t="s">
        <v>89</v>
      </c>
      <c r="AF17">
        <f>TINV(0.3173,AF5)</f>
        <v>1.014105457005573</v>
      </c>
      <c r="AG17" s="5">
        <v>1998</v>
      </c>
      <c r="AH17" s="60">
        <v>1.04</v>
      </c>
      <c r="AI17" t="s">
        <v>89</v>
      </c>
      <c r="AJ17">
        <f>TINV(0.3173,AJ5)</f>
        <v>1.014105457005573</v>
      </c>
      <c r="AK17" s="5">
        <v>1998</v>
      </c>
      <c r="AL17" s="60">
        <v>1.04</v>
      </c>
      <c r="AM17" t="s">
        <v>89</v>
      </c>
      <c r="AN17">
        <f>TINV(0.3173,AN5)</f>
        <v>1.014105457005573</v>
      </c>
      <c r="AO17" s="5">
        <v>1998</v>
      </c>
      <c r="AP17" s="60">
        <v>1.04</v>
      </c>
      <c r="AQ17" t="s">
        <v>89</v>
      </c>
      <c r="AR17">
        <f>TINV(0.3173,AR5)</f>
        <v>1.014105457005573</v>
      </c>
      <c r="AS17" s="5">
        <v>1998</v>
      </c>
      <c r="AT17" s="60">
        <v>1.04</v>
      </c>
      <c r="AU17" t="s">
        <v>89</v>
      </c>
      <c r="AV17">
        <f>TINV(0.3173,AV5)</f>
        <v>1.014105457005573</v>
      </c>
      <c r="AW17" s="5">
        <v>1998</v>
      </c>
      <c r="AX17" s="60">
        <v>1.04</v>
      </c>
      <c r="AY17" t="s">
        <v>89</v>
      </c>
      <c r="AZ17">
        <f>TINV(0.3173,AZ5)</f>
        <v>1.014105457005573</v>
      </c>
      <c r="BA17" s="5">
        <v>1998</v>
      </c>
      <c r="BB17" s="60">
        <v>1.04</v>
      </c>
      <c r="BC17" t="s">
        <v>89</v>
      </c>
      <c r="BD17">
        <f>TINV(0.3173,BD5)</f>
        <v>1.014105457005573</v>
      </c>
      <c r="BE17" s="5">
        <v>1998</v>
      </c>
      <c r="BF17" s="60">
        <v>1.04</v>
      </c>
      <c r="BG17" t="s">
        <v>89</v>
      </c>
      <c r="BH17">
        <f>TINV(0.3173,BH5)</f>
        <v>1.014105457005573</v>
      </c>
      <c r="BI17" s="5">
        <v>1998</v>
      </c>
      <c r="BJ17" s="60">
        <v>1.04</v>
      </c>
      <c r="BK17" t="s">
        <v>89</v>
      </c>
      <c r="BL17">
        <f>TINV(0.3173,BL5)</f>
        <v>1.014105457005573</v>
      </c>
      <c r="BM17" s="5">
        <v>1998</v>
      </c>
      <c r="BN17" s="60">
        <v>1.04</v>
      </c>
      <c r="BO17" t="s">
        <v>89</v>
      </c>
      <c r="BP17">
        <f>TINV(0.3173,BP5)</f>
        <v>1.014105457005573</v>
      </c>
      <c r="BQ17" s="5">
        <v>1998</v>
      </c>
      <c r="BR17" s="60">
        <v>1.04</v>
      </c>
      <c r="BS17" t="s">
        <v>89</v>
      </c>
      <c r="BT17">
        <f>TINV(0.3173,BT5)</f>
        <v>1.014105457005573</v>
      </c>
      <c r="BU17" s="5">
        <v>1998</v>
      </c>
      <c r="BV17" s="61">
        <v>2.16</v>
      </c>
      <c r="BW17" t="s">
        <v>89</v>
      </c>
      <c r="BX17">
        <f>TINV(0.3173,BX5)</f>
        <v>1.014105457005573</v>
      </c>
      <c r="BY17" s="5">
        <v>1998</v>
      </c>
      <c r="BZ17" s="61">
        <v>2.16</v>
      </c>
      <c r="CA17" t="s">
        <v>89</v>
      </c>
      <c r="CB17">
        <f>TINV(0.3173,CB5)</f>
        <v>1.014105457005573</v>
      </c>
      <c r="CC17" s="5">
        <v>1998</v>
      </c>
      <c r="CD17" s="61">
        <v>2.16</v>
      </c>
      <c r="CE17" t="s">
        <v>89</v>
      </c>
      <c r="CF17">
        <f>TINV(0.3173,CF5)</f>
        <v>1.014105457005573</v>
      </c>
      <c r="CG17" s="5">
        <v>1998</v>
      </c>
      <c r="CH17" s="61">
        <v>2.16</v>
      </c>
      <c r="CI17" t="s">
        <v>89</v>
      </c>
      <c r="CJ17">
        <f>TINV(0.3173,CJ5)</f>
        <v>1.014105457005573</v>
      </c>
      <c r="CK17" s="5">
        <v>1998</v>
      </c>
      <c r="CL17" s="61">
        <v>2.16</v>
      </c>
      <c r="CM17" t="s">
        <v>89</v>
      </c>
      <c r="CN17">
        <f>TINV(0.3173,CN5)</f>
        <v>1.014105457005573</v>
      </c>
      <c r="CO17" s="5">
        <v>1998</v>
      </c>
      <c r="CP17" s="61">
        <v>2.16</v>
      </c>
      <c r="CQ17" t="s">
        <v>89</v>
      </c>
      <c r="CR17">
        <f>TINV(0.3173,CR5)</f>
        <v>1.014105457005573</v>
      </c>
      <c r="CS17" s="5">
        <v>1998</v>
      </c>
      <c r="CT17" s="61">
        <v>2.16</v>
      </c>
      <c r="CU17" t="s">
        <v>89</v>
      </c>
      <c r="CV17">
        <f>TINV(0.3173,CV5)</f>
        <v>1.014105457005573</v>
      </c>
      <c r="CW17" s="5">
        <v>1998</v>
      </c>
      <c r="CX17" s="61">
        <v>2.16</v>
      </c>
      <c r="CY17" t="s">
        <v>89</v>
      </c>
      <c r="CZ17">
        <f>TINV(0.3173,CZ5)</f>
        <v>1.014105457005573</v>
      </c>
      <c r="DA17" s="5">
        <v>1998</v>
      </c>
      <c r="DB17" s="61">
        <v>2.16</v>
      </c>
      <c r="DC17" t="s">
        <v>89</v>
      </c>
      <c r="DD17">
        <f>TINV(0.3173,DD5)</f>
        <v>1.014105457005573</v>
      </c>
      <c r="DE17" s="5">
        <v>1998</v>
      </c>
      <c r="DF17" s="61">
        <v>2.16</v>
      </c>
      <c r="DG17" t="s">
        <v>89</v>
      </c>
      <c r="DH17">
        <f>TINV(0.3173,DH5)</f>
        <v>1.014105457005573</v>
      </c>
      <c r="DI17" s="5">
        <v>1998</v>
      </c>
      <c r="DJ17" s="61">
        <v>2.16</v>
      </c>
      <c r="DK17" t="s">
        <v>89</v>
      </c>
      <c r="DL17">
        <f>TINV(0.3173,DL5)</f>
        <v>1.014105457005573</v>
      </c>
      <c r="DM17" s="5">
        <v>1998</v>
      </c>
      <c r="DN17" s="61">
        <v>2.16</v>
      </c>
      <c r="DO17" t="s">
        <v>89</v>
      </c>
      <c r="DP17">
        <f>TINV(0.3173,DP5)</f>
        <v>1.014105457005573</v>
      </c>
      <c r="DQ17" s="5">
        <v>1998</v>
      </c>
      <c r="DR17" s="61">
        <v>2.16</v>
      </c>
      <c r="DS17" t="s">
        <v>89</v>
      </c>
      <c r="DT17">
        <f>TINV(0.3173,DT5)</f>
        <v>1.014105457005573</v>
      </c>
      <c r="DU17" s="5">
        <v>1998</v>
      </c>
      <c r="DV17" s="61">
        <v>2.16</v>
      </c>
      <c r="DW17" t="s">
        <v>89</v>
      </c>
      <c r="DX17">
        <f>TINV(0.3173,DX5)</f>
        <v>1.014105457005573</v>
      </c>
      <c r="DY17" s="5">
        <v>1998</v>
      </c>
      <c r="DZ17" s="61">
        <v>2.16</v>
      </c>
      <c r="EA17" t="s">
        <v>89</v>
      </c>
      <c r="EB17">
        <f>TINV(0.3173,EB5)</f>
        <v>1.014105457005573</v>
      </c>
      <c r="EC17" s="5">
        <v>1998</v>
      </c>
      <c r="ED17" s="61">
        <v>2.16</v>
      </c>
      <c r="EE17" t="s">
        <v>89</v>
      </c>
      <c r="EF17">
        <f>TINV(0.3173,EF5)</f>
        <v>1.014105457005573</v>
      </c>
      <c r="EG17" s="5">
        <v>1998</v>
      </c>
      <c r="EH17" s="61">
        <v>2.16</v>
      </c>
      <c r="EI17" t="s">
        <v>89</v>
      </c>
      <c r="EJ17">
        <f>TINV(0.3173,EJ5)</f>
        <v>1.014105457005573</v>
      </c>
      <c r="EK17" s="5">
        <v>1998</v>
      </c>
      <c r="EL17" s="61">
        <v>2.16</v>
      </c>
      <c r="EM17" t="s">
        <v>89</v>
      </c>
      <c r="EN17">
        <f>TINV(0.3173,EN5)</f>
        <v>1.014105457005573</v>
      </c>
      <c r="EO17" s="5">
        <v>1998</v>
      </c>
      <c r="EP17" s="61">
        <v>2.16</v>
      </c>
      <c r="EQ17" t="s">
        <v>89</v>
      </c>
      <c r="ER17">
        <f>TINV(0.3173,ER5)</f>
        <v>1.014105457005573</v>
      </c>
      <c r="ES17" s="5">
        <v>1998</v>
      </c>
      <c r="ET17" s="61">
        <v>2.16</v>
      </c>
      <c r="EU17" t="s">
        <v>89</v>
      </c>
      <c r="EV17">
        <f>TINV(0.3173,EV5)</f>
        <v>1.014105457005573</v>
      </c>
      <c r="EW17" s="5">
        <v>1998</v>
      </c>
      <c r="EX17" s="61">
        <v>2.16</v>
      </c>
      <c r="EY17" t="s">
        <v>89</v>
      </c>
      <c r="EZ17">
        <f>TINV(0.3173,EZ5)</f>
        <v>1.014105457005573</v>
      </c>
      <c r="FA17" s="5">
        <v>1998</v>
      </c>
      <c r="FB17" s="61">
        <v>2.16</v>
      </c>
      <c r="FC17" t="s">
        <v>89</v>
      </c>
      <c r="FD17">
        <f>TINV(0.3173,FD5)</f>
        <v>1.014105457005573</v>
      </c>
      <c r="FE17" s="5">
        <v>1998</v>
      </c>
      <c r="FF17" s="61">
        <v>2.16</v>
      </c>
    </row>
    <row r="18" spans="2:162">
      <c r="B18">
        <v>0.14084303532456915</v>
      </c>
      <c r="C18" s="47">
        <v>0.67192943827274176</v>
      </c>
      <c r="D18">
        <v>73.732491115519949</v>
      </c>
      <c r="E18" s="5">
        <v>1998</v>
      </c>
      <c r="F18" s="60">
        <v>1.04</v>
      </c>
      <c r="G18" t="s">
        <v>90</v>
      </c>
      <c r="H18">
        <f>H17*G3</f>
        <v>1.6403364050197086E-2</v>
      </c>
      <c r="I18" s="5">
        <v>1999</v>
      </c>
      <c r="J18" s="60">
        <v>0.57999999999999996</v>
      </c>
      <c r="K18" t="s">
        <v>90</v>
      </c>
      <c r="L18">
        <f>L17*K3</f>
        <v>1.6408954111275163E-2</v>
      </c>
      <c r="M18" s="5">
        <v>1999</v>
      </c>
      <c r="N18" s="60">
        <v>0.57999999999999996</v>
      </c>
      <c r="O18" t="s">
        <v>90</v>
      </c>
      <c r="P18">
        <f>P17*O3</f>
        <v>1.7348947831308296E-2</v>
      </c>
      <c r="Q18" s="5">
        <v>1999</v>
      </c>
      <c r="R18" s="60">
        <v>0.57999999999999996</v>
      </c>
      <c r="S18" t="s">
        <v>90</v>
      </c>
      <c r="T18">
        <f>T17*S3</f>
        <v>1.7088448648674651E-2</v>
      </c>
      <c r="U18" s="5">
        <v>1999</v>
      </c>
      <c r="V18" s="60">
        <v>0.57999999999999996</v>
      </c>
      <c r="W18" t="s">
        <v>90</v>
      </c>
      <c r="X18">
        <f>X17*W3</f>
        <v>1.711477039627184E-2</v>
      </c>
      <c r="Y18" s="5">
        <v>1999</v>
      </c>
      <c r="Z18" s="60">
        <v>0.57999999999999996</v>
      </c>
      <c r="AA18" t="s">
        <v>90</v>
      </c>
      <c r="AB18">
        <f>AB17*AA3</f>
        <v>1.7048039660180307E-2</v>
      </c>
      <c r="AC18" s="5">
        <v>1999</v>
      </c>
      <c r="AD18" s="60">
        <v>0.57999999999999996</v>
      </c>
      <c r="AE18" t="s">
        <v>90</v>
      </c>
      <c r="AF18">
        <f>AF17*AE3</f>
        <v>1.6889324429313752E-2</v>
      </c>
      <c r="AG18" s="5">
        <v>1999</v>
      </c>
      <c r="AH18" s="60">
        <v>0.57999999999999996</v>
      </c>
      <c r="AI18" t="s">
        <v>90</v>
      </c>
      <c r="AJ18">
        <f>AJ17*AI3</f>
        <v>1.6644877093277416E-2</v>
      </c>
      <c r="AK18" s="5">
        <v>1999</v>
      </c>
      <c r="AL18" s="60">
        <v>0.57999999999999996</v>
      </c>
      <c r="AM18" t="s">
        <v>90</v>
      </c>
      <c r="AN18">
        <f>AN17*AM3</f>
        <v>1.6723387353609825E-2</v>
      </c>
      <c r="AO18" s="5">
        <v>1999</v>
      </c>
      <c r="AP18" s="60">
        <v>0.57999999999999996</v>
      </c>
      <c r="AQ18" t="s">
        <v>90</v>
      </c>
      <c r="AR18">
        <f>AR17*AQ3</f>
        <v>1.6294427824364206E-2</v>
      </c>
      <c r="AS18" s="5">
        <v>1999</v>
      </c>
      <c r="AT18" s="60">
        <v>0.57999999999999996</v>
      </c>
      <c r="AU18" t="s">
        <v>90</v>
      </c>
      <c r="AV18">
        <f>AV17*AU3</f>
        <v>1.6774315878053874E-2</v>
      </c>
      <c r="AW18" s="5">
        <v>1999</v>
      </c>
      <c r="AX18" s="60">
        <v>0.57999999999999996</v>
      </c>
      <c r="AY18" t="s">
        <v>90</v>
      </c>
      <c r="AZ18">
        <f>AZ17*AY3</f>
        <v>1.6342314279058724E-2</v>
      </c>
      <c r="BA18" s="5">
        <v>1999</v>
      </c>
      <c r="BB18" s="60">
        <v>0.57999999999999996</v>
      </c>
      <c r="BC18" t="s">
        <v>90</v>
      </c>
      <c r="BD18">
        <f>BD17*BC3</f>
        <v>1.6689801590937609E-2</v>
      </c>
      <c r="BE18" s="5">
        <v>1999</v>
      </c>
      <c r="BF18" s="60">
        <v>0.57999999999999996</v>
      </c>
      <c r="BG18" t="s">
        <v>90</v>
      </c>
      <c r="BH18">
        <f>BH17*BG3</f>
        <v>1.6057152576126967E-2</v>
      </c>
      <c r="BI18" s="5">
        <v>1999</v>
      </c>
      <c r="BJ18" s="60">
        <v>0.57999999999999996</v>
      </c>
      <c r="BK18" t="s">
        <v>90</v>
      </c>
      <c r="BL18">
        <f>BL17*BK3</f>
        <v>1.6599111179396841E-2</v>
      </c>
      <c r="BM18" s="5">
        <v>1999</v>
      </c>
      <c r="BN18" s="60">
        <v>0.57999999999999996</v>
      </c>
      <c r="BO18" t="s">
        <v>90</v>
      </c>
      <c r="BP18">
        <f>BP17*BO3</f>
        <v>1.6261274862751866E-2</v>
      </c>
      <c r="BQ18" s="5">
        <v>1999</v>
      </c>
      <c r="BR18" s="60">
        <v>0.57999999999999996</v>
      </c>
      <c r="BS18" t="s">
        <v>90</v>
      </c>
      <c r="BT18">
        <f>BT17*BS3</f>
        <v>1.650465292308434E-2</v>
      </c>
      <c r="BU18" s="5">
        <v>1999</v>
      </c>
      <c r="BV18" s="60">
        <v>0.57999999999999996</v>
      </c>
      <c r="BW18" t="s">
        <v>90</v>
      </c>
      <c r="BX18">
        <f>BX17*BW3</f>
        <v>1.6633706807140772E-2</v>
      </c>
      <c r="BY18" s="5">
        <v>1998</v>
      </c>
      <c r="BZ18" s="60">
        <v>1.04</v>
      </c>
      <c r="CA18" t="s">
        <v>90</v>
      </c>
      <c r="CB18">
        <f>CB17*CA3</f>
        <v>1.6430552695558657E-2</v>
      </c>
      <c r="CC18" s="5">
        <v>1998</v>
      </c>
      <c r="CD18" s="60">
        <v>1.04</v>
      </c>
      <c r="CE18" t="s">
        <v>90</v>
      </c>
      <c r="CF18">
        <f>CF17*CE3</f>
        <v>1.6346011663608027E-2</v>
      </c>
      <c r="CG18" s="5">
        <v>1998</v>
      </c>
      <c r="CH18" s="60">
        <v>1.04</v>
      </c>
      <c r="CI18" t="s">
        <v>90</v>
      </c>
      <c r="CJ18">
        <f>CJ17*CI3</f>
        <v>1.6375720848123002E-2</v>
      </c>
      <c r="CK18" s="5">
        <v>1998</v>
      </c>
      <c r="CL18" s="60">
        <v>1.04</v>
      </c>
      <c r="CM18" t="s">
        <v>90</v>
      </c>
      <c r="CN18">
        <f>CN17*CM3</f>
        <v>1.6375720848123002E-2</v>
      </c>
      <c r="CO18" s="5">
        <v>1998</v>
      </c>
      <c r="CP18" s="60">
        <v>1.04</v>
      </c>
      <c r="CQ18" t="s">
        <v>90</v>
      </c>
      <c r="CR18">
        <f>CR17*CQ3</f>
        <v>1.6511501345915537E-2</v>
      </c>
      <c r="CS18" s="5">
        <v>1998</v>
      </c>
      <c r="CT18" s="60">
        <v>1.04</v>
      </c>
      <c r="CU18" t="s">
        <v>90</v>
      </c>
      <c r="CV18">
        <f>CV17*CU3</f>
        <v>1.6169834158953053E-2</v>
      </c>
      <c r="CW18" s="5">
        <v>1998</v>
      </c>
      <c r="CX18" s="60">
        <v>1.04</v>
      </c>
      <c r="CY18" t="s">
        <v>90</v>
      </c>
      <c r="CZ18">
        <f>CZ17*CY3</f>
        <v>1.6675607513308776E-2</v>
      </c>
      <c r="DA18" s="5">
        <v>1998</v>
      </c>
      <c r="DB18" s="60">
        <v>1.04</v>
      </c>
      <c r="DC18" t="s">
        <v>90</v>
      </c>
      <c r="DD18">
        <f>DD17*DC3</f>
        <v>1.6720075584028122E-2</v>
      </c>
      <c r="DE18" s="5">
        <v>1998</v>
      </c>
      <c r="DF18" s="60">
        <v>1.04</v>
      </c>
      <c r="DG18" t="s">
        <v>90</v>
      </c>
      <c r="DH18">
        <f>DH17*DG3</f>
        <v>1.5957494381319846E-2</v>
      </c>
      <c r="DI18" s="5">
        <v>1998</v>
      </c>
      <c r="DJ18" s="60">
        <v>1.04</v>
      </c>
      <c r="DK18" t="s">
        <v>90</v>
      </c>
      <c r="DL18">
        <f>DL17*DK3</f>
        <v>1.6681506321178364E-2</v>
      </c>
      <c r="DM18" s="5">
        <v>1998</v>
      </c>
      <c r="DN18" s="60">
        <v>1.04</v>
      </c>
      <c r="DO18" t="s">
        <v>90</v>
      </c>
      <c r="DP18">
        <f>DP17*DO3</f>
        <v>1.6723203157287595E-2</v>
      </c>
      <c r="DQ18" s="5">
        <v>1998</v>
      </c>
      <c r="DR18" s="60">
        <v>1.04</v>
      </c>
      <c r="DS18" t="s">
        <v>90</v>
      </c>
      <c r="DT18">
        <f>DT17*DS3</f>
        <v>1.6789519350488197E-2</v>
      </c>
      <c r="DU18" s="5">
        <v>1998</v>
      </c>
      <c r="DV18" s="60">
        <v>1.04</v>
      </c>
      <c r="DW18" t="s">
        <v>90</v>
      </c>
      <c r="DX18">
        <f>DX17*DW3</f>
        <v>1.6808306241085081E-2</v>
      </c>
      <c r="DY18" s="5">
        <v>1998</v>
      </c>
      <c r="DZ18" s="60">
        <v>1.04</v>
      </c>
      <c r="EA18" t="s">
        <v>90</v>
      </c>
      <c r="EB18">
        <f>EB17*EA3</f>
        <v>1.6846629863538409E-2</v>
      </c>
      <c r="EC18" s="5">
        <v>1998</v>
      </c>
      <c r="ED18" s="60">
        <v>1.04</v>
      </c>
      <c r="EE18" t="s">
        <v>90</v>
      </c>
      <c r="EF18">
        <f>EF17*EE3</f>
        <v>1.6847439440653766E-2</v>
      </c>
      <c r="EG18" s="5">
        <v>1998</v>
      </c>
      <c r="EH18" s="60">
        <v>1.04</v>
      </c>
      <c r="EI18" t="s">
        <v>90</v>
      </c>
      <c r="EJ18">
        <f>EJ17*EI3</f>
        <v>1.6609724576313056E-2</v>
      </c>
      <c r="EK18" s="5">
        <v>1998</v>
      </c>
      <c r="EL18" s="60">
        <v>1.04</v>
      </c>
      <c r="EM18" t="s">
        <v>90</v>
      </c>
      <c r="EN18">
        <f>EN17*EM3</f>
        <v>1.6442214937070057E-2</v>
      </c>
      <c r="EO18" s="5">
        <v>1998</v>
      </c>
      <c r="EP18" s="60">
        <v>1.04</v>
      </c>
      <c r="EQ18" t="s">
        <v>90</v>
      </c>
      <c r="ER18">
        <f>ER17*EQ3</f>
        <v>1.6896643312861517E-2</v>
      </c>
      <c r="ES18" s="5">
        <v>1998</v>
      </c>
      <c r="ET18" s="60">
        <v>1.04</v>
      </c>
      <c r="EU18" t="s">
        <v>90</v>
      </c>
      <c r="EV18">
        <f>EV17*EU3</f>
        <v>1.6569405637858702E-2</v>
      </c>
      <c r="EW18" s="5">
        <v>1998</v>
      </c>
      <c r="EX18" s="60">
        <v>1.04</v>
      </c>
      <c r="EY18" t="s">
        <v>90</v>
      </c>
      <c r="EZ18">
        <f>EZ17*EY3</f>
        <v>1.6670546983010702E-2</v>
      </c>
      <c r="FA18" s="5">
        <v>1998</v>
      </c>
      <c r="FB18" s="60">
        <v>1.04</v>
      </c>
      <c r="FC18" t="s">
        <v>90</v>
      </c>
      <c r="FD18">
        <f>FD17*FC3</f>
        <v>1.6964291494787023E-2</v>
      </c>
      <c r="FE18" s="5">
        <v>1998</v>
      </c>
      <c r="FF18" s="60">
        <v>1.04</v>
      </c>
    </row>
    <row r="19" spans="2:162">
      <c r="B19">
        <v>0.14120391400540119</v>
      </c>
      <c r="C19" s="47">
        <v>0.67844172699628447</v>
      </c>
      <c r="D19">
        <v>75.954824435768828</v>
      </c>
      <c r="E19" s="5">
        <v>1999</v>
      </c>
      <c r="F19" s="60">
        <v>0.57999999999999996</v>
      </c>
      <c r="G19" t="s">
        <v>91</v>
      </c>
      <c r="H19">
        <f>G2+H18</f>
        <v>1.167638746654599</v>
      </c>
      <c r="I19" s="5">
        <v>1999</v>
      </c>
      <c r="J19" s="61">
        <v>0.5</v>
      </c>
      <c r="K19" t="s">
        <v>91</v>
      </c>
      <c r="L19">
        <f>K2+L18</f>
        <v>1.1506403315094702</v>
      </c>
      <c r="M19" s="5">
        <v>1999</v>
      </c>
      <c r="N19" s="61">
        <v>0.5</v>
      </c>
      <c r="O19" t="s">
        <v>91</v>
      </c>
      <c r="P19">
        <f>O2+P18</f>
        <v>1.1625023573415363</v>
      </c>
      <c r="Q19" s="5">
        <v>1999</v>
      </c>
      <c r="R19" s="61">
        <v>0.5</v>
      </c>
      <c r="S19" t="s">
        <v>91</v>
      </c>
      <c r="T19">
        <f>S2+T18</f>
        <v>1.1741017690339506</v>
      </c>
      <c r="U19" s="5">
        <v>1999</v>
      </c>
      <c r="V19" s="61">
        <v>0.5</v>
      </c>
      <c r="W19" t="s">
        <v>91</v>
      </c>
      <c r="X19">
        <f>W2+X18</f>
        <v>1.1704093386484422</v>
      </c>
      <c r="Y19" s="5">
        <v>1999</v>
      </c>
      <c r="Z19" s="61">
        <v>0.5</v>
      </c>
      <c r="AA19" t="s">
        <v>91</v>
      </c>
      <c r="AB19">
        <f>AA2+AB18</f>
        <v>1.1715412507116814</v>
      </c>
      <c r="AC19" s="5">
        <v>1999</v>
      </c>
      <c r="AD19" s="61">
        <v>0.5</v>
      </c>
      <c r="AE19" t="s">
        <v>91</v>
      </c>
      <c r="AF19">
        <f>AE2+AF18</f>
        <v>1.1642450263589514</v>
      </c>
      <c r="AG19" s="5">
        <v>1999</v>
      </c>
      <c r="AH19" s="61">
        <v>0.5</v>
      </c>
      <c r="AI19" t="s">
        <v>91</v>
      </c>
      <c r="AJ19">
        <f>AI2+AJ18</f>
        <v>1.1737691342395702</v>
      </c>
      <c r="AK19" s="5">
        <v>1999</v>
      </c>
      <c r="AL19" s="61">
        <v>0.5</v>
      </c>
      <c r="AM19" t="s">
        <v>91</v>
      </c>
      <c r="AN19">
        <f>AM2+AN18</f>
        <v>1.1698259393801782</v>
      </c>
      <c r="AO19" s="5">
        <v>1999</v>
      </c>
      <c r="AP19" s="61">
        <v>0.5</v>
      </c>
      <c r="AQ19" t="s">
        <v>91</v>
      </c>
      <c r="AR19">
        <f>AQ2+AR18</f>
        <v>1.1717905581612644</v>
      </c>
      <c r="AS19" s="5">
        <v>1999</v>
      </c>
      <c r="AT19" s="61">
        <v>0.5</v>
      </c>
      <c r="AU19" t="s">
        <v>91</v>
      </c>
      <c r="AV19">
        <f>AU2+AV18</f>
        <v>1.167693574137963</v>
      </c>
      <c r="AW19" s="5">
        <v>1999</v>
      </c>
      <c r="AX19" s="61">
        <v>0.5</v>
      </c>
      <c r="AY19" t="s">
        <v>91</v>
      </c>
      <c r="AZ19">
        <f>AY2+AZ18</f>
        <v>1.1697411487689469</v>
      </c>
      <c r="BA19" s="5">
        <v>1999</v>
      </c>
      <c r="BB19" s="61">
        <v>0.5</v>
      </c>
      <c r="BC19" t="s">
        <v>91</v>
      </c>
      <c r="BD19">
        <f>BC2+BD18</f>
        <v>1.1674657645564475</v>
      </c>
      <c r="BE19" s="5">
        <v>1999</v>
      </c>
      <c r="BF19" s="61">
        <v>0.5</v>
      </c>
      <c r="BG19" t="s">
        <v>91</v>
      </c>
      <c r="BH19">
        <f>BG2+BH18</f>
        <v>1.1656868025384093</v>
      </c>
      <c r="BI19" s="5">
        <v>1999</v>
      </c>
      <c r="BJ19" s="61">
        <v>0.5</v>
      </c>
      <c r="BK19" t="s">
        <v>91</v>
      </c>
      <c r="BL19">
        <f>BK2+BL18</f>
        <v>1.168347574588406</v>
      </c>
      <c r="BM19" s="5">
        <v>1999</v>
      </c>
      <c r="BN19" s="61">
        <v>0.5</v>
      </c>
      <c r="BO19" t="s">
        <v>91</v>
      </c>
      <c r="BP19">
        <f>BO2+BP18</f>
        <v>1.1683193089553769</v>
      </c>
      <c r="BQ19" s="5">
        <v>1999</v>
      </c>
      <c r="BR19" s="61">
        <v>0.5</v>
      </c>
      <c r="BS19" t="s">
        <v>91</v>
      </c>
      <c r="BT19">
        <f>BS2+BT18</f>
        <v>1.1676770753760195</v>
      </c>
      <c r="BU19" s="5">
        <v>1999</v>
      </c>
      <c r="BV19" s="61">
        <v>0.5</v>
      </c>
      <c r="BW19" t="s">
        <v>91</v>
      </c>
      <c r="BX19">
        <f>BW2+BX18</f>
        <v>1.1678776359793368</v>
      </c>
      <c r="BY19" s="5">
        <v>1999</v>
      </c>
      <c r="BZ19" s="61">
        <v>0.5</v>
      </c>
      <c r="CA19" t="s">
        <v>91</v>
      </c>
      <c r="CB19">
        <f>CA2+CB18</f>
        <v>1.1680900162324672</v>
      </c>
      <c r="CC19" s="5">
        <v>1999</v>
      </c>
      <c r="CD19" s="60">
        <v>0.57999999999999996</v>
      </c>
      <c r="CE19" t="s">
        <v>91</v>
      </c>
      <c r="CF19">
        <f>CE2+CF18</f>
        <v>1.16808299383824</v>
      </c>
      <c r="CG19" s="5">
        <v>1999</v>
      </c>
      <c r="CH19" s="60">
        <v>0.57999999999999996</v>
      </c>
      <c r="CI19" t="s">
        <v>91</v>
      </c>
      <c r="CJ19">
        <f>CI2+CJ18</f>
        <v>1.1671354569373995</v>
      </c>
      <c r="CK19" s="5">
        <v>1999</v>
      </c>
      <c r="CL19" s="60">
        <v>0.57999999999999996</v>
      </c>
      <c r="CM19" t="s">
        <v>91</v>
      </c>
      <c r="CN19">
        <f>CM2+CN18</f>
        <v>1.1671354569373995</v>
      </c>
      <c r="CO19" s="5">
        <v>1999</v>
      </c>
      <c r="CP19" s="60">
        <v>0.57999999999999996</v>
      </c>
      <c r="CQ19" t="s">
        <v>91</v>
      </c>
      <c r="CR19">
        <f>CQ2+CR18</f>
        <v>1.1687096462070559</v>
      </c>
      <c r="CS19" s="5">
        <v>1999</v>
      </c>
      <c r="CT19" s="60">
        <v>0.57999999999999996</v>
      </c>
      <c r="CU19" t="s">
        <v>91</v>
      </c>
      <c r="CV19">
        <f>CU2+CV18</f>
        <v>1.1691145333881381</v>
      </c>
      <c r="CW19" s="5">
        <v>1999</v>
      </c>
      <c r="CX19" s="60">
        <v>0.57999999999999996</v>
      </c>
      <c r="CY19" t="s">
        <v>91</v>
      </c>
      <c r="CZ19">
        <f>CY2+CZ18</f>
        <v>1.1683081257362156</v>
      </c>
      <c r="DA19" s="5">
        <v>1999</v>
      </c>
      <c r="DB19" s="60">
        <v>0.57999999999999996</v>
      </c>
      <c r="DC19" t="s">
        <v>91</v>
      </c>
      <c r="DD19">
        <f>DC2+DD18</f>
        <v>1.1678834675469245</v>
      </c>
      <c r="DE19" s="5">
        <v>1999</v>
      </c>
      <c r="DF19" s="60">
        <v>0.57999999999999996</v>
      </c>
      <c r="DG19" t="s">
        <v>91</v>
      </c>
      <c r="DH19">
        <f>DG2+DH18</f>
        <v>1.170611761489931</v>
      </c>
      <c r="DI19" s="5">
        <v>1999</v>
      </c>
      <c r="DJ19" s="60">
        <v>0.57999999999999996</v>
      </c>
      <c r="DK19" t="s">
        <v>91</v>
      </c>
      <c r="DL19">
        <f>DK2+DL18</f>
        <v>1.1671377877225588</v>
      </c>
      <c r="DM19" s="5">
        <v>1999</v>
      </c>
      <c r="DN19" s="60">
        <v>0.57999999999999996</v>
      </c>
      <c r="DO19" t="s">
        <v>91</v>
      </c>
      <c r="DP19">
        <f>DO2+DP18</f>
        <v>1.1688144918612389</v>
      </c>
      <c r="DQ19" s="5">
        <v>1999</v>
      </c>
      <c r="DR19" s="60">
        <v>0.57999999999999996</v>
      </c>
      <c r="DS19" t="s">
        <v>91</v>
      </c>
      <c r="DT19">
        <f>DS2+DT18</f>
        <v>1.1675070012222346</v>
      </c>
      <c r="DU19" s="5">
        <v>1999</v>
      </c>
      <c r="DV19" s="60">
        <v>0.57999999999999996</v>
      </c>
      <c r="DW19" t="s">
        <v>91</v>
      </c>
      <c r="DX19">
        <f>DW2+DX18</f>
        <v>1.1692790283904766</v>
      </c>
      <c r="DY19" s="5">
        <v>1999</v>
      </c>
      <c r="DZ19" s="60">
        <v>0.57999999999999996</v>
      </c>
      <c r="EA19" t="s">
        <v>91</v>
      </c>
      <c r="EB19">
        <f>EA2+EB18</f>
        <v>1.1679043299233787</v>
      </c>
      <c r="EC19" s="5">
        <v>1999</v>
      </c>
      <c r="ED19" s="60">
        <v>0.57999999999999996</v>
      </c>
      <c r="EE19" t="s">
        <v>91</v>
      </c>
      <c r="EF19">
        <f>EE2+EF18</f>
        <v>1.168084599936041</v>
      </c>
      <c r="EG19" s="5">
        <v>1999</v>
      </c>
      <c r="EH19" s="60">
        <v>0.57999999999999996</v>
      </c>
      <c r="EI19" t="s">
        <v>91</v>
      </c>
      <c r="EJ19">
        <f>EI2+EJ18</f>
        <v>1.1708831641858721</v>
      </c>
      <c r="EK19" s="5">
        <v>1999</v>
      </c>
      <c r="EL19" s="60">
        <v>0.57999999999999996</v>
      </c>
      <c r="EM19" t="s">
        <v>91</v>
      </c>
      <c r="EN19">
        <f>EM2+EN18</f>
        <v>1.172418222638832</v>
      </c>
      <c r="EO19" s="5">
        <v>1999</v>
      </c>
      <c r="EP19" s="60">
        <v>0.57999999999999996</v>
      </c>
      <c r="EQ19" t="s">
        <v>91</v>
      </c>
      <c r="ER19">
        <f>EQ2+ER18</f>
        <v>1.1687031801240362</v>
      </c>
      <c r="ES19" s="5">
        <v>1999</v>
      </c>
      <c r="ET19" s="60">
        <v>0.57999999999999996</v>
      </c>
      <c r="EU19" t="s">
        <v>91</v>
      </c>
      <c r="EV19">
        <f>EU2+EV18</f>
        <v>1.1637783812752622</v>
      </c>
      <c r="EW19" s="5">
        <v>1999</v>
      </c>
      <c r="EX19" s="60">
        <v>0.57999999999999996</v>
      </c>
      <c r="EY19" t="s">
        <v>91</v>
      </c>
      <c r="EZ19">
        <f>EY2+EZ18</f>
        <v>1.1627629734383309</v>
      </c>
      <c r="FA19" s="5">
        <v>1999</v>
      </c>
      <c r="FB19" s="60">
        <v>0.57999999999999996</v>
      </c>
      <c r="FC19" t="s">
        <v>91</v>
      </c>
      <c r="FD19">
        <f>FC2+FD18</f>
        <v>1.167863601620881</v>
      </c>
      <c r="FE19" s="5">
        <v>1999</v>
      </c>
      <c r="FF19" s="60">
        <v>0.57999999999999996</v>
      </c>
    </row>
    <row r="20" spans="2:162">
      <c r="B20">
        <v>0.14127122212155022</v>
      </c>
      <c r="C20" s="47">
        <v>0.68089549940263161</v>
      </c>
      <c r="D20">
        <v>76.815707495843739</v>
      </c>
      <c r="E20" s="5">
        <v>1999</v>
      </c>
      <c r="F20" s="61">
        <v>0.5</v>
      </c>
      <c r="G20" t="s">
        <v>92</v>
      </c>
      <c r="H20">
        <f>G2-H18</f>
        <v>1.1348320185542049</v>
      </c>
      <c r="I20" s="5">
        <v>1999</v>
      </c>
      <c r="J20" s="60">
        <v>3.25</v>
      </c>
      <c r="K20" t="s">
        <v>92</v>
      </c>
      <c r="L20">
        <f>K2-L18</f>
        <v>1.1178224232869201</v>
      </c>
      <c r="M20" s="5">
        <v>1999</v>
      </c>
      <c r="N20" s="60">
        <v>3.25</v>
      </c>
      <c r="O20" t="s">
        <v>92</v>
      </c>
      <c r="P20">
        <f>O2-P18</f>
        <v>1.1278044616789198</v>
      </c>
      <c r="Q20" s="5">
        <v>1999</v>
      </c>
      <c r="R20" s="60">
        <v>3.25</v>
      </c>
      <c r="S20" t="s">
        <v>92</v>
      </c>
      <c r="T20">
        <f>S2-T18</f>
        <v>1.1399248717366013</v>
      </c>
      <c r="U20" s="5">
        <v>1999</v>
      </c>
      <c r="V20" s="60">
        <v>3.25</v>
      </c>
      <c r="W20" t="s">
        <v>92</v>
      </c>
      <c r="X20">
        <f>W2-X18</f>
        <v>1.1361797978558987</v>
      </c>
      <c r="Y20" s="5">
        <v>1999</v>
      </c>
      <c r="Z20" s="60">
        <v>3.25</v>
      </c>
      <c r="AA20" t="s">
        <v>92</v>
      </c>
      <c r="AB20">
        <f>AA2-AB18</f>
        <v>1.137445171391321</v>
      </c>
      <c r="AC20" s="5">
        <v>1999</v>
      </c>
      <c r="AD20" s="60">
        <v>3.25</v>
      </c>
      <c r="AE20" t="s">
        <v>92</v>
      </c>
      <c r="AF20">
        <f>AE2-AF18</f>
        <v>1.1304663775003239</v>
      </c>
      <c r="AG20" s="5">
        <v>1999</v>
      </c>
      <c r="AH20" s="60">
        <v>3.25</v>
      </c>
      <c r="AI20" t="s">
        <v>92</v>
      </c>
      <c r="AJ20">
        <f>AI2-AJ18</f>
        <v>1.1404793800530153</v>
      </c>
      <c r="AK20" s="5">
        <v>1999</v>
      </c>
      <c r="AL20" s="60">
        <v>3.25</v>
      </c>
      <c r="AM20" t="s">
        <v>92</v>
      </c>
      <c r="AN20">
        <f>AM2-AN18</f>
        <v>1.1363791646729584</v>
      </c>
      <c r="AO20" s="5">
        <v>1999</v>
      </c>
      <c r="AP20" s="60">
        <v>3.25</v>
      </c>
      <c r="AQ20" t="s">
        <v>92</v>
      </c>
      <c r="AR20">
        <f>AQ2-AR18</f>
        <v>1.1392017025125361</v>
      </c>
      <c r="AS20" s="5">
        <v>1999</v>
      </c>
      <c r="AT20" s="60">
        <v>3.25</v>
      </c>
      <c r="AU20" t="s">
        <v>92</v>
      </c>
      <c r="AV20">
        <f>AU2-AV18</f>
        <v>1.1341449423818555</v>
      </c>
      <c r="AW20" s="5">
        <v>1999</v>
      </c>
      <c r="AX20" s="60">
        <v>3.25</v>
      </c>
      <c r="AY20" t="s">
        <v>92</v>
      </c>
      <c r="AZ20">
        <f>AY2-AZ18</f>
        <v>1.1370565202108296</v>
      </c>
      <c r="BA20" s="5">
        <v>1999</v>
      </c>
      <c r="BB20" s="60">
        <v>3.25</v>
      </c>
      <c r="BC20" t="s">
        <v>92</v>
      </c>
      <c r="BD20">
        <f>BC2-BD18</f>
        <v>1.1340861613745723</v>
      </c>
      <c r="BE20" s="5">
        <v>1999</v>
      </c>
      <c r="BF20" s="60">
        <v>3.25</v>
      </c>
      <c r="BG20" t="s">
        <v>92</v>
      </c>
      <c r="BH20">
        <f>BG2-BH18</f>
        <v>1.1335724973861552</v>
      </c>
      <c r="BI20" s="5">
        <v>1999</v>
      </c>
      <c r="BJ20" s="60">
        <v>3.25</v>
      </c>
      <c r="BK20" t="s">
        <v>92</v>
      </c>
      <c r="BL20">
        <f>BK2-BL18</f>
        <v>1.1351493522296123</v>
      </c>
      <c r="BM20" s="5">
        <v>1999</v>
      </c>
      <c r="BN20" s="60">
        <v>3.25</v>
      </c>
      <c r="BO20" t="s">
        <v>92</v>
      </c>
      <c r="BP20">
        <f>BO2-BP18</f>
        <v>1.135796759229873</v>
      </c>
      <c r="BQ20" s="5">
        <v>1999</v>
      </c>
      <c r="BR20" s="60">
        <v>3.25</v>
      </c>
      <c r="BS20" t="s">
        <v>92</v>
      </c>
      <c r="BT20">
        <f>BS2-BT18</f>
        <v>1.1346677695298508</v>
      </c>
      <c r="BU20" s="5">
        <v>1999</v>
      </c>
      <c r="BV20" s="60">
        <v>3.25</v>
      </c>
      <c r="BW20" t="s">
        <v>92</v>
      </c>
      <c r="BX20">
        <f>BW2-BX18</f>
        <v>1.1346102223650554</v>
      </c>
      <c r="BY20" s="5">
        <v>1999</v>
      </c>
      <c r="BZ20" s="60">
        <v>3.25</v>
      </c>
      <c r="CA20" t="s">
        <v>92</v>
      </c>
      <c r="CB20">
        <f>CA2-CB18</f>
        <v>1.13522891084135</v>
      </c>
      <c r="CC20" s="5">
        <v>1999</v>
      </c>
      <c r="CD20" s="60">
        <v>3.25</v>
      </c>
      <c r="CE20" t="s">
        <v>92</v>
      </c>
      <c r="CF20">
        <f>CE2-CF18</f>
        <v>1.1353909705110239</v>
      </c>
      <c r="CG20" s="5">
        <v>1999</v>
      </c>
      <c r="CH20" s="61">
        <v>0.5</v>
      </c>
      <c r="CI20" t="s">
        <v>92</v>
      </c>
      <c r="CJ20">
        <f>CI2-CJ18</f>
        <v>1.1343840152411535</v>
      </c>
      <c r="CK20" s="5">
        <v>1999</v>
      </c>
      <c r="CL20" s="61">
        <v>0.5</v>
      </c>
      <c r="CM20" t="s">
        <v>92</v>
      </c>
      <c r="CN20">
        <f>CM2-CN18</f>
        <v>1.1343840152411535</v>
      </c>
      <c r="CO20" s="5">
        <v>1999</v>
      </c>
      <c r="CP20" s="61">
        <v>0.5</v>
      </c>
      <c r="CQ20" t="s">
        <v>92</v>
      </c>
      <c r="CR20">
        <f>CQ2-CR18</f>
        <v>1.1356866435152246</v>
      </c>
      <c r="CS20" s="5">
        <v>1999</v>
      </c>
      <c r="CT20" s="61">
        <v>0.5</v>
      </c>
      <c r="CU20" t="s">
        <v>92</v>
      </c>
      <c r="CV20">
        <f>CU2-CV18</f>
        <v>1.1367748650702318</v>
      </c>
      <c r="CW20" s="5">
        <v>1999</v>
      </c>
      <c r="CX20" s="61">
        <v>0.5</v>
      </c>
      <c r="CY20" t="s">
        <v>92</v>
      </c>
      <c r="CZ20">
        <f>CY2-CZ18</f>
        <v>1.134956910709598</v>
      </c>
      <c r="DA20" s="5">
        <v>1999</v>
      </c>
      <c r="DB20" s="61">
        <v>0.5</v>
      </c>
      <c r="DC20" t="s">
        <v>92</v>
      </c>
      <c r="DD20">
        <f>DC2-DD18</f>
        <v>1.1344433163788681</v>
      </c>
      <c r="DE20" s="5">
        <v>1999</v>
      </c>
      <c r="DF20" s="61">
        <v>0.5</v>
      </c>
      <c r="DG20" t="s">
        <v>92</v>
      </c>
      <c r="DH20">
        <f>DG2-DH18</f>
        <v>1.1386967727272912</v>
      </c>
      <c r="DI20" s="5">
        <v>1999</v>
      </c>
      <c r="DJ20" s="61">
        <v>0.5</v>
      </c>
      <c r="DK20" t="s">
        <v>92</v>
      </c>
      <c r="DL20">
        <f>DK2-DL18</f>
        <v>1.1337747750802023</v>
      </c>
      <c r="DM20" s="5">
        <v>1999</v>
      </c>
      <c r="DN20" s="61">
        <v>0.5</v>
      </c>
      <c r="DO20" t="s">
        <v>92</v>
      </c>
      <c r="DP20">
        <f>DO2-DP18</f>
        <v>1.1353680855466635</v>
      </c>
      <c r="DQ20" s="5">
        <v>1999</v>
      </c>
      <c r="DR20" s="61">
        <v>0.5</v>
      </c>
      <c r="DS20" t="s">
        <v>92</v>
      </c>
      <c r="DT20">
        <f>DS2-DT18</f>
        <v>1.1339279625212584</v>
      </c>
      <c r="DU20" s="5">
        <v>1999</v>
      </c>
      <c r="DV20" s="61">
        <v>0.5</v>
      </c>
      <c r="DW20" t="s">
        <v>92</v>
      </c>
      <c r="DX20">
        <f>DW2-DX18</f>
        <v>1.1356624159083064</v>
      </c>
      <c r="DY20" s="5">
        <v>1999</v>
      </c>
      <c r="DZ20" s="61">
        <v>0.5</v>
      </c>
      <c r="EA20" t="s">
        <v>92</v>
      </c>
      <c r="EB20">
        <f>EA2-EB18</f>
        <v>1.134211070196302</v>
      </c>
      <c r="EC20" s="5">
        <v>1999</v>
      </c>
      <c r="ED20" s="61">
        <v>0.5</v>
      </c>
      <c r="EE20" t="s">
        <v>92</v>
      </c>
      <c r="EF20">
        <f>EE2-EF18</f>
        <v>1.1343897210547336</v>
      </c>
      <c r="EG20" s="5">
        <v>1999</v>
      </c>
      <c r="EH20" s="61">
        <v>0.5</v>
      </c>
      <c r="EI20" t="s">
        <v>92</v>
      </c>
      <c r="EJ20">
        <f>EI2-EJ18</f>
        <v>1.137663715033246</v>
      </c>
      <c r="EK20" s="5">
        <v>1999</v>
      </c>
      <c r="EL20" s="61">
        <v>0.5</v>
      </c>
      <c r="EM20" t="s">
        <v>92</v>
      </c>
      <c r="EN20">
        <f>EM2-EN18</f>
        <v>1.139533792764692</v>
      </c>
      <c r="EO20" s="5">
        <v>1999</v>
      </c>
      <c r="EP20" s="61">
        <v>0.5</v>
      </c>
      <c r="EQ20" t="s">
        <v>92</v>
      </c>
      <c r="ER20">
        <f>EQ2-ER18</f>
        <v>1.1349098934983133</v>
      </c>
      <c r="ES20" s="5">
        <v>1999</v>
      </c>
      <c r="ET20" s="61">
        <v>0.5</v>
      </c>
      <c r="EU20" t="s">
        <v>92</v>
      </c>
      <c r="EV20">
        <f>EU2-EV18</f>
        <v>1.1306395699995448</v>
      </c>
      <c r="EW20" s="5">
        <v>1999</v>
      </c>
      <c r="EX20" s="61">
        <v>0.5</v>
      </c>
      <c r="EY20" t="s">
        <v>92</v>
      </c>
      <c r="EZ20">
        <f>EY2-EZ18</f>
        <v>1.1294218794723097</v>
      </c>
      <c r="FA20" s="5">
        <v>1999</v>
      </c>
      <c r="FB20" s="61">
        <v>0.5</v>
      </c>
      <c r="FC20" t="s">
        <v>92</v>
      </c>
      <c r="FD20">
        <f>FC2-FD18</f>
        <v>1.1339350186313071</v>
      </c>
      <c r="FE20" s="5">
        <v>1999</v>
      </c>
      <c r="FF20" s="61">
        <v>0.5</v>
      </c>
    </row>
    <row r="21" spans="2:162">
      <c r="B21">
        <v>0.14042236432619784</v>
      </c>
      <c r="C21" s="47">
        <v>0.67747779645390194</v>
      </c>
      <c r="D21">
        <v>75.620222124814191</v>
      </c>
      <c r="E21" s="5">
        <v>1999</v>
      </c>
      <c r="F21" s="60">
        <v>3.25</v>
      </c>
      <c r="G21" t="s">
        <v>83</v>
      </c>
      <c r="H21" s="48">
        <f>LN(G2)</f>
        <v>0.14083561152905408</v>
      </c>
      <c r="I21" s="5">
        <v>1999</v>
      </c>
      <c r="J21" s="60">
        <v>3.25</v>
      </c>
      <c r="K21" t="s">
        <v>83</v>
      </c>
      <c r="L21" s="48">
        <f>LN(K2)</f>
        <v>0.12595522099928824</v>
      </c>
      <c r="M21" s="5">
        <v>1999</v>
      </c>
      <c r="N21" s="60">
        <v>3.25</v>
      </c>
      <c r="O21" t="s">
        <v>83</v>
      </c>
      <c r="P21" s="48">
        <f>LN(O2)</f>
        <v>0.13553861013640503</v>
      </c>
      <c r="Q21" s="5">
        <v>1999</v>
      </c>
      <c r="R21" s="60">
        <v>3.25</v>
      </c>
      <c r="S21" t="s">
        <v>83</v>
      </c>
      <c r="T21" s="48">
        <f>LN(S2)</f>
        <v>0.14584196101067404</v>
      </c>
      <c r="U21" s="5">
        <v>1999</v>
      </c>
      <c r="V21" s="60">
        <v>3.25</v>
      </c>
      <c r="W21" t="s">
        <v>83</v>
      </c>
      <c r="X21" s="48">
        <f>LN(W2)</f>
        <v>0.14262268849460066</v>
      </c>
      <c r="Y21" s="5">
        <v>1999</v>
      </c>
      <c r="Z21" s="60">
        <v>3.25</v>
      </c>
      <c r="AA21" t="s">
        <v>83</v>
      </c>
      <c r="AB21" s="48">
        <f>LN(AA2)</f>
        <v>0.14366146937199734</v>
      </c>
      <c r="AC21" s="5">
        <v>1999</v>
      </c>
      <c r="AD21" s="60">
        <v>3.25</v>
      </c>
      <c r="AE21" t="s">
        <v>83</v>
      </c>
      <c r="AF21" s="48">
        <f>LN(AE2)</f>
        <v>0.13745990509298953</v>
      </c>
      <c r="AG21" s="5">
        <v>1999</v>
      </c>
      <c r="AH21" s="60">
        <v>3.25</v>
      </c>
      <c r="AI21" t="s">
        <v>83</v>
      </c>
      <c r="AJ21" s="48">
        <f>LN(AI2)</f>
        <v>0.14593783842278549</v>
      </c>
      <c r="AK21" s="5">
        <v>1999</v>
      </c>
      <c r="AL21" s="60">
        <v>3.25</v>
      </c>
      <c r="AM21" t="s">
        <v>83</v>
      </c>
      <c r="AN21" s="48">
        <f>LN(AM2)</f>
        <v>0.14245618098003821</v>
      </c>
      <c r="AO21" s="5">
        <v>1999</v>
      </c>
      <c r="AP21" s="60">
        <v>3.25</v>
      </c>
      <c r="AQ21" t="s">
        <v>83</v>
      </c>
      <c r="AR21" s="48">
        <f>LN(AQ2)</f>
        <v>0.14452980181877231</v>
      </c>
      <c r="AS21" s="5">
        <v>1999</v>
      </c>
      <c r="AT21" s="60">
        <v>3.25</v>
      </c>
      <c r="AU21" t="s">
        <v>83</v>
      </c>
      <c r="AV21" s="48">
        <f>LN(AU2)</f>
        <v>0.14056097806971274</v>
      </c>
      <c r="AW21" s="5">
        <v>1999</v>
      </c>
      <c r="AX21" s="60">
        <v>3.25</v>
      </c>
      <c r="AY21" t="s">
        <v>83</v>
      </c>
      <c r="AZ21" s="48">
        <f>LN(AY2)</f>
        <v>0.14271309169917462</v>
      </c>
      <c r="BA21" s="5">
        <v>1999</v>
      </c>
      <c r="BB21" s="60">
        <v>3.25</v>
      </c>
      <c r="BC21" t="s">
        <v>83</v>
      </c>
      <c r="BD21" s="48">
        <f>LN(BC2)</f>
        <v>0.14043646523824566</v>
      </c>
      <c r="BE21" s="5">
        <v>1999</v>
      </c>
      <c r="BF21" s="60">
        <v>3.25</v>
      </c>
      <c r="BG21" t="s">
        <v>83</v>
      </c>
      <c r="BH21" s="48">
        <f>LN(BG2)</f>
        <v>0.1394398469969523</v>
      </c>
      <c r="BI21" s="5">
        <v>1999</v>
      </c>
      <c r="BJ21" s="60">
        <v>3.25</v>
      </c>
      <c r="BK21" t="s">
        <v>83</v>
      </c>
      <c r="BL21" s="48">
        <f>LN(BK2)</f>
        <v>0.14128119069712711</v>
      </c>
      <c r="BM21" s="5">
        <v>1999</v>
      </c>
      <c r="BN21" s="60">
        <v>3.25</v>
      </c>
      <c r="BO21" t="s">
        <v>83</v>
      </c>
      <c r="BP21" s="48">
        <f>LN(BO2)</f>
        <v>0.14154993782134503</v>
      </c>
      <c r="BQ21" s="5">
        <v>1999</v>
      </c>
      <c r="BR21" s="60">
        <v>3.25</v>
      </c>
      <c r="BS21" t="s">
        <v>83</v>
      </c>
      <c r="BT21" s="48">
        <f>LN(BS2)</f>
        <v>0.14078092082539664</v>
      </c>
      <c r="BU21" s="5">
        <v>1999</v>
      </c>
      <c r="BV21" s="60">
        <v>3.25</v>
      </c>
      <c r="BW21" t="s">
        <v>83</v>
      </c>
      <c r="BX21" s="48">
        <f>LN(BW2)</f>
        <v>0.14084303532456915</v>
      </c>
      <c r="BY21" s="5">
        <v>1999</v>
      </c>
      <c r="BZ21" s="60">
        <v>3.25</v>
      </c>
      <c r="CA21" t="s">
        <v>83</v>
      </c>
      <c r="CB21" s="48">
        <f>LN(CA2)</f>
        <v>0.14120391400540119</v>
      </c>
      <c r="CC21" s="5">
        <v>1999</v>
      </c>
      <c r="CD21" s="60">
        <v>3.25</v>
      </c>
      <c r="CE21" t="s">
        <v>83</v>
      </c>
      <c r="CF21" s="48">
        <f>LN(CE2)</f>
        <v>0.14127122212155022</v>
      </c>
      <c r="CG21" s="5">
        <v>1999</v>
      </c>
      <c r="CH21" s="60">
        <v>3.25</v>
      </c>
      <c r="CI21" t="s">
        <v>83</v>
      </c>
      <c r="CJ21" s="48">
        <f>LN(CI2)</f>
        <v>0.14042236432619784</v>
      </c>
      <c r="CK21" s="5">
        <v>1999</v>
      </c>
      <c r="CL21" s="60">
        <v>3.25</v>
      </c>
      <c r="CM21" t="s">
        <v>83</v>
      </c>
      <c r="CN21" s="48">
        <f>LN(CM2)</f>
        <v>0.14042236432619784</v>
      </c>
      <c r="CO21" s="5">
        <v>1999</v>
      </c>
      <c r="CP21" s="60">
        <v>3.25</v>
      </c>
      <c r="CQ21" t="s">
        <v>83</v>
      </c>
      <c r="CR21" s="48">
        <f>LN(CQ2)</f>
        <v>0.14167154823078446</v>
      </c>
      <c r="CS21" s="5">
        <v>1999</v>
      </c>
      <c r="CT21" s="60">
        <v>3.25</v>
      </c>
      <c r="CU21" t="s">
        <v>83</v>
      </c>
      <c r="CV21" s="48">
        <f>LN(CU2)</f>
        <v>0.1423192776294725</v>
      </c>
      <c r="CW21" s="5">
        <v>1999</v>
      </c>
      <c r="CX21" s="60">
        <v>3.25</v>
      </c>
      <c r="CY21" t="s">
        <v>83</v>
      </c>
      <c r="CZ21" s="48">
        <f>LN(CY2)</f>
        <v>0.14118051678592886</v>
      </c>
      <c r="DA21" s="5">
        <v>1999</v>
      </c>
      <c r="DB21" s="60">
        <v>3.25</v>
      </c>
      <c r="DC21" t="s">
        <v>83</v>
      </c>
      <c r="DD21" s="48">
        <f>LN(DC2)</f>
        <v>0.14077307619214863</v>
      </c>
      <c r="DE21" s="5">
        <v>1999</v>
      </c>
      <c r="DF21" s="60">
        <v>3.25</v>
      </c>
      <c r="DG21" t="s">
        <v>83</v>
      </c>
      <c r="DH21" s="48">
        <f>LN(DG2)</f>
        <v>0.14380096332714257</v>
      </c>
      <c r="DI21" s="5">
        <v>1999</v>
      </c>
      <c r="DJ21" s="60">
        <v>3.25</v>
      </c>
      <c r="DK21" t="s">
        <v>83</v>
      </c>
      <c r="DL21" s="48">
        <f>LN(DK2)</f>
        <v>0.14015863012015337</v>
      </c>
      <c r="DM21" s="5">
        <v>1999</v>
      </c>
      <c r="DN21" s="60">
        <v>3.25</v>
      </c>
      <c r="DO21" t="s">
        <v>83</v>
      </c>
      <c r="DP21" s="48">
        <f>LN(DO2)</f>
        <v>0.14157880280071028</v>
      </c>
      <c r="DQ21" s="5">
        <v>1999</v>
      </c>
      <c r="DR21" s="60">
        <v>3.25</v>
      </c>
      <c r="DS21" t="s">
        <v>83</v>
      </c>
      <c r="DT21" s="48">
        <f>LN(DS2)</f>
        <v>0.14038564511194276</v>
      </c>
      <c r="DU21" s="5">
        <v>1999</v>
      </c>
      <c r="DV21" s="60">
        <v>3.25</v>
      </c>
      <c r="DW21" t="s">
        <v>83</v>
      </c>
      <c r="DX21" s="48">
        <f>LN(DW2)</f>
        <v>0.14190809179105374</v>
      </c>
      <c r="DY21" s="5">
        <v>1999</v>
      </c>
      <c r="DZ21" s="60">
        <v>3.25</v>
      </c>
      <c r="EA21" t="s">
        <v>83</v>
      </c>
      <c r="EB21" s="48">
        <f>LN(EA2)</f>
        <v>0.14068125885670987</v>
      </c>
      <c r="EC21" s="5">
        <v>1999</v>
      </c>
      <c r="ED21" s="60">
        <v>3.25</v>
      </c>
      <c r="EE21" t="s">
        <v>83</v>
      </c>
      <c r="EF21" s="48">
        <f>LN(EE2)</f>
        <v>0.14083715586102941</v>
      </c>
      <c r="EG21" s="5">
        <v>1999</v>
      </c>
      <c r="EH21" s="60">
        <v>3.25</v>
      </c>
      <c r="EI21" t="s">
        <v>83</v>
      </c>
      <c r="EJ21" s="48">
        <f>LN(EI2)</f>
        <v>0.14347108941952971</v>
      </c>
      <c r="EK21" s="5">
        <v>1999</v>
      </c>
      <c r="EL21" s="60">
        <v>3.25</v>
      </c>
      <c r="EM21" t="s">
        <v>83</v>
      </c>
      <c r="EN21" s="48">
        <f>LN(EM2)</f>
        <v>0.14494501545155553</v>
      </c>
      <c r="EO21" s="5">
        <v>1999</v>
      </c>
      <c r="EP21" s="60">
        <v>3.25</v>
      </c>
      <c r="EQ21" t="s">
        <v>83</v>
      </c>
      <c r="ER21" s="48">
        <f>LN(EQ2)</f>
        <v>0.14133161137488157</v>
      </c>
      <c r="ES21" s="5">
        <v>1999</v>
      </c>
      <c r="ET21" s="60">
        <v>3.25</v>
      </c>
      <c r="EU21" t="s">
        <v>83</v>
      </c>
      <c r="EV21" s="48">
        <f>LN(EU2)</f>
        <v>0.1373320147843235</v>
      </c>
      <c r="EW21" s="5">
        <v>1999</v>
      </c>
      <c r="EX21" s="60">
        <v>3.25</v>
      </c>
      <c r="EY21" t="s">
        <v>83</v>
      </c>
      <c r="EZ21" s="48">
        <f>LN(EY2)</f>
        <v>0.13635826639757498</v>
      </c>
      <c r="FA21" s="5">
        <v>1999</v>
      </c>
      <c r="FB21" s="60">
        <v>3.25</v>
      </c>
      <c r="FC21" t="s">
        <v>83</v>
      </c>
      <c r="FD21" s="48">
        <f>LN(FC2)</f>
        <v>0.14054364557088794</v>
      </c>
      <c r="FE21" s="5">
        <v>1999</v>
      </c>
      <c r="FF21" s="60">
        <v>3.25</v>
      </c>
    </row>
    <row r="22" spans="2:162">
      <c r="B22">
        <v>0.14042236432619784</v>
      </c>
      <c r="C22" s="47">
        <v>0.67747779645390194</v>
      </c>
      <c r="D22">
        <v>75.620222124814191</v>
      </c>
      <c r="E22" s="5">
        <v>1999</v>
      </c>
      <c r="F22" s="60">
        <v>3.25</v>
      </c>
      <c r="G22" t="s">
        <v>93</v>
      </c>
      <c r="H22" s="48">
        <f>LN(H19)</f>
        <v>0.15498354431754846</v>
      </c>
      <c r="I22" s="5">
        <v>2001</v>
      </c>
      <c r="J22" s="60">
        <v>0.86</v>
      </c>
      <c r="K22" t="s">
        <v>93</v>
      </c>
      <c r="L22" s="48">
        <f>LN(L19)</f>
        <v>0.14031859742222097</v>
      </c>
      <c r="M22" s="5">
        <v>2001</v>
      </c>
      <c r="N22" s="60">
        <v>0.86</v>
      </c>
      <c r="O22" t="s">
        <v>93</v>
      </c>
      <c r="P22" s="48">
        <f>LN(P19)</f>
        <v>0.15057488629799468</v>
      </c>
      <c r="Q22" s="5">
        <v>2001</v>
      </c>
      <c r="R22" s="60">
        <v>0.86</v>
      </c>
      <c r="S22" t="s">
        <v>93</v>
      </c>
      <c r="T22" s="48">
        <f>LN(T19)</f>
        <v>0.16050340336778252</v>
      </c>
      <c r="U22" s="5">
        <v>2001</v>
      </c>
      <c r="V22" s="60">
        <v>0.86</v>
      </c>
      <c r="W22" t="s">
        <v>93</v>
      </c>
      <c r="X22" s="48">
        <f>LN(X19)</f>
        <v>0.1573535497148795</v>
      </c>
      <c r="Y22" s="5">
        <v>2001</v>
      </c>
      <c r="Z22" s="60">
        <v>0.86</v>
      </c>
      <c r="AA22" t="s">
        <v>93</v>
      </c>
      <c r="AB22" s="48">
        <f>LN(AB19)</f>
        <v>0.15832019022089122</v>
      </c>
      <c r="AC22" s="5">
        <v>2001</v>
      </c>
      <c r="AD22" s="60">
        <v>0.86</v>
      </c>
      <c r="AE22" t="s">
        <v>93</v>
      </c>
      <c r="AF22" s="48">
        <f>LN(AF19)</f>
        <v>0.15207283090124521</v>
      </c>
      <c r="AG22" s="5">
        <v>2001</v>
      </c>
      <c r="AH22" s="60">
        <v>0.86</v>
      </c>
      <c r="AI22" t="s">
        <v>93</v>
      </c>
      <c r="AJ22" s="48">
        <f>LN(AJ19)</f>
        <v>0.16022005320901345</v>
      </c>
      <c r="AK22" s="5">
        <v>2001</v>
      </c>
      <c r="AL22" s="60">
        <v>0.86</v>
      </c>
      <c r="AM22" t="s">
        <v>93</v>
      </c>
      <c r="AN22" s="48">
        <f>LN(AN19)</f>
        <v>0.15685496798181481</v>
      </c>
      <c r="AO22" s="5">
        <v>2001</v>
      </c>
      <c r="AP22" s="60">
        <v>0.86</v>
      </c>
      <c r="AQ22" t="s">
        <v>93</v>
      </c>
      <c r="AR22" s="48">
        <f>LN(AR19)</f>
        <v>0.15853297054468465</v>
      </c>
      <c r="AS22" s="5">
        <v>2001</v>
      </c>
      <c r="AT22" s="60">
        <v>0.86</v>
      </c>
      <c r="AU22" t="s">
        <v>93</v>
      </c>
      <c r="AV22" s="48">
        <f>LN(AV19)</f>
        <v>0.15503049907673708</v>
      </c>
      <c r="AW22" s="5">
        <v>2001</v>
      </c>
      <c r="AX22" s="60">
        <v>0.86</v>
      </c>
      <c r="AY22" t="s">
        <v>93</v>
      </c>
      <c r="AZ22" s="48">
        <f>LN(AZ19)</f>
        <v>0.15678248396398264</v>
      </c>
      <c r="BA22" s="5">
        <v>2001</v>
      </c>
      <c r="BB22" s="60">
        <v>0.86</v>
      </c>
      <c r="BC22" t="s">
        <v>93</v>
      </c>
      <c r="BD22" s="48">
        <f>LN(BD19)</f>
        <v>0.15483538641057901</v>
      </c>
      <c r="BE22" s="5">
        <v>2001</v>
      </c>
      <c r="BF22" s="60">
        <v>0.86</v>
      </c>
      <c r="BG22" t="s">
        <v>93</v>
      </c>
      <c r="BH22" s="48">
        <f>LN(BH19)</f>
        <v>0.15331044338896252</v>
      </c>
      <c r="BI22" s="5">
        <v>2001</v>
      </c>
      <c r="BJ22" s="60">
        <v>0.86</v>
      </c>
      <c r="BK22" t="s">
        <v>93</v>
      </c>
      <c r="BL22" s="48">
        <f>LN(BL19)</f>
        <v>0.15559042112082092</v>
      </c>
      <c r="BM22" s="5">
        <v>2001</v>
      </c>
      <c r="BN22" s="60">
        <v>0.86</v>
      </c>
      <c r="BO22" t="s">
        <v>93</v>
      </c>
      <c r="BP22" s="48">
        <f>LN(BP19)</f>
        <v>0.15556622799921724</v>
      </c>
      <c r="BQ22" s="5">
        <v>2001</v>
      </c>
      <c r="BR22" s="60">
        <v>0.86</v>
      </c>
      <c r="BS22" t="s">
        <v>93</v>
      </c>
      <c r="BT22" s="48">
        <f>LN(BT19)</f>
        <v>0.15501636961771759</v>
      </c>
      <c r="BU22" s="5">
        <v>2001</v>
      </c>
      <c r="BV22" s="60">
        <v>0.86</v>
      </c>
      <c r="BW22" t="s">
        <v>93</v>
      </c>
      <c r="BX22" s="48">
        <f>LN(BX19)</f>
        <v>0.15518811520161266</v>
      </c>
      <c r="BY22" s="5">
        <v>2001</v>
      </c>
      <c r="BZ22" s="60">
        <v>0.86</v>
      </c>
      <c r="CA22" t="s">
        <v>93</v>
      </c>
      <c r="CB22" s="48">
        <f>LN(CB19)</f>
        <v>0.15536995012857707</v>
      </c>
      <c r="CC22" s="5">
        <v>2001</v>
      </c>
      <c r="CD22" s="60">
        <v>0.86</v>
      </c>
      <c r="CE22" t="s">
        <v>93</v>
      </c>
      <c r="CF22" s="48">
        <f>LN(CF19)</f>
        <v>0.1553639382500073</v>
      </c>
      <c r="CG22" s="5">
        <v>2001</v>
      </c>
      <c r="CH22" s="60">
        <v>0.86</v>
      </c>
      <c r="CI22" t="s">
        <v>93</v>
      </c>
      <c r="CJ22" s="48">
        <f>LN(CJ19)</f>
        <v>0.15455241935118497</v>
      </c>
      <c r="CK22" s="5">
        <v>2001</v>
      </c>
      <c r="CL22" s="60">
        <v>0.86</v>
      </c>
      <c r="CM22" t="s">
        <v>93</v>
      </c>
      <c r="CN22" s="48">
        <f>LN(CN19)</f>
        <v>0.15455241935118497</v>
      </c>
      <c r="CO22" s="5">
        <v>1999</v>
      </c>
      <c r="CP22" s="60">
        <v>3.25</v>
      </c>
      <c r="CQ22" t="s">
        <v>93</v>
      </c>
      <c r="CR22" s="48">
        <f>LN(CR19)</f>
        <v>0.15590027371520751</v>
      </c>
      <c r="CS22" s="5">
        <v>1999</v>
      </c>
      <c r="CT22" s="60">
        <v>3.25</v>
      </c>
      <c r="CU22" t="s">
        <v>93</v>
      </c>
      <c r="CV22" s="48">
        <f>LN(CV19)</f>
        <v>0.15624665321514106</v>
      </c>
      <c r="CW22" s="5">
        <v>1999</v>
      </c>
      <c r="CX22" s="60">
        <v>3.25</v>
      </c>
      <c r="CY22" t="s">
        <v>93</v>
      </c>
      <c r="CZ22" s="48">
        <f>LN(CZ19)</f>
        <v>0.1555566558962834</v>
      </c>
      <c r="DA22" s="5">
        <v>1999</v>
      </c>
      <c r="DB22" s="60">
        <v>3.25</v>
      </c>
      <c r="DC22" t="s">
        <v>93</v>
      </c>
      <c r="DD22" s="48">
        <f>LN(DD19)</f>
        <v>0.15519310849273213</v>
      </c>
      <c r="DE22" s="5">
        <v>1999</v>
      </c>
      <c r="DF22" s="60">
        <v>3.25</v>
      </c>
      <c r="DG22" t="s">
        <v>93</v>
      </c>
      <c r="DH22" s="48">
        <f>LN(DH19)</f>
        <v>0.15752648522749085</v>
      </c>
      <c r="DI22" s="5">
        <v>1999</v>
      </c>
      <c r="DJ22" s="60">
        <v>3.25</v>
      </c>
      <c r="DK22" t="s">
        <v>93</v>
      </c>
      <c r="DL22" s="48">
        <f>LN(DL19)</f>
        <v>0.15455441636260139</v>
      </c>
      <c r="DM22" s="5">
        <v>1999</v>
      </c>
      <c r="DN22" s="60">
        <v>3.25</v>
      </c>
      <c r="DO22" t="s">
        <v>93</v>
      </c>
      <c r="DP22" s="48">
        <f>LN(DP19)</f>
        <v>0.15598998030051786</v>
      </c>
      <c r="DQ22" s="5">
        <v>1999</v>
      </c>
      <c r="DR22" s="60">
        <v>3.25</v>
      </c>
      <c r="DS22" t="s">
        <v>93</v>
      </c>
      <c r="DT22" s="48">
        <f>LN(DT19)</f>
        <v>0.15487070730716146</v>
      </c>
      <c r="DU22" s="5">
        <v>1999</v>
      </c>
      <c r="DV22" s="60">
        <v>3.25</v>
      </c>
      <c r="DW22" t="s">
        <v>93</v>
      </c>
      <c r="DX22" s="48">
        <f>LN(DX19)</f>
        <v>0.15638734382026293</v>
      </c>
      <c r="DY22" s="5">
        <v>1999</v>
      </c>
      <c r="DZ22" s="60">
        <v>3.25</v>
      </c>
      <c r="EA22" t="s">
        <v>93</v>
      </c>
      <c r="EB22" s="48">
        <f>LN(EB19)</f>
        <v>0.15521097173910861</v>
      </c>
      <c r="EC22" s="5">
        <v>1999</v>
      </c>
      <c r="ED22" s="60">
        <v>3.25</v>
      </c>
      <c r="EE22" t="s">
        <v>93</v>
      </c>
      <c r="EF22" s="48">
        <f>LN(EF19)</f>
        <v>0.15536531323509423</v>
      </c>
      <c r="EG22" s="5">
        <v>1999</v>
      </c>
      <c r="EH22" s="60">
        <v>3.25</v>
      </c>
      <c r="EI22" t="s">
        <v>93</v>
      </c>
      <c r="EJ22" s="48">
        <f>LN(EJ19)</f>
        <v>0.1577583052448486</v>
      </c>
      <c r="EK22" s="5">
        <v>1999</v>
      </c>
      <c r="EL22" s="60">
        <v>3.25</v>
      </c>
      <c r="EM22" t="s">
        <v>93</v>
      </c>
      <c r="EN22" s="48">
        <f>LN(EN19)</f>
        <v>0.15906847275567165</v>
      </c>
      <c r="EO22" s="5">
        <v>1999</v>
      </c>
      <c r="EP22" s="60">
        <v>3.25</v>
      </c>
      <c r="EQ22" t="s">
        <v>93</v>
      </c>
      <c r="ER22" s="48">
        <f>LN(ER19)</f>
        <v>0.15589474103142409</v>
      </c>
      <c r="ES22" s="5">
        <v>1999</v>
      </c>
      <c r="ET22" s="60">
        <v>3.25</v>
      </c>
      <c r="EU22" t="s">
        <v>93</v>
      </c>
      <c r="EV22" s="48">
        <f>LN(EV19)</f>
        <v>0.15167193708857243</v>
      </c>
      <c r="EW22" s="5">
        <v>1999</v>
      </c>
      <c r="EX22" s="60">
        <v>3.25</v>
      </c>
      <c r="EY22" t="s">
        <v>93</v>
      </c>
      <c r="EZ22" s="48">
        <f>LN(EZ19)</f>
        <v>0.15079904660730312</v>
      </c>
      <c r="FA22" s="5">
        <v>1999</v>
      </c>
      <c r="FB22" s="60">
        <v>3.25</v>
      </c>
      <c r="FC22" t="s">
        <v>93</v>
      </c>
      <c r="FD22" s="48">
        <f>LN(FD19)</f>
        <v>0.15517609815260905</v>
      </c>
      <c r="FE22" s="5">
        <v>1999</v>
      </c>
      <c r="FF22" s="60">
        <v>3.25</v>
      </c>
    </row>
    <row r="23" spans="2:162">
      <c r="B23">
        <v>0.14167154823078446</v>
      </c>
      <c r="C23" s="47">
        <v>0.67773958490566566</v>
      </c>
      <c r="D23">
        <v>75.710896882764274</v>
      </c>
      <c r="E23" s="5">
        <v>2001</v>
      </c>
      <c r="F23" s="60">
        <v>0.86</v>
      </c>
      <c r="G23" t="s">
        <v>94</v>
      </c>
      <c r="H23" s="48">
        <f>LN(H20)</f>
        <v>0.12648463870626844</v>
      </c>
      <c r="I23" s="5">
        <v>2001</v>
      </c>
      <c r="J23" s="61">
        <v>0.5</v>
      </c>
      <c r="K23" t="s">
        <v>94</v>
      </c>
      <c r="L23" s="48">
        <f>LN(L20)</f>
        <v>0.11138252784810672</v>
      </c>
      <c r="M23" s="5">
        <v>2001</v>
      </c>
      <c r="N23" s="61">
        <v>0.5</v>
      </c>
      <c r="O23" t="s">
        <v>94</v>
      </c>
      <c r="P23" s="48">
        <f>LN(P20)</f>
        <v>0.12027278847366717</v>
      </c>
      <c r="Q23" s="5">
        <v>2001</v>
      </c>
      <c r="R23" s="61">
        <v>0.5</v>
      </c>
      <c r="S23" t="s">
        <v>94</v>
      </c>
      <c r="T23" s="48">
        <f>LN(T20)</f>
        <v>0.13096235824933536</v>
      </c>
      <c r="U23" s="5">
        <v>2001</v>
      </c>
      <c r="V23" s="61">
        <v>0.5</v>
      </c>
      <c r="W23" t="s">
        <v>94</v>
      </c>
      <c r="X23" s="48">
        <f>LN(X20)</f>
        <v>0.12767158053562191</v>
      </c>
      <c r="Y23" s="5">
        <v>2001</v>
      </c>
      <c r="Z23" s="61">
        <v>0.5</v>
      </c>
      <c r="AA23" t="s">
        <v>94</v>
      </c>
      <c r="AB23" s="48">
        <f>LN(AB20)</f>
        <v>0.12878466970660121</v>
      </c>
      <c r="AC23" s="5">
        <v>2001</v>
      </c>
      <c r="AD23" s="61">
        <v>0.5</v>
      </c>
      <c r="AE23" t="s">
        <v>94</v>
      </c>
      <c r="AF23" s="48">
        <f>LN(AF20)</f>
        <v>0.12263027102896676</v>
      </c>
      <c r="AG23" s="5">
        <v>2001</v>
      </c>
      <c r="AH23" s="61">
        <v>0.5</v>
      </c>
      <c r="AI23" t="s">
        <v>94</v>
      </c>
      <c r="AJ23" s="48">
        <f>LN(AJ20)</f>
        <v>0.13144868283578343</v>
      </c>
      <c r="AK23" s="5">
        <v>2001</v>
      </c>
      <c r="AL23" s="61">
        <v>0.5</v>
      </c>
      <c r="AM23" t="s">
        <v>94</v>
      </c>
      <c r="AN23" s="48">
        <f>LN(AN20)</f>
        <v>0.12784703632872424</v>
      </c>
      <c r="AO23" s="5">
        <v>2001</v>
      </c>
      <c r="AP23" s="61">
        <v>0.5</v>
      </c>
      <c r="AQ23" t="s">
        <v>94</v>
      </c>
      <c r="AR23" s="48">
        <f>LN(AR20)</f>
        <v>0.13032775615526515</v>
      </c>
      <c r="AS23" s="5">
        <v>2001</v>
      </c>
      <c r="AT23" s="61">
        <v>0.5</v>
      </c>
      <c r="AU23" t="s">
        <v>94</v>
      </c>
      <c r="AV23" s="48">
        <f>LN(AV20)</f>
        <v>0.12587901228944784</v>
      </c>
      <c r="AW23" s="5">
        <v>2001</v>
      </c>
      <c r="AX23" s="61">
        <v>0.5</v>
      </c>
      <c r="AY23" t="s">
        <v>94</v>
      </c>
      <c r="AZ23" s="48">
        <f>LN(AZ20)</f>
        <v>0.12844292348085964</v>
      </c>
      <c r="BA23" s="5">
        <v>2001</v>
      </c>
      <c r="BB23" s="61">
        <v>0.5</v>
      </c>
      <c r="BC23" t="s">
        <v>94</v>
      </c>
      <c r="BD23" s="48">
        <f>LN(BD20)</f>
        <v>0.12582718246734639</v>
      </c>
      <c r="BE23" s="5">
        <v>2001</v>
      </c>
      <c r="BF23" s="61">
        <v>0.5</v>
      </c>
      <c r="BG23" t="s">
        <v>94</v>
      </c>
      <c r="BH23" s="48">
        <f>LN(BH20)</f>
        <v>0.12537414779634945</v>
      </c>
      <c r="BI23" s="5">
        <v>2001</v>
      </c>
      <c r="BJ23" s="61">
        <v>0.5</v>
      </c>
      <c r="BK23" t="s">
        <v>94</v>
      </c>
      <c r="BL23" s="48">
        <f>LN(BL20)</f>
        <v>0.12676423014394184</v>
      </c>
      <c r="BM23" s="5">
        <v>2001</v>
      </c>
      <c r="BN23" s="61">
        <v>0.5</v>
      </c>
      <c r="BO23" t="s">
        <v>94</v>
      </c>
      <c r="BP23" s="48">
        <f>LN(BP20)</f>
        <v>0.12733439516417941</v>
      </c>
      <c r="BQ23" s="5">
        <v>2001</v>
      </c>
      <c r="BR23" s="61">
        <v>0.5</v>
      </c>
      <c r="BS23" t="s">
        <v>94</v>
      </c>
      <c r="BT23" s="48">
        <f>LN(BT20)</f>
        <v>0.12633989401362453</v>
      </c>
      <c r="BU23" s="5">
        <v>2001</v>
      </c>
      <c r="BV23" s="61">
        <v>0.5</v>
      </c>
      <c r="BW23" t="s">
        <v>94</v>
      </c>
      <c r="BX23" s="48">
        <f>LN(BX20)</f>
        <v>0.12628917553399063</v>
      </c>
      <c r="BY23" s="5">
        <v>2001</v>
      </c>
      <c r="BZ23" s="61">
        <v>0.5</v>
      </c>
      <c r="CA23" t="s">
        <v>94</v>
      </c>
      <c r="CB23" s="48">
        <f>LN(CB20)</f>
        <v>0.12683431415863167</v>
      </c>
      <c r="CC23" s="5">
        <v>2001</v>
      </c>
      <c r="CD23" s="61">
        <v>0.5</v>
      </c>
      <c r="CE23" t="s">
        <v>94</v>
      </c>
      <c r="CF23" s="48">
        <f>LN(CF20)</f>
        <v>0.12697705902868231</v>
      </c>
      <c r="CG23" s="5">
        <v>2001</v>
      </c>
      <c r="CH23" s="61">
        <v>0.5</v>
      </c>
      <c r="CI23" t="s">
        <v>94</v>
      </c>
      <c r="CJ23" s="48">
        <f>LN(CJ20)</f>
        <v>0.1260897857595239</v>
      </c>
      <c r="CK23" s="5">
        <v>2001</v>
      </c>
      <c r="CL23" s="61">
        <v>0.5</v>
      </c>
      <c r="CM23" t="s">
        <v>94</v>
      </c>
      <c r="CN23" s="48">
        <f>LN(CN20)</f>
        <v>0.1260897857595239</v>
      </c>
      <c r="CO23" s="5">
        <v>2001</v>
      </c>
      <c r="CP23" s="61">
        <v>0.5</v>
      </c>
      <c r="CQ23" t="s">
        <v>94</v>
      </c>
      <c r="CR23" s="48">
        <f>LN(CR20)</f>
        <v>0.12723744027152947</v>
      </c>
      <c r="CS23" s="5">
        <v>2001</v>
      </c>
      <c r="CT23" s="60">
        <v>0.86</v>
      </c>
      <c r="CU23" t="s">
        <v>94</v>
      </c>
      <c r="CV23" s="48">
        <f>LN(CV20)</f>
        <v>0.12819518730845789</v>
      </c>
      <c r="CW23" s="5">
        <v>2001</v>
      </c>
      <c r="CX23" s="60">
        <v>0.86</v>
      </c>
      <c r="CY23" t="s">
        <v>94</v>
      </c>
      <c r="CZ23" s="48">
        <f>LN(CZ20)</f>
        <v>0.12659468608019733</v>
      </c>
      <c r="DA23" s="5">
        <v>2001</v>
      </c>
      <c r="DB23" s="60">
        <v>0.86</v>
      </c>
      <c r="DC23" t="s">
        <v>94</v>
      </c>
      <c r="DD23" s="48">
        <f>LN(DD20)</f>
        <v>0.12614206046276077</v>
      </c>
      <c r="DE23" s="5">
        <v>2001</v>
      </c>
      <c r="DF23" s="60">
        <v>0.86</v>
      </c>
      <c r="DG23" t="s">
        <v>94</v>
      </c>
      <c r="DH23" s="48">
        <f>LN(DH20)</f>
        <v>0.12988442665748179</v>
      </c>
      <c r="DI23" s="5">
        <v>2001</v>
      </c>
      <c r="DJ23" s="60">
        <v>0.86</v>
      </c>
      <c r="DK23" t="s">
        <v>94</v>
      </c>
      <c r="DL23" s="48">
        <f>LN(DL20)</f>
        <v>0.12555257453938978</v>
      </c>
      <c r="DM23" s="5">
        <v>2001</v>
      </c>
      <c r="DN23" s="60">
        <v>0.86</v>
      </c>
      <c r="DO23" t="s">
        <v>94</v>
      </c>
      <c r="DP23" s="48">
        <f>LN(DP20)</f>
        <v>0.12695690280444519</v>
      </c>
      <c r="DQ23" s="5">
        <v>2001</v>
      </c>
      <c r="DR23" s="60">
        <v>0.86</v>
      </c>
      <c r="DS23" t="s">
        <v>94</v>
      </c>
      <c r="DT23" s="48">
        <f>LN(DT20)</f>
        <v>0.12568767817422608</v>
      </c>
      <c r="DU23" s="5">
        <v>2001</v>
      </c>
      <c r="DV23" s="60">
        <v>0.86</v>
      </c>
      <c r="DW23" t="s">
        <v>94</v>
      </c>
      <c r="DX23" s="48">
        <f>LN(DX20)</f>
        <v>0.1272161070406739</v>
      </c>
      <c r="DY23" s="5">
        <v>2001</v>
      </c>
      <c r="DZ23" s="60">
        <v>0.86</v>
      </c>
      <c r="EA23" t="s">
        <v>94</v>
      </c>
      <c r="EB23" s="48">
        <f>LN(EB20)</f>
        <v>0.12593731690662305</v>
      </c>
      <c r="EC23" s="5">
        <v>2001</v>
      </c>
      <c r="ED23" s="60">
        <v>0.86</v>
      </c>
      <c r="EE23" t="s">
        <v>94</v>
      </c>
      <c r="EF23" s="48">
        <f>LN(EF20)</f>
        <v>0.12609481562520755</v>
      </c>
      <c r="EG23" s="5">
        <v>2001</v>
      </c>
      <c r="EH23" s="60">
        <v>0.86</v>
      </c>
      <c r="EI23" t="s">
        <v>94</v>
      </c>
      <c r="EJ23" s="48">
        <f>LN(EJ20)</f>
        <v>0.1289767867906681</v>
      </c>
      <c r="EK23" s="5">
        <v>2001</v>
      </c>
      <c r="EL23" s="60">
        <v>0.86</v>
      </c>
      <c r="EM23" t="s">
        <v>94</v>
      </c>
      <c r="EN23" s="48">
        <f>LN(EN20)</f>
        <v>0.13061922504684584</v>
      </c>
      <c r="EO23" s="5">
        <v>2001</v>
      </c>
      <c r="EP23" s="60">
        <v>0.86</v>
      </c>
      <c r="EQ23" t="s">
        <v>94</v>
      </c>
      <c r="ER23" s="48">
        <f>LN(ER20)</f>
        <v>0.12655325879362322</v>
      </c>
      <c r="ES23" s="5">
        <v>2001</v>
      </c>
      <c r="ET23" s="60">
        <v>0.86</v>
      </c>
      <c r="EU23" t="s">
        <v>94</v>
      </c>
      <c r="EV23" s="48">
        <f>LN(EV20)</f>
        <v>0.12278346376170994</v>
      </c>
      <c r="EW23" s="5">
        <v>2001</v>
      </c>
      <c r="EX23" s="60">
        <v>0.86</v>
      </c>
      <c r="EY23" t="s">
        <v>94</v>
      </c>
      <c r="EZ23" s="48">
        <f>LN(EZ20)</f>
        <v>0.12170589072019117</v>
      </c>
      <c r="FA23" s="5">
        <v>2001</v>
      </c>
      <c r="FB23" s="60">
        <v>0.86</v>
      </c>
      <c r="FC23" t="s">
        <v>94</v>
      </c>
      <c r="FD23" s="48">
        <f>LN(FD20)</f>
        <v>0.12569390086943066</v>
      </c>
      <c r="FE23" s="5">
        <v>2001</v>
      </c>
      <c r="FF23" s="60">
        <v>0.86</v>
      </c>
    </row>
    <row r="24" spans="2:162">
      <c r="B24">
        <v>0.1423192776294725</v>
      </c>
      <c r="C24" s="47">
        <v>0.68876373062642338</v>
      </c>
      <c r="D24">
        <v>79.667753223160602</v>
      </c>
      <c r="E24" s="5">
        <v>2001</v>
      </c>
      <c r="F24" s="61">
        <v>0.5</v>
      </c>
      <c r="G24" t="s">
        <v>95</v>
      </c>
      <c r="H24" s="48">
        <f>H22-H21</f>
        <v>1.4147932788494383E-2</v>
      </c>
      <c r="I24" s="5">
        <v>2002</v>
      </c>
      <c r="J24" s="60">
        <v>1.6</v>
      </c>
      <c r="K24" t="s">
        <v>95</v>
      </c>
      <c r="L24" s="48">
        <f>L22-L21</f>
        <v>1.4363376422932728E-2</v>
      </c>
      <c r="M24" s="5">
        <v>2002</v>
      </c>
      <c r="N24" s="60">
        <v>1.6</v>
      </c>
      <c r="O24" t="s">
        <v>95</v>
      </c>
      <c r="P24" s="48">
        <f>P22-P21</f>
        <v>1.5036276161589646E-2</v>
      </c>
      <c r="Q24" s="5">
        <v>2002</v>
      </c>
      <c r="R24" s="60">
        <v>1.6</v>
      </c>
      <c r="S24" t="s">
        <v>95</v>
      </c>
      <c r="T24" s="48">
        <f>T22-T21</f>
        <v>1.4661442357108478E-2</v>
      </c>
      <c r="U24" s="5">
        <v>2002</v>
      </c>
      <c r="V24" s="60">
        <v>1.6</v>
      </c>
      <c r="W24" t="s">
        <v>95</v>
      </c>
      <c r="X24" s="48">
        <f>X22-X21</f>
        <v>1.4730861220278835E-2</v>
      </c>
      <c r="Y24" s="5">
        <v>2002</v>
      </c>
      <c r="Z24" s="60">
        <v>1.6</v>
      </c>
      <c r="AA24" t="s">
        <v>95</v>
      </c>
      <c r="AB24" s="48">
        <f>AB22-AB21</f>
        <v>1.4658720848893886E-2</v>
      </c>
      <c r="AC24" s="5">
        <v>2002</v>
      </c>
      <c r="AD24" s="60">
        <v>1.6</v>
      </c>
      <c r="AE24" t="s">
        <v>95</v>
      </c>
      <c r="AF24" s="48">
        <f>AF22-AF21</f>
        <v>1.4612925808255683E-2</v>
      </c>
      <c r="AG24" s="5">
        <v>2002</v>
      </c>
      <c r="AH24" s="60">
        <v>1.6</v>
      </c>
      <c r="AI24" t="s">
        <v>95</v>
      </c>
      <c r="AJ24" s="48">
        <f>AJ22-AJ21</f>
        <v>1.4282214786227959E-2</v>
      </c>
      <c r="AK24" s="5">
        <v>2002</v>
      </c>
      <c r="AL24" s="60">
        <v>1.6</v>
      </c>
      <c r="AM24" t="s">
        <v>95</v>
      </c>
      <c r="AN24" s="48">
        <f>AN22-AN21</f>
        <v>1.4398787001776603E-2</v>
      </c>
      <c r="AO24" s="5">
        <v>2002</v>
      </c>
      <c r="AP24" s="60">
        <v>1.6</v>
      </c>
      <c r="AQ24" t="s">
        <v>95</v>
      </c>
      <c r="AR24" s="48">
        <f>AR22-AR21</f>
        <v>1.4003168725912341E-2</v>
      </c>
      <c r="AS24" s="5">
        <v>2002</v>
      </c>
      <c r="AT24" s="60">
        <v>1.6</v>
      </c>
      <c r="AU24" t="s">
        <v>95</v>
      </c>
      <c r="AV24" s="48">
        <f>AV22-AV21</f>
        <v>1.4469521007024339E-2</v>
      </c>
      <c r="AW24" s="5">
        <v>2002</v>
      </c>
      <c r="AX24" s="60">
        <v>1.6</v>
      </c>
      <c r="AY24" t="s">
        <v>95</v>
      </c>
      <c r="AZ24" s="48">
        <f>AZ22-AZ21</f>
        <v>1.4069392264808023E-2</v>
      </c>
      <c r="BA24" s="5">
        <v>2002</v>
      </c>
      <c r="BB24" s="60">
        <v>1.6</v>
      </c>
      <c r="BC24" t="s">
        <v>95</v>
      </c>
      <c r="BD24" s="48">
        <f>BD22-BD21</f>
        <v>1.4398921172333351E-2</v>
      </c>
      <c r="BE24" s="5">
        <v>2002</v>
      </c>
      <c r="BF24" s="60">
        <v>1.6</v>
      </c>
      <c r="BG24" t="s">
        <v>95</v>
      </c>
      <c r="BH24" s="48">
        <f>BH22-BH21</f>
        <v>1.3870596392010215E-2</v>
      </c>
      <c r="BI24" s="5">
        <v>2002</v>
      </c>
      <c r="BJ24" s="60">
        <v>1.6</v>
      </c>
      <c r="BK24" t="s">
        <v>95</v>
      </c>
      <c r="BL24" s="48">
        <f>BL22-BL21</f>
        <v>1.4309230423693808E-2</v>
      </c>
      <c r="BM24" s="5">
        <v>2002</v>
      </c>
      <c r="BN24" s="60">
        <v>1.6</v>
      </c>
      <c r="BO24" t="s">
        <v>95</v>
      </c>
      <c r="BP24" s="48">
        <f>BP22-BP21</f>
        <v>1.4016290177872204E-2</v>
      </c>
      <c r="BQ24" s="5">
        <v>2002</v>
      </c>
      <c r="BR24" s="60">
        <v>1.6</v>
      </c>
      <c r="BS24" t="s">
        <v>95</v>
      </c>
      <c r="BT24" s="48">
        <f>BT22-BT21</f>
        <v>1.4235448792320943E-2</v>
      </c>
      <c r="BU24" s="5">
        <v>2002</v>
      </c>
      <c r="BV24" s="60">
        <v>1.6</v>
      </c>
      <c r="BW24" t="s">
        <v>95</v>
      </c>
      <c r="BX24" s="48">
        <f>BX22-BX21</f>
        <v>1.4345079877043504E-2</v>
      </c>
      <c r="BY24" s="5">
        <v>2002</v>
      </c>
      <c r="BZ24" s="60">
        <v>1.6</v>
      </c>
      <c r="CA24" t="s">
        <v>95</v>
      </c>
      <c r="CB24" s="48">
        <f>CB22-CB21</f>
        <v>1.4166036123175879E-2</v>
      </c>
      <c r="CC24" s="5">
        <v>2002</v>
      </c>
      <c r="CD24" s="60">
        <v>1.6</v>
      </c>
      <c r="CE24" t="s">
        <v>95</v>
      </c>
      <c r="CF24" s="48">
        <f>CF22-CF21</f>
        <v>1.4092716128457083E-2</v>
      </c>
      <c r="CG24" s="5">
        <v>2002</v>
      </c>
      <c r="CH24" s="60">
        <v>1.6</v>
      </c>
      <c r="CI24" t="s">
        <v>95</v>
      </c>
      <c r="CJ24" s="48">
        <f>CJ22-CJ21</f>
        <v>1.4130055024987126E-2</v>
      </c>
      <c r="CK24" s="5">
        <v>2002</v>
      </c>
      <c r="CL24" s="60">
        <v>1.6</v>
      </c>
      <c r="CM24" t="s">
        <v>95</v>
      </c>
      <c r="CN24" s="48">
        <f>CN22-CN21</f>
        <v>1.4130055024987126E-2</v>
      </c>
      <c r="CO24" s="5">
        <v>2002</v>
      </c>
      <c r="CP24" s="60">
        <v>1.6</v>
      </c>
      <c r="CQ24" t="s">
        <v>95</v>
      </c>
      <c r="CR24" s="48">
        <f>CR22-CR21</f>
        <v>1.4228725484423055E-2</v>
      </c>
      <c r="CS24" s="5">
        <v>2002</v>
      </c>
      <c r="CT24" s="60">
        <v>1.6</v>
      </c>
      <c r="CU24" t="s">
        <v>95</v>
      </c>
      <c r="CV24" s="48">
        <f>CV22-CV21</f>
        <v>1.3927375585668561E-2</v>
      </c>
      <c r="CW24" s="5">
        <v>2001</v>
      </c>
      <c r="CX24" s="61">
        <v>0.5</v>
      </c>
      <c r="CY24" t="s">
        <v>95</v>
      </c>
      <c r="CZ24" s="48">
        <f>CZ22-CZ21</f>
        <v>1.4376139110354541E-2</v>
      </c>
      <c r="DA24" s="5">
        <v>2001</v>
      </c>
      <c r="DB24" s="61">
        <v>0.5</v>
      </c>
      <c r="DC24" t="s">
        <v>95</v>
      </c>
      <c r="DD24" s="48">
        <f>DD22-DD21</f>
        <v>1.4420032300583502E-2</v>
      </c>
      <c r="DE24" s="5">
        <v>2001</v>
      </c>
      <c r="DF24" s="61">
        <v>0.5</v>
      </c>
      <c r="DG24" t="s">
        <v>95</v>
      </c>
      <c r="DH24" s="48">
        <f>DH22-DH21</f>
        <v>1.3725521900348286E-2</v>
      </c>
      <c r="DI24" s="5">
        <v>2001</v>
      </c>
      <c r="DJ24" s="61">
        <v>0.5</v>
      </c>
      <c r="DK24" t="s">
        <v>95</v>
      </c>
      <c r="DL24" s="48">
        <f>DL22-DL21</f>
        <v>1.4395786242448028E-2</v>
      </c>
      <c r="DM24" s="5">
        <v>2001</v>
      </c>
      <c r="DN24" s="61">
        <v>0.5</v>
      </c>
      <c r="DO24" t="s">
        <v>95</v>
      </c>
      <c r="DP24" s="48">
        <f>DP22-DP21</f>
        <v>1.4411177499807581E-2</v>
      </c>
      <c r="DQ24" s="5">
        <v>2001</v>
      </c>
      <c r="DR24" s="61">
        <v>0.5</v>
      </c>
      <c r="DS24" t="s">
        <v>95</v>
      </c>
      <c r="DT24" s="48">
        <f>DT22-DT21</f>
        <v>1.4485062195218695E-2</v>
      </c>
      <c r="DU24" s="5">
        <v>2001</v>
      </c>
      <c r="DV24" s="61">
        <v>0.5</v>
      </c>
      <c r="DW24" t="s">
        <v>95</v>
      </c>
      <c r="DX24" s="48">
        <f>DX22-DX21</f>
        <v>1.4479252029209189E-2</v>
      </c>
      <c r="DY24" s="5">
        <v>2001</v>
      </c>
      <c r="DZ24" s="61">
        <v>0.5</v>
      </c>
      <c r="EA24" t="s">
        <v>95</v>
      </c>
      <c r="EB24" s="48">
        <f>EB22-EB21</f>
        <v>1.4529712882398738E-2</v>
      </c>
      <c r="EC24" s="5">
        <v>2001</v>
      </c>
      <c r="ED24" s="61">
        <v>0.5</v>
      </c>
      <c r="EE24" t="s">
        <v>95</v>
      </c>
      <c r="EF24" s="48">
        <f>EF22-EF21</f>
        <v>1.4528157374064821E-2</v>
      </c>
      <c r="EG24" s="5">
        <v>2001</v>
      </c>
      <c r="EH24" s="61">
        <v>0.5</v>
      </c>
      <c r="EI24" t="s">
        <v>95</v>
      </c>
      <c r="EJ24" s="48">
        <f>EJ22-EJ21</f>
        <v>1.4287215825318889E-2</v>
      </c>
      <c r="EK24" s="5">
        <v>2001</v>
      </c>
      <c r="EL24" s="61">
        <v>0.5</v>
      </c>
      <c r="EM24" t="s">
        <v>95</v>
      </c>
      <c r="EN24" s="48">
        <f>EN22-EN21</f>
        <v>1.4123457304116127E-2</v>
      </c>
      <c r="EO24" s="5">
        <v>2001</v>
      </c>
      <c r="EP24" s="61">
        <v>0.5</v>
      </c>
      <c r="EQ24" t="s">
        <v>95</v>
      </c>
      <c r="ER24" s="48">
        <f>ER22-ER21</f>
        <v>1.4563129656542523E-2</v>
      </c>
      <c r="ES24" s="5">
        <v>2001</v>
      </c>
      <c r="ET24" s="61">
        <v>0.5</v>
      </c>
      <c r="EU24" t="s">
        <v>95</v>
      </c>
      <c r="EV24" s="48">
        <f>EV22-EV21</f>
        <v>1.4339922304248937E-2</v>
      </c>
      <c r="EW24" s="5">
        <v>2001</v>
      </c>
      <c r="EX24" s="61">
        <v>0.5</v>
      </c>
      <c r="EY24" t="s">
        <v>95</v>
      </c>
      <c r="EZ24" s="48">
        <f>EZ22-EZ21</f>
        <v>1.4440780209728138E-2</v>
      </c>
      <c r="FA24" s="5">
        <v>2001</v>
      </c>
      <c r="FB24" s="61">
        <v>0.5</v>
      </c>
      <c r="FC24" t="s">
        <v>95</v>
      </c>
      <c r="FD24" s="48">
        <f>FD22-FD21</f>
        <v>1.4632452581721106E-2</v>
      </c>
      <c r="FE24" s="5">
        <v>2001</v>
      </c>
      <c r="FF24" s="61">
        <v>0.5</v>
      </c>
    </row>
    <row r="25" spans="2:162">
      <c r="B25">
        <v>0.14118051678592886</v>
      </c>
      <c r="C25" s="47">
        <v>0.67187539737969426</v>
      </c>
      <c r="D25">
        <v>73.714418585240736</v>
      </c>
      <c r="E25" s="5">
        <v>2002</v>
      </c>
      <c r="F25" s="60">
        <v>1.6</v>
      </c>
      <c r="G25" t="s">
        <v>96</v>
      </c>
      <c r="H25" s="48">
        <f>H21-H23</f>
        <v>1.4350972822785635E-2</v>
      </c>
      <c r="I25" s="5">
        <v>2003</v>
      </c>
      <c r="J25" s="60">
        <v>2.37</v>
      </c>
      <c r="K25" t="s">
        <v>96</v>
      </c>
      <c r="L25" s="48">
        <f>L21-L23</f>
        <v>1.4572693151181523E-2</v>
      </c>
      <c r="M25" s="5">
        <v>2003</v>
      </c>
      <c r="N25" s="60">
        <v>2.37</v>
      </c>
      <c r="O25" t="s">
        <v>96</v>
      </c>
      <c r="P25" s="48">
        <f>P21-P23</f>
        <v>1.5265821662737863E-2</v>
      </c>
      <c r="Q25" s="5">
        <v>2003</v>
      </c>
      <c r="R25" s="60">
        <v>2.37</v>
      </c>
      <c r="S25" t="s">
        <v>96</v>
      </c>
      <c r="T25" s="48">
        <f>T21-T23</f>
        <v>1.4879602761338678E-2</v>
      </c>
      <c r="U25" s="5">
        <v>2003</v>
      </c>
      <c r="V25" s="60">
        <v>2.37</v>
      </c>
      <c r="W25" t="s">
        <v>96</v>
      </c>
      <c r="X25" s="48">
        <f>X21-X23</f>
        <v>1.4951107958978749E-2</v>
      </c>
      <c r="Y25" s="5">
        <v>2003</v>
      </c>
      <c r="Z25" s="60">
        <v>2.37</v>
      </c>
      <c r="AA25" t="s">
        <v>96</v>
      </c>
      <c r="AB25" s="48">
        <f>AB21-AB23</f>
        <v>1.4876799665396123E-2</v>
      </c>
      <c r="AC25" s="5">
        <v>2003</v>
      </c>
      <c r="AD25" s="60">
        <v>2.37</v>
      </c>
      <c r="AE25" t="s">
        <v>96</v>
      </c>
      <c r="AF25" s="48">
        <f>AF21-AF23</f>
        <v>1.4829634064022768E-2</v>
      </c>
      <c r="AG25" s="5">
        <v>2003</v>
      </c>
      <c r="AH25" s="60">
        <v>2.37</v>
      </c>
      <c r="AI25" t="s">
        <v>96</v>
      </c>
      <c r="AJ25" s="48">
        <f>AJ21-AJ23</f>
        <v>1.4489155587002062E-2</v>
      </c>
      <c r="AK25" s="5">
        <v>2003</v>
      </c>
      <c r="AL25" s="60">
        <v>2.37</v>
      </c>
      <c r="AM25" t="s">
        <v>96</v>
      </c>
      <c r="AN25" s="48">
        <f>AN21-AN23</f>
        <v>1.4609144651313966E-2</v>
      </c>
      <c r="AO25" s="5">
        <v>2003</v>
      </c>
      <c r="AP25" s="60">
        <v>2.37</v>
      </c>
      <c r="AQ25" t="s">
        <v>96</v>
      </c>
      <c r="AR25" s="48">
        <f>AR21-AR23</f>
        <v>1.4202045663507162E-2</v>
      </c>
      <c r="AS25" s="5">
        <v>2003</v>
      </c>
      <c r="AT25" s="60">
        <v>2.37</v>
      </c>
      <c r="AU25" t="s">
        <v>96</v>
      </c>
      <c r="AV25" s="48">
        <f>AV21-AV23</f>
        <v>1.46819657802649E-2</v>
      </c>
      <c r="AW25" s="5">
        <v>2003</v>
      </c>
      <c r="AX25" s="60">
        <v>2.37</v>
      </c>
      <c r="AY25" t="s">
        <v>96</v>
      </c>
      <c r="AZ25" s="48">
        <f>AZ21-AZ23</f>
        <v>1.4270168218314977E-2</v>
      </c>
      <c r="BA25" s="5">
        <v>2003</v>
      </c>
      <c r="BB25" s="60">
        <v>2.37</v>
      </c>
      <c r="BC25" t="s">
        <v>96</v>
      </c>
      <c r="BD25" s="48">
        <f>BD21-BD23</f>
        <v>1.4609282770899262E-2</v>
      </c>
      <c r="BE25" s="5">
        <v>2003</v>
      </c>
      <c r="BF25" s="60">
        <v>2.37</v>
      </c>
      <c r="BG25" t="s">
        <v>96</v>
      </c>
      <c r="BH25" s="48">
        <f>BH21-BH23</f>
        <v>1.4065699200602855E-2</v>
      </c>
      <c r="BI25" s="5">
        <v>2003</v>
      </c>
      <c r="BJ25" s="60">
        <v>2.37</v>
      </c>
      <c r="BK25" t="s">
        <v>96</v>
      </c>
      <c r="BL25" s="48">
        <f>BL21-BL23</f>
        <v>1.4516960553185271E-2</v>
      </c>
      <c r="BM25" s="5">
        <v>2003</v>
      </c>
      <c r="BN25" s="60">
        <v>2.37</v>
      </c>
      <c r="BO25" t="s">
        <v>96</v>
      </c>
      <c r="BP25" s="48">
        <f>BP21-BP23</f>
        <v>1.4215542657165625E-2</v>
      </c>
      <c r="BQ25" s="5">
        <v>2003</v>
      </c>
      <c r="BR25" s="60">
        <v>2.37</v>
      </c>
      <c r="BS25" t="s">
        <v>96</v>
      </c>
      <c r="BT25" s="48">
        <f>BT21-BT23</f>
        <v>1.4441026811772117E-2</v>
      </c>
      <c r="BU25" s="5">
        <v>2003</v>
      </c>
      <c r="BV25" s="60">
        <v>2.37</v>
      </c>
      <c r="BW25" t="s">
        <v>96</v>
      </c>
      <c r="BX25" s="48">
        <f>BX21-BX23</f>
        <v>1.4553859790578522E-2</v>
      </c>
      <c r="BY25" s="5">
        <v>2003</v>
      </c>
      <c r="BZ25" s="60">
        <v>2.37</v>
      </c>
      <c r="CA25" t="s">
        <v>96</v>
      </c>
      <c r="CB25" s="48">
        <f>CB21-CB23</f>
        <v>1.4369599846769526E-2</v>
      </c>
      <c r="CC25" s="5">
        <v>2003</v>
      </c>
      <c r="CD25" s="60">
        <v>2.37</v>
      </c>
      <c r="CE25" t="s">
        <v>96</v>
      </c>
      <c r="CF25" s="48">
        <f>CF21-CF23</f>
        <v>1.4294163092867906E-2</v>
      </c>
      <c r="CG25" s="5">
        <v>2003</v>
      </c>
      <c r="CH25" s="60">
        <v>2.37</v>
      </c>
      <c r="CI25" t="s">
        <v>96</v>
      </c>
      <c r="CJ25" s="48">
        <f>CJ21-CJ23</f>
        <v>1.4332578566673942E-2</v>
      </c>
      <c r="CK25" s="5">
        <v>2003</v>
      </c>
      <c r="CL25" s="60">
        <v>2.37</v>
      </c>
      <c r="CM25" t="s">
        <v>96</v>
      </c>
      <c r="CN25" s="48">
        <f>CN21-CN23</f>
        <v>1.4332578566673942E-2</v>
      </c>
      <c r="CO25" s="5">
        <v>2003</v>
      </c>
      <c r="CP25" s="60">
        <v>2.37</v>
      </c>
      <c r="CQ25" t="s">
        <v>96</v>
      </c>
      <c r="CR25" s="48">
        <f>CR21-CR23</f>
        <v>1.4434107959254983E-2</v>
      </c>
      <c r="CS25" s="5">
        <v>2003</v>
      </c>
      <c r="CT25" s="60">
        <v>2.37</v>
      </c>
      <c r="CU25" t="s">
        <v>96</v>
      </c>
      <c r="CV25" s="48">
        <f>CV21-CV23</f>
        <v>1.412409032101461E-2</v>
      </c>
      <c r="CW25" s="5">
        <v>2003</v>
      </c>
      <c r="CX25" s="60">
        <v>2.37</v>
      </c>
      <c r="CY25" t="s">
        <v>96</v>
      </c>
      <c r="CZ25" s="48">
        <f>CZ21-CZ23</f>
        <v>1.4585830705731523E-2</v>
      </c>
      <c r="DA25" s="5">
        <v>2002</v>
      </c>
      <c r="DB25" s="60">
        <v>1.6</v>
      </c>
      <c r="DC25" t="s">
        <v>96</v>
      </c>
      <c r="DD25" s="48">
        <f>DD21-DD23</f>
        <v>1.4631015729387853E-2</v>
      </c>
      <c r="DE25" s="5">
        <v>2002</v>
      </c>
      <c r="DF25" s="60">
        <v>1.6</v>
      </c>
      <c r="DG25" t="s">
        <v>96</v>
      </c>
      <c r="DH25" s="48">
        <f>DH21-DH23</f>
        <v>1.3916536669660778E-2</v>
      </c>
      <c r="DI25" s="5">
        <v>2002</v>
      </c>
      <c r="DJ25" s="60">
        <v>1.6</v>
      </c>
      <c r="DK25" t="s">
        <v>96</v>
      </c>
      <c r="DL25" s="48">
        <f>DL21-DL23</f>
        <v>1.4606055580763583E-2</v>
      </c>
      <c r="DM25" s="5">
        <v>2002</v>
      </c>
      <c r="DN25" s="60">
        <v>1.6</v>
      </c>
      <c r="DO25" t="s">
        <v>96</v>
      </c>
      <c r="DP25" s="48">
        <f>DP21-DP23</f>
        <v>1.4621899996265092E-2</v>
      </c>
      <c r="DQ25" s="5">
        <v>2002</v>
      </c>
      <c r="DR25" s="60">
        <v>1.6</v>
      </c>
      <c r="DS25" t="s">
        <v>96</v>
      </c>
      <c r="DT25" s="48">
        <f>DT21-DT23</f>
        <v>1.4697966937716689E-2</v>
      </c>
      <c r="DU25" s="5">
        <v>2002</v>
      </c>
      <c r="DV25" s="60">
        <v>1.6</v>
      </c>
      <c r="DW25" t="s">
        <v>96</v>
      </c>
      <c r="DX25" s="48">
        <f>DX21-DX23</f>
        <v>1.4691984750379833E-2</v>
      </c>
      <c r="DY25" s="5">
        <v>2002</v>
      </c>
      <c r="DZ25" s="60">
        <v>1.6</v>
      </c>
      <c r="EA25" t="s">
        <v>96</v>
      </c>
      <c r="EB25" s="48">
        <f>EB21-EB23</f>
        <v>1.4743941950086825E-2</v>
      </c>
      <c r="EC25" s="5">
        <v>2002</v>
      </c>
      <c r="ED25" s="60">
        <v>1.6</v>
      </c>
      <c r="EE25" t="s">
        <v>96</v>
      </c>
      <c r="EF25" s="48">
        <f>EF21-EF23</f>
        <v>1.4742340235821855E-2</v>
      </c>
      <c r="EG25" s="5">
        <v>2002</v>
      </c>
      <c r="EH25" s="60">
        <v>1.6</v>
      </c>
      <c r="EI25" t="s">
        <v>96</v>
      </c>
      <c r="EJ25" s="48">
        <f>EJ21-EJ23</f>
        <v>1.4494302628861616E-2</v>
      </c>
      <c r="EK25" s="5">
        <v>2002</v>
      </c>
      <c r="EL25" s="60">
        <v>1.6</v>
      </c>
      <c r="EM25" t="s">
        <v>96</v>
      </c>
      <c r="EN25" s="48">
        <f>EN21-EN23</f>
        <v>1.4325790404709687E-2</v>
      </c>
      <c r="EO25" s="5">
        <v>2002</v>
      </c>
      <c r="EP25" s="60">
        <v>1.6</v>
      </c>
      <c r="EQ25" t="s">
        <v>96</v>
      </c>
      <c r="ER25" s="48">
        <f>ER21-ER23</f>
        <v>1.4778352581258342E-2</v>
      </c>
      <c r="ES25" s="5">
        <v>2002</v>
      </c>
      <c r="ET25" s="60">
        <v>1.6</v>
      </c>
      <c r="EU25" t="s">
        <v>96</v>
      </c>
      <c r="EV25" s="48">
        <f>EV21-EV23</f>
        <v>1.4548551022613557E-2</v>
      </c>
      <c r="EW25" s="5">
        <v>2002</v>
      </c>
      <c r="EX25" s="60">
        <v>1.6</v>
      </c>
      <c r="EY25" t="s">
        <v>96</v>
      </c>
      <c r="EZ25" s="48">
        <f>EZ21-EZ23</f>
        <v>1.4652375677383811E-2</v>
      </c>
      <c r="FA25" s="5">
        <v>2002</v>
      </c>
      <c r="FB25" s="60">
        <v>1.6</v>
      </c>
      <c r="FC25" t="s">
        <v>96</v>
      </c>
      <c r="FD25" s="48">
        <f>FD21-FD23</f>
        <v>1.4849744701457279E-2</v>
      </c>
      <c r="FE25" s="5">
        <v>2002</v>
      </c>
      <c r="FF25" s="60">
        <v>1.6</v>
      </c>
    </row>
    <row r="26" spans="2:162">
      <c r="B26">
        <v>0.14077307619214863</v>
      </c>
      <c r="C26" s="47">
        <v>0.66942222152619302</v>
      </c>
      <c r="D26">
        <v>72.900241771249085</v>
      </c>
      <c r="E26" s="5">
        <v>2003</v>
      </c>
      <c r="F26" s="60">
        <v>2.37</v>
      </c>
      <c r="G26" t="s">
        <v>97</v>
      </c>
      <c r="H26" s="49">
        <f>AVERAGE(H24:H25)</f>
        <v>1.4249452805640009E-2</v>
      </c>
      <c r="I26" s="5">
        <v>2003</v>
      </c>
      <c r="J26" s="60">
        <v>0.5</v>
      </c>
      <c r="K26" t="s">
        <v>97</v>
      </c>
      <c r="L26" s="49">
        <f>AVERAGE(L24:L25)</f>
        <v>1.4468034787057125E-2</v>
      </c>
      <c r="M26" s="5">
        <v>2003</v>
      </c>
      <c r="N26" s="60">
        <v>0.5</v>
      </c>
      <c r="O26" t="s">
        <v>97</v>
      </c>
      <c r="P26" s="49">
        <f>AVERAGE(P24:P25)</f>
        <v>1.5151048912163755E-2</v>
      </c>
      <c r="Q26" s="5">
        <v>2003</v>
      </c>
      <c r="R26" s="60">
        <v>0.5</v>
      </c>
      <c r="S26" t="s">
        <v>97</v>
      </c>
      <c r="T26" s="49">
        <f>AVERAGE(T24:T25)</f>
        <v>1.4770522559223578E-2</v>
      </c>
      <c r="U26" s="5">
        <v>2003</v>
      </c>
      <c r="V26" s="60">
        <v>0.5</v>
      </c>
      <c r="W26" t="s">
        <v>97</v>
      </c>
      <c r="X26" s="49">
        <f>AVERAGE(X24:X25)</f>
        <v>1.4840984589628792E-2</v>
      </c>
      <c r="Y26" s="5">
        <v>2003</v>
      </c>
      <c r="Z26" s="60">
        <v>0.5</v>
      </c>
      <c r="AA26" t="s">
        <v>97</v>
      </c>
      <c r="AB26" s="49">
        <f>AVERAGE(AB24:AB25)</f>
        <v>1.4767760257145005E-2</v>
      </c>
      <c r="AC26" s="5">
        <v>2003</v>
      </c>
      <c r="AD26" s="60">
        <v>0.5</v>
      </c>
      <c r="AE26" t="s">
        <v>97</v>
      </c>
      <c r="AF26" s="49">
        <f>AVERAGE(AF24:AF25)</f>
        <v>1.4721279936139225E-2</v>
      </c>
      <c r="AG26" s="5">
        <v>2003</v>
      </c>
      <c r="AH26" s="60">
        <v>0.5</v>
      </c>
      <c r="AI26" t="s">
        <v>97</v>
      </c>
      <c r="AJ26" s="49">
        <f>AVERAGE(AJ24:AJ25)</f>
        <v>1.438568518661501E-2</v>
      </c>
      <c r="AK26" s="5">
        <v>2003</v>
      </c>
      <c r="AL26" s="60">
        <v>0.5</v>
      </c>
      <c r="AM26" t="s">
        <v>97</v>
      </c>
      <c r="AN26" s="49">
        <f>AVERAGE(AN24:AN25)</f>
        <v>1.4503965826545284E-2</v>
      </c>
      <c r="AO26" s="5">
        <v>2003</v>
      </c>
      <c r="AP26" s="60">
        <v>0.5</v>
      </c>
      <c r="AQ26" t="s">
        <v>97</v>
      </c>
      <c r="AR26" s="49">
        <f>AVERAGE(AR24:AR25)</f>
        <v>1.4102607194709751E-2</v>
      </c>
      <c r="AS26" s="5">
        <v>2003</v>
      </c>
      <c r="AT26" s="60">
        <v>0.5</v>
      </c>
      <c r="AU26" t="s">
        <v>97</v>
      </c>
      <c r="AV26" s="49">
        <f>AVERAGE(AV24:AV25)</f>
        <v>1.4575743393644619E-2</v>
      </c>
      <c r="AW26" s="5">
        <v>2003</v>
      </c>
      <c r="AX26" s="60">
        <v>0.5</v>
      </c>
      <c r="AY26" t="s">
        <v>97</v>
      </c>
      <c r="AZ26" s="49">
        <f>AVERAGE(AZ24:AZ25)</f>
        <v>1.41697802415615E-2</v>
      </c>
      <c r="BA26" s="5">
        <v>2003</v>
      </c>
      <c r="BB26" s="60">
        <v>0.5</v>
      </c>
      <c r="BC26" t="s">
        <v>97</v>
      </c>
      <c r="BD26" s="49">
        <f>AVERAGE(BD24:BD25)</f>
        <v>1.4504101971616307E-2</v>
      </c>
      <c r="BE26" s="5">
        <v>2003</v>
      </c>
      <c r="BF26" s="60">
        <v>0.5</v>
      </c>
      <c r="BG26" t="s">
        <v>97</v>
      </c>
      <c r="BH26" s="49">
        <f>AVERAGE(BH24:BH25)</f>
        <v>1.3968147796306535E-2</v>
      </c>
      <c r="BI26" s="5">
        <v>2003</v>
      </c>
      <c r="BJ26" s="60">
        <v>0.5</v>
      </c>
      <c r="BK26" t="s">
        <v>97</v>
      </c>
      <c r="BL26" s="49">
        <f>AVERAGE(BL24:BL25)</f>
        <v>1.441309548843954E-2</v>
      </c>
      <c r="BM26" s="5">
        <v>2003</v>
      </c>
      <c r="BN26" s="60">
        <v>0.5</v>
      </c>
      <c r="BO26" t="s">
        <v>97</v>
      </c>
      <c r="BP26" s="49">
        <f>AVERAGE(BP24:BP25)</f>
        <v>1.4115916417518914E-2</v>
      </c>
      <c r="BQ26" s="5">
        <v>2003</v>
      </c>
      <c r="BR26" s="60">
        <v>0.5</v>
      </c>
      <c r="BS26" t="s">
        <v>97</v>
      </c>
      <c r="BT26" s="49">
        <f>AVERAGE(BT24:BT25)</f>
        <v>1.433823780204653E-2</v>
      </c>
      <c r="BU26" s="5">
        <v>2003</v>
      </c>
      <c r="BV26" s="60">
        <v>0.5</v>
      </c>
      <c r="BW26" t="s">
        <v>97</v>
      </c>
      <c r="BX26" s="49">
        <f>AVERAGE(BX24:BX25)</f>
        <v>1.4449469833811013E-2</v>
      </c>
      <c r="BY26" s="5">
        <v>2003</v>
      </c>
      <c r="BZ26" s="60">
        <v>0.5</v>
      </c>
      <c r="CA26" t="s">
        <v>97</v>
      </c>
      <c r="CB26" s="49">
        <f>AVERAGE(CB24:CB25)</f>
        <v>1.4267817984972703E-2</v>
      </c>
      <c r="CC26" s="5">
        <v>2003</v>
      </c>
      <c r="CD26" s="60">
        <v>0.5</v>
      </c>
      <c r="CE26" t="s">
        <v>97</v>
      </c>
      <c r="CF26" s="49">
        <f>AVERAGE(CF24:CF25)</f>
        <v>1.4193439610662495E-2</v>
      </c>
      <c r="CG26" s="5">
        <v>2003</v>
      </c>
      <c r="CH26" s="60">
        <v>0.5</v>
      </c>
      <c r="CI26" t="s">
        <v>97</v>
      </c>
      <c r="CJ26" s="49">
        <f>AVERAGE(CJ24:CJ25)</f>
        <v>1.4231316795830534E-2</v>
      </c>
      <c r="CK26" s="5">
        <v>2003</v>
      </c>
      <c r="CL26" s="60">
        <v>0.5</v>
      </c>
      <c r="CM26" t="s">
        <v>97</v>
      </c>
      <c r="CN26" s="49">
        <f>AVERAGE(CN24:CN25)</f>
        <v>1.4231316795830534E-2</v>
      </c>
      <c r="CO26" s="5">
        <v>2003</v>
      </c>
      <c r="CP26" s="60">
        <v>0.5</v>
      </c>
      <c r="CQ26" t="s">
        <v>97</v>
      </c>
      <c r="CR26" s="49">
        <f>AVERAGE(CR24:CR25)</f>
        <v>1.4331416721839019E-2</v>
      </c>
      <c r="CS26" s="5">
        <v>2003</v>
      </c>
      <c r="CT26" s="60">
        <v>0.5</v>
      </c>
      <c r="CU26" t="s">
        <v>97</v>
      </c>
      <c r="CV26" s="49">
        <f>AVERAGE(CV24:CV25)</f>
        <v>1.4025732953341585E-2</v>
      </c>
      <c r="CW26" s="5">
        <v>2003</v>
      </c>
      <c r="CX26" s="60">
        <v>0.5</v>
      </c>
      <c r="CY26" t="s">
        <v>97</v>
      </c>
      <c r="CZ26" s="49">
        <f>AVERAGE(CZ24:CZ25)</f>
        <v>1.4480984908043032E-2</v>
      </c>
      <c r="DA26" s="5">
        <v>2003</v>
      </c>
      <c r="DB26" s="60">
        <v>0.5</v>
      </c>
      <c r="DC26" t="s">
        <v>97</v>
      </c>
      <c r="DD26" s="49">
        <f>AVERAGE(DD24:DD25)</f>
        <v>1.4525524014985677E-2</v>
      </c>
      <c r="DE26" s="5">
        <v>2003</v>
      </c>
      <c r="DF26" s="60">
        <v>2.37</v>
      </c>
      <c r="DG26" t="s">
        <v>97</v>
      </c>
      <c r="DH26" s="49">
        <f>AVERAGE(DH24:DH25)</f>
        <v>1.3821029285004532E-2</v>
      </c>
      <c r="DI26" s="5">
        <v>2003</v>
      </c>
      <c r="DJ26" s="60">
        <v>2.37</v>
      </c>
      <c r="DK26" t="s">
        <v>97</v>
      </c>
      <c r="DL26" s="49">
        <f>AVERAGE(DL24:DL25)</f>
        <v>1.4500920911605805E-2</v>
      </c>
      <c r="DM26" s="5">
        <v>2003</v>
      </c>
      <c r="DN26" s="60">
        <v>2.37</v>
      </c>
      <c r="DO26" t="s">
        <v>97</v>
      </c>
      <c r="DP26" s="49">
        <f>AVERAGE(DP24:DP25)</f>
        <v>1.4516538748036337E-2</v>
      </c>
      <c r="DQ26" s="5">
        <v>2003</v>
      </c>
      <c r="DR26" s="60">
        <v>2.37</v>
      </c>
      <c r="DS26" t="s">
        <v>97</v>
      </c>
      <c r="DT26" s="49">
        <f>AVERAGE(DT24:DT25)</f>
        <v>1.4591514566467692E-2</v>
      </c>
      <c r="DU26" s="5">
        <v>2003</v>
      </c>
      <c r="DV26" s="60">
        <v>2.37</v>
      </c>
      <c r="DW26" t="s">
        <v>97</v>
      </c>
      <c r="DX26" s="49">
        <f>AVERAGE(DX24:DX25)</f>
        <v>1.4585618389794511E-2</v>
      </c>
      <c r="DY26" s="5">
        <v>2003</v>
      </c>
      <c r="DZ26" s="60">
        <v>2.37</v>
      </c>
      <c r="EA26" t="s">
        <v>97</v>
      </c>
      <c r="EB26" s="49">
        <f>AVERAGE(EB24:EB25)</f>
        <v>1.4636827416242781E-2</v>
      </c>
      <c r="EC26" s="5">
        <v>2003</v>
      </c>
      <c r="ED26" s="60">
        <v>2.37</v>
      </c>
      <c r="EE26" t="s">
        <v>97</v>
      </c>
      <c r="EF26" s="49">
        <f>AVERAGE(EF24:EF25)</f>
        <v>1.4635248804943338E-2</v>
      </c>
      <c r="EG26" s="5">
        <v>2003</v>
      </c>
      <c r="EH26" s="60">
        <v>2.37</v>
      </c>
      <c r="EI26" t="s">
        <v>97</v>
      </c>
      <c r="EJ26" s="49">
        <f>AVERAGE(EJ24:EJ25)</f>
        <v>1.4390759227090252E-2</v>
      </c>
      <c r="EK26" s="5">
        <v>2003</v>
      </c>
      <c r="EL26" s="60">
        <v>2.37</v>
      </c>
      <c r="EM26" t="s">
        <v>97</v>
      </c>
      <c r="EN26" s="49">
        <f>AVERAGE(EN24:EN25)</f>
        <v>1.4224623854412907E-2</v>
      </c>
      <c r="EO26" s="5">
        <v>2003</v>
      </c>
      <c r="EP26" s="60">
        <v>2.37</v>
      </c>
      <c r="EQ26" t="s">
        <v>97</v>
      </c>
      <c r="ER26" s="49">
        <f>AVERAGE(ER24:ER25)</f>
        <v>1.4670741118900432E-2</v>
      </c>
      <c r="ES26" s="5">
        <v>2003</v>
      </c>
      <c r="ET26" s="60">
        <v>2.37</v>
      </c>
      <c r="EU26" t="s">
        <v>97</v>
      </c>
      <c r="EV26" s="49">
        <f>AVERAGE(EV24:EV25)</f>
        <v>1.4444236663431247E-2</v>
      </c>
      <c r="EW26" s="5">
        <v>2003</v>
      </c>
      <c r="EX26" s="60">
        <v>2.37</v>
      </c>
      <c r="EY26" t="s">
        <v>97</v>
      </c>
      <c r="EZ26" s="49">
        <f>AVERAGE(EZ24:EZ25)</f>
        <v>1.4546577943555974E-2</v>
      </c>
      <c r="FA26" s="5">
        <v>2003</v>
      </c>
      <c r="FB26" s="60">
        <v>2.37</v>
      </c>
      <c r="FC26" t="s">
        <v>97</v>
      </c>
      <c r="FD26" s="49">
        <f>AVERAGE(FD24:FD25)</f>
        <v>1.4741098641589193E-2</v>
      </c>
      <c r="FE26" s="5">
        <v>2003</v>
      </c>
      <c r="FF26" s="60">
        <v>2.37</v>
      </c>
    </row>
    <row r="27" spans="2:162">
      <c r="B27">
        <v>0.14380096332714257</v>
      </c>
      <c r="C27" s="47">
        <v>0.69878061400273006</v>
      </c>
      <c r="D27">
        <v>83.514220111737018</v>
      </c>
      <c r="E27" s="5">
        <v>2003</v>
      </c>
      <c r="F27" s="60">
        <v>0.5</v>
      </c>
      <c r="I27" s="5">
        <v>2003</v>
      </c>
      <c r="J27" s="60">
        <v>3.25</v>
      </c>
      <c r="M27" s="5">
        <v>2003</v>
      </c>
      <c r="N27" s="60">
        <v>3.25</v>
      </c>
      <c r="Q27" s="5">
        <v>2003</v>
      </c>
      <c r="R27" s="60">
        <v>3.25</v>
      </c>
      <c r="U27" s="5">
        <v>2003</v>
      </c>
      <c r="V27" s="60">
        <v>3.25</v>
      </c>
      <c r="Y27" s="5">
        <v>2003</v>
      </c>
      <c r="Z27" s="60">
        <v>3.25</v>
      </c>
      <c r="AC27" s="5">
        <v>2003</v>
      </c>
      <c r="AD27" s="60">
        <v>3.25</v>
      </c>
      <c r="AG27" s="5">
        <v>2003</v>
      </c>
      <c r="AH27" s="60">
        <v>3.25</v>
      </c>
      <c r="AK27" s="5">
        <v>2003</v>
      </c>
      <c r="AL27" s="60">
        <v>3.25</v>
      </c>
      <c r="AO27" s="5">
        <v>2003</v>
      </c>
      <c r="AP27" s="60">
        <v>3.25</v>
      </c>
      <c r="AS27" s="5">
        <v>2003</v>
      </c>
      <c r="AT27" s="60">
        <v>3.25</v>
      </c>
      <c r="AW27" s="5">
        <v>2003</v>
      </c>
      <c r="AX27" s="60">
        <v>3.25</v>
      </c>
      <c r="BA27" s="5">
        <v>2003</v>
      </c>
      <c r="BB27" s="60">
        <v>3.25</v>
      </c>
      <c r="BE27" s="5">
        <v>2003</v>
      </c>
      <c r="BF27" s="60">
        <v>3.25</v>
      </c>
      <c r="BI27" s="5">
        <v>2003</v>
      </c>
      <c r="BJ27" s="60">
        <v>3.25</v>
      </c>
      <c r="BM27" s="5">
        <v>2003</v>
      </c>
      <c r="BN27" s="60">
        <v>3.25</v>
      </c>
      <c r="BQ27" s="5">
        <v>2003</v>
      </c>
      <c r="BR27" s="60">
        <v>3.25</v>
      </c>
      <c r="BU27" s="5">
        <v>2003</v>
      </c>
      <c r="BV27" s="60">
        <v>3.25</v>
      </c>
      <c r="BY27" s="5">
        <v>2003</v>
      </c>
      <c r="BZ27" s="60">
        <v>3.25</v>
      </c>
      <c r="CC27" s="5">
        <v>2003</v>
      </c>
      <c r="CD27" s="60">
        <v>3.25</v>
      </c>
      <c r="CG27" s="5">
        <v>2003</v>
      </c>
      <c r="CH27" s="60">
        <v>3.25</v>
      </c>
      <c r="CK27" s="5">
        <v>2003</v>
      </c>
      <c r="CL27" s="60">
        <v>3.25</v>
      </c>
      <c r="CO27" s="5">
        <v>2003</v>
      </c>
      <c r="CP27" s="60">
        <v>3.25</v>
      </c>
      <c r="CS27" s="5">
        <v>2003</v>
      </c>
      <c r="CT27" s="60">
        <v>3.25</v>
      </c>
      <c r="CW27" s="5">
        <v>2003</v>
      </c>
      <c r="CX27" s="60">
        <v>3.25</v>
      </c>
      <c r="DA27" s="5">
        <v>2003</v>
      </c>
      <c r="DB27" s="60">
        <v>3.25</v>
      </c>
      <c r="DE27" s="5">
        <v>2003</v>
      </c>
      <c r="DF27" s="60">
        <v>3.25</v>
      </c>
      <c r="DI27" s="5">
        <v>2003</v>
      </c>
      <c r="DJ27" s="60">
        <v>0.5</v>
      </c>
      <c r="DM27" s="5">
        <v>2003</v>
      </c>
      <c r="DN27" s="60">
        <v>0.5</v>
      </c>
      <c r="DQ27" s="5">
        <v>2003</v>
      </c>
      <c r="DR27" s="60">
        <v>0.5</v>
      </c>
      <c r="DU27" s="5">
        <v>2003</v>
      </c>
      <c r="DV27" s="60">
        <v>0.5</v>
      </c>
      <c r="DY27" s="5">
        <v>2003</v>
      </c>
      <c r="DZ27" s="60">
        <v>0.5</v>
      </c>
      <c r="EC27" s="5">
        <v>2003</v>
      </c>
      <c r="ED27" s="60">
        <v>0.5</v>
      </c>
      <c r="EG27" s="5">
        <v>2003</v>
      </c>
      <c r="EH27" s="60">
        <v>0.5</v>
      </c>
      <c r="EK27" s="5">
        <v>2003</v>
      </c>
      <c r="EL27" s="60">
        <v>0.5</v>
      </c>
      <c r="EO27" s="5">
        <v>2003</v>
      </c>
      <c r="EP27" s="60">
        <v>0.5</v>
      </c>
      <c r="ES27" s="5">
        <v>2003</v>
      </c>
      <c r="ET27" s="60">
        <v>0.5</v>
      </c>
      <c r="EW27" s="5">
        <v>2003</v>
      </c>
      <c r="EX27" s="60">
        <v>0.5</v>
      </c>
      <c r="FA27" s="5">
        <v>2003</v>
      </c>
      <c r="FB27" s="60">
        <v>0.5</v>
      </c>
      <c r="FE27" s="5">
        <v>2003</v>
      </c>
      <c r="FF27" s="60">
        <v>0.5</v>
      </c>
    </row>
    <row r="28" spans="2:162">
      <c r="B28">
        <v>0.14015863012015337</v>
      </c>
      <c r="C28" s="47">
        <v>0.66850766387945171</v>
      </c>
      <c r="D28">
        <v>72.599795763931255</v>
      </c>
      <c r="E28" s="5">
        <v>2003</v>
      </c>
      <c r="F28" s="60">
        <v>3.25</v>
      </c>
      <c r="I28" s="5">
        <v>2004</v>
      </c>
      <c r="J28" s="60">
        <v>1.92</v>
      </c>
      <c r="M28" s="5">
        <v>2004</v>
      </c>
      <c r="N28" s="60">
        <v>1.92</v>
      </c>
      <c r="Q28" s="5">
        <v>2004</v>
      </c>
      <c r="R28" s="60">
        <v>1.92</v>
      </c>
      <c r="U28" s="5">
        <v>2004</v>
      </c>
      <c r="V28" s="60">
        <v>1.92</v>
      </c>
      <c r="Y28" s="5">
        <v>2004</v>
      </c>
      <c r="Z28" s="60">
        <v>1.92</v>
      </c>
      <c r="AC28" s="5">
        <v>2004</v>
      </c>
      <c r="AD28" s="60">
        <v>1.92</v>
      </c>
      <c r="AG28" s="5">
        <v>2004</v>
      </c>
      <c r="AH28" s="60">
        <v>1.92</v>
      </c>
      <c r="AK28" s="5">
        <v>2004</v>
      </c>
      <c r="AL28" s="60">
        <v>1.92</v>
      </c>
      <c r="AO28" s="5">
        <v>2004</v>
      </c>
      <c r="AP28" s="60">
        <v>1.92</v>
      </c>
      <c r="AS28" s="5">
        <v>2004</v>
      </c>
      <c r="AT28" s="60">
        <v>1.92</v>
      </c>
      <c r="AW28" s="5">
        <v>2004</v>
      </c>
      <c r="AX28" s="60">
        <v>1.92</v>
      </c>
      <c r="BA28" s="5">
        <v>2004</v>
      </c>
      <c r="BB28" s="60">
        <v>1.92</v>
      </c>
      <c r="BE28" s="5">
        <v>2004</v>
      </c>
      <c r="BF28" s="60">
        <v>1.92</v>
      </c>
      <c r="BI28" s="5">
        <v>2004</v>
      </c>
      <c r="BJ28" s="60">
        <v>1.92</v>
      </c>
      <c r="BM28" s="5">
        <v>2004</v>
      </c>
      <c r="BN28" s="60">
        <v>1.92</v>
      </c>
      <c r="BQ28" s="5">
        <v>2004</v>
      </c>
      <c r="BR28" s="60">
        <v>1.92</v>
      </c>
      <c r="BU28" s="5">
        <v>2004</v>
      </c>
      <c r="BV28" s="60">
        <v>1.92</v>
      </c>
      <c r="BY28" s="5">
        <v>2004</v>
      </c>
      <c r="BZ28" s="60">
        <v>1.92</v>
      </c>
      <c r="CC28" s="5">
        <v>2004</v>
      </c>
      <c r="CD28" s="60">
        <v>1.92</v>
      </c>
      <c r="CG28" s="5">
        <v>2004</v>
      </c>
      <c r="CH28" s="60">
        <v>1.92</v>
      </c>
      <c r="CK28" s="5">
        <v>2004</v>
      </c>
      <c r="CL28" s="60">
        <v>1.92</v>
      </c>
      <c r="CO28" s="5">
        <v>2004</v>
      </c>
      <c r="CP28" s="60">
        <v>1.92</v>
      </c>
      <c r="CS28" s="5">
        <v>2004</v>
      </c>
      <c r="CT28" s="60">
        <v>1.92</v>
      </c>
      <c r="CW28" s="5">
        <v>2004</v>
      </c>
      <c r="CX28" s="60">
        <v>1.92</v>
      </c>
      <c r="DA28" s="5">
        <v>2004</v>
      </c>
      <c r="DB28" s="60">
        <v>1.92</v>
      </c>
      <c r="DE28" s="5">
        <v>2004</v>
      </c>
      <c r="DF28" s="60">
        <v>1.92</v>
      </c>
      <c r="DI28" s="5">
        <v>2004</v>
      </c>
      <c r="DJ28" s="60">
        <v>1.92</v>
      </c>
      <c r="DM28" s="5">
        <v>2003</v>
      </c>
      <c r="DN28" s="60">
        <v>3.25</v>
      </c>
      <c r="DQ28" s="5">
        <v>2003</v>
      </c>
      <c r="DR28" s="60">
        <v>3.25</v>
      </c>
      <c r="DU28" s="5">
        <v>2003</v>
      </c>
      <c r="DV28" s="60">
        <v>3.25</v>
      </c>
      <c r="DY28" s="5">
        <v>2003</v>
      </c>
      <c r="DZ28" s="60">
        <v>3.25</v>
      </c>
      <c r="EC28" s="5">
        <v>2003</v>
      </c>
      <c r="ED28" s="60">
        <v>3.25</v>
      </c>
      <c r="EG28" s="5">
        <v>2003</v>
      </c>
      <c r="EH28" s="60">
        <v>3.25</v>
      </c>
      <c r="EK28" s="5">
        <v>2003</v>
      </c>
      <c r="EL28" s="60">
        <v>3.25</v>
      </c>
      <c r="EO28" s="5">
        <v>2003</v>
      </c>
      <c r="EP28" s="60">
        <v>3.25</v>
      </c>
      <c r="ES28" s="5">
        <v>2003</v>
      </c>
      <c r="ET28" s="60">
        <v>3.25</v>
      </c>
      <c r="EW28" s="5">
        <v>2003</v>
      </c>
      <c r="EX28" s="60">
        <v>3.25</v>
      </c>
      <c r="FA28" s="5">
        <v>2003</v>
      </c>
      <c r="FB28" s="60">
        <v>3.25</v>
      </c>
      <c r="FE28" s="5">
        <v>2003</v>
      </c>
      <c r="FF28" s="60">
        <v>3.25</v>
      </c>
    </row>
    <row r="29" spans="2:162">
      <c r="B29">
        <v>0.14157880280071028</v>
      </c>
      <c r="C29" s="47">
        <v>0.67186084600558749</v>
      </c>
      <c r="D29">
        <v>73.709553284863432</v>
      </c>
      <c r="E29" s="5">
        <v>2004</v>
      </c>
      <c r="F29" s="60">
        <v>1.92</v>
      </c>
      <c r="I29" s="5">
        <v>2005</v>
      </c>
      <c r="J29" s="60">
        <v>3.59</v>
      </c>
      <c r="M29" s="5">
        <v>2005</v>
      </c>
      <c r="N29" s="60">
        <v>3.59</v>
      </c>
      <c r="Q29" s="5">
        <v>2005</v>
      </c>
      <c r="R29" s="60">
        <v>3.59</v>
      </c>
      <c r="U29" s="5">
        <v>2005</v>
      </c>
      <c r="V29" s="60">
        <v>3.59</v>
      </c>
      <c r="Y29" s="5">
        <v>2005</v>
      </c>
      <c r="Z29" s="60">
        <v>3.59</v>
      </c>
      <c r="AC29" s="5">
        <v>2005</v>
      </c>
      <c r="AD29" s="60">
        <v>3.59</v>
      </c>
      <c r="AG29" s="5">
        <v>2005</v>
      </c>
      <c r="AH29" s="60">
        <v>3.59</v>
      </c>
      <c r="AK29" s="5">
        <v>2005</v>
      </c>
      <c r="AL29" s="60">
        <v>3.59</v>
      </c>
      <c r="AO29" s="5">
        <v>2005</v>
      </c>
      <c r="AP29" s="60">
        <v>3.59</v>
      </c>
      <c r="AS29" s="5">
        <v>2005</v>
      </c>
      <c r="AT29" s="60">
        <v>3.59</v>
      </c>
      <c r="AW29" s="5">
        <v>2005</v>
      </c>
      <c r="AX29" s="60">
        <v>3.59</v>
      </c>
      <c r="BA29" s="5">
        <v>2005</v>
      </c>
      <c r="BB29" s="60">
        <v>3.59</v>
      </c>
      <c r="BE29" s="5">
        <v>2005</v>
      </c>
      <c r="BF29" s="60">
        <v>3.59</v>
      </c>
      <c r="BI29" s="5">
        <v>2005</v>
      </c>
      <c r="BJ29" s="60">
        <v>3.59</v>
      </c>
      <c r="BM29" s="5">
        <v>2005</v>
      </c>
      <c r="BN29" s="60">
        <v>3.59</v>
      </c>
      <c r="BQ29" s="5">
        <v>2005</v>
      </c>
      <c r="BR29" s="60">
        <v>3.59</v>
      </c>
      <c r="BU29" s="5">
        <v>2005</v>
      </c>
      <c r="BV29" s="60">
        <v>3.59</v>
      </c>
      <c r="BY29" s="5">
        <v>2005</v>
      </c>
      <c r="BZ29" s="60">
        <v>3.59</v>
      </c>
      <c r="CC29" s="5">
        <v>2005</v>
      </c>
      <c r="CD29" s="60">
        <v>3.59</v>
      </c>
      <c r="CG29" s="5">
        <v>2005</v>
      </c>
      <c r="CH29" s="60">
        <v>3.59</v>
      </c>
      <c r="CK29" s="5">
        <v>2005</v>
      </c>
      <c r="CL29" s="60">
        <v>3.59</v>
      </c>
      <c r="CO29" s="5">
        <v>2005</v>
      </c>
      <c r="CP29" s="60">
        <v>3.59</v>
      </c>
      <c r="CS29" s="5">
        <v>2005</v>
      </c>
      <c r="CT29" s="60">
        <v>3.59</v>
      </c>
      <c r="CW29" s="5">
        <v>2005</v>
      </c>
      <c r="CX29" s="60">
        <v>3.59</v>
      </c>
      <c r="DA29" s="5">
        <v>2005</v>
      </c>
      <c r="DB29" s="60">
        <v>3.59</v>
      </c>
      <c r="DE29" s="5">
        <v>2005</v>
      </c>
      <c r="DF29" s="60">
        <v>3.59</v>
      </c>
      <c r="DI29" s="5">
        <v>2005</v>
      </c>
      <c r="DJ29" s="60">
        <v>3.59</v>
      </c>
      <c r="DM29" s="5">
        <v>2005</v>
      </c>
      <c r="DN29" s="60">
        <v>3.59</v>
      </c>
      <c r="DQ29" s="5">
        <v>2004</v>
      </c>
      <c r="DR29" s="60">
        <v>1.92</v>
      </c>
      <c r="DU29" s="5">
        <v>2004</v>
      </c>
      <c r="DV29" s="60">
        <v>1.92</v>
      </c>
      <c r="DY29" s="5">
        <v>2004</v>
      </c>
      <c r="DZ29" s="60">
        <v>1.92</v>
      </c>
      <c r="EC29" s="5">
        <v>2004</v>
      </c>
      <c r="ED29" s="60">
        <v>1.92</v>
      </c>
      <c r="EG29" s="5">
        <v>2004</v>
      </c>
      <c r="EH29" s="60">
        <v>1.92</v>
      </c>
      <c r="EK29" s="5">
        <v>2004</v>
      </c>
      <c r="EL29" s="60">
        <v>1.92</v>
      </c>
      <c r="EO29" s="5">
        <v>2004</v>
      </c>
      <c r="EP29" s="60">
        <v>1.92</v>
      </c>
      <c r="ES29" s="5">
        <v>2004</v>
      </c>
      <c r="ET29" s="60">
        <v>1.92</v>
      </c>
      <c r="EW29" s="5">
        <v>2004</v>
      </c>
      <c r="EX29" s="60">
        <v>1.92</v>
      </c>
      <c r="FA29" s="5">
        <v>2004</v>
      </c>
      <c r="FB29" s="60">
        <v>1.92</v>
      </c>
      <c r="FE29" s="5">
        <v>2004</v>
      </c>
      <c r="FF29" s="60">
        <v>1.92</v>
      </c>
    </row>
    <row r="30" spans="2:162">
      <c r="B30">
        <v>0.14038564511194276</v>
      </c>
      <c r="C30" s="47">
        <v>0.66636092607509301</v>
      </c>
      <c r="D30">
        <v>71.901030825012455</v>
      </c>
      <c r="E30" s="5">
        <v>2005</v>
      </c>
      <c r="F30" s="60">
        <v>3.59</v>
      </c>
      <c r="I30" s="5">
        <v>2006</v>
      </c>
      <c r="J30" s="60">
        <v>2.48</v>
      </c>
      <c r="M30" s="5">
        <v>2006</v>
      </c>
      <c r="N30" s="60">
        <v>2.48</v>
      </c>
      <c r="Q30" s="5">
        <v>2006</v>
      </c>
      <c r="R30" s="60">
        <v>2.48</v>
      </c>
      <c r="U30" s="5">
        <v>2006</v>
      </c>
      <c r="V30" s="60">
        <v>2.48</v>
      </c>
      <c r="Y30" s="5">
        <v>2006</v>
      </c>
      <c r="Z30" s="60">
        <v>2.48</v>
      </c>
      <c r="AC30" s="5">
        <v>2006</v>
      </c>
      <c r="AD30" s="60">
        <v>2.48</v>
      </c>
      <c r="AG30" s="5">
        <v>2006</v>
      </c>
      <c r="AH30" s="60">
        <v>2.48</v>
      </c>
      <c r="AK30" s="5">
        <v>2006</v>
      </c>
      <c r="AL30" s="60">
        <v>2.48</v>
      </c>
      <c r="AO30" s="5">
        <v>2006</v>
      </c>
      <c r="AP30" s="60">
        <v>2.48</v>
      </c>
      <c r="AS30" s="5">
        <v>2006</v>
      </c>
      <c r="AT30" s="60">
        <v>2.48</v>
      </c>
      <c r="AW30" s="5">
        <v>2006</v>
      </c>
      <c r="AX30" s="60">
        <v>2.48</v>
      </c>
      <c r="BA30" s="5">
        <v>2006</v>
      </c>
      <c r="BB30" s="60">
        <v>2.48</v>
      </c>
      <c r="BE30" s="5">
        <v>2006</v>
      </c>
      <c r="BF30" s="60">
        <v>2.48</v>
      </c>
      <c r="BI30" s="5">
        <v>2006</v>
      </c>
      <c r="BJ30" s="60">
        <v>2.48</v>
      </c>
      <c r="BM30" s="5">
        <v>2006</v>
      </c>
      <c r="BN30" s="60">
        <v>2.48</v>
      </c>
      <c r="BQ30" s="5">
        <v>2006</v>
      </c>
      <c r="BR30" s="60">
        <v>2.48</v>
      </c>
      <c r="BU30" s="5">
        <v>2006</v>
      </c>
      <c r="BV30" s="60">
        <v>2.48</v>
      </c>
      <c r="BY30" s="5">
        <v>2006</v>
      </c>
      <c r="BZ30" s="60">
        <v>2.48</v>
      </c>
      <c r="CC30" s="5">
        <v>2006</v>
      </c>
      <c r="CD30" s="60">
        <v>2.48</v>
      </c>
      <c r="CG30" s="5">
        <v>2006</v>
      </c>
      <c r="CH30" s="60">
        <v>2.48</v>
      </c>
      <c r="CK30" s="5">
        <v>2006</v>
      </c>
      <c r="CL30" s="60">
        <v>2.48</v>
      </c>
      <c r="CO30" s="5">
        <v>2006</v>
      </c>
      <c r="CP30" s="60">
        <v>2.48</v>
      </c>
      <c r="CS30" s="5">
        <v>2006</v>
      </c>
      <c r="CT30" s="60">
        <v>2.48</v>
      </c>
      <c r="CW30" s="5">
        <v>2006</v>
      </c>
      <c r="CX30" s="60">
        <v>2.48</v>
      </c>
      <c r="DA30" s="5">
        <v>2006</v>
      </c>
      <c r="DB30" s="60">
        <v>2.48</v>
      </c>
      <c r="DE30" s="5">
        <v>2006</v>
      </c>
      <c r="DF30" s="60">
        <v>2.48</v>
      </c>
      <c r="DI30" s="5">
        <v>2006</v>
      </c>
      <c r="DJ30" s="60">
        <v>2.48</v>
      </c>
      <c r="DM30" s="5">
        <v>2006</v>
      </c>
      <c r="DN30" s="60">
        <v>2.48</v>
      </c>
      <c r="DQ30" s="5">
        <v>2006</v>
      </c>
      <c r="DR30" s="60">
        <v>2.48</v>
      </c>
      <c r="DU30" s="5">
        <v>2005</v>
      </c>
      <c r="DV30" s="60">
        <v>3.59</v>
      </c>
      <c r="DY30" s="5">
        <v>2005</v>
      </c>
      <c r="DZ30" s="60">
        <v>3.59</v>
      </c>
      <c r="EC30" s="5">
        <v>2005</v>
      </c>
      <c r="ED30" s="60">
        <v>3.59</v>
      </c>
      <c r="EG30" s="5">
        <v>2005</v>
      </c>
      <c r="EH30" s="60">
        <v>3.59</v>
      </c>
      <c r="EK30" s="5">
        <v>2005</v>
      </c>
      <c r="EL30" s="60">
        <v>3.59</v>
      </c>
      <c r="EO30" s="5">
        <v>2005</v>
      </c>
      <c r="EP30" s="60">
        <v>3.59</v>
      </c>
      <c r="ES30" s="5">
        <v>2005</v>
      </c>
      <c r="ET30" s="60">
        <v>3.59</v>
      </c>
      <c r="EW30" s="5">
        <v>2005</v>
      </c>
      <c r="EX30" s="60">
        <v>3.59</v>
      </c>
      <c r="FA30" s="5">
        <v>2005</v>
      </c>
      <c r="FB30" s="60">
        <v>3.59</v>
      </c>
      <c r="FE30" s="5">
        <v>2005</v>
      </c>
      <c r="FF30" s="60">
        <v>3.59</v>
      </c>
    </row>
    <row r="31" spans="2:162">
      <c r="B31">
        <v>0.14190809179105374</v>
      </c>
      <c r="C31" s="47">
        <v>0.67064587715569246</v>
      </c>
      <c r="D31">
        <v>73.304840908331187</v>
      </c>
      <c r="E31" s="5">
        <v>2006</v>
      </c>
      <c r="F31" s="60">
        <v>2.48</v>
      </c>
      <c r="I31" s="5">
        <v>2006</v>
      </c>
      <c r="J31" s="60">
        <v>3.68</v>
      </c>
      <c r="M31" s="5">
        <v>2006</v>
      </c>
      <c r="N31" s="60">
        <v>3.68</v>
      </c>
      <c r="Q31" s="5">
        <v>2006</v>
      </c>
      <c r="R31" s="60">
        <v>3.68</v>
      </c>
      <c r="U31" s="5">
        <v>2006</v>
      </c>
      <c r="V31" s="60">
        <v>3.68</v>
      </c>
      <c r="Y31" s="5">
        <v>2006</v>
      </c>
      <c r="Z31" s="60">
        <v>3.68</v>
      </c>
      <c r="AC31" s="5">
        <v>2006</v>
      </c>
      <c r="AD31" s="60">
        <v>3.68</v>
      </c>
      <c r="AG31" s="5">
        <v>2006</v>
      </c>
      <c r="AH31" s="60">
        <v>3.68</v>
      </c>
      <c r="AK31" s="5">
        <v>2006</v>
      </c>
      <c r="AL31" s="60">
        <v>3.68</v>
      </c>
      <c r="AO31" s="5">
        <v>2006</v>
      </c>
      <c r="AP31" s="60">
        <v>3.68</v>
      </c>
      <c r="AS31" s="5">
        <v>2006</v>
      </c>
      <c r="AT31" s="60">
        <v>3.68</v>
      </c>
      <c r="AW31" s="5">
        <v>2006</v>
      </c>
      <c r="AX31" s="60">
        <v>3.68</v>
      </c>
      <c r="BA31" s="5">
        <v>2006</v>
      </c>
      <c r="BB31" s="60">
        <v>3.68</v>
      </c>
      <c r="BE31" s="5">
        <v>2006</v>
      </c>
      <c r="BF31" s="60">
        <v>3.68</v>
      </c>
      <c r="BI31" s="5">
        <v>2006</v>
      </c>
      <c r="BJ31" s="60">
        <v>3.68</v>
      </c>
      <c r="BM31" s="5">
        <v>2006</v>
      </c>
      <c r="BN31" s="60">
        <v>3.68</v>
      </c>
      <c r="BQ31" s="5">
        <v>2006</v>
      </c>
      <c r="BR31" s="60">
        <v>3.68</v>
      </c>
      <c r="BU31" s="5">
        <v>2006</v>
      </c>
      <c r="BV31" s="60">
        <v>3.68</v>
      </c>
      <c r="BY31" s="5">
        <v>2006</v>
      </c>
      <c r="BZ31" s="60">
        <v>3.68</v>
      </c>
      <c r="CC31" s="5">
        <v>2006</v>
      </c>
      <c r="CD31" s="60">
        <v>3.68</v>
      </c>
      <c r="CG31" s="5">
        <v>2006</v>
      </c>
      <c r="CH31" s="60">
        <v>3.68</v>
      </c>
      <c r="CK31" s="5">
        <v>2006</v>
      </c>
      <c r="CL31" s="60">
        <v>3.68</v>
      </c>
      <c r="CO31" s="5">
        <v>2006</v>
      </c>
      <c r="CP31" s="60">
        <v>3.68</v>
      </c>
      <c r="CS31" s="5">
        <v>2006</v>
      </c>
      <c r="CT31" s="60">
        <v>3.68</v>
      </c>
      <c r="CW31" s="5">
        <v>2006</v>
      </c>
      <c r="CX31" s="60">
        <v>3.68</v>
      </c>
      <c r="DA31" s="5">
        <v>2006</v>
      </c>
      <c r="DB31" s="60">
        <v>3.68</v>
      </c>
      <c r="DE31" s="5">
        <v>2006</v>
      </c>
      <c r="DF31" s="60">
        <v>3.68</v>
      </c>
      <c r="DI31" s="5">
        <v>2006</v>
      </c>
      <c r="DJ31" s="60">
        <v>3.68</v>
      </c>
      <c r="DM31" s="5">
        <v>2006</v>
      </c>
      <c r="DN31" s="60">
        <v>3.68</v>
      </c>
      <c r="DQ31" s="5">
        <v>2006</v>
      </c>
      <c r="DR31" s="60">
        <v>3.68</v>
      </c>
      <c r="DU31" s="5">
        <v>2006</v>
      </c>
      <c r="DV31" s="60">
        <v>3.68</v>
      </c>
      <c r="DY31" s="5">
        <v>2006</v>
      </c>
      <c r="DZ31" s="60">
        <v>2.48</v>
      </c>
      <c r="EC31" s="5">
        <v>2006</v>
      </c>
      <c r="ED31" s="60">
        <v>2.48</v>
      </c>
      <c r="EG31" s="5">
        <v>2006</v>
      </c>
      <c r="EH31" s="60">
        <v>2.48</v>
      </c>
      <c r="EK31" s="5">
        <v>2006</v>
      </c>
      <c r="EL31" s="60">
        <v>2.48</v>
      </c>
      <c r="EO31" s="5">
        <v>2006</v>
      </c>
      <c r="EP31" s="60">
        <v>2.48</v>
      </c>
      <c r="ES31" s="5">
        <v>2006</v>
      </c>
      <c r="ET31" s="60">
        <v>2.48</v>
      </c>
      <c r="EW31" s="5">
        <v>2006</v>
      </c>
      <c r="EX31" s="60">
        <v>2.48</v>
      </c>
      <c r="FA31" s="5">
        <v>2006</v>
      </c>
      <c r="FB31" s="60">
        <v>2.48</v>
      </c>
      <c r="FE31" s="5">
        <v>2006</v>
      </c>
      <c r="FF31" s="60">
        <v>2.48</v>
      </c>
    </row>
    <row r="32" spans="2:162">
      <c r="B32">
        <v>0.14068125885670987</v>
      </c>
      <c r="C32" s="47">
        <v>0.6657860726096142</v>
      </c>
      <c r="D32">
        <v>71.715439272970272</v>
      </c>
      <c r="E32" s="5">
        <v>2006</v>
      </c>
      <c r="F32" s="60">
        <v>3.68</v>
      </c>
      <c r="I32" s="5">
        <v>2006</v>
      </c>
      <c r="J32" s="61">
        <v>3.5</v>
      </c>
      <c r="M32" s="5">
        <v>2006</v>
      </c>
      <c r="N32" s="61">
        <v>3.5</v>
      </c>
      <c r="Q32" s="5">
        <v>2006</v>
      </c>
      <c r="R32" s="61">
        <v>3.5</v>
      </c>
      <c r="U32" s="5">
        <v>2006</v>
      </c>
      <c r="V32" s="61">
        <v>3.5</v>
      </c>
      <c r="Y32" s="5">
        <v>2006</v>
      </c>
      <c r="Z32" s="61">
        <v>3.5</v>
      </c>
      <c r="AC32" s="5">
        <v>2006</v>
      </c>
      <c r="AD32" s="61">
        <v>3.5</v>
      </c>
      <c r="AG32" s="5">
        <v>2006</v>
      </c>
      <c r="AH32" s="61">
        <v>3.5</v>
      </c>
      <c r="AK32" s="5">
        <v>2006</v>
      </c>
      <c r="AL32" s="61">
        <v>3.5</v>
      </c>
      <c r="AO32" s="5">
        <v>2006</v>
      </c>
      <c r="AP32" s="61">
        <v>3.5</v>
      </c>
      <c r="AS32" s="5">
        <v>2006</v>
      </c>
      <c r="AT32" s="61">
        <v>3.5</v>
      </c>
      <c r="AW32" s="5">
        <v>2006</v>
      </c>
      <c r="AX32" s="61">
        <v>3.5</v>
      </c>
      <c r="BA32" s="5">
        <v>2006</v>
      </c>
      <c r="BB32" s="61">
        <v>3.5</v>
      </c>
      <c r="BE32" s="5">
        <v>2006</v>
      </c>
      <c r="BF32" s="61">
        <v>3.5</v>
      </c>
      <c r="BI32" s="5">
        <v>2006</v>
      </c>
      <c r="BJ32" s="61">
        <v>3.5</v>
      </c>
      <c r="BM32" s="5">
        <v>2006</v>
      </c>
      <c r="BN32" s="61">
        <v>3.5</v>
      </c>
      <c r="BQ32" s="5">
        <v>2006</v>
      </c>
      <c r="BR32" s="61">
        <v>3.5</v>
      </c>
      <c r="BU32" s="5">
        <v>2006</v>
      </c>
      <c r="BV32" s="61">
        <v>3.5</v>
      </c>
      <c r="BY32" s="5">
        <v>2006</v>
      </c>
      <c r="BZ32" s="61">
        <v>3.5</v>
      </c>
      <c r="CC32" s="5">
        <v>2006</v>
      </c>
      <c r="CD32" s="61">
        <v>3.5</v>
      </c>
      <c r="CG32" s="5">
        <v>2006</v>
      </c>
      <c r="CH32" s="61">
        <v>3.5</v>
      </c>
      <c r="CK32" s="5">
        <v>2006</v>
      </c>
      <c r="CL32" s="61">
        <v>3.5</v>
      </c>
      <c r="CO32" s="5">
        <v>2006</v>
      </c>
      <c r="CP32" s="61">
        <v>3.5</v>
      </c>
      <c r="CS32" s="5">
        <v>2006</v>
      </c>
      <c r="CT32" s="61">
        <v>3.5</v>
      </c>
      <c r="CW32" s="5">
        <v>2006</v>
      </c>
      <c r="CX32" s="61">
        <v>3.5</v>
      </c>
      <c r="DA32" s="5">
        <v>2006</v>
      </c>
      <c r="DB32" s="61">
        <v>3.5</v>
      </c>
      <c r="DE32" s="5">
        <v>2006</v>
      </c>
      <c r="DF32" s="61">
        <v>3.5</v>
      </c>
      <c r="DI32" s="5">
        <v>2006</v>
      </c>
      <c r="DJ32" s="61">
        <v>3.5</v>
      </c>
      <c r="DM32" s="5">
        <v>2006</v>
      </c>
      <c r="DN32" s="61">
        <v>3.5</v>
      </c>
      <c r="DQ32" s="5">
        <v>2006</v>
      </c>
      <c r="DR32" s="61">
        <v>3.5</v>
      </c>
      <c r="DU32" s="5">
        <v>2006</v>
      </c>
      <c r="DV32" s="61">
        <v>3.5</v>
      </c>
      <c r="DY32" s="5">
        <v>2006</v>
      </c>
      <c r="DZ32" s="61">
        <v>3.5</v>
      </c>
      <c r="EC32" s="5">
        <v>2006</v>
      </c>
      <c r="ED32" s="60">
        <v>3.68</v>
      </c>
      <c r="EG32" s="5">
        <v>2006</v>
      </c>
      <c r="EH32" s="60">
        <v>3.68</v>
      </c>
      <c r="EK32" s="5">
        <v>2006</v>
      </c>
      <c r="EL32" s="60">
        <v>3.68</v>
      </c>
      <c r="EO32" s="5">
        <v>2006</v>
      </c>
      <c r="EP32" s="60">
        <v>3.68</v>
      </c>
      <c r="ES32" s="5">
        <v>2006</v>
      </c>
      <c r="ET32" s="60">
        <v>3.68</v>
      </c>
      <c r="EW32" s="5">
        <v>2006</v>
      </c>
      <c r="EX32" s="60">
        <v>3.68</v>
      </c>
      <c r="FA32" s="5">
        <v>2006</v>
      </c>
      <c r="FB32" s="60">
        <v>3.68</v>
      </c>
      <c r="FE32" s="5">
        <v>2006</v>
      </c>
      <c r="FF32" s="60">
        <v>3.68</v>
      </c>
    </row>
    <row r="33" spans="1:162">
      <c r="B33">
        <v>0.14083715586102941</v>
      </c>
      <c r="C33" s="47">
        <v>0.66625741139991412</v>
      </c>
      <c r="D33">
        <v>71.86756389409372</v>
      </c>
      <c r="E33" s="5">
        <v>2006</v>
      </c>
      <c r="F33" s="61">
        <v>3.5</v>
      </c>
      <c r="I33" s="5">
        <v>2006</v>
      </c>
      <c r="J33" s="61">
        <v>1.5</v>
      </c>
      <c r="M33" s="5">
        <v>2006</v>
      </c>
      <c r="N33" s="61">
        <v>1.5</v>
      </c>
      <c r="Q33" s="5">
        <v>2006</v>
      </c>
      <c r="R33" s="61">
        <v>1.5</v>
      </c>
      <c r="U33" s="5">
        <v>2006</v>
      </c>
      <c r="V33" s="61">
        <v>1.5</v>
      </c>
      <c r="Y33" s="5">
        <v>2006</v>
      </c>
      <c r="Z33" s="61">
        <v>1.5</v>
      </c>
      <c r="AC33" s="5">
        <v>2006</v>
      </c>
      <c r="AD33" s="61">
        <v>1.5</v>
      </c>
      <c r="AG33" s="5">
        <v>2006</v>
      </c>
      <c r="AH33" s="61">
        <v>1.5</v>
      </c>
      <c r="AK33" s="5">
        <v>2006</v>
      </c>
      <c r="AL33" s="61">
        <v>1.5</v>
      </c>
      <c r="AO33" s="5">
        <v>2006</v>
      </c>
      <c r="AP33" s="61">
        <v>1.5</v>
      </c>
      <c r="AS33" s="5">
        <v>2006</v>
      </c>
      <c r="AT33" s="61">
        <v>1.5</v>
      </c>
      <c r="AW33" s="5">
        <v>2006</v>
      </c>
      <c r="AX33" s="61">
        <v>1.5</v>
      </c>
      <c r="BA33" s="5">
        <v>2006</v>
      </c>
      <c r="BB33" s="61">
        <v>1.5</v>
      </c>
      <c r="BE33" s="5">
        <v>2006</v>
      </c>
      <c r="BF33" s="61">
        <v>1.5</v>
      </c>
      <c r="BI33" s="5">
        <v>2006</v>
      </c>
      <c r="BJ33" s="61">
        <v>1.5</v>
      </c>
      <c r="BM33" s="5">
        <v>2006</v>
      </c>
      <c r="BN33" s="61">
        <v>1.5</v>
      </c>
      <c r="BQ33" s="5">
        <v>2006</v>
      </c>
      <c r="BR33" s="61">
        <v>1.5</v>
      </c>
      <c r="BU33" s="5">
        <v>2006</v>
      </c>
      <c r="BV33" s="61">
        <v>1.5</v>
      </c>
      <c r="BY33" s="5">
        <v>2006</v>
      </c>
      <c r="BZ33" s="61">
        <v>1.5</v>
      </c>
      <c r="CC33" s="5">
        <v>2006</v>
      </c>
      <c r="CD33" s="61">
        <v>1.5</v>
      </c>
      <c r="CG33" s="5">
        <v>2006</v>
      </c>
      <c r="CH33" s="61">
        <v>1.5</v>
      </c>
      <c r="CK33" s="5">
        <v>2006</v>
      </c>
      <c r="CL33" s="61">
        <v>1.5</v>
      </c>
      <c r="CO33" s="5">
        <v>2006</v>
      </c>
      <c r="CP33" s="61">
        <v>1.5</v>
      </c>
      <c r="CS33" s="5">
        <v>2006</v>
      </c>
      <c r="CT33" s="61">
        <v>1.5</v>
      </c>
      <c r="CW33" s="5">
        <v>2006</v>
      </c>
      <c r="CX33" s="61">
        <v>1.5</v>
      </c>
      <c r="DA33" s="5">
        <v>2006</v>
      </c>
      <c r="DB33" s="61">
        <v>1.5</v>
      </c>
      <c r="DE33" s="5">
        <v>2006</v>
      </c>
      <c r="DF33" s="61">
        <v>1.5</v>
      </c>
      <c r="DI33" s="5">
        <v>2006</v>
      </c>
      <c r="DJ33" s="61">
        <v>1.5</v>
      </c>
      <c r="DM33" s="5">
        <v>2006</v>
      </c>
      <c r="DN33" s="61">
        <v>1.5</v>
      </c>
      <c r="DQ33" s="5">
        <v>2006</v>
      </c>
      <c r="DR33" s="61">
        <v>1.5</v>
      </c>
      <c r="DU33" s="5">
        <v>2006</v>
      </c>
      <c r="DV33" s="61">
        <v>1.5</v>
      </c>
      <c r="DY33" s="5">
        <v>2006</v>
      </c>
      <c r="DZ33" s="61">
        <v>1.5</v>
      </c>
      <c r="EC33" s="5">
        <v>2006</v>
      </c>
      <c r="ED33" s="61">
        <v>1.5</v>
      </c>
      <c r="EG33" s="5">
        <v>2006</v>
      </c>
      <c r="EH33" s="61">
        <v>3.5</v>
      </c>
      <c r="EK33" s="5">
        <v>2006</v>
      </c>
      <c r="EL33" s="61">
        <v>3.5</v>
      </c>
      <c r="EO33" s="5">
        <v>2006</v>
      </c>
      <c r="EP33" s="61">
        <v>3.5</v>
      </c>
      <c r="ES33" s="5">
        <v>2006</v>
      </c>
      <c r="ET33" s="61">
        <v>3.5</v>
      </c>
      <c r="EW33" s="5">
        <v>2006</v>
      </c>
      <c r="EX33" s="61">
        <v>3.5</v>
      </c>
      <c r="FA33" s="5">
        <v>2006</v>
      </c>
      <c r="FB33" s="61">
        <v>3.5</v>
      </c>
      <c r="FE33" s="5">
        <v>2006</v>
      </c>
      <c r="FF33" s="61">
        <v>3.5</v>
      </c>
    </row>
    <row r="34" spans="1:162">
      <c r="B34">
        <v>0.14347108941952971</v>
      </c>
      <c r="C34" s="47">
        <v>0.68065537555875355</v>
      </c>
      <c r="D34">
        <v>76.73087831989902</v>
      </c>
      <c r="E34" s="5">
        <v>2006</v>
      </c>
      <c r="F34" s="61">
        <v>1.5</v>
      </c>
      <c r="I34" s="5">
        <v>2007</v>
      </c>
      <c r="J34" s="60">
        <v>1.25</v>
      </c>
      <c r="M34" s="5">
        <v>2007</v>
      </c>
      <c r="N34" s="60">
        <v>1.25</v>
      </c>
      <c r="Q34" s="5">
        <v>2007</v>
      </c>
      <c r="R34" s="60">
        <v>1.25</v>
      </c>
      <c r="U34" s="5">
        <v>2007</v>
      </c>
      <c r="V34" s="60">
        <v>1.25</v>
      </c>
      <c r="Y34" s="5">
        <v>2007</v>
      </c>
      <c r="Z34" s="60">
        <v>1.25</v>
      </c>
      <c r="AC34" s="5">
        <v>2007</v>
      </c>
      <c r="AD34" s="60">
        <v>1.25</v>
      </c>
      <c r="AG34" s="5">
        <v>2007</v>
      </c>
      <c r="AH34" s="60">
        <v>1.25</v>
      </c>
      <c r="AK34" s="5">
        <v>2007</v>
      </c>
      <c r="AL34" s="60">
        <v>1.25</v>
      </c>
      <c r="AO34" s="5">
        <v>2007</v>
      </c>
      <c r="AP34" s="60">
        <v>1.25</v>
      </c>
      <c r="AS34" s="5">
        <v>2007</v>
      </c>
      <c r="AT34" s="60">
        <v>1.25</v>
      </c>
      <c r="AW34" s="5">
        <v>2007</v>
      </c>
      <c r="AX34" s="60">
        <v>1.25</v>
      </c>
      <c r="BA34" s="5">
        <v>2007</v>
      </c>
      <c r="BB34" s="60">
        <v>1.25</v>
      </c>
      <c r="BE34" s="5">
        <v>2007</v>
      </c>
      <c r="BF34" s="60">
        <v>1.25</v>
      </c>
      <c r="BI34" s="5">
        <v>2007</v>
      </c>
      <c r="BJ34" s="60">
        <v>1.25</v>
      </c>
      <c r="BM34" s="5">
        <v>2007</v>
      </c>
      <c r="BN34" s="60">
        <v>1.25</v>
      </c>
      <c r="BQ34" s="5">
        <v>2007</v>
      </c>
      <c r="BR34" s="60">
        <v>1.25</v>
      </c>
      <c r="BU34" s="5">
        <v>2007</v>
      </c>
      <c r="BV34" s="60">
        <v>1.25</v>
      </c>
      <c r="BY34" s="5">
        <v>2007</v>
      </c>
      <c r="BZ34" s="60">
        <v>1.25</v>
      </c>
      <c r="CC34" s="5">
        <v>2007</v>
      </c>
      <c r="CD34" s="60">
        <v>1.25</v>
      </c>
      <c r="CG34" s="5">
        <v>2007</v>
      </c>
      <c r="CH34" s="60">
        <v>1.25</v>
      </c>
      <c r="CK34" s="5">
        <v>2007</v>
      </c>
      <c r="CL34" s="60">
        <v>1.25</v>
      </c>
      <c r="CO34" s="5">
        <v>2007</v>
      </c>
      <c r="CP34" s="60">
        <v>1.25</v>
      </c>
      <c r="CS34" s="5">
        <v>2007</v>
      </c>
      <c r="CT34" s="60">
        <v>1.25</v>
      </c>
      <c r="CW34" s="5">
        <v>2007</v>
      </c>
      <c r="CX34" s="60">
        <v>1.25</v>
      </c>
      <c r="DA34" s="5">
        <v>2007</v>
      </c>
      <c r="DB34" s="60">
        <v>1.25</v>
      </c>
      <c r="DE34" s="5">
        <v>2007</v>
      </c>
      <c r="DF34" s="60">
        <v>1.25</v>
      </c>
      <c r="DI34" s="5">
        <v>2007</v>
      </c>
      <c r="DJ34" s="60">
        <v>1.25</v>
      </c>
      <c r="DM34" s="5">
        <v>2007</v>
      </c>
      <c r="DN34" s="60">
        <v>1.25</v>
      </c>
      <c r="DQ34" s="5">
        <v>2007</v>
      </c>
      <c r="DR34" s="60">
        <v>1.25</v>
      </c>
      <c r="DU34" s="5">
        <v>2007</v>
      </c>
      <c r="DV34" s="60">
        <v>1.25</v>
      </c>
      <c r="DY34" s="5">
        <v>2007</v>
      </c>
      <c r="DZ34" s="60">
        <v>1.25</v>
      </c>
      <c r="EC34" s="5">
        <v>2007</v>
      </c>
      <c r="ED34" s="60">
        <v>1.25</v>
      </c>
      <c r="EG34" s="5">
        <v>2007</v>
      </c>
      <c r="EH34" s="60">
        <v>1.25</v>
      </c>
      <c r="EK34" s="5">
        <v>2006</v>
      </c>
      <c r="EL34" s="61">
        <v>1.5</v>
      </c>
      <c r="EO34" s="5">
        <v>2006</v>
      </c>
      <c r="EP34" s="61">
        <v>1.5</v>
      </c>
      <c r="ES34" s="5">
        <v>2006</v>
      </c>
      <c r="ET34" s="61">
        <v>1.5</v>
      </c>
      <c r="EW34" s="5">
        <v>2006</v>
      </c>
      <c r="EX34" s="61">
        <v>1.5</v>
      </c>
      <c r="FA34" s="5">
        <v>2006</v>
      </c>
      <c r="FB34" s="61">
        <v>1.5</v>
      </c>
      <c r="FE34" s="5">
        <v>2006</v>
      </c>
      <c r="FF34" s="61">
        <v>1.5</v>
      </c>
    </row>
    <row r="35" spans="1:162">
      <c r="B35">
        <v>0.14494501545155553</v>
      </c>
      <c r="C35" s="47">
        <v>0.6894393627745643</v>
      </c>
      <c r="D35">
        <v>79.919391206901864</v>
      </c>
      <c r="E35" s="5">
        <v>2007</v>
      </c>
      <c r="F35" s="60">
        <v>1.25</v>
      </c>
      <c r="I35" s="5">
        <v>2007</v>
      </c>
      <c r="J35" s="60">
        <v>3.5</v>
      </c>
      <c r="M35" s="5">
        <v>2007</v>
      </c>
      <c r="N35" s="60">
        <v>3.5</v>
      </c>
      <c r="Q35" s="5">
        <v>2007</v>
      </c>
      <c r="R35" s="60">
        <v>3.5</v>
      </c>
      <c r="U35" s="5">
        <v>2007</v>
      </c>
      <c r="V35" s="60">
        <v>3.5</v>
      </c>
      <c r="Y35" s="5">
        <v>2007</v>
      </c>
      <c r="Z35" s="60">
        <v>3.5</v>
      </c>
      <c r="AC35" s="5">
        <v>2007</v>
      </c>
      <c r="AD35" s="60">
        <v>3.5</v>
      </c>
      <c r="AG35" s="5">
        <v>2007</v>
      </c>
      <c r="AH35" s="60">
        <v>3.5</v>
      </c>
      <c r="AK35" s="5">
        <v>2007</v>
      </c>
      <c r="AL35" s="60">
        <v>3.5</v>
      </c>
      <c r="AO35" s="5">
        <v>2007</v>
      </c>
      <c r="AP35" s="60">
        <v>3.5</v>
      </c>
      <c r="AS35" s="5">
        <v>2007</v>
      </c>
      <c r="AT35" s="60">
        <v>3.5</v>
      </c>
      <c r="AW35" s="5">
        <v>2007</v>
      </c>
      <c r="AX35" s="60">
        <v>3.5</v>
      </c>
      <c r="BA35" s="5">
        <v>2007</v>
      </c>
      <c r="BB35" s="60">
        <v>3.5</v>
      </c>
      <c r="BE35" s="5">
        <v>2007</v>
      </c>
      <c r="BF35" s="60">
        <v>3.5</v>
      </c>
      <c r="BI35" s="5">
        <v>2007</v>
      </c>
      <c r="BJ35" s="60">
        <v>3.5</v>
      </c>
      <c r="BM35" s="5">
        <v>2007</v>
      </c>
      <c r="BN35" s="60">
        <v>3.5</v>
      </c>
      <c r="BQ35" s="5">
        <v>2007</v>
      </c>
      <c r="BR35" s="60">
        <v>3.5</v>
      </c>
      <c r="BU35" s="5">
        <v>2007</v>
      </c>
      <c r="BV35" s="60">
        <v>3.5</v>
      </c>
      <c r="BY35" s="5">
        <v>2007</v>
      </c>
      <c r="BZ35" s="60">
        <v>3.5</v>
      </c>
      <c r="CC35" s="5">
        <v>2007</v>
      </c>
      <c r="CD35" s="60">
        <v>3.5</v>
      </c>
      <c r="CG35" s="5">
        <v>2007</v>
      </c>
      <c r="CH35" s="60">
        <v>3.5</v>
      </c>
      <c r="CK35" s="5">
        <v>2007</v>
      </c>
      <c r="CL35" s="60">
        <v>3.5</v>
      </c>
      <c r="CO35" s="5">
        <v>2007</v>
      </c>
      <c r="CP35" s="60">
        <v>3.5</v>
      </c>
      <c r="CS35" s="5">
        <v>2007</v>
      </c>
      <c r="CT35" s="60">
        <v>3.5</v>
      </c>
      <c r="CW35" s="5">
        <v>2007</v>
      </c>
      <c r="CX35" s="60">
        <v>3.5</v>
      </c>
      <c r="DA35" s="5">
        <v>2007</v>
      </c>
      <c r="DB35" s="60">
        <v>3.5</v>
      </c>
      <c r="DE35" s="5">
        <v>2007</v>
      </c>
      <c r="DF35" s="60">
        <v>3.5</v>
      </c>
      <c r="DI35" s="5">
        <v>2007</v>
      </c>
      <c r="DJ35" s="60">
        <v>3.5</v>
      </c>
      <c r="DM35" s="5">
        <v>2007</v>
      </c>
      <c r="DN35" s="60">
        <v>3.5</v>
      </c>
      <c r="DQ35" s="5">
        <v>2007</v>
      </c>
      <c r="DR35" s="60">
        <v>3.5</v>
      </c>
      <c r="DU35" s="5">
        <v>2007</v>
      </c>
      <c r="DV35" s="60">
        <v>3.5</v>
      </c>
      <c r="DY35" s="5">
        <v>2007</v>
      </c>
      <c r="DZ35" s="60">
        <v>3.5</v>
      </c>
      <c r="EC35" s="5">
        <v>2007</v>
      </c>
      <c r="ED35" s="60">
        <v>3.5</v>
      </c>
      <c r="EG35" s="5">
        <v>2007</v>
      </c>
      <c r="EH35" s="60">
        <v>3.5</v>
      </c>
      <c r="EK35" s="5">
        <v>2007</v>
      </c>
      <c r="EL35" s="60">
        <v>3.5</v>
      </c>
      <c r="EO35" s="5">
        <v>2007</v>
      </c>
      <c r="EP35" s="60">
        <v>1.25</v>
      </c>
      <c r="ES35" s="5">
        <v>2007</v>
      </c>
      <c r="ET35" s="60">
        <v>1.25</v>
      </c>
      <c r="EW35" s="5">
        <v>2007</v>
      </c>
      <c r="EX35" s="60">
        <v>1.25</v>
      </c>
      <c r="FA35" s="5">
        <v>2007</v>
      </c>
      <c r="FB35" s="60">
        <v>1.25</v>
      </c>
      <c r="FE35" s="5">
        <v>2007</v>
      </c>
      <c r="FF35" s="60">
        <v>1.25</v>
      </c>
    </row>
    <row r="36" spans="1:162">
      <c r="B36">
        <v>0.14133161137488157</v>
      </c>
      <c r="C36" s="47">
        <v>0.66651902472780711</v>
      </c>
      <c r="D36">
        <v>71.952185190223176</v>
      </c>
      <c r="E36" s="5">
        <v>2007</v>
      </c>
      <c r="F36" s="60">
        <v>3.5</v>
      </c>
      <c r="I36" s="5">
        <v>2007</v>
      </c>
      <c r="J36" s="61">
        <v>10.94</v>
      </c>
      <c r="M36" s="5">
        <v>2007</v>
      </c>
      <c r="N36" s="61">
        <v>10.94</v>
      </c>
      <c r="Q36" s="5">
        <v>2007</v>
      </c>
      <c r="R36" s="61">
        <v>10.94</v>
      </c>
      <c r="U36" s="5">
        <v>2007</v>
      </c>
      <c r="V36" s="61">
        <v>10.94</v>
      </c>
      <c r="Y36" s="5">
        <v>2007</v>
      </c>
      <c r="Z36" s="61">
        <v>10.94</v>
      </c>
      <c r="AC36" s="5">
        <v>2007</v>
      </c>
      <c r="AD36" s="61">
        <v>10.94</v>
      </c>
      <c r="AG36" s="5">
        <v>2007</v>
      </c>
      <c r="AH36" s="61">
        <v>10.94</v>
      </c>
      <c r="AK36" s="5">
        <v>2007</v>
      </c>
      <c r="AL36" s="61">
        <v>10.94</v>
      </c>
      <c r="AO36" s="5">
        <v>2007</v>
      </c>
      <c r="AP36" s="61">
        <v>10.94</v>
      </c>
      <c r="AS36" s="5">
        <v>2007</v>
      </c>
      <c r="AT36" s="61">
        <v>10.94</v>
      </c>
      <c r="AW36" s="5">
        <v>2007</v>
      </c>
      <c r="AX36" s="61">
        <v>10.94</v>
      </c>
      <c r="BA36" s="5">
        <v>2007</v>
      </c>
      <c r="BB36" s="61">
        <v>10.94</v>
      </c>
      <c r="BE36" s="5">
        <v>2007</v>
      </c>
      <c r="BF36" s="61">
        <v>10.94</v>
      </c>
      <c r="BI36" s="5">
        <v>2007</v>
      </c>
      <c r="BJ36" s="61">
        <v>10.94</v>
      </c>
      <c r="BM36" s="5">
        <v>2007</v>
      </c>
      <c r="BN36" s="61">
        <v>10.94</v>
      </c>
      <c r="BQ36" s="5">
        <v>2007</v>
      </c>
      <c r="BR36" s="61">
        <v>10.94</v>
      </c>
      <c r="BU36" s="5">
        <v>2007</v>
      </c>
      <c r="BV36" s="61">
        <v>10.94</v>
      </c>
      <c r="BY36" s="5">
        <v>2007</v>
      </c>
      <c r="BZ36" s="61">
        <v>10.94</v>
      </c>
      <c r="CC36" s="5">
        <v>2007</v>
      </c>
      <c r="CD36" s="61">
        <v>10.94</v>
      </c>
      <c r="CG36" s="5">
        <v>2007</v>
      </c>
      <c r="CH36" s="61">
        <v>10.94</v>
      </c>
      <c r="CK36" s="5">
        <v>2007</v>
      </c>
      <c r="CL36" s="61">
        <v>10.94</v>
      </c>
      <c r="CO36" s="5">
        <v>2007</v>
      </c>
      <c r="CP36" s="61">
        <v>10.94</v>
      </c>
      <c r="CS36" s="5">
        <v>2007</v>
      </c>
      <c r="CT36" s="61">
        <v>10.94</v>
      </c>
      <c r="CW36" s="5">
        <v>2007</v>
      </c>
      <c r="CX36" s="61">
        <v>10.94</v>
      </c>
      <c r="DA36" s="5">
        <v>2007</v>
      </c>
      <c r="DB36" s="61">
        <v>10.94</v>
      </c>
      <c r="DE36" s="5">
        <v>2007</v>
      </c>
      <c r="DF36" s="61">
        <v>10.94</v>
      </c>
      <c r="DI36" s="5">
        <v>2007</v>
      </c>
      <c r="DJ36" s="61">
        <v>10.94</v>
      </c>
      <c r="DM36" s="5">
        <v>2007</v>
      </c>
      <c r="DN36" s="61">
        <v>10.94</v>
      </c>
      <c r="DQ36" s="5">
        <v>2007</v>
      </c>
      <c r="DR36" s="61">
        <v>10.94</v>
      </c>
      <c r="DU36" s="5">
        <v>2007</v>
      </c>
      <c r="DV36" s="61">
        <v>10.94</v>
      </c>
      <c r="DY36" s="5">
        <v>2007</v>
      </c>
      <c r="DZ36" s="61">
        <v>10.94</v>
      </c>
      <c r="EC36" s="5">
        <v>2007</v>
      </c>
      <c r="ED36" s="61">
        <v>10.94</v>
      </c>
      <c r="EG36" s="5">
        <v>2007</v>
      </c>
      <c r="EH36" s="61">
        <v>10.94</v>
      </c>
      <c r="EK36" s="5">
        <v>2007</v>
      </c>
      <c r="EL36" s="61">
        <v>10.94</v>
      </c>
      <c r="EO36" s="5">
        <v>2007</v>
      </c>
      <c r="EP36" s="61">
        <v>10.94</v>
      </c>
      <c r="ES36" s="5">
        <v>2007</v>
      </c>
      <c r="ET36" s="60">
        <v>3.5</v>
      </c>
      <c r="EW36" s="5">
        <v>2007</v>
      </c>
      <c r="EX36" s="60">
        <v>3.5</v>
      </c>
      <c r="FA36" s="5">
        <v>2007</v>
      </c>
      <c r="FB36" s="60">
        <v>3.5</v>
      </c>
      <c r="FE36" s="5">
        <v>2007</v>
      </c>
      <c r="FF36" s="60">
        <v>3.5</v>
      </c>
    </row>
    <row r="37" spans="1:162">
      <c r="B37">
        <v>0.1373320147843235</v>
      </c>
      <c r="C37" s="47">
        <v>0.66243891428414192</v>
      </c>
      <c r="D37">
        <v>70.647364057547179</v>
      </c>
      <c r="E37" s="5">
        <v>2007</v>
      </c>
      <c r="F37" s="61">
        <v>10.94</v>
      </c>
      <c r="I37" s="5">
        <v>2009</v>
      </c>
      <c r="J37" s="60">
        <v>15</v>
      </c>
      <c r="M37" s="5">
        <v>2009</v>
      </c>
      <c r="N37" s="60">
        <v>15</v>
      </c>
      <c r="Q37" s="5">
        <v>2009</v>
      </c>
      <c r="R37" s="60">
        <v>15</v>
      </c>
      <c r="U37" s="5">
        <v>2009</v>
      </c>
      <c r="V37" s="60">
        <v>15</v>
      </c>
      <c r="Y37" s="5">
        <v>2009</v>
      </c>
      <c r="Z37" s="60">
        <v>15</v>
      </c>
      <c r="AC37" s="5">
        <v>2009</v>
      </c>
      <c r="AD37" s="60">
        <v>15</v>
      </c>
      <c r="AG37" s="5">
        <v>2009</v>
      </c>
      <c r="AH37" s="60">
        <v>15</v>
      </c>
      <c r="AK37" s="5">
        <v>2009</v>
      </c>
      <c r="AL37" s="60">
        <v>15</v>
      </c>
      <c r="AO37" s="5">
        <v>2009</v>
      </c>
      <c r="AP37" s="60">
        <v>15</v>
      </c>
      <c r="AS37" s="5">
        <v>2009</v>
      </c>
      <c r="AT37" s="60">
        <v>15</v>
      </c>
      <c r="AW37" s="5">
        <v>2009</v>
      </c>
      <c r="AX37" s="60">
        <v>15</v>
      </c>
      <c r="BA37" s="5">
        <v>2009</v>
      </c>
      <c r="BB37" s="60">
        <v>15</v>
      </c>
      <c r="BE37" s="5">
        <v>2009</v>
      </c>
      <c r="BF37" s="60">
        <v>15</v>
      </c>
      <c r="BI37" s="5">
        <v>2009</v>
      </c>
      <c r="BJ37" s="60">
        <v>15</v>
      </c>
      <c r="BM37" s="5">
        <v>2009</v>
      </c>
      <c r="BN37" s="60">
        <v>15</v>
      </c>
      <c r="BQ37" s="5">
        <v>2009</v>
      </c>
      <c r="BR37" s="60">
        <v>15</v>
      </c>
      <c r="BU37" s="5">
        <v>2009</v>
      </c>
      <c r="BV37" s="60">
        <v>15</v>
      </c>
      <c r="BY37" s="5">
        <v>2009</v>
      </c>
      <c r="BZ37" s="60">
        <v>15</v>
      </c>
      <c r="CC37" s="5">
        <v>2009</v>
      </c>
      <c r="CD37" s="60">
        <v>15</v>
      </c>
      <c r="CG37" s="5">
        <v>2009</v>
      </c>
      <c r="CH37" s="60">
        <v>15</v>
      </c>
      <c r="CK37" s="5">
        <v>2009</v>
      </c>
      <c r="CL37" s="60">
        <v>15</v>
      </c>
      <c r="CO37" s="5">
        <v>2009</v>
      </c>
      <c r="CP37" s="60">
        <v>15</v>
      </c>
      <c r="CS37" s="5">
        <v>2009</v>
      </c>
      <c r="CT37" s="60">
        <v>15</v>
      </c>
      <c r="CW37" s="5">
        <v>2009</v>
      </c>
      <c r="CX37" s="60">
        <v>15</v>
      </c>
      <c r="DA37" s="5">
        <v>2009</v>
      </c>
      <c r="DB37" s="60">
        <v>15</v>
      </c>
      <c r="DE37" s="5">
        <v>2009</v>
      </c>
      <c r="DF37" s="60">
        <v>15</v>
      </c>
      <c r="DI37" s="5">
        <v>2009</v>
      </c>
      <c r="DJ37" s="60">
        <v>15</v>
      </c>
      <c r="DM37" s="5">
        <v>2009</v>
      </c>
      <c r="DN37" s="60">
        <v>15</v>
      </c>
      <c r="DQ37" s="5">
        <v>2009</v>
      </c>
      <c r="DR37" s="60">
        <v>15</v>
      </c>
      <c r="DU37" s="5">
        <v>2009</v>
      </c>
      <c r="DV37" s="60">
        <v>15</v>
      </c>
      <c r="DY37" s="5">
        <v>2009</v>
      </c>
      <c r="DZ37" s="60">
        <v>15</v>
      </c>
      <c r="EC37" s="5">
        <v>2009</v>
      </c>
      <c r="ED37" s="60">
        <v>15</v>
      </c>
      <c r="EG37" s="5">
        <v>2009</v>
      </c>
      <c r="EH37" s="60">
        <v>15</v>
      </c>
      <c r="EK37" s="5">
        <v>2009</v>
      </c>
      <c r="EL37" s="60">
        <v>15</v>
      </c>
      <c r="EO37" s="5">
        <v>2009</v>
      </c>
      <c r="EP37" s="60">
        <v>15</v>
      </c>
      <c r="ES37" s="5">
        <v>2009</v>
      </c>
      <c r="ET37" s="60">
        <v>15</v>
      </c>
      <c r="EW37" s="5">
        <v>2007</v>
      </c>
      <c r="EX37" s="61">
        <v>10.94</v>
      </c>
      <c r="FA37" s="5">
        <v>2007</v>
      </c>
      <c r="FB37" s="61">
        <v>10.94</v>
      </c>
      <c r="FE37" s="5">
        <v>2007</v>
      </c>
      <c r="FF37" s="61">
        <v>10.94</v>
      </c>
    </row>
    <row r="38" spans="1:162">
      <c r="B38">
        <v>0.13635826639757498</v>
      </c>
      <c r="C38" s="47">
        <v>0.65650986166042313</v>
      </c>
      <c r="D38">
        <v>68.806502375943438</v>
      </c>
      <c r="E38" s="5">
        <v>2009</v>
      </c>
      <c r="F38" s="60">
        <v>15</v>
      </c>
      <c r="I38" s="5">
        <v>2008</v>
      </c>
      <c r="J38" s="60">
        <v>5</v>
      </c>
      <c r="M38" s="5">
        <v>2008</v>
      </c>
      <c r="N38" s="60">
        <v>5</v>
      </c>
      <c r="Q38" s="5">
        <v>2008</v>
      </c>
      <c r="R38" s="60">
        <v>5</v>
      </c>
      <c r="U38" s="5">
        <v>2008</v>
      </c>
      <c r="V38" s="60">
        <v>5</v>
      </c>
      <c r="Y38" s="5">
        <v>2008</v>
      </c>
      <c r="Z38" s="60">
        <v>5</v>
      </c>
      <c r="AC38" s="5">
        <v>2008</v>
      </c>
      <c r="AD38" s="60">
        <v>5</v>
      </c>
      <c r="AG38" s="5">
        <v>2008</v>
      </c>
      <c r="AH38" s="60">
        <v>5</v>
      </c>
      <c r="AK38" s="5">
        <v>2008</v>
      </c>
      <c r="AL38" s="60">
        <v>5</v>
      </c>
      <c r="AO38" s="5">
        <v>2008</v>
      </c>
      <c r="AP38" s="60">
        <v>5</v>
      </c>
      <c r="AS38" s="5">
        <v>2008</v>
      </c>
      <c r="AT38" s="60">
        <v>5</v>
      </c>
      <c r="AW38" s="5">
        <v>2008</v>
      </c>
      <c r="AX38" s="60">
        <v>5</v>
      </c>
      <c r="BA38" s="5">
        <v>2008</v>
      </c>
      <c r="BB38" s="60">
        <v>5</v>
      </c>
      <c r="BE38" s="5">
        <v>2008</v>
      </c>
      <c r="BF38" s="60">
        <v>5</v>
      </c>
      <c r="BI38" s="5">
        <v>2008</v>
      </c>
      <c r="BJ38" s="60">
        <v>5</v>
      </c>
      <c r="BM38" s="5">
        <v>2008</v>
      </c>
      <c r="BN38" s="60">
        <v>5</v>
      </c>
      <c r="BQ38" s="5">
        <v>2008</v>
      </c>
      <c r="BR38" s="60">
        <v>5</v>
      </c>
      <c r="BU38" s="5">
        <v>2008</v>
      </c>
      <c r="BV38" s="60">
        <v>5</v>
      </c>
      <c r="BY38" s="5">
        <v>2008</v>
      </c>
      <c r="BZ38" s="60">
        <v>5</v>
      </c>
      <c r="CC38" s="5">
        <v>2008</v>
      </c>
      <c r="CD38" s="60">
        <v>5</v>
      </c>
      <c r="CG38" s="5">
        <v>2008</v>
      </c>
      <c r="CH38" s="60">
        <v>5</v>
      </c>
      <c r="CK38" s="5">
        <v>2008</v>
      </c>
      <c r="CL38" s="60">
        <v>5</v>
      </c>
      <c r="CO38" s="5">
        <v>2008</v>
      </c>
      <c r="CP38" s="60">
        <v>5</v>
      </c>
      <c r="CS38" s="5">
        <v>2008</v>
      </c>
      <c r="CT38" s="60">
        <v>5</v>
      </c>
      <c r="CW38" s="5">
        <v>2008</v>
      </c>
      <c r="CX38" s="60">
        <v>5</v>
      </c>
      <c r="DA38" s="5">
        <v>2008</v>
      </c>
      <c r="DB38" s="60">
        <v>5</v>
      </c>
      <c r="DE38" s="5">
        <v>2008</v>
      </c>
      <c r="DF38" s="60">
        <v>5</v>
      </c>
      <c r="DI38" s="5">
        <v>2008</v>
      </c>
      <c r="DJ38" s="60">
        <v>5</v>
      </c>
      <c r="DM38" s="5">
        <v>2008</v>
      </c>
      <c r="DN38" s="60">
        <v>5</v>
      </c>
      <c r="DQ38" s="5">
        <v>2008</v>
      </c>
      <c r="DR38" s="60">
        <v>5</v>
      </c>
      <c r="DU38" s="5">
        <v>2008</v>
      </c>
      <c r="DV38" s="60">
        <v>5</v>
      </c>
      <c r="DY38" s="5">
        <v>2008</v>
      </c>
      <c r="DZ38" s="60">
        <v>5</v>
      </c>
      <c r="EC38" s="5">
        <v>2008</v>
      </c>
      <c r="ED38" s="60">
        <v>5</v>
      </c>
      <c r="EG38" s="5">
        <v>2008</v>
      </c>
      <c r="EH38" s="60">
        <v>5</v>
      </c>
      <c r="EK38" s="5">
        <v>2008</v>
      </c>
      <c r="EL38" s="60">
        <v>5</v>
      </c>
      <c r="EO38" s="5">
        <v>2008</v>
      </c>
      <c r="EP38" s="60">
        <v>5</v>
      </c>
      <c r="ES38" s="5">
        <v>2008</v>
      </c>
      <c r="ET38" s="60">
        <v>5</v>
      </c>
      <c r="EW38" s="5">
        <v>2008</v>
      </c>
      <c r="EX38" s="60">
        <v>5</v>
      </c>
      <c r="FA38" s="5">
        <v>2009</v>
      </c>
      <c r="FB38" s="60">
        <v>15</v>
      </c>
      <c r="FE38" s="5">
        <v>2009</v>
      </c>
      <c r="FF38" s="60">
        <v>15</v>
      </c>
    </row>
    <row r="39" spans="1:162">
      <c r="B39">
        <v>0.14054364557088794</v>
      </c>
      <c r="C39" s="47">
        <v>0.66224387415623964</v>
      </c>
      <c r="D39">
        <v>70.585779636319401</v>
      </c>
      <c r="E39" s="5">
        <v>2008</v>
      </c>
      <c r="F39" s="60">
        <v>5</v>
      </c>
      <c r="I39" s="5">
        <v>2009</v>
      </c>
      <c r="J39" s="60">
        <v>14.4</v>
      </c>
      <c r="M39" s="5">
        <v>2009</v>
      </c>
      <c r="N39" s="60">
        <v>14.4</v>
      </c>
      <c r="Q39" s="5">
        <v>2009</v>
      </c>
      <c r="R39" s="60">
        <v>14.4</v>
      </c>
      <c r="U39" s="5">
        <v>2009</v>
      </c>
      <c r="V39" s="60">
        <v>14.4</v>
      </c>
      <c r="Y39" s="5">
        <v>2009</v>
      </c>
      <c r="Z39" s="60">
        <v>14.4</v>
      </c>
      <c r="AC39" s="5">
        <v>2009</v>
      </c>
      <c r="AD39" s="60">
        <v>14.4</v>
      </c>
      <c r="AG39" s="5">
        <v>2009</v>
      </c>
      <c r="AH39" s="60">
        <v>14.4</v>
      </c>
      <c r="AK39" s="5">
        <v>2009</v>
      </c>
      <c r="AL39" s="60">
        <v>14.4</v>
      </c>
      <c r="AO39" s="5">
        <v>2009</v>
      </c>
      <c r="AP39" s="60">
        <v>14.4</v>
      </c>
      <c r="AS39" s="5">
        <v>2009</v>
      </c>
      <c r="AT39" s="60">
        <v>14.4</v>
      </c>
      <c r="AW39" s="5">
        <v>2009</v>
      </c>
      <c r="AX39" s="60">
        <v>14.4</v>
      </c>
      <c r="BA39" s="5">
        <v>2009</v>
      </c>
      <c r="BB39" s="60">
        <v>14.4</v>
      </c>
      <c r="BE39" s="5">
        <v>2009</v>
      </c>
      <c r="BF39" s="60">
        <v>14.4</v>
      </c>
      <c r="BI39" s="5">
        <v>2009</v>
      </c>
      <c r="BJ39" s="60">
        <v>14.4</v>
      </c>
      <c r="BM39" s="5">
        <v>2009</v>
      </c>
      <c r="BN39" s="60">
        <v>14.4</v>
      </c>
      <c r="BQ39" s="5">
        <v>2009</v>
      </c>
      <c r="BR39" s="60">
        <v>14.4</v>
      </c>
      <c r="BU39" s="5">
        <v>2009</v>
      </c>
      <c r="BV39" s="60">
        <v>14.4</v>
      </c>
      <c r="BY39" s="5">
        <v>2009</v>
      </c>
      <c r="BZ39" s="60">
        <v>14.4</v>
      </c>
      <c r="CC39" s="5">
        <v>2009</v>
      </c>
      <c r="CD39" s="60">
        <v>14.4</v>
      </c>
      <c r="CG39" s="5">
        <v>2009</v>
      </c>
      <c r="CH39" s="60">
        <v>14.4</v>
      </c>
      <c r="CK39" s="5">
        <v>2009</v>
      </c>
      <c r="CL39" s="60">
        <v>14.4</v>
      </c>
      <c r="CO39" s="5">
        <v>2009</v>
      </c>
      <c r="CP39" s="60">
        <v>14.4</v>
      </c>
      <c r="CS39" s="5">
        <v>2009</v>
      </c>
      <c r="CT39" s="60">
        <v>14.4</v>
      </c>
      <c r="CW39" s="5">
        <v>2009</v>
      </c>
      <c r="CX39" s="60">
        <v>14.4</v>
      </c>
      <c r="DA39" s="5">
        <v>2009</v>
      </c>
      <c r="DB39" s="60">
        <v>14.4</v>
      </c>
      <c r="DE39" s="5">
        <v>2009</v>
      </c>
      <c r="DF39" s="60">
        <v>14.4</v>
      </c>
      <c r="DI39" s="5">
        <v>2009</v>
      </c>
      <c r="DJ39" s="60">
        <v>14.4</v>
      </c>
      <c r="DM39" s="5">
        <v>2009</v>
      </c>
      <c r="DN39" s="60">
        <v>14.4</v>
      </c>
      <c r="DQ39" s="5">
        <v>2009</v>
      </c>
      <c r="DR39" s="60">
        <v>14.4</v>
      </c>
      <c r="DU39" s="5">
        <v>2009</v>
      </c>
      <c r="DV39" s="60">
        <v>14.4</v>
      </c>
      <c r="DY39" s="5">
        <v>2009</v>
      </c>
      <c r="DZ39" s="60">
        <v>14.4</v>
      </c>
      <c r="EC39" s="5">
        <v>2009</v>
      </c>
      <c r="ED39" s="60">
        <v>14.4</v>
      </c>
      <c r="EG39" s="5">
        <v>2009</v>
      </c>
      <c r="EH39" s="60">
        <v>14.4</v>
      </c>
      <c r="EK39" s="5">
        <v>2009</v>
      </c>
      <c r="EL39" s="60">
        <v>14.4</v>
      </c>
      <c r="EO39" s="5">
        <v>2009</v>
      </c>
      <c r="EP39" s="60">
        <v>14.4</v>
      </c>
      <c r="ES39" s="5">
        <v>2009</v>
      </c>
      <c r="ET39" s="60">
        <v>14.4</v>
      </c>
      <c r="EW39" s="5">
        <v>2009</v>
      </c>
      <c r="EX39" s="60">
        <v>14.4</v>
      </c>
      <c r="FA39" s="5">
        <v>2009</v>
      </c>
      <c r="FB39" s="60">
        <v>14.4</v>
      </c>
      <c r="FE39" s="5">
        <v>2008</v>
      </c>
      <c r="FF39" s="60">
        <v>5</v>
      </c>
    </row>
    <row r="40" spans="1:162">
      <c r="B40">
        <v>0.13653532448202271</v>
      </c>
      <c r="C40" s="47">
        <v>0.65632081324458214</v>
      </c>
      <c r="D40">
        <v>68.748851217515522</v>
      </c>
      <c r="E40" s="5">
        <v>2009</v>
      </c>
      <c r="F40" s="60">
        <v>14.4</v>
      </c>
    </row>
    <row r="41" spans="1:162">
      <c r="A41" t="s">
        <v>98</v>
      </c>
      <c r="B41" s="4">
        <f>AVERAGE(B2:B40)</f>
        <v>0.14078822928121215</v>
      </c>
      <c r="C41" s="4">
        <f>AVERAGE(C2:C40)</f>
        <v>0.67167897785525943</v>
      </c>
      <c r="D41" s="4">
        <f>AVERAGE(D2:D40)</f>
        <v>73.831570172148417</v>
      </c>
      <c r="E41" s="4">
        <f>AVERAGE(E2:E40)</f>
        <v>1997.7692307692307</v>
      </c>
      <c r="F41" s="4">
        <f>AVERAGE(F2:F40)</f>
        <v>2.4771282051282051</v>
      </c>
    </row>
    <row r="42" spans="1:162">
      <c r="A42" t="s">
        <v>99</v>
      </c>
      <c r="B42" s="4">
        <f>STDEV(B2:B40)</f>
        <v>3.3857644637081308E-3</v>
      </c>
      <c r="C42" s="4">
        <f>STDEV(C2:C40)</f>
        <v>1.3813090239587048E-2</v>
      </c>
      <c r="D42" s="4">
        <f>STDEV(D2:D40)</f>
        <v>4.4702126699034572</v>
      </c>
      <c r="E42" s="4">
        <f>STDEV(E2:E40)</f>
        <v>8.563882353912847</v>
      </c>
      <c r="F42" s="4">
        <f>STDEV(F2:F40)</f>
        <v>3.4921956234730875</v>
      </c>
    </row>
    <row r="43" spans="1:162">
      <c r="A43" t="s">
        <v>100</v>
      </c>
      <c r="B43" s="4">
        <f>MIN(B2:B40)</f>
        <v>0.12595522099928824</v>
      </c>
      <c r="C43" s="4">
        <f>MIN(C2:C40)</f>
        <v>0.6273099006273386</v>
      </c>
      <c r="D43" s="4">
        <f>MIN(D2:D40)</f>
        <v>60.59499960046638</v>
      </c>
      <c r="E43" s="4">
        <f>MIN(E2:E40)</f>
        <v>1979</v>
      </c>
      <c r="F43" s="4">
        <f>MIN(F2:F40)</f>
        <v>1.2E-2</v>
      </c>
    </row>
    <row r="44" spans="1:162">
      <c r="A44" t="s">
        <v>101</v>
      </c>
      <c r="B44" s="4">
        <f>MAX(B2:B40)</f>
        <v>0.14593783842278549</v>
      </c>
      <c r="C44" s="4">
        <f>MAX(C2:C40)</f>
        <v>0.69878061400273006</v>
      </c>
      <c r="D44" s="4">
        <f>MAX(D2:D40)</f>
        <v>83.514220111737018</v>
      </c>
      <c r="E44" s="4">
        <f>MAX(E2:E40)</f>
        <v>2009</v>
      </c>
      <c r="F44" s="4">
        <f>MAX(F2:F40)</f>
        <v>15</v>
      </c>
    </row>
    <row r="45" spans="1:162">
      <c r="A45" t="s">
        <v>102</v>
      </c>
      <c r="B45" s="4">
        <f>ABS(B44-B43)</f>
        <v>1.9982617423497245E-2</v>
      </c>
      <c r="C45" s="4">
        <f>ABS(C44-C43)</f>
        <v>7.1470713375391459E-2</v>
      </c>
      <c r="D45" s="4">
        <f>ABS(D44-D43)</f>
        <v>22.919220511270638</v>
      </c>
      <c r="E45" s="4">
        <f>ABS(E44-E43)</f>
        <v>30</v>
      </c>
      <c r="F45" s="4">
        <f>ABS(F44-F43)</f>
        <v>14.988</v>
      </c>
    </row>
    <row r="46" spans="1:162">
      <c r="A46" t="s">
        <v>103</v>
      </c>
      <c r="B46" s="4">
        <f>COUNT(B2:B40)</f>
        <v>39</v>
      </c>
    </row>
  </sheetData>
  <hyperlinks>
    <hyperlink ref="F4" location="_edn8" display="_edn8"/>
    <hyperlink ref="F10" location="_edn13" display="_edn13"/>
    <hyperlink ref="F11" location="_edn14" display="_edn14"/>
    <hyperlink ref="F14" location="_edn16" display="_edn16"/>
    <hyperlink ref="F16" location="_edn20" display="_edn20"/>
    <hyperlink ref="F17" location="_edn22" display="_edn22"/>
    <hyperlink ref="F20" location="_edn27" display="_edn27"/>
    <hyperlink ref="F24" location="_edn33" display="_edn33"/>
    <hyperlink ref="F33" location="_edn42" display="_edn42"/>
    <hyperlink ref="F34" location="_ftn7" display="_ftn7"/>
    <hyperlink ref="F37" location="_edn46" display="_edn46"/>
    <hyperlink ref="J3" location="_edn8" display="_edn8"/>
    <hyperlink ref="J9" location="_edn13" display="_edn13"/>
    <hyperlink ref="J10" location="_edn14" display="_edn14"/>
    <hyperlink ref="J13" location="_edn16" display="_edn16"/>
    <hyperlink ref="J15" location="_edn20" display="_edn20"/>
    <hyperlink ref="J16" location="_edn22" display="_edn22"/>
    <hyperlink ref="J19" location="_edn27" display="_edn27"/>
    <hyperlink ref="J23" location="_edn33" display="_edn33"/>
    <hyperlink ref="J32" location="_edn42" display="_edn42"/>
    <hyperlink ref="J33" location="_ftn7" display="_ftn7"/>
    <hyperlink ref="J36" location="_edn46" display="_edn46"/>
    <hyperlink ref="N3" location="_edn8" display="_edn8"/>
    <hyperlink ref="N9" location="_edn13" display="_edn13"/>
    <hyperlink ref="N10" location="_edn14" display="_edn14"/>
    <hyperlink ref="N13" location="_edn16" display="_edn16"/>
    <hyperlink ref="N15" location="_edn20" display="_edn20"/>
    <hyperlink ref="N16" location="_edn22" display="_edn22"/>
    <hyperlink ref="N19" location="_edn27" display="_edn27"/>
    <hyperlink ref="N23" location="_edn33" display="_edn33"/>
    <hyperlink ref="N32" location="_edn42" display="_edn42"/>
    <hyperlink ref="N33" location="_ftn7" display="_ftn7"/>
    <hyperlink ref="N36" location="_edn46" display="_edn46"/>
    <hyperlink ref="R9" location="_edn13" display="_edn13"/>
    <hyperlink ref="R10" location="_edn14" display="_edn14"/>
    <hyperlink ref="R13" location="_edn16" display="_edn16"/>
    <hyperlink ref="R15" location="_edn20" display="_edn20"/>
    <hyperlink ref="R16" location="_edn22" display="_edn22"/>
    <hyperlink ref="R19" location="_edn27" display="_edn27"/>
    <hyperlink ref="R23" location="_edn33" display="_edn33"/>
    <hyperlink ref="R32" location="_edn42" display="_edn42"/>
    <hyperlink ref="R33" location="_ftn7" display="_ftn7"/>
    <hyperlink ref="R36" location="_edn46" display="_edn46"/>
    <hyperlink ref="V4" location="_edn8" display="_edn8"/>
    <hyperlink ref="V9" location="_edn13" display="_edn13"/>
    <hyperlink ref="V10" location="_edn14" display="_edn14"/>
    <hyperlink ref="V13" location="_edn16" display="_edn16"/>
    <hyperlink ref="V15" location="_edn20" display="_edn20"/>
    <hyperlink ref="V16" location="_edn22" display="_edn22"/>
    <hyperlink ref="V19" location="_edn27" display="_edn27"/>
    <hyperlink ref="V23" location="_edn33" display="_edn33"/>
    <hyperlink ref="V32" location="_edn42" display="_edn42"/>
    <hyperlink ref="V33" location="_ftn7" display="_ftn7"/>
    <hyperlink ref="V36" location="_edn46" display="_edn46"/>
    <hyperlink ref="Z4" location="_edn8" display="_edn8"/>
    <hyperlink ref="Z9" location="_edn13" display="_edn13"/>
    <hyperlink ref="Z10" location="_edn14" display="_edn14"/>
    <hyperlink ref="Z13" location="_edn16" display="_edn16"/>
    <hyperlink ref="Z15" location="_edn20" display="_edn20"/>
    <hyperlink ref="Z16" location="_edn22" display="_edn22"/>
    <hyperlink ref="Z19" location="_edn27" display="_edn27"/>
    <hyperlink ref="Z23" location="_edn33" display="_edn33"/>
    <hyperlink ref="Z32" location="_edn42" display="_edn42"/>
    <hyperlink ref="Z33" location="_ftn7" display="_ftn7"/>
    <hyperlink ref="Z36" location="_edn46" display="_edn46"/>
    <hyperlink ref="AD4" location="_edn8" display="_edn8"/>
    <hyperlink ref="AD9" location="_edn13" display="_edn13"/>
    <hyperlink ref="AD10" location="_edn14" display="_edn14"/>
    <hyperlink ref="AD13" location="_edn16" display="_edn16"/>
    <hyperlink ref="AD15" location="_edn20" display="_edn20"/>
    <hyperlink ref="AD16" location="_edn22" display="_edn22"/>
    <hyperlink ref="AD19" location="_edn27" display="_edn27"/>
    <hyperlink ref="AD23" location="_edn33" display="_edn33"/>
    <hyperlink ref="AD32" location="_edn42" display="_edn42"/>
    <hyperlink ref="AD33" location="_ftn7" display="_ftn7"/>
    <hyperlink ref="AD36" location="_edn46" display="_edn46"/>
    <hyperlink ref="AH4" location="_edn8" display="_edn8"/>
    <hyperlink ref="AH9" location="_edn13" display="_edn13"/>
    <hyperlink ref="AH10" location="_edn14" display="_edn14"/>
    <hyperlink ref="AH13" location="_edn16" display="_edn16"/>
    <hyperlink ref="AH15" location="_edn20" display="_edn20"/>
    <hyperlink ref="AH16" location="_edn22" display="_edn22"/>
    <hyperlink ref="AH19" location="_edn27" display="_edn27"/>
    <hyperlink ref="AH23" location="_edn33" display="_edn33"/>
    <hyperlink ref="AH32" location="_edn42" display="_edn42"/>
    <hyperlink ref="AH33" location="_ftn7" display="_ftn7"/>
    <hyperlink ref="AH36" location="_edn46" display="_edn46"/>
    <hyperlink ref="AL4" location="_edn8" display="_edn8"/>
    <hyperlink ref="AL9" location="_edn13" display="_edn13"/>
    <hyperlink ref="AL10" location="_edn14" display="_edn14"/>
    <hyperlink ref="AL13" location="_edn16" display="_edn16"/>
    <hyperlink ref="AL15" location="_edn20" display="_edn20"/>
    <hyperlink ref="AL16" location="_edn22" display="_edn22"/>
    <hyperlink ref="AL19" location="_edn27" display="_edn27"/>
    <hyperlink ref="AL23" location="_edn33" display="_edn33"/>
    <hyperlink ref="AL32" location="_edn42" display="_edn42"/>
    <hyperlink ref="AL33" location="_ftn7" display="_ftn7"/>
    <hyperlink ref="AL36" location="_edn46" display="_edn46"/>
    <hyperlink ref="AP4" location="_edn8" display="_edn8"/>
    <hyperlink ref="AP10" location="_edn14" display="_edn14"/>
    <hyperlink ref="AP13" location="_edn16" display="_edn16"/>
    <hyperlink ref="AP15" location="_edn20" display="_edn20"/>
    <hyperlink ref="AP16" location="_edn22" display="_edn22"/>
    <hyperlink ref="AP19" location="_edn27" display="_edn27"/>
    <hyperlink ref="AP23" location="_edn33" display="_edn33"/>
    <hyperlink ref="AP32" location="_edn42" display="_edn42"/>
    <hyperlink ref="AP33" location="_ftn7" display="_ftn7"/>
    <hyperlink ref="AP36" location="_edn46" display="_edn46"/>
    <hyperlink ref="AT4" location="_edn8" display="_edn8"/>
    <hyperlink ref="AT10" location="_edn13" display="_edn13"/>
    <hyperlink ref="AT13" location="_edn16" display="_edn16"/>
    <hyperlink ref="AT15" location="_edn20" display="_edn20"/>
    <hyperlink ref="AT16" location="_edn22" display="_edn22"/>
    <hyperlink ref="AT19" location="_edn27" display="_edn27"/>
    <hyperlink ref="AT23" location="_edn33" display="_edn33"/>
    <hyperlink ref="AT32" location="_edn42" display="_edn42"/>
    <hyperlink ref="AT33" location="_ftn7" display="_ftn7"/>
    <hyperlink ref="AT36" location="_edn46" display="_edn46"/>
    <hyperlink ref="AX4" location="_edn8" display="_edn8"/>
    <hyperlink ref="AX10" location="_edn13" display="_edn13"/>
    <hyperlink ref="AX11" location="_edn14" display="_edn14"/>
    <hyperlink ref="AX13" location="_edn16" display="_edn16"/>
    <hyperlink ref="AX15" location="_edn20" display="_edn20"/>
    <hyperlink ref="AX16" location="_edn22" display="_edn22"/>
    <hyperlink ref="AX19" location="_edn27" display="_edn27"/>
    <hyperlink ref="AX23" location="_edn33" display="_edn33"/>
    <hyperlink ref="AX32" location="_edn42" display="_edn42"/>
    <hyperlink ref="AX33" location="_ftn7" display="_ftn7"/>
    <hyperlink ref="AX36" location="_edn46" display="_edn46"/>
    <hyperlink ref="BB4" location="_edn8" display="_edn8"/>
    <hyperlink ref="BB10" location="_edn13" display="_edn13"/>
    <hyperlink ref="BB11" location="_edn14" display="_edn14"/>
    <hyperlink ref="BB13" location="_edn16" display="_edn16"/>
    <hyperlink ref="BB15" location="_edn20" display="_edn20"/>
    <hyperlink ref="BB16" location="_edn22" display="_edn22"/>
    <hyperlink ref="BB19" location="_edn27" display="_edn27"/>
    <hyperlink ref="BB23" location="_edn33" display="_edn33"/>
    <hyperlink ref="BB32" location="_edn42" display="_edn42"/>
    <hyperlink ref="BB33" location="_ftn7" display="_ftn7"/>
    <hyperlink ref="BB36" location="_edn46" display="_edn46"/>
    <hyperlink ref="BF4" location="_edn8" display="_edn8"/>
    <hyperlink ref="BF10" location="_edn13" display="_edn13"/>
    <hyperlink ref="BF11" location="_edn14" display="_edn14"/>
    <hyperlink ref="BF15" location="_edn20" display="_edn20"/>
    <hyperlink ref="BF16" location="_edn22" display="_edn22"/>
    <hyperlink ref="BF19" location="_edn27" display="_edn27"/>
    <hyperlink ref="BF23" location="_edn33" display="_edn33"/>
    <hyperlink ref="BF32" location="_edn42" display="_edn42"/>
    <hyperlink ref="BF33" location="_ftn7" display="_ftn7"/>
    <hyperlink ref="BF36" location="_edn46" display="_edn46"/>
    <hyperlink ref="BJ4" location="_edn8" display="_edn8"/>
    <hyperlink ref="BJ10" location="_edn13" display="_edn13"/>
    <hyperlink ref="BJ11" location="_edn14" display="_edn14"/>
    <hyperlink ref="BJ14" location="_edn16" display="_edn16"/>
    <hyperlink ref="BJ15" location="_edn20" display="_edn20"/>
    <hyperlink ref="BJ16" location="_edn22" display="_edn22"/>
    <hyperlink ref="BJ19" location="_edn27" display="_edn27"/>
    <hyperlink ref="BJ23" location="_edn33" display="_edn33"/>
    <hyperlink ref="BJ32" location="_edn42" display="_edn42"/>
    <hyperlink ref="BJ33" location="_ftn7" display="_ftn7"/>
    <hyperlink ref="BJ36" location="_edn46" display="_edn46"/>
    <hyperlink ref="BN4" location="_edn8" display="_edn8"/>
    <hyperlink ref="BN10" location="_edn13" display="_edn13"/>
    <hyperlink ref="BN11" location="_edn14" display="_edn14"/>
    <hyperlink ref="BN14" location="_edn16" display="_edn16"/>
    <hyperlink ref="BN16" location="_edn22" display="_edn22"/>
    <hyperlink ref="BN19" location="_edn27" display="_edn27"/>
    <hyperlink ref="BN23" location="_edn33" display="_edn33"/>
    <hyperlink ref="BN32" location="_edn42" display="_edn42"/>
    <hyperlink ref="BN33" location="_ftn7" display="_ftn7"/>
    <hyperlink ref="BN36" location="_edn46" display="_edn46"/>
    <hyperlink ref="BR4" location="_edn8" display="_edn8"/>
    <hyperlink ref="BR10" location="_edn13" display="_edn13"/>
    <hyperlink ref="BR11" location="_edn14" display="_edn14"/>
    <hyperlink ref="BR14" location="_edn16" display="_edn16"/>
    <hyperlink ref="BR16" location="_edn20" display="_edn20"/>
    <hyperlink ref="BR19" location="_edn27" display="_edn27"/>
    <hyperlink ref="BR23" location="_edn33" display="_edn33"/>
    <hyperlink ref="BR32" location="_edn42" display="_edn42"/>
    <hyperlink ref="BR33" location="_ftn7" display="_ftn7"/>
    <hyperlink ref="BR36" location="_edn46" display="_edn46"/>
    <hyperlink ref="BV4" location="_edn8" display="_edn8"/>
    <hyperlink ref="BV10" location="_edn13" display="_edn13"/>
    <hyperlink ref="BV11" location="_edn14" display="_edn14"/>
    <hyperlink ref="BV14" location="_edn16" display="_edn16"/>
    <hyperlink ref="BV16" location="_edn20" display="_edn20"/>
    <hyperlink ref="BV17" location="_edn22" display="_edn22"/>
    <hyperlink ref="BV19" location="_edn27" display="_edn27"/>
    <hyperlink ref="BV23" location="_edn33" display="_edn33"/>
    <hyperlink ref="BV32" location="_edn42" display="_edn42"/>
    <hyperlink ref="BV33" location="_ftn7" display="_ftn7"/>
    <hyperlink ref="BV36" location="_edn46" display="_edn46"/>
    <hyperlink ref="BZ4" location="_edn8" display="_edn8"/>
    <hyperlink ref="BZ10" location="_edn13" display="_edn13"/>
    <hyperlink ref="BZ11" location="_edn14" display="_edn14"/>
    <hyperlink ref="BZ14" location="_edn16" display="_edn16"/>
    <hyperlink ref="BZ16" location="_edn20" display="_edn20"/>
    <hyperlink ref="BZ17" location="_edn22" display="_edn22"/>
    <hyperlink ref="BZ19" location="_edn27" display="_edn27"/>
    <hyperlink ref="BZ23" location="_edn33" display="_edn33"/>
    <hyperlink ref="BZ32" location="_edn42" display="_edn42"/>
    <hyperlink ref="BZ33" location="_ftn7" display="_ftn7"/>
    <hyperlink ref="BZ36" location="_edn46" display="_edn46"/>
    <hyperlink ref="CD4" location="_edn8" display="_edn8"/>
    <hyperlink ref="CD10" location="_edn13" display="_edn13"/>
    <hyperlink ref="CD11" location="_edn14" display="_edn14"/>
    <hyperlink ref="CD14" location="_edn16" display="_edn16"/>
    <hyperlink ref="CD16" location="_edn20" display="_edn20"/>
    <hyperlink ref="CD17" location="_edn22" display="_edn22"/>
    <hyperlink ref="CD23" location="_edn33" display="_edn33"/>
    <hyperlink ref="CD32" location="_edn42" display="_edn42"/>
    <hyperlink ref="CD33" location="_ftn7" display="_ftn7"/>
    <hyperlink ref="CD36" location="_edn46" display="_edn46"/>
    <hyperlink ref="CH4" location="_edn8" display="_edn8"/>
    <hyperlink ref="CH10" location="_edn13" display="_edn13"/>
    <hyperlink ref="CH11" location="_edn14" display="_edn14"/>
    <hyperlink ref="CH14" location="_edn16" display="_edn16"/>
    <hyperlink ref="CH16" location="_edn20" display="_edn20"/>
    <hyperlink ref="CH17" location="_edn22" display="_edn22"/>
    <hyperlink ref="CH20" location="_edn27" display="_edn27"/>
    <hyperlink ref="CH23" location="_edn33" display="_edn33"/>
    <hyperlink ref="CH32" location="_edn42" display="_edn42"/>
    <hyperlink ref="CH33" location="_ftn7" display="_ftn7"/>
    <hyperlink ref="CH36" location="_edn46" display="_edn46"/>
    <hyperlink ref="CL4" location="_edn8" display="_edn8"/>
    <hyperlink ref="CL10" location="_edn13" display="_edn13"/>
    <hyperlink ref="CL11" location="_edn14" display="_edn14"/>
    <hyperlink ref="CL14" location="_edn16" display="_edn16"/>
    <hyperlink ref="CL16" location="_edn20" display="_edn20"/>
    <hyperlink ref="CL17" location="_edn22" display="_edn22"/>
    <hyperlink ref="CL20" location="_edn27" display="_edn27"/>
    <hyperlink ref="CL23" location="_edn33" display="_edn33"/>
    <hyperlink ref="CL32" location="_edn42" display="_edn42"/>
    <hyperlink ref="CL33" location="_ftn7" display="_ftn7"/>
    <hyperlink ref="CL36" location="_edn46" display="_edn46"/>
    <hyperlink ref="CP4" location="_edn8" display="_edn8"/>
    <hyperlink ref="CP10" location="_edn13" display="_edn13"/>
    <hyperlink ref="CP11" location="_edn14" display="_edn14"/>
    <hyperlink ref="CP14" location="_edn16" display="_edn16"/>
    <hyperlink ref="CP16" location="_edn20" display="_edn20"/>
    <hyperlink ref="CP17" location="_edn22" display="_edn22"/>
    <hyperlink ref="CP20" location="_edn27" display="_edn27"/>
    <hyperlink ref="CP23" location="_edn33" display="_edn33"/>
    <hyperlink ref="CP32" location="_edn42" display="_edn42"/>
    <hyperlink ref="CP33" location="_ftn7" display="_ftn7"/>
    <hyperlink ref="CP36" location="_edn46" display="_edn46"/>
    <hyperlink ref="CT4" location="_edn8" display="_edn8"/>
    <hyperlink ref="CT10" location="_edn13" display="_edn13"/>
    <hyperlink ref="CT11" location="_edn14" display="_edn14"/>
    <hyperlink ref="CT14" location="_edn16" display="_edn16"/>
    <hyperlink ref="CT16" location="_edn20" display="_edn20"/>
    <hyperlink ref="CT17" location="_edn22" display="_edn22"/>
    <hyperlink ref="CT20" location="_edn27" display="_edn27"/>
    <hyperlink ref="CT32" location="_edn42" display="_edn42"/>
    <hyperlink ref="CT33" location="_ftn7" display="_ftn7"/>
    <hyperlink ref="CT36" location="_edn46" display="_edn46"/>
    <hyperlink ref="CX4" location="_edn8" display="_edn8"/>
    <hyperlink ref="CX10" location="_edn13" display="_edn13"/>
    <hyperlink ref="CX11" location="_edn14" display="_edn14"/>
    <hyperlink ref="CX14" location="_edn16" display="_edn16"/>
    <hyperlink ref="CX16" location="_edn20" display="_edn20"/>
    <hyperlink ref="CX17" location="_edn22" display="_edn22"/>
    <hyperlink ref="CX20" location="_edn27" display="_edn27"/>
    <hyperlink ref="CX24" location="_edn33" display="_edn33"/>
    <hyperlink ref="CX32" location="_edn42" display="_edn42"/>
    <hyperlink ref="CX33" location="_ftn7" display="_ftn7"/>
    <hyperlink ref="CX36" location="_edn46" display="_edn46"/>
    <hyperlink ref="DB4" location="_edn8" display="_edn8"/>
    <hyperlink ref="DB10" location="_edn13" display="_edn13"/>
    <hyperlink ref="DB11" location="_edn14" display="_edn14"/>
    <hyperlink ref="DB14" location="_edn16" display="_edn16"/>
    <hyperlink ref="DB16" location="_edn20" display="_edn20"/>
    <hyperlink ref="DB17" location="_edn22" display="_edn22"/>
    <hyperlink ref="DB20" location="_edn27" display="_edn27"/>
    <hyperlink ref="DB24" location="_edn33" display="_edn33"/>
    <hyperlink ref="DB32" location="_edn42" display="_edn42"/>
    <hyperlink ref="DB33" location="_ftn7" display="_ftn7"/>
    <hyperlink ref="DB36" location="_edn46" display="_edn46"/>
    <hyperlink ref="DF4" location="_edn8" display="_edn8"/>
    <hyperlink ref="DF10" location="_edn13" display="_edn13"/>
    <hyperlink ref="DF11" location="_edn14" display="_edn14"/>
    <hyperlink ref="DF14" location="_edn16" display="_edn16"/>
    <hyperlink ref="DF16" location="_edn20" display="_edn20"/>
    <hyperlink ref="DF17" location="_edn22" display="_edn22"/>
    <hyperlink ref="DF20" location="_edn27" display="_edn27"/>
    <hyperlink ref="DF24" location="_edn33" display="_edn33"/>
    <hyperlink ref="DF32" location="_edn42" display="_edn42"/>
    <hyperlink ref="DF33" location="_ftn7" display="_ftn7"/>
    <hyperlink ref="DF36" location="_edn46" display="_edn46"/>
    <hyperlink ref="DJ4" location="_edn8" display="_edn8"/>
    <hyperlink ref="DJ10" location="_edn13" display="_edn13"/>
    <hyperlink ref="DJ11" location="_edn14" display="_edn14"/>
    <hyperlink ref="DJ14" location="_edn16" display="_edn16"/>
    <hyperlink ref="DJ16" location="_edn20" display="_edn20"/>
    <hyperlink ref="DJ17" location="_edn22" display="_edn22"/>
    <hyperlink ref="DJ20" location="_edn27" display="_edn27"/>
    <hyperlink ref="DJ24" location="_edn33" display="_edn33"/>
    <hyperlink ref="DJ32" location="_edn42" display="_edn42"/>
    <hyperlink ref="DJ33" location="_ftn7" display="_ftn7"/>
    <hyperlink ref="DJ36" location="_edn46" display="_edn46"/>
    <hyperlink ref="DN4" location="_edn8" display="_edn8"/>
    <hyperlink ref="DN10" location="_edn13" display="_edn13"/>
    <hyperlink ref="DN11" location="_edn14" display="_edn14"/>
    <hyperlink ref="DN14" location="_edn16" display="_edn16"/>
    <hyperlink ref="DN16" location="_edn20" display="_edn20"/>
    <hyperlink ref="DN17" location="_edn22" display="_edn22"/>
    <hyperlink ref="DN20" location="_edn27" display="_edn27"/>
    <hyperlink ref="DN24" location="_edn33" display="_edn33"/>
    <hyperlink ref="DN32" location="_edn42" display="_edn42"/>
    <hyperlink ref="DN33" location="_ftn7" display="_ftn7"/>
    <hyperlink ref="DN36" location="_edn46" display="_edn46"/>
    <hyperlink ref="DR4" location="_edn8" display="_edn8"/>
    <hyperlink ref="DR10" location="_edn13" display="_edn13"/>
    <hyperlink ref="DR11" location="_edn14" display="_edn14"/>
    <hyperlink ref="DR14" location="_edn16" display="_edn16"/>
    <hyperlink ref="DR16" location="_edn20" display="_edn20"/>
    <hyperlink ref="DR17" location="_edn22" display="_edn22"/>
    <hyperlink ref="DR20" location="_edn27" display="_edn27"/>
    <hyperlink ref="DR24" location="_edn33" display="_edn33"/>
    <hyperlink ref="DR32" location="_edn42" display="_edn42"/>
    <hyperlink ref="DR33" location="_ftn7" display="_ftn7"/>
    <hyperlink ref="DR36" location="_edn46" display="_edn46"/>
    <hyperlink ref="DV4" location="_edn8" display="_edn8"/>
    <hyperlink ref="DV10" location="_edn13" display="_edn13"/>
    <hyperlink ref="DV11" location="_edn14" display="_edn14"/>
    <hyperlink ref="DV14" location="_edn16" display="_edn16"/>
    <hyperlink ref="DV16" location="_edn20" display="_edn20"/>
    <hyperlink ref="DV17" location="_edn22" display="_edn22"/>
    <hyperlink ref="DV20" location="_edn27" display="_edn27"/>
    <hyperlink ref="DV24" location="_edn33" display="_edn33"/>
    <hyperlink ref="DV32" location="_edn42" display="_edn42"/>
    <hyperlink ref="DV33" location="_ftn7" display="_ftn7"/>
    <hyperlink ref="DV36" location="_edn46" display="_edn46"/>
    <hyperlink ref="DZ4" location="_edn8" display="_edn8"/>
    <hyperlink ref="DZ10" location="_edn13" display="_edn13"/>
    <hyperlink ref="DZ11" location="_edn14" display="_edn14"/>
    <hyperlink ref="DZ14" location="_edn16" display="_edn16"/>
    <hyperlink ref="DZ16" location="_edn20" display="_edn20"/>
    <hyperlink ref="DZ17" location="_edn22" display="_edn22"/>
    <hyperlink ref="DZ20" location="_edn27" display="_edn27"/>
    <hyperlink ref="DZ24" location="_edn33" display="_edn33"/>
    <hyperlink ref="DZ32" location="_edn42" display="_edn42"/>
    <hyperlink ref="DZ33" location="_ftn7" display="_ftn7"/>
    <hyperlink ref="DZ36" location="_edn46" display="_edn46"/>
    <hyperlink ref="ED4" location="_edn8" display="_edn8"/>
    <hyperlink ref="ED10" location="_edn13" display="_edn13"/>
    <hyperlink ref="ED11" location="_edn14" display="_edn14"/>
    <hyperlink ref="ED14" location="_edn16" display="_edn16"/>
    <hyperlink ref="ED16" location="_edn20" display="_edn20"/>
    <hyperlink ref="ED17" location="_edn22" display="_edn22"/>
    <hyperlink ref="ED20" location="_edn27" display="_edn27"/>
    <hyperlink ref="ED24" location="_edn33" display="_edn33"/>
    <hyperlink ref="ED33" location="_ftn7" display="_ftn7"/>
    <hyperlink ref="ED36" location="_edn46" display="_edn46"/>
    <hyperlink ref="EH4" location="_edn8" display="_edn8"/>
    <hyperlink ref="EH10" location="_edn13" display="_edn13"/>
    <hyperlink ref="EH11" location="_edn14" display="_edn14"/>
    <hyperlink ref="EH14" location="_edn16" display="_edn16"/>
    <hyperlink ref="EH16" location="_edn20" display="_edn20"/>
    <hyperlink ref="EH17" location="_edn22" display="_edn22"/>
    <hyperlink ref="EH20" location="_edn27" display="_edn27"/>
    <hyperlink ref="EH24" location="_edn33" display="_edn33"/>
    <hyperlink ref="EH33" location="_edn42" display="_edn42"/>
    <hyperlink ref="EH36" location="_edn46" display="_edn46"/>
    <hyperlink ref="EL4" location="_edn8" display="_edn8"/>
    <hyperlink ref="EL10" location="_edn13" display="_edn13"/>
    <hyperlink ref="EL11" location="_edn14" display="_edn14"/>
    <hyperlink ref="EL14" location="_edn16" display="_edn16"/>
    <hyperlink ref="EL16" location="_edn20" display="_edn20"/>
    <hyperlink ref="EL17" location="_edn22" display="_edn22"/>
    <hyperlink ref="EL20" location="_edn27" display="_edn27"/>
    <hyperlink ref="EL24" location="_edn33" display="_edn33"/>
    <hyperlink ref="EL33" location="_edn42" display="_edn42"/>
    <hyperlink ref="EL34" location="_ftn7" display="_ftn7"/>
    <hyperlink ref="EL36" location="_edn46" display="_edn46"/>
    <hyperlink ref="EP4" location="_edn8" display="_edn8"/>
    <hyperlink ref="EP10" location="_edn13" display="_edn13"/>
    <hyperlink ref="EP11" location="_edn14" display="_edn14"/>
    <hyperlink ref="EP14" location="_edn16" display="_edn16"/>
    <hyperlink ref="EP16" location="_edn20" display="_edn20"/>
    <hyperlink ref="EP17" location="_edn22" display="_edn22"/>
    <hyperlink ref="EP20" location="_edn27" display="_edn27"/>
    <hyperlink ref="EP24" location="_edn33" display="_edn33"/>
    <hyperlink ref="EP33" location="_edn42" display="_edn42"/>
    <hyperlink ref="EP34" location="_ftn7" display="_ftn7"/>
    <hyperlink ref="EP36" location="_edn46" display="_edn46"/>
    <hyperlink ref="ET4" location="_edn8" display="_edn8"/>
    <hyperlink ref="ET10" location="_edn13" display="_edn13"/>
    <hyperlink ref="ET11" location="_edn14" display="_edn14"/>
    <hyperlink ref="ET14" location="_edn16" display="_edn16"/>
    <hyperlink ref="ET16" location="_edn20" display="_edn20"/>
    <hyperlink ref="ET17" location="_edn22" display="_edn22"/>
    <hyperlink ref="ET20" location="_edn27" display="_edn27"/>
    <hyperlink ref="ET24" location="_edn33" display="_edn33"/>
    <hyperlink ref="ET33" location="_edn42" display="_edn42"/>
    <hyperlink ref="ET34" location="_ftn7" display="_ftn7"/>
    <hyperlink ref="EX4" location="_edn8" display="_edn8"/>
    <hyperlink ref="EX10" location="_edn13" display="_edn13"/>
    <hyperlink ref="EX11" location="_edn14" display="_edn14"/>
    <hyperlink ref="EX14" location="_edn16" display="_edn16"/>
    <hyperlink ref="EX16" location="_edn20" display="_edn20"/>
    <hyperlink ref="EX17" location="_edn22" display="_edn22"/>
    <hyperlink ref="EX20" location="_edn27" display="_edn27"/>
    <hyperlink ref="EX24" location="_edn33" display="_edn33"/>
    <hyperlink ref="EX33" location="_edn42" display="_edn42"/>
    <hyperlink ref="EX34" location="_ftn7" display="_ftn7"/>
    <hyperlink ref="EX37" location="_edn46" display="_edn46"/>
    <hyperlink ref="FB4" location="_edn8" display="_edn8"/>
    <hyperlink ref="FB10" location="_edn13" display="_edn13"/>
    <hyperlink ref="FB11" location="_edn14" display="_edn14"/>
    <hyperlink ref="FB14" location="_edn16" display="_edn16"/>
    <hyperlink ref="FB16" location="_edn20" display="_edn20"/>
    <hyperlink ref="FB17" location="_edn22" display="_edn22"/>
    <hyperlink ref="FB20" location="_edn27" display="_edn27"/>
    <hyperlink ref="FB24" location="_edn33" display="_edn33"/>
    <hyperlink ref="FB33" location="_edn42" display="_edn42"/>
    <hyperlink ref="FB34" location="_ftn7" display="_ftn7"/>
    <hyperlink ref="FB37" location="_edn46" display="_edn46"/>
    <hyperlink ref="FF4" location="_edn8" display="_edn8"/>
    <hyperlink ref="FF10" location="_edn13" display="_edn13"/>
    <hyperlink ref="FF11" location="_edn14" display="_edn14"/>
    <hyperlink ref="FF14" location="_edn16" display="_edn16"/>
    <hyperlink ref="FF16" location="_edn20" display="_edn20"/>
    <hyperlink ref="FF17" location="_edn22" display="_edn22"/>
    <hyperlink ref="FF20" location="_edn27" display="_edn27"/>
    <hyperlink ref="FF24" location="_edn33" display="_edn33"/>
    <hyperlink ref="FF33" location="_edn42" display="_edn42"/>
    <hyperlink ref="FF34" location="_ftn7" display="_ftn7"/>
    <hyperlink ref="FF37" location="_edn46" display="_edn4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9"/>
  <sheetViews>
    <sheetView workbookViewId="0">
      <selection activeCell="F1" sqref="F1"/>
    </sheetView>
  </sheetViews>
  <sheetFormatPr baseColWidth="10" defaultRowHeight="14" x14ac:dyDescent="0"/>
  <sheetData>
    <row r="1" spans="2:176" ht="16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0" t="s">
        <v>3</v>
      </c>
      <c r="G1" s="45">
        <f>LN(G2)</f>
        <v>0.14401812570750044</v>
      </c>
      <c r="H1" s="46">
        <f>G4</f>
        <v>0.91876115891303167</v>
      </c>
      <c r="I1" s="5" t="s">
        <v>0</v>
      </c>
      <c r="J1" s="41" t="s">
        <v>3</v>
      </c>
      <c r="K1" s="45">
        <f>LN(K2)</f>
        <v>0.14703775693540228</v>
      </c>
      <c r="L1" s="46">
        <f>K4</f>
        <v>0.83531983492803419</v>
      </c>
      <c r="M1" s="5" t="s">
        <v>0</v>
      </c>
      <c r="N1" s="41" t="s">
        <v>3</v>
      </c>
      <c r="O1" s="45">
        <f>LN(O2)</f>
        <v>0.14445453531351482</v>
      </c>
      <c r="P1" s="46">
        <f>O4</f>
        <v>0.90631189196333251</v>
      </c>
      <c r="Q1" s="5" t="s">
        <v>0</v>
      </c>
      <c r="R1" s="41" t="s">
        <v>3</v>
      </c>
      <c r="S1" s="45">
        <f>LN(S2)</f>
        <v>0.14180636052086384</v>
      </c>
      <c r="T1" s="46">
        <f>S4</f>
        <v>0.91411963210734726</v>
      </c>
      <c r="U1" s="5" t="s">
        <v>0</v>
      </c>
      <c r="V1" s="41" t="s">
        <v>3</v>
      </c>
      <c r="W1" s="45">
        <f>LN(W2)</f>
        <v>0.1422638356532416</v>
      </c>
      <c r="X1" s="46">
        <f>W4</f>
        <v>0.92515019166679091</v>
      </c>
      <c r="Y1" s="5" t="s">
        <v>0</v>
      </c>
      <c r="Z1" s="41" t="s">
        <v>3</v>
      </c>
      <c r="AA1" s="45">
        <f>LN(AA2)</f>
        <v>0.14343300287281502</v>
      </c>
      <c r="AB1" s="46">
        <f>AA4</f>
        <v>0.9187396462458205</v>
      </c>
      <c r="AC1" s="5" t="s">
        <v>0</v>
      </c>
      <c r="AD1" s="41" t="s">
        <v>3</v>
      </c>
      <c r="AE1" s="45">
        <f>LN(AE2)</f>
        <v>0.14465539665764895</v>
      </c>
      <c r="AF1" s="46">
        <f>AE4</f>
        <v>0.92115682105952057</v>
      </c>
      <c r="AG1" s="5" t="s">
        <v>0</v>
      </c>
      <c r="AH1" s="41" t="s">
        <v>3</v>
      </c>
      <c r="AI1" s="45">
        <f>LN(AI2)</f>
        <v>0.14425190091672951</v>
      </c>
      <c r="AJ1" s="46">
        <f>AI4</f>
        <v>0.91912300575086958</v>
      </c>
      <c r="AK1" s="5" t="s">
        <v>0</v>
      </c>
      <c r="AL1" s="41" t="s">
        <v>3</v>
      </c>
      <c r="AM1" s="45">
        <f>LN(AM2)</f>
        <v>0.14436895053077942</v>
      </c>
      <c r="AN1" s="46">
        <f>AM4</f>
        <v>0.91983386762983432</v>
      </c>
      <c r="AO1" s="5" t="s">
        <v>0</v>
      </c>
      <c r="AP1" s="41" t="s">
        <v>3</v>
      </c>
      <c r="AQ1" s="45">
        <f>LN(AQ2)</f>
        <v>0.14367850109985045</v>
      </c>
      <c r="AR1" s="46">
        <f>AQ4</f>
        <v>0.91942708758194347</v>
      </c>
      <c r="AS1" s="5" t="s">
        <v>0</v>
      </c>
      <c r="AT1" s="41" t="s">
        <v>3</v>
      </c>
      <c r="AU1" s="45">
        <f>LN(AU2)</f>
        <v>0.1445990923379335</v>
      </c>
      <c r="AV1" s="46">
        <f>AU4</f>
        <v>0.9228429686236912</v>
      </c>
      <c r="AW1" s="5" t="s">
        <v>0</v>
      </c>
      <c r="AX1" s="41" t="s">
        <v>3</v>
      </c>
      <c r="AY1" s="45">
        <f>LN(AY2)</f>
        <v>0.14415299099571521</v>
      </c>
      <c r="AZ1" s="46">
        <f>AY4</f>
        <v>0.91981041480891423</v>
      </c>
      <c r="BA1" s="5" t="s">
        <v>0</v>
      </c>
      <c r="BB1" s="41" t="s">
        <v>3</v>
      </c>
      <c r="BC1" s="45">
        <f>LN(BC2)</f>
        <v>0.14431350912486487</v>
      </c>
      <c r="BD1" s="46">
        <f>BC4</f>
        <v>0.92365672579288005</v>
      </c>
      <c r="BE1" s="5" t="s">
        <v>0</v>
      </c>
      <c r="BF1" s="41" t="s">
        <v>3</v>
      </c>
      <c r="BG1" s="45">
        <f>LN(BG2)</f>
        <v>0.14400697744809257</v>
      </c>
      <c r="BH1" s="46">
        <f>BG4</f>
        <v>0.91873459162871907</v>
      </c>
      <c r="BI1" s="5" t="s">
        <v>0</v>
      </c>
      <c r="BJ1" s="41" t="s">
        <v>3</v>
      </c>
      <c r="BK1" s="45">
        <f>LN(BK2)</f>
        <v>0.14404597671086158</v>
      </c>
      <c r="BL1" s="46">
        <f>BK4</f>
        <v>0.92204907304836192</v>
      </c>
      <c r="BM1" s="5" t="s">
        <v>0</v>
      </c>
      <c r="BN1" s="41" t="s">
        <v>3</v>
      </c>
      <c r="BO1" s="45">
        <f>LN(BO2)</f>
        <v>0.14401319518549383</v>
      </c>
      <c r="BP1" s="46">
        <f>BO4</f>
        <v>0.91885717446260673</v>
      </c>
      <c r="BQ1" s="5" t="s">
        <v>0</v>
      </c>
      <c r="BR1" s="41" t="s">
        <v>3</v>
      </c>
      <c r="BS1" s="45">
        <f>LN(BS2)</f>
        <v>0.14416329678535858</v>
      </c>
      <c r="BT1" s="46">
        <f>BS4</f>
        <v>0.92380357406636038</v>
      </c>
      <c r="BU1" s="5" t="s">
        <v>0</v>
      </c>
      <c r="BV1" s="41" t="s">
        <v>3</v>
      </c>
      <c r="BW1" s="45">
        <f>LN(BW2)</f>
        <v>0.14396811141938204</v>
      </c>
      <c r="BX1" s="46">
        <f>BW4</f>
        <v>0.91927699689256648</v>
      </c>
      <c r="BY1" s="5" t="s">
        <v>0</v>
      </c>
      <c r="BZ1" s="41" t="s">
        <v>3</v>
      </c>
      <c r="CA1" s="45">
        <f>LN(CA2)</f>
        <v>0.14382208622219811</v>
      </c>
      <c r="CB1" s="46">
        <f>CA4</f>
        <v>0.92194953017471271</v>
      </c>
      <c r="CC1" s="5" t="s">
        <v>0</v>
      </c>
      <c r="CD1" s="41" t="s">
        <v>3</v>
      </c>
      <c r="CE1" s="45">
        <f>LN(CE2)</f>
        <v>0.14381385466101018</v>
      </c>
      <c r="CF1" s="46">
        <f>CE4</f>
        <v>0.91963506135082806</v>
      </c>
      <c r="CG1" s="5" t="s">
        <v>0</v>
      </c>
      <c r="CH1" s="41" t="s">
        <v>3</v>
      </c>
      <c r="CI1" s="45">
        <f>LN(CI2)</f>
        <v>0.14404018546805231</v>
      </c>
      <c r="CJ1" s="46">
        <f>CI4</f>
        <v>0.91869115797248668</v>
      </c>
      <c r="CK1" s="5" t="s">
        <v>0</v>
      </c>
      <c r="CL1" s="41" t="s">
        <v>3</v>
      </c>
      <c r="CM1" s="45">
        <f>LN(CM2)</f>
        <v>0.14431939779087047</v>
      </c>
      <c r="CN1" s="46">
        <f>CM4</f>
        <v>0.92065924699804147</v>
      </c>
      <c r="CO1" s="5" t="s">
        <v>0</v>
      </c>
      <c r="CP1" s="41" t="s">
        <v>3</v>
      </c>
      <c r="CQ1" s="45">
        <f>LN(CQ2)</f>
        <v>0.14437534701107588</v>
      </c>
      <c r="CR1" s="46">
        <f>CQ4</f>
        <v>0.92142526780922629</v>
      </c>
      <c r="CS1" s="5" t="s">
        <v>0</v>
      </c>
      <c r="CT1" s="41" t="s">
        <v>3</v>
      </c>
      <c r="CU1" s="45">
        <f>LN(CU2)</f>
        <v>0.14366974218312417</v>
      </c>
      <c r="CV1" s="46">
        <f>CU4</f>
        <v>0.92059176038005341</v>
      </c>
      <c r="CW1" s="5" t="s">
        <v>0</v>
      </c>
      <c r="CX1" s="41" t="s">
        <v>3</v>
      </c>
      <c r="CY1" s="45">
        <f>LN(CY2)</f>
        <v>0.14366974218312417</v>
      </c>
      <c r="CZ1" s="46">
        <f>CY4</f>
        <v>0.92059176038005341</v>
      </c>
      <c r="DA1" s="5" t="s">
        <v>0</v>
      </c>
      <c r="DB1" s="41" t="s">
        <v>3</v>
      </c>
      <c r="DC1" s="45">
        <f>LN(DC2)</f>
        <v>0.14437314747066374</v>
      </c>
      <c r="DD1" s="46">
        <f>DC4</f>
        <v>0.92015360979910876</v>
      </c>
      <c r="DE1" s="5" t="s">
        <v>0</v>
      </c>
      <c r="DF1" s="41" t="s">
        <v>3</v>
      </c>
      <c r="DG1" s="45">
        <f>LN(DG2)</f>
        <v>0.14465084416644919</v>
      </c>
      <c r="DH1" s="46">
        <f>DG4</f>
        <v>0.92330225474202821</v>
      </c>
      <c r="DI1" s="5" t="s">
        <v>0</v>
      </c>
      <c r="DJ1" s="41" t="s">
        <v>3</v>
      </c>
      <c r="DK1" s="45">
        <f>LN(DK2)</f>
        <v>0.14414368716689657</v>
      </c>
      <c r="DL1" s="46">
        <f>DK4</f>
        <v>0.91864753920409115</v>
      </c>
      <c r="DM1" s="5" t="s">
        <v>0</v>
      </c>
      <c r="DN1" s="41" t="s">
        <v>3</v>
      </c>
      <c r="DO1" s="45">
        <f>LN(DO2)</f>
        <v>0.14399716974228677</v>
      </c>
      <c r="DP1" s="46">
        <f>DO4</f>
        <v>0.91827722880033835</v>
      </c>
      <c r="DQ1" s="5" t="s">
        <v>0</v>
      </c>
      <c r="DR1" s="41" t="s">
        <v>3</v>
      </c>
      <c r="DS1" s="45">
        <f>LN(DS2)</f>
        <v>0.14500542486476742</v>
      </c>
      <c r="DT1" s="46">
        <f>DS4</f>
        <v>0.92568454683458845</v>
      </c>
      <c r="DU1" s="5" t="s">
        <v>0</v>
      </c>
      <c r="DV1" s="41" t="s">
        <v>3</v>
      </c>
      <c r="DW1" s="45">
        <f>LN(DW2)</f>
        <v>0.14379256555066508</v>
      </c>
      <c r="DX1" s="46">
        <f>DW4</f>
        <v>0.91839561559574223</v>
      </c>
      <c r="DY1" s="5" t="s">
        <v>0</v>
      </c>
      <c r="DZ1" s="41" t="s">
        <v>3</v>
      </c>
      <c r="EA1" s="45">
        <f>LN(EA2)</f>
        <v>0.14424894817163228</v>
      </c>
      <c r="EB1" s="46">
        <f>EA4</f>
        <v>0.91872023228477839</v>
      </c>
      <c r="EC1" s="5" t="s">
        <v>0</v>
      </c>
      <c r="ED1" s="41" t="s">
        <v>3</v>
      </c>
      <c r="EE1" s="45">
        <f>LN(EE2)</f>
        <v>0.14389287586335223</v>
      </c>
      <c r="EF1" s="46">
        <f>EE4</f>
        <v>0.91802061927641543</v>
      </c>
      <c r="EG1" s="5" t="s">
        <v>0</v>
      </c>
      <c r="EH1" s="41" t="s">
        <v>3</v>
      </c>
      <c r="EI1" s="45">
        <f>LN(EI2)</f>
        <v>0.14432069636500838</v>
      </c>
      <c r="EJ1" s="46">
        <f>EI4</f>
        <v>0.91862096907585333</v>
      </c>
      <c r="EK1" s="5" t="s">
        <v>0</v>
      </c>
      <c r="EL1" s="41" t="s">
        <v>3</v>
      </c>
      <c r="EM1" s="45">
        <f>LN(EM2)</f>
        <v>0.14398370572271993</v>
      </c>
      <c r="EN1" s="46">
        <f>EM4</f>
        <v>0.91792611364538468</v>
      </c>
      <c r="EO1" s="5" t="s">
        <v>0</v>
      </c>
      <c r="EP1" s="41" t="s">
        <v>3</v>
      </c>
      <c r="EQ1" s="45">
        <f>LN(EQ2)</f>
        <v>0.14402652804199892</v>
      </c>
      <c r="ER1" s="46">
        <f>EQ4</f>
        <v>0.91796666281728756</v>
      </c>
      <c r="ES1" s="5" t="s">
        <v>0</v>
      </c>
      <c r="ET1" s="41" t="s">
        <v>3</v>
      </c>
      <c r="EU1" s="45">
        <f>LN(EU2)</f>
        <v>0.14475002586861976</v>
      </c>
      <c r="EV1" s="46">
        <f>EU4</f>
        <v>0.92074659520261659</v>
      </c>
      <c r="EW1" s="5" t="s">
        <v>0</v>
      </c>
      <c r="EX1" s="41" t="s">
        <v>3</v>
      </c>
      <c r="EY1" s="45">
        <f>LN(EY2)</f>
        <v>0.14511070529764467</v>
      </c>
      <c r="EZ1" s="46">
        <f>EY4</f>
        <v>0.92282833788463392</v>
      </c>
      <c r="FA1" s="5" t="s">
        <v>0</v>
      </c>
      <c r="FB1" s="41" t="s">
        <v>3</v>
      </c>
      <c r="FC1" s="45">
        <f>LN(FC2)</f>
        <v>0.14416016670324372</v>
      </c>
      <c r="FD1" s="46">
        <f>FC4</f>
        <v>0.91803814656289884</v>
      </c>
      <c r="FE1" s="5" t="s">
        <v>0</v>
      </c>
      <c r="FF1" s="41" t="s">
        <v>3</v>
      </c>
      <c r="FG1" s="45">
        <f>LN(FG2)</f>
        <v>0.14310803667828986</v>
      </c>
      <c r="FH1" s="46">
        <f>FG4</f>
        <v>0.91960853993296854</v>
      </c>
      <c r="FI1" s="5" t="s">
        <v>0</v>
      </c>
      <c r="FJ1" s="41" t="s">
        <v>3</v>
      </c>
      <c r="FK1" s="45">
        <f>LN(FK2)</f>
        <v>0.14294090777438459</v>
      </c>
      <c r="FL1" s="46">
        <f>FK4</f>
        <v>0.91930972816247636</v>
      </c>
      <c r="FM1" s="5" t="s">
        <v>0</v>
      </c>
      <c r="FN1" s="41" t="s">
        <v>3</v>
      </c>
      <c r="FO1" s="45">
        <f>LN(FO2)</f>
        <v>0.14395974564877226</v>
      </c>
      <c r="FP1" s="46">
        <f>FO4</f>
        <v>0.91762744909394212</v>
      </c>
      <c r="FQ1" s="5" t="s">
        <v>0</v>
      </c>
      <c r="FR1" s="41" t="s">
        <v>3</v>
      </c>
      <c r="FS1" s="45">
        <f>LN(FS2)</f>
        <v>0.1429843008060297</v>
      </c>
      <c r="FT1" s="46">
        <f>FS4</f>
        <v>0.91912291846488414</v>
      </c>
    </row>
    <row r="2" spans="2:176" ht="15" thickTop="1">
      <c r="B2">
        <v>0.14703775693540228</v>
      </c>
      <c r="C2" s="47">
        <v>0.83531983492803419</v>
      </c>
      <c r="D2">
        <v>197.82269193109477</v>
      </c>
      <c r="E2" s="5">
        <v>1901</v>
      </c>
      <c r="F2" s="59">
        <v>1.1799999999999999E-6</v>
      </c>
      <c r="G2">
        <f t="array" ref="G2:H6">LOGEST(F2:F43,E2:E43,TRUE, TRUE)</f>
        <v>1.1549050418061764</v>
      </c>
      <c r="H2">
        <v>1.2036751583043868E-125</v>
      </c>
      <c r="I2" s="5">
        <v>1946</v>
      </c>
      <c r="J2" s="59">
        <v>7.0200000000000004E-4</v>
      </c>
      <c r="K2">
        <f t="array" ref="K2:L6">LOGEST(J2:J42,I2:I42,TRUE, TRUE)</f>
        <v>1.1583976997512875</v>
      </c>
      <c r="L2">
        <v>2.8920067067955626E-128</v>
      </c>
      <c r="M2" s="5">
        <v>1901</v>
      </c>
      <c r="N2" s="59">
        <v>1.1799999999999999E-6</v>
      </c>
      <c r="O2">
        <f t="array" ref="O2:P6">LOGEST(N2:N42,M2:M42,TRUE, TRUE)</f>
        <v>1.155409163454219</v>
      </c>
      <c r="P2">
        <v>5.0262705994096495E-126</v>
      </c>
      <c r="Q2" s="5">
        <v>1901</v>
      </c>
      <c r="R2" s="59">
        <v>1.1799999999999999E-6</v>
      </c>
      <c r="S2">
        <f t="array" ref="S2:T6">LOGEST(R2:R42,Q2:Q42,TRUE, TRUE)</f>
        <v>1.152353485802373</v>
      </c>
      <c r="T2">
        <v>1.0148881244085615E-123</v>
      </c>
      <c r="U2" s="5">
        <v>1901</v>
      </c>
      <c r="V2" s="59">
        <v>1.1799999999999999E-6</v>
      </c>
      <c r="W2">
        <f t="array" ref="W2:X6">LOGEST(V2:V42,U2:U42,TRUE, TRUE)</f>
        <v>1.1528807794685101</v>
      </c>
      <c r="X2">
        <v>4.1545597620822404E-124</v>
      </c>
      <c r="Y2" s="5">
        <v>1901</v>
      </c>
      <c r="Z2" s="59">
        <v>1.1799999999999999E-6</v>
      </c>
      <c r="AA2">
        <f t="array" ref="AA2:AB6">LOGEST(Z2:Z42,Y2:Y42,TRUE, TRUE)</f>
        <v>1.1542294781574551</v>
      </c>
      <c r="AB2">
        <v>3.9313012555423464E-125</v>
      </c>
      <c r="AC2" s="5">
        <v>1901</v>
      </c>
      <c r="AD2" s="59">
        <v>1.1799999999999999E-6</v>
      </c>
      <c r="AE2">
        <f t="array" ref="AE2:AF6">LOGEST(AD2:AD42,AC2:AC42,TRUE, TRUE)</f>
        <v>1.1556412638010287</v>
      </c>
      <c r="AF2">
        <v>3.304466688845938E-126</v>
      </c>
      <c r="AG2" s="5">
        <v>1901</v>
      </c>
      <c r="AH2" s="59">
        <v>1.1799999999999999E-6</v>
      </c>
      <c r="AI2">
        <f t="array" ref="AI2:AJ6">LOGEST(AH2:AH42,AG2:AG42,TRUE, TRUE)</f>
        <v>1.1551750615346938</v>
      </c>
      <c r="AJ2">
        <v>7.4767562026423098E-126</v>
      </c>
      <c r="AK2" s="5">
        <v>1901</v>
      </c>
      <c r="AL2" s="59">
        <v>1.1799999999999999E-6</v>
      </c>
      <c r="AM2">
        <f t="array" ref="AM2:AN6">LOGEST(AL2:AL42,AK2:AK42,TRUE, TRUE)</f>
        <v>1.155310282243418</v>
      </c>
      <c r="AN2">
        <v>5.8907673115113568E-126</v>
      </c>
      <c r="AO2" s="5">
        <v>1901</v>
      </c>
      <c r="AP2" s="59">
        <v>1.1799999999999999E-6</v>
      </c>
      <c r="AQ2">
        <f t="array" ref="AQ2:AR6">LOGEST(AP2:AP42,AO2:AO42,TRUE, TRUE)</f>
        <v>1.1545128742331285</v>
      </c>
      <c r="AR2">
        <v>2.4088391158434614E-125</v>
      </c>
      <c r="AS2" s="5">
        <v>1901</v>
      </c>
      <c r="AT2" s="59">
        <v>1.1799999999999999E-6</v>
      </c>
      <c r="AU2">
        <f t="array" ref="AU2:AV6">LOGEST(AT2:AT42,AS2:AS42,TRUE, TRUE)</f>
        <v>1.1555761980375943</v>
      </c>
      <c r="AV2">
        <v>3.6737013729187427E-126</v>
      </c>
      <c r="AW2" s="5">
        <v>1901</v>
      </c>
      <c r="AX2" s="59">
        <v>1.1799999999999999E-6</v>
      </c>
      <c r="AY2">
        <f t="array" ref="AY2:AZ6">LOGEST(AX2:AX42,AW2:AW42,TRUE, TRUE)</f>
        <v>1.1550608089110519</v>
      </c>
      <c r="AZ2">
        <v>9.0665664907127769E-126</v>
      </c>
      <c r="BA2" s="5">
        <v>1901</v>
      </c>
      <c r="BB2" s="59">
        <v>1.1799999999999999E-6</v>
      </c>
      <c r="BC2">
        <f t="array" ref="BC2:BD6">LOGEST(BB2:BB42,BA2:BA42,TRUE, TRUE)</f>
        <v>1.1552462319926373</v>
      </c>
      <c r="BD2">
        <v>6.4709468225020313E-126</v>
      </c>
      <c r="BE2" s="5">
        <v>1901</v>
      </c>
      <c r="BF2" s="59">
        <v>1.1799999999999999E-6</v>
      </c>
      <c r="BG2">
        <f t="array" ref="BG2:BH6">LOGEST(BF2:BF42,BE2:BE42,TRUE, TRUE)</f>
        <v>1.1548921666969465</v>
      </c>
      <c r="BH2">
        <v>1.2328248132836115E-125</v>
      </c>
      <c r="BI2" s="5">
        <v>1901</v>
      </c>
      <c r="BJ2" s="59">
        <v>1.1799999999999999E-6</v>
      </c>
      <c r="BK2">
        <f t="array" ref="BK2:BL6">LOGEST(BJ2:BJ42,BI2:BI42,TRUE, TRUE)</f>
        <v>1.1549372075182991</v>
      </c>
      <c r="BL2">
        <v>1.1087419689143709E-125</v>
      </c>
      <c r="BM2" s="5">
        <v>1901</v>
      </c>
      <c r="BN2" s="59">
        <v>1.1799999999999999E-6</v>
      </c>
      <c r="BO2">
        <f t="array" ref="BO2:BP6">LOGEST(BN2:BN42,BM2:BM42,TRUE, TRUE)</f>
        <v>1.1548993475354901</v>
      </c>
      <c r="BP2">
        <v>1.2213090993352893E-125</v>
      </c>
      <c r="BQ2" s="5">
        <v>1901</v>
      </c>
      <c r="BR2" s="59">
        <v>1.1799999999999999E-6</v>
      </c>
      <c r="BS2">
        <f t="array" ref="BS2:BT6">LOGEST(BR2:BR42,BQ2:BQ42,TRUE, TRUE)</f>
        <v>1.1550727127861131</v>
      </c>
      <c r="BT2">
        <v>9.3115065507462979E-126</v>
      </c>
      <c r="BU2" s="5">
        <v>1901</v>
      </c>
      <c r="BV2" s="59">
        <v>1.1799999999999999E-6</v>
      </c>
      <c r="BW2">
        <f t="array" ref="BW2:BX6">LOGEST(BV2:BV42,BU2:BU42,TRUE, TRUE)</f>
        <v>1.1548472814970985</v>
      </c>
      <c r="BX2">
        <v>1.3149812696362511E-125</v>
      </c>
      <c r="BY2" s="5">
        <v>1901</v>
      </c>
      <c r="BZ2" s="59">
        <v>1.1799999999999999E-6</v>
      </c>
      <c r="CA2">
        <f t="array" ref="CA2:CB6">LOGEST(BZ2:BZ42,BY2:BY42,TRUE, TRUE)</f>
        <v>1.1546786570071124</v>
      </c>
      <c r="CB2">
        <v>1.7313304851246056E-125</v>
      </c>
      <c r="CC2" s="5">
        <v>1901</v>
      </c>
      <c r="CD2" s="59">
        <v>1.1799999999999999E-6</v>
      </c>
      <c r="CE2">
        <f t="array" ref="CE2:CF6">LOGEST(CD2:CD42,CC2:CC42,TRUE, TRUE)</f>
        <v>1.1546691522382144</v>
      </c>
      <c r="CF2">
        <v>1.7797225473151976E-125</v>
      </c>
      <c r="CG2" s="5">
        <v>1901</v>
      </c>
      <c r="CH2" s="59">
        <v>1.1799999999999999E-6</v>
      </c>
      <c r="CI2">
        <f t="array" ref="CI2:CJ6">LOGEST(CH2:CH42,CG2:CG42,TRUE, TRUE)</f>
        <v>1.1549305190158683</v>
      </c>
      <c r="CJ2">
        <v>1.1538982390410989E-125</v>
      </c>
      <c r="CK2" s="5">
        <v>1901</v>
      </c>
      <c r="CL2" s="59">
        <v>1.1799999999999999E-6</v>
      </c>
      <c r="CM2">
        <f t="array" ref="CM2:CN6">LOGEST(CL2:CL42,CK2:CK42,TRUE, TRUE)</f>
        <v>1.1552530348718817</v>
      </c>
      <c r="CN2">
        <v>6.7325139844649647E-126</v>
      </c>
      <c r="CO2" s="5">
        <v>1901</v>
      </c>
      <c r="CP2" s="59">
        <v>1.1799999999999999E-6</v>
      </c>
      <c r="CQ2">
        <f t="array" ref="CQ2:CR6">LOGEST(CP2:CP42,CO2:CO42,TRUE, TRUE)</f>
        <v>1.1553176721865095</v>
      </c>
      <c r="CR2">
        <v>6.0438920342924479E-126</v>
      </c>
      <c r="CS2" s="5">
        <v>1901</v>
      </c>
      <c r="CT2" s="59">
        <v>1.1799999999999999E-6</v>
      </c>
      <c r="CU2">
        <f t="array" ref="CU2:CV6">LOGEST(CT2:CT42,CS2:CS42,TRUE, TRUE)</f>
        <v>1.1545027619952899</v>
      </c>
      <c r="CV2">
        <v>2.3566754003566007E-125</v>
      </c>
      <c r="CW2" s="5">
        <v>1901</v>
      </c>
      <c r="CX2" s="59">
        <v>1.1799999999999999E-6</v>
      </c>
      <c r="CY2">
        <f t="array" ref="CY2:CZ6">LOGEST(CX2:CX42,CW2:CW42,TRUE, TRUE)</f>
        <v>1.1545027619952899</v>
      </c>
      <c r="CZ2">
        <v>2.3566754003566007E-125</v>
      </c>
      <c r="DA2" s="5">
        <v>1901</v>
      </c>
      <c r="DB2" s="59">
        <v>1.1799999999999999E-6</v>
      </c>
      <c r="DC2">
        <f t="array" ref="DC2:DD6">LOGEST(DB2:DB42,DA2:DA42,TRUE, TRUE)</f>
        <v>1.1553151310213954</v>
      </c>
      <c r="DD2">
        <v>6.0330191418449971E-126</v>
      </c>
      <c r="DE2" s="5">
        <v>1901</v>
      </c>
      <c r="DF2" s="59">
        <v>1.1799999999999999E-6</v>
      </c>
      <c r="DG2">
        <f t="array" ref="DG2:DH6">LOGEST(DF2:DF42,DE2:DE42,TRUE, TRUE)</f>
        <v>1.1556360027663206</v>
      </c>
      <c r="DH2">
        <v>3.5147601774594313E-126</v>
      </c>
      <c r="DI2" s="5">
        <v>1901</v>
      </c>
      <c r="DJ2" s="59">
        <v>1.1799999999999999E-6</v>
      </c>
      <c r="DK2">
        <f t="array" ref="DK2:DL6">LOGEST(DJ2:DJ42,DI2:DI42,TRUE, TRUE)</f>
        <v>1.1550500624730022</v>
      </c>
      <c r="DL2">
        <v>9.4213681785728298E-126</v>
      </c>
      <c r="DM2" s="5">
        <v>1901</v>
      </c>
      <c r="DN2" s="59">
        <v>1.1799999999999999E-6</v>
      </c>
      <c r="DO2">
        <f t="array" ref="DO2:DP6">LOGEST(DN2:DN42,DM2:DM42,TRUE, TRUE)</f>
        <v>1.1548808399098831</v>
      </c>
      <c r="DP2">
        <v>1.2540257824016464E-125</v>
      </c>
      <c r="DQ2" s="5">
        <v>1901</v>
      </c>
      <c r="DR2" s="59">
        <v>1.1799999999999999E-6</v>
      </c>
      <c r="DS2">
        <f t="array" ref="DS2:DT6">LOGEST(DR2:DR42,DQ2:DQ42,TRUE, TRUE)</f>
        <v>1.1560458416433668</v>
      </c>
      <c r="DT2">
        <v>1.7459454459162925E-126</v>
      </c>
      <c r="DU2" s="5">
        <v>1901</v>
      </c>
      <c r="DV2" s="59">
        <v>1.1799999999999999E-6</v>
      </c>
      <c r="DW2">
        <f t="array" ref="DW2:DX6">LOGEST(DV2:DV42,DU2:DU42,TRUE, TRUE)</f>
        <v>1.1546445706208817</v>
      </c>
      <c r="DX2">
        <v>1.8709821590610559E-125</v>
      </c>
      <c r="DY2" s="5">
        <v>1901</v>
      </c>
      <c r="DZ2" s="59">
        <v>1.1799999999999999E-6</v>
      </c>
      <c r="EA2">
        <f t="array" ref="EA2:EB6">LOGEST(DZ2:DZ42,DY2:DY42,TRUE, TRUE)</f>
        <v>1.1551716506022303</v>
      </c>
      <c r="EB2">
        <v>7.6581223747648601E-126</v>
      </c>
      <c r="EC2" s="5">
        <v>1901</v>
      </c>
      <c r="ED2" s="59">
        <v>1.1799999999999999E-6</v>
      </c>
      <c r="EE2">
        <f t="array" ref="EE2:EF6">LOGEST(ED2:ED42,EC2:EC42,TRUE, TRUE)</f>
        <v>1.1547603991881059</v>
      </c>
      <c r="EF2">
        <v>1.5389844987885514E-125</v>
      </c>
      <c r="EG2" s="5">
        <v>1901</v>
      </c>
      <c r="EH2" s="59">
        <v>1.1799999999999999E-6</v>
      </c>
      <c r="EI2">
        <f t="array" ref="EI2:EJ6">LOGEST(EH2:EH42,EG2:EG42,TRUE, TRUE)</f>
        <v>1.1552545350545695</v>
      </c>
      <c r="EJ2">
        <v>6.6429868575482384E-126</v>
      </c>
      <c r="EK2" s="5">
        <v>1901</v>
      </c>
      <c r="EL2" s="59">
        <v>1.1799999999999999E-6</v>
      </c>
      <c r="EM2">
        <f t="array" ref="EM2:EN6">LOGEST(EL2:EL42,EK2:EK42,TRUE, TRUE)</f>
        <v>1.154865290676335</v>
      </c>
      <c r="EN2">
        <v>1.2878805635619207E-125</v>
      </c>
      <c r="EO2" s="5">
        <v>1901</v>
      </c>
      <c r="EP2" s="59">
        <v>1.1799999999999999E-6</v>
      </c>
      <c r="EQ2">
        <f t="array" ref="EQ2:ER6">LOGEST(EP2:EP42,EO2:EO42,TRUE, TRUE)</f>
        <v>1.1549147457454194</v>
      </c>
      <c r="ER2">
        <v>1.1839698161508841E-125</v>
      </c>
      <c r="ES2" s="5">
        <v>1901</v>
      </c>
      <c r="ET2" s="59">
        <v>1.1799999999999999E-6</v>
      </c>
      <c r="EU2">
        <f t="array" ref="EU2:EV6">LOGEST(ET2:ET42,ES2:ES42,TRUE, TRUE)</f>
        <v>1.155750626396354</v>
      </c>
      <c r="EV2">
        <v>2.8580507318360534E-126</v>
      </c>
      <c r="EW2" s="5">
        <v>1901</v>
      </c>
      <c r="EX2" s="59">
        <v>1.1799999999999999E-6</v>
      </c>
      <c r="EY2">
        <f t="array" ref="EY2:EZ6">LOGEST(EX2:EX42,EW2:EW42,TRUE, TRUE)</f>
        <v>1.1561675570570142</v>
      </c>
      <c r="EZ2">
        <v>1.4039160209508131E-126</v>
      </c>
      <c r="FA2" s="5">
        <v>1901</v>
      </c>
      <c r="FB2" s="59">
        <v>1.1799999999999999E-6</v>
      </c>
      <c r="FC2">
        <f t="array" ref="FC2:FD6">LOGEST(FB2:FB42,FA2:FA42,TRUE, TRUE)</f>
        <v>1.1550690973193318</v>
      </c>
      <c r="FD2">
        <v>9.1031691154608178E-126</v>
      </c>
      <c r="FE2" s="5">
        <v>1901</v>
      </c>
      <c r="FF2" s="59">
        <v>1.1799999999999999E-6</v>
      </c>
      <c r="FG2">
        <f t="array" ref="FG2:FH6">LOGEST(FF2:FF42,FE2:FE42,TRUE, TRUE)</f>
        <v>1.1538544535347921</v>
      </c>
      <c r="FH2">
        <v>7.2079697469181889E-125</v>
      </c>
      <c r="FI2" s="5">
        <v>1901</v>
      </c>
      <c r="FJ2" s="59">
        <v>1.1799999999999999E-6</v>
      </c>
      <c r="FK2">
        <f t="array" ref="FK2:FL6">LOGEST(FJ2:FJ42,FI2:FI42,TRUE, TRUE)</f>
        <v>1.1536616272185809</v>
      </c>
      <c r="FL2">
        <v>1.0049852444594087E-124</v>
      </c>
      <c r="FM2" s="5">
        <v>1901</v>
      </c>
      <c r="FN2" s="59">
        <v>1.1799999999999999E-6</v>
      </c>
      <c r="FO2">
        <f t="array" ref="FO2:FP6">LOGEST(FN2:FN42,FM2:FM42,TRUE, TRUE)</f>
        <v>1.1548376203500637</v>
      </c>
      <c r="FP2">
        <v>1.3502614994369103E-125</v>
      </c>
      <c r="FQ2" s="5">
        <v>1901</v>
      </c>
      <c r="FR2" s="59">
        <v>1.1799999999999999E-6</v>
      </c>
      <c r="FS2">
        <f t="array" ref="FS2:FT6">LOGEST(FR2:FR42,FQ2:FQ42,TRUE, TRUE)</f>
        <v>1.1537116891802408</v>
      </c>
      <c r="FT2">
        <v>9.2264217620758217E-125</v>
      </c>
    </row>
    <row r="3" spans="2:176">
      <c r="B3">
        <v>0.14445453531351482</v>
      </c>
      <c r="C3" s="47">
        <v>0.90631189196333251</v>
      </c>
      <c r="D3">
        <v>377.27481670070938</v>
      </c>
      <c r="E3" s="5">
        <v>1946</v>
      </c>
      <c r="F3" s="59">
        <v>7.0200000000000004E-4</v>
      </c>
      <c r="G3">
        <v>6.7712321721810961E-3</v>
      </c>
      <c r="H3">
        <v>13.498264012451743</v>
      </c>
      <c r="I3" s="5">
        <v>1962</v>
      </c>
      <c r="J3" s="60">
        <v>2.3400000000000001E-3</v>
      </c>
      <c r="K3">
        <v>1.045420026195797E-2</v>
      </c>
      <c r="L3">
        <v>20.863178062921161</v>
      </c>
      <c r="M3" s="5">
        <v>1962</v>
      </c>
      <c r="N3" s="60">
        <v>2.3400000000000001E-3</v>
      </c>
      <c r="O3">
        <v>7.4370769174811188E-3</v>
      </c>
      <c r="P3">
        <v>14.834113227339806</v>
      </c>
      <c r="Q3" s="5">
        <v>1946</v>
      </c>
      <c r="R3" s="59">
        <v>7.0200000000000004E-4</v>
      </c>
      <c r="S3">
        <v>6.9599935547217948E-3</v>
      </c>
      <c r="T3">
        <v>13.879854036598097</v>
      </c>
      <c r="U3" s="5">
        <v>1946</v>
      </c>
      <c r="V3" s="59">
        <v>7.0200000000000004E-4</v>
      </c>
      <c r="W3">
        <v>6.4796483142120775E-3</v>
      </c>
      <c r="X3">
        <v>12.919278365536659</v>
      </c>
      <c r="Y3" s="5">
        <v>1946</v>
      </c>
      <c r="Z3" s="59">
        <v>7.0200000000000004E-4</v>
      </c>
      <c r="AA3">
        <v>6.830616654001768E-3</v>
      </c>
      <c r="AB3">
        <v>13.618716572479336</v>
      </c>
      <c r="AC3" s="5">
        <v>1946</v>
      </c>
      <c r="AD3" s="59">
        <v>7.0200000000000004E-4</v>
      </c>
      <c r="AE3">
        <v>6.7766899197479981E-3</v>
      </c>
      <c r="AF3">
        <v>13.510870145637924</v>
      </c>
      <c r="AG3" s="5">
        <v>1946</v>
      </c>
      <c r="AH3" s="59">
        <v>7.0200000000000004E-4</v>
      </c>
      <c r="AI3">
        <v>6.8519616616439117E-3</v>
      </c>
      <c r="AJ3">
        <v>13.660608839777886</v>
      </c>
      <c r="AK3" s="5">
        <v>1946</v>
      </c>
      <c r="AL3" s="59">
        <v>7.0200000000000004E-4</v>
      </c>
      <c r="AM3">
        <v>6.8246795441336949E-3</v>
      </c>
      <c r="AN3">
        <v>13.606217067898282</v>
      </c>
      <c r="AO3" s="5">
        <v>1946</v>
      </c>
      <c r="AP3" s="59">
        <v>7.0200000000000004E-4</v>
      </c>
      <c r="AQ3">
        <v>6.8107567411723711E-3</v>
      </c>
      <c r="AR3">
        <v>13.578294039004392</v>
      </c>
      <c r="AS3" s="5">
        <v>1946</v>
      </c>
      <c r="AT3" s="59">
        <v>7.0200000000000004E-4</v>
      </c>
      <c r="AU3">
        <v>6.6951007137980162E-3</v>
      </c>
      <c r="AV3">
        <v>13.347715909913584</v>
      </c>
      <c r="AW3" s="5">
        <v>1946</v>
      </c>
      <c r="AX3" s="59">
        <v>7.0200000000000004E-4</v>
      </c>
      <c r="AY3">
        <v>6.8155542105755151E-3</v>
      </c>
      <c r="AZ3">
        <v>13.58719547173963</v>
      </c>
      <c r="BA3" s="5">
        <v>1946</v>
      </c>
      <c r="BB3" s="59">
        <v>7.0200000000000004E-4</v>
      </c>
      <c r="BC3">
        <v>6.6436198819998802E-3</v>
      </c>
      <c r="BD3">
        <v>13.244434595883842</v>
      </c>
      <c r="BE3" s="5">
        <v>1946</v>
      </c>
      <c r="BF3" s="59">
        <v>7.0200000000000004E-4</v>
      </c>
      <c r="BG3">
        <v>6.858182826248979E-3</v>
      </c>
      <c r="BH3">
        <v>13.672011027555666</v>
      </c>
      <c r="BI3" s="5">
        <v>1946</v>
      </c>
      <c r="BJ3" s="59">
        <v>7.0200000000000004E-4</v>
      </c>
      <c r="BK3">
        <v>6.7066007530357371E-3</v>
      </c>
      <c r="BL3">
        <v>13.369500319580357</v>
      </c>
      <c r="BM3" s="5">
        <v>1946</v>
      </c>
      <c r="BN3" s="59">
        <v>7.0200000000000004E-4</v>
      </c>
      <c r="BO3">
        <v>6.852847076483099E-3</v>
      </c>
      <c r="BP3">
        <v>13.661040004148864</v>
      </c>
      <c r="BQ3" s="5">
        <v>1946</v>
      </c>
      <c r="BR3" s="59">
        <v>7.0200000000000004E-4</v>
      </c>
      <c r="BS3">
        <v>6.6297916936731791E-3</v>
      </c>
      <c r="BT3">
        <v>13.216059207697203</v>
      </c>
      <c r="BU3" s="5">
        <v>1946</v>
      </c>
      <c r="BV3" s="59">
        <v>7.0200000000000004E-4</v>
      </c>
      <c r="BW3">
        <v>6.8313960275807797E-3</v>
      </c>
      <c r="BX3">
        <v>13.617944355309586</v>
      </c>
      <c r="BY3" s="5">
        <v>1946</v>
      </c>
      <c r="BZ3" s="59">
        <v>7.0200000000000004E-4</v>
      </c>
      <c r="CA3">
        <v>6.7008125305331933E-3</v>
      </c>
      <c r="CB3">
        <v>13.357471029187701</v>
      </c>
      <c r="CC3" s="5">
        <v>1946</v>
      </c>
      <c r="CD3" s="59">
        <v>7.0200000000000004E-4</v>
      </c>
      <c r="CE3">
        <v>6.8075990948549183E-3</v>
      </c>
      <c r="CF3">
        <v>13.57000782323491</v>
      </c>
      <c r="CG3" s="5">
        <v>1946</v>
      </c>
      <c r="CH3" s="59">
        <v>7.0200000000000004E-4</v>
      </c>
      <c r="CI3">
        <v>6.8617594352656875E-3</v>
      </c>
      <c r="CJ3">
        <v>13.677968975594585</v>
      </c>
      <c r="CK3" s="5">
        <v>1946</v>
      </c>
      <c r="CL3" s="59">
        <v>7.0200000000000004E-4</v>
      </c>
      <c r="CM3">
        <v>6.784082234944872E-3</v>
      </c>
      <c r="CN3">
        <v>13.522964320641735</v>
      </c>
      <c r="CO3" s="5">
        <v>1946</v>
      </c>
      <c r="CP3" s="59">
        <v>7.0200000000000004E-4</v>
      </c>
      <c r="CQ3">
        <v>6.7510625764026491E-3</v>
      </c>
      <c r="CR3">
        <v>13.457145002879606</v>
      </c>
      <c r="CS3" s="5">
        <v>1946</v>
      </c>
      <c r="CT3" s="59">
        <v>7.0200000000000004E-4</v>
      </c>
      <c r="CU3">
        <v>6.7566628919018077E-3</v>
      </c>
      <c r="CV3">
        <v>13.46830832078418</v>
      </c>
      <c r="CW3" s="5">
        <v>1946</v>
      </c>
      <c r="CX3" s="59">
        <v>7.0200000000000004E-4</v>
      </c>
      <c r="CY3">
        <v>6.7566628919018077E-3</v>
      </c>
      <c r="CZ3">
        <v>13.46830832078418</v>
      </c>
      <c r="DA3" s="5">
        <v>1946</v>
      </c>
      <c r="DB3" s="59">
        <v>7.0200000000000004E-4</v>
      </c>
      <c r="DC3">
        <v>6.8100703350614912E-3</v>
      </c>
      <c r="DD3">
        <v>13.574434057546016</v>
      </c>
      <c r="DE3" s="5">
        <v>1946</v>
      </c>
      <c r="DF3" s="59">
        <v>7.0200000000000004E-4</v>
      </c>
      <c r="DG3">
        <v>6.675872279832123E-3</v>
      </c>
      <c r="DH3">
        <v>13.306938633602567</v>
      </c>
      <c r="DI3" s="5">
        <v>1946</v>
      </c>
      <c r="DJ3" s="59">
        <v>7.0200000000000004E-4</v>
      </c>
      <c r="DK3">
        <v>6.8686946900377013E-3</v>
      </c>
      <c r="DL3">
        <v>13.691121082702338</v>
      </c>
      <c r="DM3" s="5">
        <v>1946</v>
      </c>
      <c r="DN3" s="59">
        <v>7.0200000000000004E-4</v>
      </c>
      <c r="DO3">
        <v>6.87869871159785E-3</v>
      </c>
      <c r="DP3">
        <v>13.710893186032594</v>
      </c>
      <c r="DQ3" s="5">
        <v>1946</v>
      </c>
      <c r="DR3" s="59">
        <v>7.0200000000000004E-4</v>
      </c>
      <c r="DS3">
        <v>6.579001795623012E-3</v>
      </c>
      <c r="DT3">
        <v>13.113525489699827</v>
      </c>
      <c r="DU3" s="5">
        <v>1946</v>
      </c>
      <c r="DV3" s="59">
        <v>7.0200000000000004E-4</v>
      </c>
      <c r="DW3">
        <v>6.8635053187919466E-3</v>
      </c>
      <c r="DX3">
        <v>13.680609117107764</v>
      </c>
      <c r="DY3" s="5">
        <v>1946</v>
      </c>
      <c r="DZ3" s="59">
        <v>7.0200000000000004E-4</v>
      </c>
      <c r="EA3">
        <v>6.8703670221724007E-3</v>
      </c>
      <c r="EB3">
        <v>13.694117700966054</v>
      </c>
      <c r="EC3" s="5">
        <v>1946</v>
      </c>
      <c r="ED3" s="59">
        <v>7.0200000000000004E-4</v>
      </c>
      <c r="EE3">
        <v>6.8854620311619395E-3</v>
      </c>
      <c r="EF3">
        <v>13.724036407359844</v>
      </c>
      <c r="EG3" s="5">
        <v>1946</v>
      </c>
      <c r="EH3" s="59">
        <v>7.0200000000000004E-4</v>
      </c>
      <c r="EI3">
        <v>6.878351916276706E-3</v>
      </c>
      <c r="EJ3">
        <v>13.709695793243018</v>
      </c>
      <c r="EK3" s="5">
        <v>1946</v>
      </c>
      <c r="EL3" s="59">
        <v>7.0200000000000004E-4</v>
      </c>
      <c r="EM3">
        <v>6.8941333592733222E-3</v>
      </c>
      <c r="EN3">
        <v>13.741150825683278</v>
      </c>
      <c r="EO3" s="5">
        <v>1946</v>
      </c>
      <c r="EP3" s="59">
        <v>7.0200000000000004E-4</v>
      </c>
      <c r="EQ3">
        <v>6.894327709367435E-3</v>
      </c>
      <c r="ER3">
        <v>13.741538197643903</v>
      </c>
      <c r="ES3" s="5">
        <v>1946</v>
      </c>
      <c r="ET3" s="59">
        <v>7.0200000000000004E-4</v>
      </c>
      <c r="EU3">
        <v>6.8002558104366777E-3</v>
      </c>
      <c r="EV3">
        <v>13.554037306044929</v>
      </c>
      <c r="EW3" s="5">
        <v>1946</v>
      </c>
      <c r="EX3" s="59">
        <v>7.0200000000000004E-4</v>
      </c>
      <c r="EY3">
        <v>6.7194792229859444E-3</v>
      </c>
      <c r="EZ3">
        <v>13.392871187406161</v>
      </c>
      <c r="FA3" s="5">
        <v>1946</v>
      </c>
      <c r="FB3" s="59">
        <v>7.0200000000000004E-4</v>
      </c>
      <c r="FC3">
        <v>6.8974489359755605E-3</v>
      </c>
      <c r="FD3">
        <v>13.74758996281007</v>
      </c>
      <c r="FE3" s="5">
        <v>1946</v>
      </c>
      <c r="FF3" s="59">
        <v>7.0200000000000004E-4</v>
      </c>
      <c r="FG3">
        <v>6.7754037542992491E-3</v>
      </c>
      <c r="FH3">
        <v>13.504336677400239</v>
      </c>
      <c r="FI3" s="5">
        <v>1946</v>
      </c>
      <c r="FJ3" s="59">
        <v>7.0200000000000004E-4</v>
      </c>
      <c r="FK3">
        <v>6.7811584714372606E-3</v>
      </c>
      <c r="FL3">
        <v>13.515473383150001</v>
      </c>
      <c r="FM3" s="5">
        <v>1946</v>
      </c>
      <c r="FN3" s="59">
        <v>7.0200000000000004E-4</v>
      </c>
      <c r="FO3">
        <v>6.9066401146440151E-3</v>
      </c>
      <c r="FP3">
        <v>13.765739610864935</v>
      </c>
      <c r="FQ3" s="5">
        <v>1946</v>
      </c>
      <c r="FR3" s="59">
        <v>7.0200000000000004E-4</v>
      </c>
      <c r="FS3">
        <v>6.7917546757716258E-3</v>
      </c>
      <c r="FT3">
        <v>13.536592594306434</v>
      </c>
    </row>
    <row r="4" spans="2:176" ht="15" thickBot="1">
      <c r="B4">
        <v>0.14180636052086384</v>
      </c>
      <c r="C4" s="47">
        <v>0.91411963210734726</v>
      </c>
      <c r="D4">
        <v>415.12008538142885</v>
      </c>
      <c r="E4" s="5">
        <v>1962</v>
      </c>
      <c r="F4" s="60">
        <v>2.3400000000000001E-3</v>
      </c>
      <c r="G4">
        <v>0.91876115891303167</v>
      </c>
      <c r="H4">
        <v>0.83760729761964414</v>
      </c>
      <c r="I4" s="5">
        <v>1979</v>
      </c>
      <c r="J4" s="60">
        <v>1.2E-2</v>
      </c>
      <c r="K4">
        <v>0.83531983492803419</v>
      </c>
      <c r="L4">
        <v>0.84669420460124623</v>
      </c>
      <c r="M4" s="5">
        <v>1979</v>
      </c>
      <c r="N4" s="60">
        <v>1.2E-2</v>
      </c>
      <c r="O4">
        <v>0.90631189196333251</v>
      </c>
      <c r="P4">
        <v>0.84802882170256133</v>
      </c>
      <c r="Q4" s="5">
        <v>1979</v>
      </c>
      <c r="R4" s="60">
        <v>1.2E-2</v>
      </c>
      <c r="S4">
        <v>0.91411963210734726</v>
      </c>
      <c r="T4">
        <v>0.83209399346382551</v>
      </c>
      <c r="U4" s="5">
        <v>1962</v>
      </c>
      <c r="V4" s="60">
        <v>2.3400000000000001E-3</v>
      </c>
      <c r="W4">
        <v>0.92515019166679091</v>
      </c>
      <c r="X4">
        <v>0.79597010498684362</v>
      </c>
      <c r="Y4" s="5">
        <v>1962</v>
      </c>
      <c r="Z4" s="60">
        <v>2.3400000000000001E-3</v>
      </c>
      <c r="AA4">
        <v>0.9187396462458205</v>
      </c>
      <c r="AB4">
        <v>0.84060661438812656</v>
      </c>
      <c r="AC4" s="5">
        <v>1962</v>
      </c>
      <c r="AD4" s="60">
        <v>2.3400000000000001E-3</v>
      </c>
      <c r="AE4">
        <v>0.92115682105952057</v>
      </c>
      <c r="AF4">
        <v>0.83525314087982716</v>
      </c>
      <c r="AG4" s="5">
        <v>1962</v>
      </c>
      <c r="AH4" s="60">
        <v>2.3400000000000001E-3</v>
      </c>
      <c r="AI4">
        <v>0.91912300575086958</v>
      </c>
      <c r="AJ4">
        <v>0.84559845438416326</v>
      </c>
      <c r="AK4" s="5">
        <v>1962</v>
      </c>
      <c r="AL4" s="60">
        <v>2.3400000000000001E-3</v>
      </c>
      <c r="AM4">
        <v>0.91983386762983432</v>
      </c>
      <c r="AN4">
        <v>0.8422315767601819</v>
      </c>
      <c r="AO4" s="5">
        <v>1962</v>
      </c>
      <c r="AP4" s="60">
        <v>2.3400000000000001E-3</v>
      </c>
      <c r="AQ4">
        <v>0.91942708758194347</v>
      </c>
      <c r="AR4">
        <v>0.84095879359921055</v>
      </c>
      <c r="AS4" s="5">
        <v>1962</v>
      </c>
      <c r="AT4" s="60">
        <v>2.3400000000000001E-3</v>
      </c>
      <c r="AU4">
        <v>0.9228429686236912</v>
      </c>
      <c r="AV4">
        <v>0.82667815534571842</v>
      </c>
      <c r="AW4" s="5">
        <v>1962</v>
      </c>
      <c r="AX4" s="60">
        <v>2.3400000000000001E-3</v>
      </c>
      <c r="AY4">
        <v>0.91981041480891423</v>
      </c>
      <c r="AZ4">
        <v>0.84276732713627078</v>
      </c>
      <c r="BA4" s="5">
        <v>1962</v>
      </c>
      <c r="BB4" s="60">
        <v>2.3400000000000001E-3</v>
      </c>
      <c r="BC4">
        <v>0.92365672579288005</v>
      </c>
      <c r="BD4">
        <v>0.82150704072965408</v>
      </c>
      <c r="BE4" s="5">
        <v>1962</v>
      </c>
      <c r="BF4" s="60">
        <v>2.3400000000000001E-3</v>
      </c>
      <c r="BG4">
        <v>0.91873459162871907</v>
      </c>
      <c r="BH4">
        <v>0.84820217326947878</v>
      </c>
      <c r="BI4" s="5">
        <v>1962</v>
      </c>
      <c r="BJ4" s="60">
        <v>2.3400000000000001E-3</v>
      </c>
      <c r="BK4">
        <v>0.92204907304836192</v>
      </c>
      <c r="BL4">
        <v>0.82960830494305715</v>
      </c>
      <c r="BM4" s="5">
        <v>1962</v>
      </c>
      <c r="BN4" s="60">
        <v>2.3400000000000001E-3</v>
      </c>
      <c r="BO4">
        <v>0.91885717446260673</v>
      </c>
      <c r="BP4">
        <v>0.84769901422590821</v>
      </c>
      <c r="BQ4" s="5">
        <v>1962</v>
      </c>
      <c r="BR4" s="60">
        <v>2.3400000000000001E-3</v>
      </c>
      <c r="BS4">
        <v>0.92380357406636038</v>
      </c>
      <c r="BT4">
        <v>0.82003902603736578</v>
      </c>
      <c r="BU4" s="5">
        <v>1962</v>
      </c>
      <c r="BV4" s="60">
        <v>2.3400000000000001E-3</v>
      </c>
      <c r="BW4">
        <v>0.91927699689256648</v>
      </c>
      <c r="BX4">
        <v>0.84497546887919273</v>
      </c>
      <c r="BY4" s="5">
        <v>1962</v>
      </c>
      <c r="BZ4" s="60">
        <v>2.3400000000000001E-3</v>
      </c>
      <c r="CA4">
        <v>0.92194953017471271</v>
      </c>
      <c r="CB4">
        <v>0.82870598824317665</v>
      </c>
      <c r="CC4" s="5">
        <v>1962</v>
      </c>
      <c r="CD4" s="60">
        <v>2.3400000000000001E-3</v>
      </c>
      <c r="CE4">
        <v>0.91963506135082806</v>
      </c>
      <c r="CF4">
        <v>0.84150430522970088</v>
      </c>
      <c r="CG4" s="5">
        <v>1962</v>
      </c>
      <c r="CH4" s="60">
        <v>2.3400000000000001E-3</v>
      </c>
      <c r="CI4">
        <v>0.91869115797248668</v>
      </c>
      <c r="CJ4">
        <v>0.84819920000733473</v>
      </c>
      <c r="CK4" s="5">
        <v>1962</v>
      </c>
      <c r="CL4" s="60">
        <v>2.3400000000000001E-3</v>
      </c>
      <c r="CM4">
        <v>0.92065924699804147</v>
      </c>
      <c r="CN4">
        <v>0.83830948305331399</v>
      </c>
      <c r="CO4" s="5">
        <v>1962</v>
      </c>
      <c r="CP4" s="60">
        <v>2.3400000000000001E-3</v>
      </c>
      <c r="CQ4">
        <v>0.92142526780922629</v>
      </c>
      <c r="CR4">
        <v>0.83422924169943646</v>
      </c>
      <c r="CS4" s="5">
        <v>1962</v>
      </c>
      <c r="CT4" s="60">
        <v>2.3400000000000001E-3</v>
      </c>
      <c r="CU4">
        <v>0.92059176038005341</v>
      </c>
      <c r="CV4">
        <v>0.83492127304994879</v>
      </c>
      <c r="CW4" s="5">
        <v>1962</v>
      </c>
      <c r="CX4" s="60">
        <v>2.3400000000000001E-3</v>
      </c>
      <c r="CY4">
        <v>0.92059176038005341</v>
      </c>
      <c r="CZ4">
        <v>0.83492127304994879</v>
      </c>
      <c r="DA4" s="5">
        <v>1962</v>
      </c>
      <c r="DB4" s="60">
        <v>2.3400000000000001E-3</v>
      </c>
      <c r="DC4">
        <v>0.92015360979910876</v>
      </c>
      <c r="DD4">
        <v>0.84077314313388807</v>
      </c>
      <c r="DE4" s="5">
        <v>1962</v>
      </c>
      <c r="DF4" s="60">
        <v>2.3400000000000001E-3</v>
      </c>
      <c r="DG4">
        <v>0.92330225474202821</v>
      </c>
      <c r="DH4">
        <v>0.82420501459096418</v>
      </c>
      <c r="DI4" s="5">
        <v>1962</v>
      </c>
      <c r="DJ4" s="60">
        <v>2.3400000000000001E-3</v>
      </c>
      <c r="DK4">
        <v>0.91864753920409115</v>
      </c>
      <c r="DL4">
        <v>0.84754807651636677</v>
      </c>
      <c r="DM4" s="5">
        <v>1962</v>
      </c>
      <c r="DN4" s="60">
        <v>2.3400000000000001E-3</v>
      </c>
      <c r="DO4">
        <v>0.91827722880033835</v>
      </c>
      <c r="DP4">
        <v>0.84826158963093268</v>
      </c>
      <c r="DQ4" s="5">
        <v>1962</v>
      </c>
      <c r="DR4" s="60">
        <v>2.3400000000000001E-3</v>
      </c>
      <c r="DS4">
        <v>0.92568454683458845</v>
      </c>
      <c r="DT4">
        <v>0.81130381709124089</v>
      </c>
      <c r="DU4" s="5">
        <v>1962</v>
      </c>
      <c r="DV4" s="60">
        <v>2.3400000000000001E-3</v>
      </c>
      <c r="DW4">
        <v>0.91839561559574223</v>
      </c>
      <c r="DX4">
        <v>0.84638798357929779</v>
      </c>
      <c r="DY4" s="5">
        <v>1962</v>
      </c>
      <c r="DZ4" s="60">
        <v>2.3400000000000001E-3</v>
      </c>
      <c r="EA4">
        <v>0.91872023228477839</v>
      </c>
      <c r="EB4">
        <v>0.84665643974540072</v>
      </c>
      <c r="EC4" s="5">
        <v>1962</v>
      </c>
      <c r="ED4" s="60">
        <v>2.3400000000000001E-3</v>
      </c>
      <c r="EE4">
        <v>0.91802061927641543</v>
      </c>
      <c r="EF4">
        <v>0.84787999255020718</v>
      </c>
      <c r="EG4" s="5">
        <v>1962</v>
      </c>
      <c r="EH4" s="60">
        <v>2.3400000000000001E-3</v>
      </c>
      <c r="EI4">
        <v>0.91862096907585333</v>
      </c>
      <c r="EJ4">
        <v>0.84631071158781856</v>
      </c>
      <c r="EK4" s="5">
        <v>1962</v>
      </c>
      <c r="EL4" s="60">
        <v>2.3400000000000001E-3</v>
      </c>
      <c r="EM4">
        <v>0.91792611364538468</v>
      </c>
      <c r="EN4">
        <v>0.84825245641491065</v>
      </c>
      <c r="EO4" s="5">
        <v>1962</v>
      </c>
      <c r="EP4" s="60">
        <v>2.3400000000000001E-3</v>
      </c>
      <c r="EQ4">
        <v>0.91796666281728756</v>
      </c>
      <c r="ER4">
        <v>0.84827636920222493</v>
      </c>
      <c r="ES4" s="5">
        <v>1962</v>
      </c>
      <c r="ET4" s="60">
        <v>2.3400000000000001E-3</v>
      </c>
      <c r="EU4">
        <v>0.92074659520261659</v>
      </c>
      <c r="EV4">
        <v>0.83670178611988633</v>
      </c>
      <c r="EW4" s="5">
        <v>1962</v>
      </c>
      <c r="EX4" s="60">
        <v>2.3400000000000001E-3</v>
      </c>
      <c r="EY4">
        <v>0.92282833788463392</v>
      </c>
      <c r="EZ4">
        <v>0.8260287932769137</v>
      </c>
      <c r="FA4" s="5">
        <v>1962</v>
      </c>
      <c r="FB4" s="60">
        <v>2.3400000000000001E-3</v>
      </c>
      <c r="FC4">
        <v>0.91803814656289884</v>
      </c>
      <c r="FD4">
        <v>0.84790669517707407</v>
      </c>
      <c r="FE4" s="5">
        <v>1962</v>
      </c>
      <c r="FF4" s="60">
        <v>2.3400000000000001E-3</v>
      </c>
      <c r="FG4">
        <v>0.91960853993296854</v>
      </c>
      <c r="FH4">
        <v>0.83290362264721407</v>
      </c>
      <c r="FI4" s="5">
        <v>1962</v>
      </c>
      <c r="FJ4" s="60">
        <v>2.3400000000000001E-3</v>
      </c>
      <c r="FK4">
        <v>0.91930972816247636</v>
      </c>
      <c r="FL4">
        <v>0.83195722663628979</v>
      </c>
      <c r="FM4" s="5">
        <v>1962</v>
      </c>
      <c r="FN4" s="60">
        <v>2.3400000000000001E-3</v>
      </c>
      <c r="FO4">
        <v>0.91762744909394212</v>
      </c>
      <c r="FP4">
        <v>0.84822357954107341</v>
      </c>
      <c r="FQ4" s="5">
        <v>1962</v>
      </c>
      <c r="FR4" s="60">
        <v>2.3400000000000001E-3</v>
      </c>
      <c r="FS4">
        <v>0.91912291846488414</v>
      </c>
      <c r="FT4">
        <v>0.83325723884040237</v>
      </c>
    </row>
    <row r="5" spans="2:176" ht="16" thickTop="1" thickBot="1">
      <c r="B5">
        <v>0.1422638356532416</v>
      </c>
      <c r="C5" s="47">
        <v>0.92515019166679091</v>
      </c>
      <c r="D5">
        <v>482.04341839305158</v>
      </c>
      <c r="E5" s="5">
        <v>1979</v>
      </c>
      <c r="F5" s="60">
        <v>1.2E-2</v>
      </c>
      <c r="G5">
        <v>452.37531536397648</v>
      </c>
      <c r="H5">
        <v>40</v>
      </c>
      <c r="I5" s="5">
        <v>1981</v>
      </c>
      <c r="J5" s="60">
        <v>4.8000000000000001E-2</v>
      </c>
      <c r="K5" s="44">
        <v>197.82269193109477</v>
      </c>
      <c r="L5">
        <v>39</v>
      </c>
      <c r="M5" s="5">
        <v>1981</v>
      </c>
      <c r="N5" s="60">
        <v>4.8000000000000001E-2</v>
      </c>
      <c r="O5" s="44">
        <v>377.27481670070938</v>
      </c>
      <c r="P5">
        <v>39</v>
      </c>
      <c r="Q5" s="5">
        <v>1981</v>
      </c>
      <c r="R5" s="60">
        <v>4.8000000000000001E-2</v>
      </c>
      <c r="S5" s="44">
        <v>415.12008538142885</v>
      </c>
      <c r="T5">
        <v>39</v>
      </c>
      <c r="U5" s="5">
        <v>1981</v>
      </c>
      <c r="V5" s="60">
        <v>4.8000000000000001E-2</v>
      </c>
      <c r="W5" s="44">
        <v>482.04341839305158</v>
      </c>
      <c r="X5">
        <v>39</v>
      </c>
      <c r="Y5" s="5">
        <v>1979</v>
      </c>
      <c r="Z5" s="60">
        <v>1.2E-2</v>
      </c>
      <c r="AA5" s="44">
        <v>440.93884099961986</v>
      </c>
      <c r="AB5">
        <v>39</v>
      </c>
      <c r="AC5" s="5">
        <v>1979</v>
      </c>
      <c r="AD5" s="60">
        <v>1.2E-2</v>
      </c>
      <c r="AE5" s="44">
        <v>455.6528098447431</v>
      </c>
      <c r="AF5">
        <v>39</v>
      </c>
      <c r="AG5" s="5">
        <v>1979</v>
      </c>
      <c r="AH5" s="60">
        <v>1.2E-2</v>
      </c>
      <c r="AI5" s="44">
        <v>443.21376625182035</v>
      </c>
      <c r="AJ5">
        <v>39</v>
      </c>
      <c r="AK5" s="5">
        <v>1979</v>
      </c>
      <c r="AL5" s="60">
        <v>1.2E-2</v>
      </c>
      <c r="AM5" s="44">
        <v>447.48972885355442</v>
      </c>
      <c r="AN5">
        <v>39</v>
      </c>
      <c r="AO5" s="5">
        <v>1979</v>
      </c>
      <c r="AP5" s="60">
        <v>1.2E-2</v>
      </c>
      <c r="AQ5" s="44">
        <v>445.03363896847264</v>
      </c>
      <c r="AR5">
        <v>39</v>
      </c>
      <c r="AS5" s="5">
        <v>1979</v>
      </c>
      <c r="AT5" s="60">
        <v>1.2E-2</v>
      </c>
      <c r="AU5" s="44">
        <v>466.46268181042262</v>
      </c>
      <c r="AV5">
        <v>39</v>
      </c>
      <c r="AW5" s="5">
        <v>1979</v>
      </c>
      <c r="AX5" s="60">
        <v>1.2E-2</v>
      </c>
      <c r="AY5" s="44">
        <v>447.3474465800756</v>
      </c>
      <c r="AZ5">
        <v>39</v>
      </c>
      <c r="BA5" s="5">
        <v>1979</v>
      </c>
      <c r="BB5" s="60">
        <v>1.2E-2</v>
      </c>
      <c r="BC5" s="44">
        <v>471.85050261523543</v>
      </c>
      <c r="BD5">
        <v>39</v>
      </c>
      <c r="BE5" s="5">
        <v>1979</v>
      </c>
      <c r="BF5" s="60">
        <v>1.2E-2</v>
      </c>
      <c r="BG5" s="44">
        <v>440.90898934290635</v>
      </c>
      <c r="BH5">
        <v>39</v>
      </c>
      <c r="BI5" s="5">
        <v>1979</v>
      </c>
      <c r="BJ5" s="60">
        <v>1.2E-2</v>
      </c>
      <c r="BK5" s="44">
        <v>461.31476885702943</v>
      </c>
      <c r="BL5">
        <v>39</v>
      </c>
      <c r="BM5" s="5">
        <v>1979</v>
      </c>
      <c r="BN5" s="60">
        <v>1.2E-2</v>
      </c>
      <c r="BO5" s="44">
        <v>441.63399002574209</v>
      </c>
      <c r="BP5">
        <v>39</v>
      </c>
      <c r="BQ5" s="5">
        <v>1979</v>
      </c>
      <c r="BR5" s="60">
        <v>1.2E-2</v>
      </c>
      <c r="BS5" s="44">
        <v>472.83503060846346</v>
      </c>
      <c r="BT5">
        <v>39</v>
      </c>
      <c r="BU5" s="5">
        <v>1979</v>
      </c>
      <c r="BV5" s="60">
        <v>1.2E-2</v>
      </c>
      <c r="BW5" s="44">
        <v>444.13366077442981</v>
      </c>
      <c r="BX5">
        <v>39</v>
      </c>
      <c r="BY5" s="5">
        <v>1979</v>
      </c>
      <c r="BZ5" s="60">
        <v>1.2E-2</v>
      </c>
      <c r="CA5" s="44">
        <v>460.67668467979558</v>
      </c>
      <c r="CB5">
        <v>39</v>
      </c>
      <c r="CC5" s="5">
        <v>1979</v>
      </c>
      <c r="CD5" s="60">
        <v>1.2E-2</v>
      </c>
      <c r="CE5" s="44">
        <v>446.28625362674734</v>
      </c>
      <c r="CF5">
        <v>39</v>
      </c>
      <c r="CG5" s="5">
        <v>1979</v>
      </c>
      <c r="CH5" s="60">
        <v>1.2E-2</v>
      </c>
      <c r="CI5" s="44">
        <v>440.65263097466243</v>
      </c>
      <c r="CJ5">
        <v>39</v>
      </c>
      <c r="CK5" s="5">
        <v>1979</v>
      </c>
      <c r="CL5" s="60">
        <v>1.2E-2</v>
      </c>
      <c r="CM5" s="44">
        <v>452.55066626399821</v>
      </c>
      <c r="CN5">
        <v>39</v>
      </c>
      <c r="CO5" s="5">
        <v>1979</v>
      </c>
      <c r="CP5" s="60">
        <v>1.2E-2</v>
      </c>
      <c r="CQ5" s="44">
        <v>457.34276710368971</v>
      </c>
      <c r="CR5">
        <v>39</v>
      </c>
      <c r="CS5" s="5">
        <v>1979</v>
      </c>
      <c r="CT5" s="60">
        <v>1.2E-2</v>
      </c>
      <c r="CU5" s="44">
        <v>452.13291248687506</v>
      </c>
      <c r="CV5">
        <v>39</v>
      </c>
      <c r="CW5" s="5">
        <v>1979</v>
      </c>
      <c r="CX5" s="60">
        <v>1.2E-2</v>
      </c>
      <c r="CY5" s="44">
        <v>452.13291248687506</v>
      </c>
      <c r="CZ5">
        <v>39</v>
      </c>
      <c r="DA5" s="5">
        <v>1979</v>
      </c>
      <c r="DB5" s="60">
        <v>1.2E-2</v>
      </c>
      <c r="DC5" s="44">
        <v>449.43786052039542</v>
      </c>
      <c r="DD5">
        <v>39</v>
      </c>
      <c r="DE5" s="5">
        <v>1979</v>
      </c>
      <c r="DF5" s="60">
        <v>1.2E-2</v>
      </c>
      <c r="DG5" s="44">
        <v>469.48952428554514</v>
      </c>
      <c r="DH5">
        <v>39</v>
      </c>
      <c r="DI5" s="5">
        <v>1979</v>
      </c>
      <c r="DJ5" s="60">
        <v>1.2E-2</v>
      </c>
      <c r="DK5" s="44">
        <v>440.39545550859685</v>
      </c>
      <c r="DL5">
        <v>39</v>
      </c>
      <c r="DM5" s="5">
        <v>1979</v>
      </c>
      <c r="DN5" s="60">
        <v>1.2E-2</v>
      </c>
      <c r="DO5" s="44">
        <v>438.22317081877753</v>
      </c>
      <c r="DP5">
        <v>39</v>
      </c>
      <c r="DQ5" s="5">
        <v>1979</v>
      </c>
      <c r="DR5" s="60">
        <v>1.2E-2</v>
      </c>
      <c r="DS5" s="44">
        <v>485.78991029219367</v>
      </c>
      <c r="DT5">
        <v>39</v>
      </c>
      <c r="DU5" s="5">
        <v>1979</v>
      </c>
      <c r="DV5" s="60">
        <v>1.2E-2</v>
      </c>
      <c r="DW5" s="44">
        <v>438.91549785853374</v>
      </c>
      <c r="DX5">
        <v>39</v>
      </c>
      <c r="DY5" s="5">
        <v>1979</v>
      </c>
      <c r="DZ5" s="60">
        <v>1.2E-2</v>
      </c>
      <c r="EA5" s="44">
        <v>440.82420590378109</v>
      </c>
      <c r="EB5">
        <v>39</v>
      </c>
      <c r="EC5" s="5">
        <v>1979</v>
      </c>
      <c r="ED5" s="60">
        <v>1.2E-2</v>
      </c>
      <c r="EE5" s="44">
        <v>436.72938043407436</v>
      </c>
      <c r="EF5">
        <v>39</v>
      </c>
      <c r="EG5" s="5">
        <v>1979</v>
      </c>
      <c r="EH5" s="60">
        <v>1.2E-2</v>
      </c>
      <c r="EI5" s="44">
        <v>440.23893363084977</v>
      </c>
      <c r="EJ5">
        <v>39</v>
      </c>
      <c r="EK5" s="5">
        <v>1979</v>
      </c>
      <c r="EL5" s="60">
        <v>1.2E-2</v>
      </c>
      <c r="EM5" s="44">
        <v>436.18159224839638</v>
      </c>
      <c r="EN5">
        <v>39</v>
      </c>
      <c r="EO5" s="5">
        <v>1979</v>
      </c>
      <c r="EP5" s="60">
        <v>1.2E-2</v>
      </c>
      <c r="EQ5" s="44">
        <v>436.41647505008211</v>
      </c>
      <c r="ER5">
        <v>39</v>
      </c>
      <c r="ES5" s="5">
        <v>1979</v>
      </c>
      <c r="ET5" s="60">
        <v>1.2E-2</v>
      </c>
      <c r="EU5" s="44">
        <v>453.09242302846303</v>
      </c>
      <c r="EV5">
        <v>39</v>
      </c>
      <c r="EW5" s="5">
        <v>1979</v>
      </c>
      <c r="EX5" s="60">
        <v>1.2E-2</v>
      </c>
      <c r="EY5" s="44">
        <v>466.36685268872156</v>
      </c>
      <c r="EZ5">
        <v>39</v>
      </c>
      <c r="FA5" s="5">
        <v>1979</v>
      </c>
      <c r="FB5" s="60">
        <v>1.2E-2</v>
      </c>
      <c r="FC5" s="44">
        <v>436.83111367691578</v>
      </c>
      <c r="FD5">
        <v>39</v>
      </c>
      <c r="FE5" s="5">
        <v>1979</v>
      </c>
      <c r="FF5" s="60">
        <v>1.2E-2</v>
      </c>
      <c r="FG5" s="44">
        <v>446.12615603052024</v>
      </c>
      <c r="FH5">
        <v>39</v>
      </c>
      <c r="FI5" s="5">
        <v>1979</v>
      </c>
      <c r="FJ5" s="60">
        <v>1.2E-2</v>
      </c>
      <c r="FK5" s="44">
        <v>444.3296395199859</v>
      </c>
      <c r="FL5">
        <v>39</v>
      </c>
      <c r="FM5" s="5">
        <v>1979</v>
      </c>
      <c r="FN5" s="60">
        <v>1.2E-2</v>
      </c>
      <c r="FO5" s="44">
        <v>434.45868946656395</v>
      </c>
      <c r="FP5">
        <v>39</v>
      </c>
      <c r="FQ5" s="5">
        <v>1979</v>
      </c>
      <c r="FR5" s="60">
        <v>1.2E-2</v>
      </c>
      <c r="FS5" s="44">
        <v>443.21324582621895</v>
      </c>
      <c r="FT5">
        <v>39</v>
      </c>
    </row>
    <row r="6" spans="2:176" ht="15" thickTop="1">
      <c r="B6">
        <v>0.14343300287281502</v>
      </c>
      <c r="C6" s="47">
        <v>0.9187396462458205</v>
      </c>
      <c r="D6">
        <v>440.93884099961986</v>
      </c>
      <c r="E6" s="5">
        <v>1981</v>
      </c>
      <c r="F6" s="60">
        <v>4.8000000000000001E-2</v>
      </c>
      <c r="G6">
        <v>317.38018123093951</v>
      </c>
      <c r="H6">
        <v>28.063439401027324</v>
      </c>
      <c r="I6" s="5">
        <v>1983</v>
      </c>
      <c r="J6" s="61">
        <v>0.32</v>
      </c>
      <c r="K6">
        <v>141.81732249653709</v>
      </c>
      <c r="L6">
        <v>27.958751968108142</v>
      </c>
      <c r="M6" s="5">
        <v>1983</v>
      </c>
      <c r="N6" s="61">
        <v>0.32</v>
      </c>
      <c r="O6">
        <v>271.31827190167178</v>
      </c>
      <c r="P6">
        <v>28.046962415091148</v>
      </c>
      <c r="Q6" s="5">
        <v>1983</v>
      </c>
      <c r="R6" s="61">
        <v>0.32</v>
      </c>
      <c r="S6">
        <v>287.42101655891349</v>
      </c>
      <c r="T6">
        <v>27.002836144384499</v>
      </c>
      <c r="U6" s="5">
        <v>1983</v>
      </c>
      <c r="V6" s="61">
        <v>0.32</v>
      </c>
      <c r="W6">
        <v>305.40748119395863</v>
      </c>
      <c r="X6">
        <v>24.709167913277906</v>
      </c>
      <c r="Y6" s="5">
        <v>1983</v>
      </c>
      <c r="Z6" s="61">
        <v>0.32</v>
      </c>
      <c r="AA6">
        <v>311.57597460644786</v>
      </c>
      <c r="AB6">
        <v>27.55815972596967</v>
      </c>
      <c r="AC6" s="5">
        <v>1981</v>
      </c>
      <c r="AD6" s="60">
        <v>4.8000000000000001E-2</v>
      </c>
      <c r="AE6">
        <v>317.88518461218234</v>
      </c>
      <c r="AF6">
        <v>27.208264564635037</v>
      </c>
      <c r="AG6" s="5">
        <v>1981</v>
      </c>
      <c r="AH6" s="60">
        <v>4.8000000000000001E-2</v>
      </c>
      <c r="AI6">
        <v>316.91412922831881</v>
      </c>
      <c r="AJ6">
        <v>27.886433096218546</v>
      </c>
      <c r="AK6" s="5">
        <v>1981</v>
      </c>
      <c r="AL6" s="60">
        <v>4.8000000000000001E-2</v>
      </c>
      <c r="AM6">
        <v>317.42864205003161</v>
      </c>
      <c r="AN6">
        <v>27.664807126785746</v>
      </c>
      <c r="AO6" s="5">
        <v>1981</v>
      </c>
      <c r="AP6" s="60">
        <v>4.8000000000000001E-2</v>
      </c>
      <c r="AQ6">
        <v>314.73299304849718</v>
      </c>
      <c r="AR6">
        <v>27.581256008741743</v>
      </c>
      <c r="AS6" s="5">
        <v>1981</v>
      </c>
      <c r="AT6" s="60">
        <v>4.8000000000000001E-2</v>
      </c>
      <c r="AU6">
        <v>318.77909125297191</v>
      </c>
      <c r="AV6">
        <v>26.652474128506192</v>
      </c>
      <c r="AW6" s="5">
        <v>1981</v>
      </c>
      <c r="AX6" s="60">
        <v>4.8000000000000001E-2</v>
      </c>
      <c r="AY6">
        <v>317.73155144162996</v>
      </c>
      <c r="AZ6">
        <v>27.700013939848148</v>
      </c>
      <c r="BA6" s="5">
        <v>1981</v>
      </c>
      <c r="BB6" s="60">
        <v>4.8000000000000001E-2</v>
      </c>
      <c r="BC6">
        <v>318.43955021024937</v>
      </c>
      <c r="BD6">
        <v>26.320078900767349</v>
      </c>
      <c r="BE6" s="5">
        <v>1981</v>
      </c>
      <c r="BF6" s="60">
        <v>4.8000000000000001E-2</v>
      </c>
      <c r="BG6">
        <v>317.21061735438201</v>
      </c>
      <c r="BH6">
        <v>28.05843014282361</v>
      </c>
      <c r="BI6" s="5">
        <v>1981</v>
      </c>
      <c r="BJ6" s="60">
        <v>4.8000000000000001E-2</v>
      </c>
      <c r="BK6">
        <v>317.49986181650507</v>
      </c>
      <c r="BL6">
        <v>26.841747645589205</v>
      </c>
      <c r="BM6" s="5">
        <v>1981</v>
      </c>
      <c r="BN6" s="60">
        <v>4.8000000000000001E-2</v>
      </c>
      <c r="BO6">
        <v>317.35536704216338</v>
      </c>
      <c r="BP6">
        <v>28.025151130063485</v>
      </c>
      <c r="BQ6" s="5">
        <v>1981</v>
      </c>
      <c r="BR6" s="60">
        <v>4.8000000000000001E-2</v>
      </c>
      <c r="BS6">
        <v>317.96453802049223</v>
      </c>
      <c r="BT6">
        <v>26.226096164748149</v>
      </c>
      <c r="BU6" s="5">
        <v>1981</v>
      </c>
      <c r="BV6" s="60">
        <v>4.8000000000000001E-2</v>
      </c>
      <c r="BW6">
        <v>317.10412468866809</v>
      </c>
      <c r="BX6">
        <v>27.845358177296852</v>
      </c>
      <c r="BY6" s="5">
        <v>1981</v>
      </c>
      <c r="BZ6" s="60">
        <v>4.8000000000000001E-2</v>
      </c>
      <c r="CA6">
        <v>316.37137852707701</v>
      </c>
      <c r="CB6">
        <v>26.783390983053906</v>
      </c>
      <c r="CC6" s="5">
        <v>1981</v>
      </c>
      <c r="CD6" s="60">
        <v>4.8000000000000001E-2</v>
      </c>
      <c r="CE6">
        <v>316.0284597275309</v>
      </c>
      <c r="CF6">
        <v>27.617050333084745</v>
      </c>
      <c r="CG6" s="5">
        <v>1981</v>
      </c>
      <c r="CH6" s="60">
        <v>4.8000000000000001E-2</v>
      </c>
      <c r="CI6">
        <v>317.02395853020187</v>
      </c>
      <c r="CJ6">
        <v>28.058233432830221</v>
      </c>
      <c r="CK6" s="5">
        <v>1981</v>
      </c>
      <c r="CL6" s="60">
        <v>4.8000000000000001E-2</v>
      </c>
      <c r="CM6">
        <v>318.03576855815902</v>
      </c>
      <c r="CN6">
        <v>27.407748785707469</v>
      </c>
      <c r="CO6" s="5">
        <v>1981</v>
      </c>
      <c r="CP6" s="60">
        <v>4.8000000000000001E-2</v>
      </c>
      <c r="CQ6">
        <v>318.28240626104377</v>
      </c>
      <c r="CR6">
        <v>27.141598680550256</v>
      </c>
      <c r="CS6" s="5">
        <v>1981</v>
      </c>
      <c r="CT6" s="60">
        <v>4.8000000000000001E-2</v>
      </c>
      <c r="CU6">
        <v>315.17892898543693</v>
      </c>
      <c r="CV6">
        <v>27.186647755462534</v>
      </c>
      <c r="CW6" s="5">
        <v>1981</v>
      </c>
      <c r="CX6" s="60">
        <v>4.8000000000000001E-2</v>
      </c>
      <c r="CY6">
        <v>315.17892898543693</v>
      </c>
      <c r="CZ6">
        <v>27.186647755462534</v>
      </c>
      <c r="DA6" s="5">
        <v>1981</v>
      </c>
      <c r="DB6" s="60">
        <v>4.8000000000000001E-2</v>
      </c>
      <c r="DC6">
        <v>317.70738909204016</v>
      </c>
      <c r="DD6">
        <v>27.569079650394258</v>
      </c>
      <c r="DE6" s="5">
        <v>1981</v>
      </c>
      <c r="DF6" s="60">
        <v>4.8000000000000001E-2</v>
      </c>
      <c r="DG6">
        <v>318.93076260459526</v>
      </c>
      <c r="DH6">
        <v>26.493242336998769</v>
      </c>
      <c r="DI6" s="5">
        <v>1981</v>
      </c>
      <c r="DJ6" s="60">
        <v>4.8000000000000001E-2</v>
      </c>
      <c r="DK6">
        <v>316.35267710001051</v>
      </c>
      <c r="DL6">
        <v>28.015171938257133</v>
      </c>
      <c r="DM6" s="5">
        <v>1981</v>
      </c>
      <c r="DN6" s="60">
        <v>4.8000000000000001E-2</v>
      </c>
      <c r="DO6">
        <v>315.32248536093368</v>
      </c>
      <c r="DP6">
        <v>28.062361253284674</v>
      </c>
      <c r="DQ6" s="5">
        <v>1981</v>
      </c>
      <c r="DR6" s="60">
        <v>4.8000000000000001E-2</v>
      </c>
      <c r="DS6">
        <v>319.75366348014813</v>
      </c>
      <c r="DT6">
        <v>25.670341461445886</v>
      </c>
      <c r="DU6" s="5">
        <v>1981</v>
      </c>
      <c r="DV6" s="60">
        <v>4.8000000000000001E-2</v>
      </c>
      <c r="DW6">
        <v>314.42704460974966</v>
      </c>
      <c r="DX6">
        <v>27.938532131149756</v>
      </c>
      <c r="DY6" s="5">
        <v>1981</v>
      </c>
      <c r="DZ6" s="60">
        <v>4.8000000000000001E-2</v>
      </c>
      <c r="EA6">
        <v>315.99474901347003</v>
      </c>
      <c r="EB6">
        <v>27.956257951531935</v>
      </c>
      <c r="EC6" s="5">
        <v>1981</v>
      </c>
      <c r="ED6" s="60">
        <v>4.8000000000000001E-2</v>
      </c>
      <c r="EE6">
        <v>313.96496199583299</v>
      </c>
      <c r="EF6">
        <v>28.037118788910632</v>
      </c>
      <c r="EG6" s="5">
        <v>1981</v>
      </c>
      <c r="EH6" s="60">
        <v>4.8000000000000001E-2</v>
      </c>
      <c r="EI6">
        <v>315.31753529999321</v>
      </c>
      <c r="EJ6">
        <v>27.933431001382917</v>
      </c>
      <c r="EK6" s="5">
        <v>1981</v>
      </c>
      <c r="EL6" s="60">
        <v>4.8000000000000001E-2</v>
      </c>
      <c r="EM6">
        <v>313.84671367427904</v>
      </c>
      <c r="EN6">
        <v>28.061756962743267</v>
      </c>
      <c r="EO6" s="5">
        <v>1981</v>
      </c>
      <c r="EP6" s="60">
        <v>4.8000000000000001E-2</v>
      </c>
      <c r="EQ6">
        <v>314.03342428376504</v>
      </c>
      <c r="ER6">
        <v>28.063339143329465</v>
      </c>
      <c r="ES6" s="5">
        <v>1981</v>
      </c>
      <c r="ET6" s="60">
        <v>4.8000000000000001E-2</v>
      </c>
      <c r="EU6">
        <v>317.1963577183256</v>
      </c>
      <c r="EV6">
        <v>27.302725276952113</v>
      </c>
      <c r="EW6" s="5">
        <v>1981</v>
      </c>
      <c r="EX6" s="60">
        <v>4.8000000000000001E-2</v>
      </c>
      <c r="EY6">
        <v>318.21309460754202</v>
      </c>
      <c r="EZ6">
        <v>26.610619125578058</v>
      </c>
      <c r="FA6" s="5">
        <v>1981</v>
      </c>
      <c r="FB6" s="60">
        <v>4.8000000000000001E-2</v>
      </c>
      <c r="FC6">
        <v>314.05787864177631</v>
      </c>
      <c r="FD6">
        <v>28.038884785318192</v>
      </c>
      <c r="FE6" s="5">
        <v>1981</v>
      </c>
      <c r="FF6" s="60">
        <v>4.8000000000000001E-2</v>
      </c>
      <c r="FG6">
        <v>309.49040432684041</v>
      </c>
      <c r="FH6">
        <v>27.055409340135256</v>
      </c>
      <c r="FI6" s="5">
        <v>1981</v>
      </c>
      <c r="FJ6" s="60">
        <v>4.8000000000000001E-2</v>
      </c>
      <c r="FK6">
        <v>307.54401609247549</v>
      </c>
      <c r="FL6">
        <v>26.99396025114153</v>
      </c>
      <c r="FM6" s="5">
        <v>1981</v>
      </c>
      <c r="FN6" s="60">
        <v>4.8000000000000001E-2</v>
      </c>
      <c r="FO6">
        <v>312.58574592999599</v>
      </c>
      <c r="FP6">
        <v>28.059846394689394</v>
      </c>
      <c r="FQ6" s="5">
        <v>1981</v>
      </c>
      <c r="FR6" s="60">
        <v>4.8000000000000001E-2</v>
      </c>
      <c r="FS6">
        <v>307.73076868924142</v>
      </c>
      <c r="FT6">
        <v>27.078387417117323</v>
      </c>
    </row>
    <row r="7" spans="2:176">
      <c r="B7">
        <v>0.14465539665764895</v>
      </c>
      <c r="C7" s="47">
        <v>0.92115682105952057</v>
      </c>
      <c r="D7">
        <v>455.6528098447431</v>
      </c>
      <c r="E7" s="5">
        <v>1983</v>
      </c>
      <c r="F7" s="61">
        <v>0.32</v>
      </c>
      <c r="G7" t="s">
        <v>79</v>
      </c>
      <c r="H7">
        <f>TINV(0.0455,H5)</f>
        <v>2.0644621214905721</v>
      </c>
      <c r="I7" s="5">
        <v>1985</v>
      </c>
      <c r="J7" s="60">
        <v>0.26</v>
      </c>
      <c r="K7" t="s">
        <v>79</v>
      </c>
      <c r="L7">
        <f>TINV(0.0455,L5)</f>
        <v>2.0661677102466363</v>
      </c>
      <c r="M7" s="5">
        <v>1985</v>
      </c>
      <c r="N7" s="60">
        <v>0.26</v>
      </c>
      <c r="O7" t="s">
        <v>79</v>
      </c>
      <c r="P7">
        <f>TINV(0.0455,P5)</f>
        <v>2.0661677102466363</v>
      </c>
      <c r="Q7" s="5">
        <v>1985</v>
      </c>
      <c r="R7" s="60">
        <v>0.26</v>
      </c>
      <c r="S7" t="s">
        <v>79</v>
      </c>
      <c r="T7">
        <f>TINV(0.0455,T5)</f>
        <v>2.0661677102466363</v>
      </c>
      <c r="U7" s="5">
        <v>1985</v>
      </c>
      <c r="V7" s="60">
        <v>0.26</v>
      </c>
      <c r="W7" t="s">
        <v>79</v>
      </c>
      <c r="X7">
        <f>TINV(0.0455,X5)</f>
        <v>2.0661677102466363</v>
      </c>
      <c r="Y7" s="5">
        <v>1985</v>
      </c>
      <c r="Z7" s="60">
        <v>0.26</v>
      </c>
      <c r="AA7" t="s">
        <v>79</v>
      </c>
      <c r="AB7">
        <f>TINV(0.0455,AB5)</f>
        <v>2.0661677102466363</v>
      </c>
      <c r="AC7" s="5">
        <v>1985</v>
      </c>
      <c r="AD7" s="60">
        <v>0.26</v>
      </c>
      <c r="AE7" t="s">
        <v>79</v>
      </c>
      <c r="AF7">
        <f>TINV(0.0455,AF5)</f>
        <v>2.0661677102466363</v>
      </c>
      <c r="AG7" s="5">
        <v>1983</v>
      </c>
      <c r="AH7" s="61">
        <v>0.32</v>
      </c>
      <c r="AI7" t="s">
        <v>79</v>
      </c>
      <c r="AJ7">
        <f>TINV(0.0455,AJ5)</f>
        <v>2.0661677102466363</v>
      </c>
      <c r="AK7" s="5">
        <v>1983</v>
      </c>
      <c r="AL7" s="61">
        <v>0.32</v>
      </c>
      <c r="AM7" t="s">
        <v>79</v>
      </c>
      <c r="AN7">
        <f>TINV(0.0455,AN5)</f>
        <v>2.0661677102466363</v>
      </c>
      <c r="AO7" s="5">
        <v>1983</v>
      </c>
      <c r="AP7" s="61">
        <v>0.32</v>
      </c>
      <c r="AQ7" t="s">
        <v>79</v>
      </c>
      <c r="AR7">
        <f>TINV(0.0455,AR5)</f>
        <v>2.0661677102466363</v>
      </c>
      <c r="AS7" s="5">
        <v>1983</v>
      </c>
      <c r="AT7" s="61">
        <v>0.32</v>
      </c>
      <c r="AU7" t="s">
        <v>79</v>
      </c>
      <c r="AV7">
        <f>TINV(0.0455,AV5)</f>
        <v>2.0661677102466363</v>
      </c>
      <c r="AW7" s="5">
        <v>1983</v>
      </c>
      <c r="AX7" s="61">
        <v>0.32</v>
      </c>
      <c r="AY7" t="s">
        <v>79</v>
      </c>
      <c r="AZ7">
        <f>TINV(0.0455,AZ5)</f>
        <v>2.0661677102466363</v>
      </c>
      <c r="BA7" s="5">
        <v>1983</v>
      </c>
      <c r="BB7" s="61">
        <v>0.32</v>
      </c>
      <c r="BC7" t="s">
        <v>79</v>
      </c>
      <c r="BD7">
        <f>TINV(0.0455,BD5)</f>
        <v>2.0661677102466363</v>
      </c>
      <c r="BE7" s="5">
        <v>1983</v>
      </c>
      <c r="BF7" s="61">
        <v>0.32</v>
      </c>
      <c r="BG7" t="s">
        <v>79</v>
      </c>
      <c r="BH7">
        <f>TINV(0.0455,BH5)</f>
        <v>2.0661677102466363</v>
      </c>
      <c r="BI7" s="5">
        <v>1983</v>
      </c>
      <c r="BJ7" s="61">
        <v>0.32</v>
      </c>
      <c r="BK7" t="s">
        <v>79</v>
      </c>
      <c r="BL7">
        <f>TINV(0.0455,BL5)</f>
        <v>2.0661677102466363</v>
      </c>
      <c r="BM7" s="5">
        <v>1983</v>
      </c>
      <c r="BN7" s="61">
        <v>0.32</v>
      </c>
      <c r="BO7" t="s">
        <v>79</v>
      </c>
      <c r="BP7">
        <f>TINV(0.0455,BP5)</f>
        <v>2.0661677102466363</v>
      </c>
      <c r="BQ7" s="5">
        <v>1983</v>
      </c>
      <c r="BR7" s="61">
        <v>0.32</v>
      </c>
      <c r="BS7" t="s">
        <v>79</v>
      </c>
      <c r="BT7">
        <f>TINV(0.0455,BT5)</f>
        <v>2.0661677102466363</v>
      </c>
      <c r="BU7" s="5">
        <v>1983</v>
      </c>
      <c r="BV7" s="61">
        <v>0.32</v>
      </c>
      <c r="BW7" t="s">
        <v>79</v>
      </c>
      <c r="BX7">
        <f>TINV(0.0455,BX5)</f>
        <v>2.0661677102466363</v>
      </c>
      <c r="BY7" s="5">
        <v>1983</v>
      </c>
      <c r="BZ7" s="61">
        <v>0.32</v>
      </c>
      <c r="CA7" t="s">
        <v>79</v>
      </c>
      <c r="CB7">
        <f>TINV(0.0455,CB5)</f>
        <v>2.0661677102466363</v>
      </c>
      <c r="CC7" s="5">
        <v>1983</v>
      </c>
      <c r="CD7" s="61">
        <v>0.32</v>
      </c>
      <c r="CE7" t="s">
        <v>79</v>
      </c>
      <c r="CF7">
        <f>TINV(0.0455,CF5)</f>
        <v>2.0661677102466363</v>
      </c>
      <c r="CG7" s="5">
        <v>1983</v>
      </c>
      <c r="CH7" s="61">
        <v>0.32</v>
      </c>
      <c r="CI7" t="s">
        <v>79</v>
      </c>
      <c r="CJ7">
        <f>TINV(0.0455,CJ5)</f>
        <v>2.0661677102466363</v>
      </c>
      <c r="CK7" s="5">
        <v>1983</v>
      </c>
      <c r="CL7" s="61">
        <v>0.32</v>
      </c>
      <c r="CM7" t="s">
        <v>79</v>
      </c>
      <c r="CN7">
        <f>TINV(0.0455,CN5)</f>
        <v>2.0661677102466363</v>
      </c>
      <c r="CO7" s="5">
        <v>1983</v>
      </c>
      <c r="CP7" s="61">
        <v>0.32</v>
      </c>
      <c r="CQ7" t="s">
        <v>79</v>
      </c>
      <c r="CR7">
        <f>TINV(0.0455,CR5)</f>
        <v>2.0661677102466363</v>
      </c>
      <c r="CS7" s="5">
        <v>1983</v>
      </c>
      <c r="CT7" s="61">
        <v>0.32</v>
      </c>
      <c r="CU7" t="s">
        <v>79</v>
      </c>
      <c r="CV7">
        <f>TINV(0.0455,CV5)</f>
        <v>2.0661677102466363</v>
      </c>
      <c r="CW7" s="5">
        <v>1983</v>
      </c>
      <c r="CX7" s="61">
        <v>0.32</v>
      </c>
      <c r="CY7" t="s">
        <v>79</v>
      </c>
      <c r="CZ7">
        <f>TINV(0.0455,CZ5)</f>
        <v>2.0661677102466363</v>
      </c>
      <c r="DA7" s="5">
        <v>1983</v>
      </c>
      <c r="DB7" s="61">
        <v>0.32</v>
      </c>
      <c r="DC7" t="s">
        <v>79</v>
      </c>
      <c r="DD7">
        <f>TINV(0.0455,DD5)</f>
        <v>2.0661677102466363</v>
      </c>
      <c r="DE7" s="5">
        <v>1983</v>
      </c>
      <c r="DF7" s="61">
        <v>0.32</v>
      </c>
      <c r="DG7" t="s">
        <v>79</v>
      </c>
      <c r="DH7">
        <f>TINV(0.0455,DH5)</f>
        <v>2.0661677102466363</v>
      </c>
      <c r="DI7" s="5">
        <v>1983</v>
      </c>
      <c r="DJ7" s="61">
        <v>0.32</v>
      </c>
      <c r="DK7" t="s">
        <v>79</v>
      </c>
      <c r="DL7">
        <f>TINV(0.0455,DL5)</f>
        <v>2.0661677102466363</v>
      </c>
      <c r="DM7" s="5">
        <v>1983</v>
      </c>
      <c r="DN7" s="61">
        <v>0.32</v>
      </c>
      <c r="DO7" t="s">
        <v>79</v>
      </c>
      <c r="DP7">
        <f>TINV(0.0455,DP5)</f>
        <v>2.0661677102466363</v>
      </c>
      <c r="DQ7" s="5">
        <v>1983</v>
      </c>
      <c r="DR7" s="61">
        <v>0.32</v>
      </c>
      <c r="DS7" t="s">
        <v>79</v>
      </c>
      <c r="DT7">
        <f>TINV(0.0455,DT5)</f>
        <v>2.0661677102466363</v>
      </c>
      <c r="DU7" s="5">
        <v>1983</v>
      </c>
      <c r="DV7" s="61">
        <v>0.32</v>
      </c>
      <c r="DW7" t="s">
        <v>79</v>
      </c>
      <c r="DX7">
        <f>TINV(0.0455,DX5)</f>
        <v>2.0661677102466363</v>
      </c>
      <c r="DY7" s="5">
        <v>1983</v>
      </c>
      <c r="DZ7" s="61">
        <v>0.32</v>
      </c>
      <c r="EA7" t="s">
        <v>79</v>
      </c>
      <c r="EB7">
        <f>TINV(0.0455,EB5)</f>
        <v>2.0661677102466363</v>
      </c>
      <c r="EC7" s="5">
        <v>1983</v>
      </c>
      <c r="ED7" s="61">
        <v>0.32</v>
      </c>
      <c r="EE7" t="s">
        <v>79</v>
      </c>
      <c r="EF7">
        <f>TINV(0.0455,EF5)</f>
        <v>2.0661677102466363</v>
      </c>
      <c r="EG7" s="5">
        <v>1983</v>
      </c>
      <c r="EH7" s="61">
        <v>0.32</v>
      </c>
      <c r="EI7" t="s">
        <v>79</v>
      </c>
      <c r="EJ7">
        <f>TINV(0.0455,EJ5)</f>
        <v>2.0661677102466363</v>
      </c>
      <c r="EK7" s="5">
        <v>1983</v>
      </c>
      <c r="EL7" s="61">
        <v>0.32</v>
      </c>
      <c r="EM7" t="s">
        <v>79</v>
      </c>
      <c r="EN7">
        <f>TINV(0.0455,EN5)</f>
        <v>2.0661677102466363</v>
      </c>
      <c r="EO7" s="5">
        <v>1983</v>
      </c>
      <c r="EP7" s="61">
        <v>0.32</v>
      </c>
      <c r="EQ7" t="s">
        <v>79</v>
      </c>
      <c r="ER7">
        <f>TINV(0.0455,ER5)</f>
        <v>2.0661677102466363</v>
      </c>
      <c r="ES7" s="5">
        <v>1983</v>
      </c>
      <c r="ET7" s="61">
        <v>0.32</v>
      </c>
      <c r="EU7" t="s">
        <v>79</v>
      </c>
      <c r="EV7">
        <f>TINV(0.0455,EV5)</f>
        <v>2.0661677102466363</v>
      </c>
      <c r="EW7" s="5">
        <v>1983</v>
      </c>
      <c r="EX7" s="61">
        <v>0.32</v>
      </c>
      <c r="EY7" t="s">
        <v>79</v>
      </c>
      <c r="EZ7">
        <f>TINV(0.0455,EZ5)</f>
        <v>2.0661677102466363</v>
      </c>
      <c r="FA7" s="5">
        <v>1983</v>
      </c>
      <c r="FB7" s="61">
        <v>0.32</v>
      </c>
      <c r="FC7" t="s">
        <v>79</v>
      </c>
      <c r="FD7">
        <f>TINV(0.0455,FD5)</f>
        <v>2.0661677102466363</v>
      </c>
      <c r="FE7" s="5">
        <v>1983</v>
      </c>
      <c r="FF7" s="61">
        <v>0.32</v>
      </c>
      <c r="FG7" t="s">
        <v>79</v>
      </c>
      <c r="FH7">
        <f>TINV(0.0455,FH5)</f>
        <v>2.0661677102466363</v>
      </c>
      <c r="FI7" s="5">
        <v>1983</v>
      </c>
      <c r="FJ7" s="61">
        <v>0.32</v>
      </c>
      <c r="FK7" t="s">
        <v>79</v>
      </c>
      <c r="FL7">
        <f>TINV(0.0455,FL5)</f>
        <v>2.0661677102466363</v>
      </c>
      <c r="FM7" s="5">
        <v>1983</v>
      </c>
      <c r="FN7" s="61">
        <v>0.32</v>
      </c>
      <c r="FO7" t="s">
        <v>79</v>
      </c>
      <c r="FP7">
        <f>TINV(0.0455,FP5)</f>
        <v>2.0661677102466363</v>
      </c>
      <c r="FQ7" s="5">
        <v>1983</v>
      </c>
      <c r="FR7" s="61">
        <v>0.32</v>
      </c>
    </row>
    <row r="8" spans="2:176">
      <c r="B8">
        <v>0.14425190091672951</v>
      </c>
      <c r="C8" s="47">
        <v>0.91912300575086958</v>
      </c>
      <c r="D8">
        <v>443.21376625182035</v>
      </c>
      <c r="E8" s="5">
        <v>1985</v>
      </c>
      <c r="F8" s="60">
        <v>0.26</v>
      </c>
      <c r="G8" t="s">
        <v>80</v>
      </c>
      <c r="H8">
        <f>H7*G3</f>
        <v>1.3978952335286201E-2</v>
      </c>
      <c r="I8" s="5">
        <v>1985</v>
      </c>
      <c r="J8" s="60">
        <v>0.32</v>
      </c>
      <c r="K8" t="s">
        <v>80</v>
      </c>
      <c r="L8">
        <f>L7*K3</f>
        <v>2.1600131017709481E-2</v>
      </c>
      <c r="M8" s="5">
        <v>1985</v>
      </c>
      <c r="N8" s="60">
        <v>0.32</v>
      </c>
      <c r="O8" t="s">
        <v>80</v>
      </c>
      <c r="P8">
        <f>P7*O3</f>
        <v>1.5366248185520076E-2</v>
      </c>
      <c r="Q8" s="5">
        <v>1985</v>
      </c>
      <c r="R8" s="60">
        <v>0.32</v>
      </c>
      <c r="S8" t="s">
        <v>80</v>
      </c>
      <c r="T8">
        <f>T7*S3</f>
        <v>1.4380513946290877E-2</v>
      </c>
      <c r="U8" s="5">
        <v>1985</v>
      </c>
      <c r="V8" s="60">
        <v>0.32</v>
      </c>
      <c r="W8" t="s">
        <v>80</v>
      </c>
      <c r="X8">
        <f>X7*W3</f>
        <v>1.3388040120579045E-2</v>
      </c>
      <c r="Y8" s="5">
        <v>1985</v>
      </c>
      <c r="Z8" s="60">
        <v>0.32</v>
      </c>
      <c r="AA8" t="s">
        <v>80</v>
      </c>
      <c r="AB8">
        <f>AB7*AA3</f>
        <v>1.4113199571571373E-2</v>
      </c>
      <c r="AC8" s="5">
        <v>1985</v>
      </c>
      <c r="AD8" s="60">
        <v>0.32</v>
      </c>
      <c r="AE8" t="s">
        <v>80</v>
      </c>
      <c r="AF8">
        <f>AF7*AE3</f>
        <v>1.4001777894537182E-2</v>
      </c>
      <c r="AG8" s="5">
        <v>1985</v>
      </c>
      <c r="AH8" s="60">
        <v>0.32</v>
      </c>
      <c r="AI8" t="s">
        <v>80</v>
      </c>
      <c r="AJ8">
        <f>AJ7*AI3</f>
        <v>1.4157301937136537E-2</v>
      </c>
      <c r="AK8" s="5">
        <v>1985</v>
      </c>
      <c r="AL8" s="60">
        <v>0.26</v>
      </c>
      <c r="AM8" t="s">
        <v>80</v>
      </c>
      <c r="AN8">
        <f>AN7*AM3</f>
        <v>1.4100932506869774E-2</v>
      </c>
      <c r="AO8" s="5">
        <v>1985</v>
      </c>
      <c r="AP8" s="60">
        <v>0.26</v>
      </c>
      <c r="AQ8" t="s">
        <v>80</v>
      </c>
      <c r="AR8">
        <f>AR7*AQ3</f>
        <v>1.407216566095496E-2</v>
      </c>
      <c r="AS8" s="5">
        <v>1985</v>
      </c>
      <c r="AT8" s="60">
        <v>0.26</v>
      </c>
      <c r="AU8" t="s">
        <v>80</v>
      </c>
      <c r="AV8">
        <f>AV7*AU3</f>
        <v>1.3833200911698667E-2</v>
      </c>
      <c r="AW8" s="5">
        <v>1985</v>
      </c>
      <c r="AX8" s="60">
        <v>0.26</v>
      </c>
      <c r="AY8" t="s">
        <v>80</v>
      </c>
      <c r="AZ8">
        <f>AZ7*AY3</f>
        <v>1.4082078037326633E-2</v>
      </c>
      <c r="BA8" s="5">
        <v>1985</v>
      </c>
      <c r="BB8" s="60">
        <v>0.26</v>
      </c>
      <c r="BC8" t="s">
        <v>80</v>
      </c>
      <c r="BD8">
        <f>BD7*BC3</f>
        <v>1.372683287934072E-2</v>
      </c>
      <c r="BE8" s="5">
        <v>1985</v>
      </c>
      <c r="BF8" s="60">
        <v>0.26</v>
      </c>
      <c r="BG8" t="s">
        <v>80</v>
      </c>
      <c r="BH8">
        <f>BH7*BG3</f>
        <v>1.4170155906563658E-2</v>
      </c>
      <c r="BI8" s="5">
        <v>1985</v>
      </c>
      <c r="BJ8" s="60">
        <v>0.26</v>
      </c>
      <c r="BK8" t="s">
        <v>80</v>
      </c>
      <c r="BL8">
        <f>BL7*BK3</f>
        <v>1.3856961921438215E-2</v>
      </c>
      <c r="BM8" s="5">
        <v>1985</v>
      </c>
      <c r="BN8" s="60">
        <v>0.26</v>
      </c>
      <c r="BO8" t="s">
        <v>80</v>
      </c>
      <c r="BP8">
        <f>BP7*BO3</f>
        <v>1.415913135268744E-2</v>
      </c>
      <c r="BQ8" s="5">
        <v>1985</v>
      </c>
      <c r="BR8" s="60">
        <v>0.26</v>
      </c>
      <c r="BS8" t="s">
        <v>80</v>
      </c>
      <c r="BT8">
        <f>BT7*BS3</f>
        <v>1.369826152312888E-2</v>
      </c>
      <c r="BU8" s="5">
        <v>1985</v>
      </c>
      <c r="BV8" s="60">
        <v>0.26</v>
      </c>
      <c r="BW8" t="s">
        <v>80</v>
      </c>
      <c r="BX8">
        <f>BX7*BW3</f>
        <v>1.4114809888094547E-2</v>
      </c>
      <c r="BY8" s="5">
        <v>1985</v>
      </c>
      <c r="BZ8" s="60">
        <v>0.26</v>
      </c>
      <c r="CA8" t="s">
        <v>80</v>
      </c>
      <c r="CB8">
        <f>CB7*CA3</f>
        <v>1.3845002483003736E-2</v>
      </c>
      <c r="CC8" s="5">
        <v>1985</v>
      </c>
      <c r="CD8" s="60">
        <v>0.26</v>
      </c>
      <c r="CE8" t="s">
        <v>80</v>
      </c>
      <c r="CF8">
        <f>CF7*CE3</f>
        <v>1.4065641434093459E-2</v>
      </c>
      <c r="CG8" s="5">
        <v>1985</v>
      </c>
      <c r="CH8" s="60">
        <v>0.26</v>
      </c>
      <c r="CI8" t="s">
        <v>80</v>
      </c>
      <c r="CJ8">
        <f>CJ7*CI3</f>
        <v>1.4177545780626157E-2</v>
      </c>
      <c r="CK8" s="5">
        <v>1985</v>
      </c>
      <c r="CL8" s="60">
        <v>0.26</v>
      </c>
      <c r="CM8" t="s">
        <v>80</v>
      </c>
      <c r="CN8">
        <f>CN7*CM3</f>
        <v>1.401705165750093E-2</v>
      </c>
      <c r="CO8" s="5">
        <v>1985</v>
      </c>
      <c r="CP8" s="60">
        <v>0.26</v>
      </c>
      <c r="CQ8" t="s">
        <v>80</v>
      </c>
      <c r="CR8">
        <f>CR7*CQ3</f>
        <v>1.3948827505217618E-2</v>
      </c>
      <c r="CS8" s="5">
        <v>1985</v>
      </c>
      <c r="CT8" s="60">
        <v>0.26</v>
      </c>
      <c r="CU8" t="s">
        <v>80</v>
      </c>
      <c r="CV8">
        <f>CV7*CU3</f>
        <v>1.3960398696269173E-2</v>
      </c>
      <c r="CW8" s="5">
        <v>1985</v>
      </c>
      <c r="CX8" s="60">
        <v>0.26</v>
      </c>
      <c r="CY8" t="s">
        <v>80</v>
      </c>
      <c r="CZ8">
        <f>CZ7*CY3</f>
        <v>1.3960398696269173E-2</v>
      </c>
      <c r="DA8" s="5">
        <v>1985</v>
      </c>
      <c r="DB8" s="60">
        <v>0.26</v>
      </c>
      <c r="DC8" t="s">
        <v>80</v>
      </c>
      <c r="DD8">
        <f>DD7*DC3</f>
        <v>1.4070747430812545E-2</v>
      </c>
      <c r="DE8" s="5">
        <v>1985</v>
      </c>
      <c r="DF8" s="60">
        <v>0.26</v>
      </c>
      <c r="DG8" t="s">
        <v>80</v>
      </c>
      <c r="DH8">
        <f>DH7*DG3</f>
        <v>1.3793471742319728E-2</v>
      </c>
      <c r="DI8" s="5">
        <v>1985</v>
      </c>
      <c r="DJ8" s="60">
        <v>0.26</v>
      </c>
      <c r="DK8" t="s">
        <v>80</v>
      </c>
      <c r="DL8">
        <f>DL7*DK3</f>
        <v>1.4191875180098427E-2</v>
      </c>
      <c r="DM8" s="5">
        <v>1985</v>
      </c>
      <c r="DN8" s="60">
        <v>0.26</v>
      </c>
      <c r="DO8" t="s">
        <v>80</v>
      </c>
      <c r="DP8">
        <f>DP7*DO3</f>
        <v>1.4212545166418617E-2</v>
      </c>
      <c r="DQ8" s="5">
        <v>1985</v>
      </c>
      <c r="DR8" s="60">
        <v>0.26</v>
      </c>
      <c r="DS8" t="s">
        <v>80</v>
      </c>
      <c r="DT8">
        <f>DT7*DS3</f>
        <v>1.3593321075770907E-2</v>
      </c>
      <c r="DU8" s="5">
        <v>1985</v>
      </c>
      <c r="DV8" s="60">
        <v>0.26</v>
      </c>
      <c r="DW8" t="s">
        <v>80</v>
      </c>
      <c r="DX8">
        <f>DX7*DW3</f>
        <v>1.4181153068793965E-2</v>
      </c>
      <c r="DY8" s="5">
        <v>1985</v>
      </c>
      <c r="DZ8" s="60">
        <v>0.26</v>
      </c>
      <c r="EA8" t="s">
        <v>80</v>
      </c>
      <c r="EB8">
        <f>EB7*EA3</f>
        <v>1.4195330498755951E-2</v>
      </c>
      <c r="EC8" s="5">
        <v>1985</v>
      </c>
      <c r="ED8" s="60">
        <v>0.26</v>
      </c>
      <c r="EE8" t="s">
        <v>80</v>
      </c>
      <c r="EF8">
        <f>EF7*EE3</f>
        <v>1.4226519318916019E-2</v>
      </c>
      <c r="EG8" s="5">
        <v>1985</v>
      </c>
      <c r="EH8" s="60">
        <v>0.26</v>
      </c>
      <c r="EI8" t="s">
        <v>80</v>
      </c>
      <c r="EJ8">
        <f>EJ7*EI3</f>
        <v>1.4211828629124004E-2</v>
      </c>
      <c r="EK8" s="5">
        <v>1985</v>
      </c>
      <c r="EL8" s="60">
        <v>0.26</v>
      </c>
      <c r="EM8" t="s">
        <v>80</v>
      </c>
      <c r="EN8">
        <f>EN7*EM3</f>
        <v>1.4244435737064711E-2</v>
      </c>
      <c r="EO8" s="5">
        <v>1985</v>
      </c>
      <c r="EP8" s="60">
        <v>0.26</v>
      </c>
      <c r="EQ8" t="s">
        <v>80</v>
      </c>
      <c r="ER8">
        <f>ER7*EQ3</f>
        <v>1.4244837296953651E-2</v>
      </c>
      <c r="ES8" s="5">
        <v>1985</v>
      </c>
      <c r="ET8" s="60">
        <v>0.26</v>
      </c>
      <c r="EU8" t="s">
        <v>80</v>
      </c>
      <c r="EV8">
        <f>EV7*EU3</f>
        <v>1.4050468976941333E-2</v>
      </c>
      <c r="EW8" s="5">
        <v>1985</v>
      </c>
      <c r="EX8" s="60">
        <v>0.26</v>
      </c>
      <c r="EY8" t="s">
        <v>80</v>
      </c>
      <c r="EZ8">
        <f>EZ7*EY3</f>
        <v>1.3883571000206716E-2</v>
      </c>
      <c r="FA8" s="5">
        <v>1985</v>
      </c>
      <c r="FB8" s="60">
        <v>0.26</v>
      </c>
      <c r="FC8" t="s">
        <v>80</v>
      </c>
      <c r="FD8">
        <f>FD7*FC3</f>
        <v>1.4251286274587721E-2</v>
      </c>
      <c r="FE8" s="5">
        <v>1985</v>
      </c>
      <c r="FF8" s="60">
        <v>0.26</v>
      </c>
      <c r="FG8" t="s">
        <v>80</v>
      </c>
      <c r="FH8">
        <f>FH7*FG3</f>
        <v>1.3999120461016942E-2</v>
      </c>
      <c r="FI8" s="5">
        <v>1985</v>
      </c>
      <c r="FJ8" s="60">
        <v>0.26</v>
      </c>
      <c r="FK8" t="s">
        <v>80</v>
      </c>
      <c r="FL8">
        <f>FL7*FK3</f>
        <v>1.4011010671749105E-2</v>
      </c>
      <c r="FM8" s="5">
        <v>1985</v>
      </c>
      <c r="FN8" s="60">
        <v>0.26</v>
      </c>
      <c r="FO8" t="s">
        <v>80</v>
      </c>
      <c r="FP8">
        <f>FP7*FO3</f>
        <v>1.427027679117159E-2</v>
      </c>
      <c r="FQ8" s="5">
        <v>1985</v>
      </c>
      <c r="FR8" s="60">
        <v>0.26</v>
      </c>
    </row>
    <row r="9" spans="2:176">
      <c r="B9">
        <v>0.14436895053077942</v>
      </c>
      <c r="C9" s="47">
        <v>0.91983386762983432</v>
      </c>
      <c r="D9">
        <v>447.48972885355442</v>
      </c>
      <c r="E9" s="5">
        <v>1985</v>
      </c>
      <c r="F9" s="60">
        <v>0.32</v>
      </c>
      <c r="G9" t="s">
        <v>81</v>
      </c>
      <c r="H9">
        <f>G2+H8</f>
        <v>1.1688839941414626</v>
      </c>
      <c r="I9" s="5">
        <v>1986</v>
      </c>
      <c r="J9" s="60">
        <v>0.1</v>
      </c>
      <c r="K9" t="s">
        <v>81</v>
      </c>
      <c r="L9">
        <f>K2+L8</f>
        <v>1.1799978307689969</v>
      </c>
      <c r="M9" s="5">
        <v>1986</v>
      </c>
      <c r="N9" s="60">
        <v>0.1</v>
      </c>
      <c r="O9" t="s">
        <v>81</v>
      </c>
      <c r="P9">
        <f>O2+P8</f>
        <v>1.1707754116397391</v>
      </c>
      <c r="Q9" s="5">
        <v>1986</v>
      </c>
      <c r="R9" s="60">
        <v>0.1</v>
      </c>
      <c r="S9" t="s">
        <v>81</v>
      </c>
      <c r="T9">
        <f>S2+T8</f>
        <v>1.1667339997486639</v>
      </c>
      <c r="U9" s="5">
        <v>1986</v>
      </c>
      <c r="V9" s="60">
        <v>0.1</v>
      </c>
      <c r="W9" t="s">
        <v>81</v>
      </c>
      <c r="X9">
        <f>W2+X8</f>
        <v>1.1662688195890891</v>
      </c>
      <c r="Y9" s="5">
        <v>1986</v>
      </c>
      <c r="Z9" s="60">
        <v>0.1</v>
      </c>
      <c r="AA9" t="s">
        <v>81</v>
      </c>
      <c r="AB9">
        <f>AA2+AB8</f>
        <v>1.1683426777290264</v>
      </c>
      <c r="AC9" s="5">
        <v>1986</v>
      </c>
      <c r="AD9" s="60">
        <v>0.1</v>
      </c>
      <c r="AE9" t="s">
        <v>81</v>
      </c>
      <c r="AF9">
        <f>AE2+AF8</f>
        <v>1.1696430416955659</v>
      </c>
      <c r="AG9" s="5">
        <v>1986</v>
      </c>
      <c r="AH9" s="60">
        <v>0.1</v>
      </c>
      <c r="AI9" t="s">
        <v>81</v>
      </c>
      <c r="AJ9">
        <f>AI2+AJ8</f>
        <v>1.1693323634718304</v>
      </c>
      <c r="AK9" s="5">
        <v>1986</v>
      </c>
      <c r="AL9" s="60">
        <v>0.1</v>
      </c>
      <c r="AM9" t="s">
        <v>81</v>
      </c>
      <c r="AN9">
        <f>AM2+AN8</f>
        <v>1.1694112147502878</v>
      </c>
      <c r="AO9" s="5">
        <v>1985</v>
      </c>
      <c r="AP9" s="60">
        <v>0.32</v>
      </c>
      <c r="AQ9" t="s">
        <v>81</v>
      </c>
      <c r="AR9">
        <f>AQ2+AR8</f>
        <v>1.1685850398940836</v>
      </c>
      <c r="AS9" s="5">
        <v>1985</v>
      </c>
      <c r="AT9" s="60">
        <v>0.32</v>
      </c>
      <c r="AU9" t="s">
        <v>81</v>
      </c>
      <c r="AV9">
        <f>AU2+AV8</f>
        <v>1.1694093989492929</v>
      </c>
      <c r="AW9" s="5">
        <v>1985</v>
      </c>
      <c r="AX9" s="60">
        <v>0.32</v>
      </c>
      <c r="AY9" t="s">
        <v>81</v>
      </c>
      <c r="AZ9">
        <f>AY2+AZ8</f>
        <v>1.1691428869483784</v>
      </c>
      <c r="BA9" s="5">
        <v>1985</v>
      </c>
      <c r="BB9" s="60">
        <v>0.32</v>
      </c>
      <c r="BC9" t="s">
        <v>81</v>
      </c>
      <c r="BD9">
        <f>BC2+BD8</f>
        <v>1.1689730648719781</v>
      </c>
      <c r="BE9" s="5">
        <v>1985</v>
      </c>
      <c r="BF9" s="60">
        <v>0.32</v>
      </c>
      <c r="BG9" t="s">
        <v>81</v>
      </c>
      <c r="BH9">
        <f>BG2+BH8</f>
        <v>1.1690623226035102</v>
      </c>
      <c r="BI9" s="5">
        <v>1985</v>
      </c>
      <c r="BJ9" s="60">
        <v>0.32</v>
      </c>
      <c r="BK9" t="s">
        <v>81</v>
      </c>
      <c r="BL9">
        <f>BK2+BL8</f>
        <v>1.1687941694397372</v>
      </c>
      <c r="BM9" s="5">
        <v>1985</v>
      </c>
      <c r="BN9" s="60">
        <v>0.32</v>
      </c>
      <c r="BO9" t="s">
        <v>81</v>
      </c>
      <c r="BP9">
        <f>BO2+BP8</f>
        <v>1.1690584788881775</v>
      </c>
      <c r="BQ9" s="5">
        <v>1985</v>
      </c>
      <c r="BR9" s="60">
        <v>0.32</v>
      </c>
      <c r="BS9" t="s">
        <v>81</v>
      </c>
      <c r="BT9">
        <f>BS2+BT8</f>
        <v>1.168770974309242</v>
      </c>
      <c r="BU9" s="5">
        <v>1985</v>
      </c>
      <c r="BV9" s="60">
        <v>0.32</v>
      </c>
      <c r="BW9" t="s">
        <v>81</v>
      </c>
      <c r="BX9">
        <f>BW2+BX8</f>
        <v>1.168962091385193</v>
      </c>
      <c r="BY9" s="5">
        <v>1985</v>
      </c>
      <c r="BZ9" s="60">
        <v>0.32</v>
      </c>
      <c r="CA9" t="s">
        <v>81</v>
      </c>
      <c r="CB9">
        <f>CA2+CB8</f>
        <v>1.1685236594901161</v>
      </c>
      <c r="CC9" s="5">
        <v>1985</v>
      </c>
      <c r="CD9" s="60">
        <v>0.32</v>
      </c>
      <c r="CE9" t="s">
        <v>81</v>
      </c>
      <c r="CF9">
        <f>CE2+CF8</f>
        <v>1.1687347936723078</v>
      </c>
      <c r="CG9" s="5">
        <v>1985</v>
      </c>
      <c r="CH9" s="60">
        <v>0.32</v>
      </c>
      <c r="CI9" t="s">
        <v>81</v>
      </c>
      <c r="CJ9">
        <f>CI2+CJ8</f>
        <v>1.1691080647964944</v>
      </c>
      <c r="CK9" s="5">
        <v>1985</v>
      </c>
      <c r="CL9" s="60">
        <v>0.32</v>
      </c>
      <c r="CM9" t="s">
        <v>81</v>
      </c>
      <c r="CN9">
        <f>CM2+CN8</f>
        <v>1.1692700865293826</v>
      </c>
      <c r="CO9" s="5">
        <v>1985</v>
      </c>
      <c r="CP9" s="60">
        <v>0.32</v>
      </c>
      <c r="CQ9" t="s">
        <v>81</v>
      </c>
      <c r="CR9">
        <f>CQ2+CR8</f>
        <v>1.169266499691727</v>
      </c>
      <c r="CS9" s="5">
        <v>1985</v>
      </c>
      <c r="CT9" s="60">
        <v>0.32</v>
      </c>
      <c r="CU9" t="s">
        <v>81</v>
      </c>
      <c r="CV9">
        <f>CU2+CV8</f>
        <v>1.168463160691559</v>
      </c>
      <c r="CW9" s="5">
        <v>1985</v>
      </c>
      <c r="CX9" s="60">
        <v>0.32</v>
      </c>
      <c r="CY9" t="s">
        <v>81</v>
      </c>
      <c r="CZ9">
        <f>CY2+CZ8</f>
        <v>1.168463160691559</v>
      </c>
      <c r="DA9" s="5">
        <v>1985</v>
      </c>
      <c r="DB9" s="60">
        <v>0.32</v>
      </c>
      <c r="DC9" t="s">
        <v>81</v>
      </c>
      <c r="DD9">
        <f>DC2+DD8</f>
        <v>1.169385878452208</v>
      </c>
      <c r="DE9" s="5">
        <v>1985</v>
      </c>
      <c r="DF9" s="60">
        <v>0.32</v>
      </c>
      <c r="DG9" t="s">
        <v>81</v>
      </c>
      <c r="DH9">
        <f>DG2+DH8</f>
        <v>1.1694294745086404</v>
      </c>
      <c r="DI9" s="5">
        <v>1985</v>
      </c>
      <c r="DJ9" s="60">
        <v>0.32</v>
      </c>
      <c r="DK9" t="s">
        <v>81</v>
      </c>
      <c r="DL9">
        <f>DK2+DL8</f>
        <v>1.1692419376531007</v>
      </c>
      <c r="DM9" s="5">
        <v>1985</v>
      </c>
      <c r="DN9" s="60">
        <v>0.32</v>
      </c>
      <c r="DO9" t="s">
        <v>81</v>
      </c>
      <c r="DP9">
        <f>DO2+DP8</f>
        <v>1.1690933850763017</v>
      </c>
      <c r="DQ9" s="5">
        <v>1985</v>
      </c>
      <c r="DR9" s="60">
        <v>0.32</v>
      </c>
      <c r="DS9" t="s">
        <v>81</v>
      </c>
      <c r="DT9">
        <f>DS2+DT8</f>
        <v>1.1696391627191376</v>
      </c>
      <c r="DU9" s="5">
        <v>1985</v>
      </c>
      <c r="DV9" s="60">
        <v>0.32</v>
      </c>
      <c r="DW9" t="s">
        <v>81</v>
      </c>
      <c r="DX9">
        <f>DW2+DX8</f>
        <v>1.1688257236896755</v>
      </c>
      <c r="DY9" s="5">
        <v>1985</v>
      </c>
      <c r="DZ9" s="60">
        <v>0.32</v>
      </c>
      <c r="EA9" t="s">
        <v>81</v>
      </c>
      <c r="EB9">
        <f>EA2+EB8</f>
        <v>1.1693669811009861</v>
      </c>
      <c r="EC9" s="5">
        <v>1985</v>
      </c>
      <c r="ED9" s="60">
        <v>0.32</v>
      </c>
      <c r="EE9" t="s">
        <v>81</v>
      </c>
      <c r="EF9">
        <f>EE2+EF8</f>
        <v>1.1689869185070219</v>
      </c>
      <c r="EG9" s="5">
        <v>1985</v>
      </c>
      <c r="EH9" s="60">
        <v>0.32</v>
      </c>
      <c r="EI9" t="s">
        <v>81</v>
      </c>
      <c r="EJ9">
        <f>EI2+EJ8</f>
        <v>1.1694663636836935</v>
      </c>
      <c r="EK9" s="5">
        <v>1985</v>
      </c>
      <c r="EL9" s="60">
        <v>0.32</v>
      </c>
      <c r="EM9" t="s">
        <v>81</v>
      </c>
      <c r="EN9">
        <f>EM2+EN8</f>
        <v>1.1691097264133998</v>
      </c>
      <c r="EO9" s="5">
        <v>1985</v>
      </c>
      <c r="EP9" s="60">
        <v>0.32</v>
      </c>
      <c r="EQ9" t="s">
        <v>81</v>
      </c>
      <c r="ER9">
        <f>EQ2+ER8</f>
        <v>1.1691595830423731</v>
      </c>
      <c r="ES9" s="5">
        <v>1985</v>
      </c>
      <c r="ET9" s="60">
        <v>0.32</v>
      </c>
      <c r="EU9" t="s">
        <v>81</v>
      </c>
      <c r="EV9">
        <f>EU2+EV8</f>
        <v>1.1698010953732954</v>
      </c>
      <c r="EW9" s="5">
        <v>1985</v>
      </c>
      <c r="EX9" s="60">
        <v>0.32</v>
      </c>
      <c r="EY9" t="s">
        <v>81</v>
      </c>
      <c r="EZ9">
        <f>EY2+EZ8</f>
        <v>1.170051128057221</v>
      </c>
      <c r="FA9" s="5">
        <v>1985</v>
      </c>
      <c r="FB9" s="60">
        <v>0.32</v>
      </c>
      <c r="FC9" t="s">
        <v>81</v>
      </c>
      <c r="FD9">
        <f>FC2+FD8</f>
        <v>1.1693203835939197</v>
      </c>
      <c r="FE9" s="5">
        <v>1985</v>
      </c>
      <c r="FF9" s="60">
        <v>0.32</v>
      </c>
      <c r="FG9" t="s">
        <v>81</v>
      </c>
      <c r="FH9">
        <f>FG2+FH8</f>
        <v>1.1678535739958091</v>
      </c>
      <c r="FI9" s="5">
        <v>1985</v>
      </c>
      <c r="FJ9" s="60">
        <v>0.32</v>
      </c>
      <c r="FK9" t="s">
        <v>81</v>
      </c>
      <c r="FL9">
        <f>FK2+FL8</f>
        <v>1.1676726378903299</v>
      </c>
      <c r="FM9" s="5">
        <v>1985</v>
      </c>
      <c r="FN9" s="60">
        <v>0.32</v>
      </c>
      <c r="FO9" t="s">
        <v>81</v>
      </c>
      <c r="FP9">
        <f>FO2+FP8</f>
        <v>1.1691078971412352</v>
      </c>
      <c r="FQ9" s="5">
        <v>1985</v>
      </c>
      <c r="FR9" s="60">
        <v>0.32</v>
      </c>
    </row>
    <row r="10" spans="2:176">
      <c r="B10">
        <v>0.14367850109985045</v>
      </c>
      <c r="C10" s="47">
        <v>0.91942708758194347</v>
      </c>
      <c r="D10">
        <v>445.03363896847264</v>
      </c>
      <c r="E10" s="5">
        <v>1986</v>
      </c>
      <c r="F10" s="60">
        <v>0.1</v>
      </c>
      <c r="G10" t="s">
        <v>82</v>
      </c>
      <c r="H10">
        <f>G2-H8</f>
        <v>1.1409260894708901</v>
      </c>
      <c r="I10" s="5">
        <v>1986</v>
      </c>
      <c r="J10" s="60">
        <v>0.64</v>
      </c>
      <c r="K10" t="s">
        <v>82</v>
      </c>
      <c r="L10">
        <f>K2-L8</f>
        <v>1.1367975687335781</v>
      </c>
      <c r="M10" s="5">
        <v>1986</v>
      </c>
      <c r="N10" s="60">
        <v>0.64</v>
      </c>
      <c r="O10" t="s">
        <v>82</v>
      </c>
      <c r="P10">
        <f>O2-P8</f>
        <v>1.1400429152686988</v>
      </c>
      <c r="Q10" s="5">
        <v>1986</v>
      </c>
      <c r="R10" s="60">
        <v>0.64</v>
      </c>
      <c r="S10" t="s">
        <v>82</v>
      </c>
      <c r="T10">
        <f>S2-T8</f>
        <v>1.137972971856082</v>
      </c>
      <c r="U10" s="5">
        <v>1986</v>
      </c>
      <c r="V10" s="60">
        <v>0.64</v>
      </c>
      <c r="W10" t="s">
        <v>82</v>
      </c>
      <c r="X10">
        <f>W2-X8</f>
        <v>1.139492739347931</v>
      </c>
      <c r="Y10" s="5">
        <v>1986</v>
      </c>
      <c r="Z10" s="60">
        <v>0.64</v>
      </c>
      <c r="AA10" t="s">
        <v>82</v>
      </c>
      <c r="AB10">
        <f>AA2-AB8</f>
        <v>1.1401162785858838</v>
      </c>
      <c r="AC10" s="5">
        <v>1986</v>
      </c>
      <c r="AD10" s="60">
        <v>0.64</v>
      </c>
      <c r="AE10" t="s">
        <v>82</v>
      </c>
      <c r="AF10">
        <f>AE2-AF8</f>
        <v>1.1416394859064916</v>
      </c>
      <c r="AG10" s="5">
        <v>1986</v>
      </c>
      <c r="AH10" s="60">
        <v>0.64</v>
      </c>
      <c r="AI10" t="s">
        <v>82</v>
      </c>
      <c r="AJ10">
        <f>AI2-AJ8</f>
        <v>1.1410177595975572</v>
      </c>
      <c r="AK10" s="5">
        <v>1986</v>
      </c>
      <c r="AL10" s="60">
        <v>0.64</v>
      </c>
      <c r="AM10" t="s">
        <v>82</v>
      </c>
      <c r="AN10">
        <f>AM2-AN8</f>
        <v>1.1412093497365483</v>
      </c>
      <c r="AO10" s="5">
        <v>1986</v>
      </c>
      <c r="AP10" s="60">
        <v>0.64</v>
      </c>
      <c r="AQ10" t="s">
        <v>82</v>
      </c>
      <c r="AR10">
        <f>AQ2-AR8</f>
        <v>1.1404407085721735</v>
      </c>
      <c r="AS10" s="5">
        <v>1986</v>
      </c>
      <c r="AT10" s="60">
        <v>0.1</v>
      </c>
      <c r="AU10" t="s">
        <v>82</v>
      </c>
      <c r="AV10">
        <f>AU2-AV8</f>
        <v>1.1417429971258957</v>
      </c>
      <c r="AW10" s="5">
        <v>1986</v>
      </c>
      <c r="AX10" s="60">
        <v>0.1</v>
      </c>
      <c r="AY10" t="s">
        <v>82</v>
      </c>
      <c r="AZ10">
        <f>AY2-AZ8</f>
        <v>1.1409787308737254</v>
      </c>
      <c r="BA10" s="5">
        <v>1986</v>
      </c>
      <c r="BB10" s="60">
        <v>0.1</v>
      </c>
      <c r="BC10" t="s">
        <v>82</v>
      </c>
      <c r="BD10">
        <f>BC2-BD8</f>
        <v>1.1415193991132966</v>
      </c>
      <c r="BE10" s="5">
        <v>1986</v>
      </c>
      <c r="BF10" s="60">
        <v>0.1</v>
      </c>
      <c r="BG10" t="s">
        <v>82</v>
      </c>
      <c r="BH10">
        <f>BG2-BH8</f>
        <v>1.1407220107903828</v>
      </c>
      <c r="BI10" s="5">
        <v>1986</v>
      </c>
      <c r="BJ10" s="60">
        <v>0.1</v>
      </c>
      <c r="BK10" t="s">
        <v>82</v>
      </c>
      <c r="BL10">
        <f>BK2-BL8</f>
        <v>1.1410802455968609</v>
      </c>
      <c r="BM10" s="5">
        <v>1986</v>
      </c>
      <c r="BN10" s="60">
        <v>0.1</v>
      </c>
      <c r="BO10" t="s">
        <v>82</v>
      </c>
      <c r="BP10">
        <f>BO2-BP8</f>
        <v>1.1407402161828026</v>
      </c>
      <c r="BQ10" s="5">
        <v>1986</v>
      </c>
      <c r="BR10" s="60">
        <v>0.1</v>
      </c>
      <c r="BS10" t="s">
        <v>82</v>
      </c>
      <c r="BT10">
        <f>BS2-BT8</f>
        <v>1.1413744512629842</v>
      </c>
      <c r="BU10" s="5">
        <v>1986</v>
      </c>
      <c r="BV10" s="60">
        <v>0.1</v>
      </c>
      <c r="BW10" t="s">
        <v>82</v>
      </c>
      <c r="BX10">
        <f>BW2-BX8</f>
        <v>1.1407324716090039</v>
      </c>
      <c r="BY10" s="5">
        <v>1986</v>
      </c>
      <c r="BZ10" s="60">
        <v>0.1</v>
      </c>
      <c r="CA10" t="s">
        <v>82</v>
      </c>
      <c r="CB10">
        <f>CA2-CB8</f>
        <v>1.1408336545241087</v>
      </c>
      <c r="CC10" s="5">
        <v>1986</v>
      </c>
      <c r="CD10" s="60">
        <v>0.1</v>
      </c>
      <c r="CE10" t="s">
        <v>82</v>
      </c>
      <c r="CF10">
        <f>CE2-CF8</f>
        <v>1.140603510804121</v>
      </c>
      <c r="CG10" s="5">
        <v>1986</v>
      </c>
      <c r="CH10" s="60">
        <v>0.1</v>
      </c>
      <c r="CI10" t="s">
        <v>82</v>
      </c>
      <c r="CJ10">
        <f>CI2-CJ8</f>
        <v>1.1407529732352422</v>
      </c>
      <c r="CK10" s="5">
        <v>1986</v>
      </c>
      <c r="CL10" s="60">
        <v>0.1</v>
      </c>
      <c r="CM10" t="s">
        <v>82</v>
      </c>
      <c r="CN10">
        <f>CM2-CN8</f>
        <v>1.1412359832143808</v>
      </c>
      <c r="CO10" s="5">
        <v>1986</v>
      </c>
      <c r="CP10" s="60">
        <v>0.1</v>
      </c>
      <c r="CQ10" t="s">
        <v>82</v>
      </c>
      <c r="CR10">
        <f>CQ2-CR8</f>
        <v>1.141368844681292</v>
      </c>
      <c r="CS10" s="5">
        <v>1986</v>
      </c>
      <c r="CT10" s="60">
        <v>0.1</v>
      </c>
      <c r="CU10" t="s">
        <v>82</v>
      </c>
      <c r="CV10">
        <f>CU2-CV8</f>
        <v>1.1405423632990208</v>
      </c>
      <c r="CW10" s="5">
        <v>1986</v>
      </c>
      <c r="CX10" s="60">
        <v>0.1</v>
      </c>
      <c r="CY10" t="s">
        <v>82</v>
      </c>
      <c r="CZ10">
        <f>CY2-CZ8</f>
        <v>1.1405423632990208</v>
      </c>
      <c r="DA10" s="5">
        <v>1986</v>
      </c>
      <c r="DB10" s="60">
        <v>0.1</v>
      </c>
      <c r="DC10" t="s">
        <v>82</v>
      </c>
      <c r="DD10">
        <f>DC2-DD8</f>
        <v>1.1412443835905828</v>
      </c>
      <c r="DE10" s="5">
        <v>1986</v>
      </c>
      <c r="DF10" s="60">
        <v>0.1</v>
      </c>
      <c r="DG10" t="s">
        <v>82</v>
      </c>
      <c r="DH10">
        <f>DG2-DH8</f>
        <v>1.1418425310240008</v>
      </c>
      <c r="DI10" s="5">
        <v>1986</v>
      </c>
      <c r="DJ10" s="60">
        <v>0.1</v>
      </c>
      <c r="DK10" t="s">
        <v>82</v>
      </c>
      <c r="DL10">
        <f>DK2-DL8</f>
        <v>1.1408581872929038</v>
      </c>
      <c r="DM10" s="5">
        <v>1986</v>
      </c>
      <c r="DN10" s="60">
        <v>0.1</v>
      </c>
      <c r="DO10" t="s">
        <v>82</v>
      </c>
      <c r="DP10">
        <f>DO2-DP8</f>
        <v>1.1406682947434645</v>
      </c>
      <c r="DQ10" s="5">
        <v>1986</v>
      </c>
      <c r="DR10" s="60">
        <v>0.1</v>
      </c>
      <c r="DS10" t="s">
        <v>82</v>
      </c>
      <c r="DT10">
        <f>DS2-DT8</f>
        <v>1.1424525205675959</v>
      </c>
      <c r="DU10" s="5">
        <v>1986</v>
      </c>
      <c r="DV10" s="60">
        <v>0.1</v>
      </c>
      <c r="DW10" t="s">
        <v>82</v>
      </c>
      <c r="DX10">
        <f>DW2-DX8</f>
        <v>1.1404634175520878</v>
      </c>
      <c r="DY10" s="5">
        <v>1986</v>
      </c>
      <c r="DZ10" s="60">
        <v>0.1</v>
      </c>
      <c r="EA10" t="s">
        <v>82</v>
      </c>
      <c r="EB10">
        <f>EA2-EB8</f>
        <v>1.1409763201034744</v>
      </c>
      <c r="EC10" s="5">
        <v>1986</v>
      </c>
      <c r="ED10" s="60">
        <v>0.1</v>
      </c>
      <c r="EE10" t="s">
        <v>82</v>
      </c>
      <c r="EF10">
        <f>EE2-EF8</f>
        <v>1.14053387986919</v>
      </c>
      <c r="EG10" s="5">
        <v>1986</v>
      </c>
      <c r="EH10" s="60">
        <v>0.1</v>
      </c>
      <c r="EI10" t="s">
        <v>82</v>
      </c>
      <c r="EJ10">
        <f>EI2-EJ8</f>
        <v>1.1410427064254456</v>
      </c>
      <c r="EK10" s="5">
        <v>1986</v>
      </c>
      <c r="EL10" s="60">
        <v>0.1</v>
      </c>
      <c r="EM10" t="s">
        <v>82</v>
      </c>
      <c r="EN10">
        <f>EM2-EN8</f>
        <v>1.1406208549392702</v>
      </c>
      <c r="EO10" s="5">
        <v>1986</v>
      </c>
      <c r="EP10" s="60">
        <v>0.1</v>
      </c>
      <c r="EQ10" t="s">
        <v>82</v>
      </c>
      <c r="ER10">
        <f>EQ2-ER8</f>
        <v>1.1406699084484657</v>
      </c>
      <c r="ES10" s="5">
        <v>1986</v>
      </c>
      <c r="ET10" s="60">
        <v>0.1</v>
      </c>
      <c r="EU10" t="s">
        <v>82</v>
      </c>
      <c r="EV10">
        <f>EU2-EV8</f>
        <v>1.1417001574194126</v>
      </c>
      <c r="EW10" s="5">
        <v>1986</v>
      </c>
      <c r="EX10" s="60">
        <v>0.1</v>
      </c>
      <c r="EY10" t="s">
        <v>82</v>
      </c>
      <c r="EZ10">
        <f>EY2-EZ8</f>
        <v>1.1422839860568075</v>
      </c>
      <c r="FA10" s="5">
        <v>1986</v>
      </c>
      <c r="FB10" s="60">
        <v>0.1</v>
      </c>
      <c r="FC10" t="s">
        <v>82</v>
      </c>
      <c r="FD10">
        <f>FC2-FD8</f>
        <v>1.140817811044744</v>
      </c>
      <c r="FE10" s="5">
        <v>1986</v>
      </c>
      <c r="FF10" s="60">
        <v>0.1</v>
      </c>
      <c r="FG10" t="s">
        <v>82</v>
      </c>
      <c r="FH10">
        <f>FG2-FH8</f>
        <v>1.1398553330737751</v>
      </c>
      <c r="FI10" s="5">
        <v>1986</v>
      </c>
      <c r="FJ10" s="60">
        <v>0.1</v>
      </c>
      <c r="FK10" t="s">
        <v>82</v>
      </c>
      <c r="FL10">
        <f>FK2-FL8</f>
        <v>1.1396506165468319</v>
      </c>
      <c r="FM10" s="5">
        <v>1986</v>
      </c>
      <c r="FN10" s="60">
        <v>0.1</v>
      </c>
      <c r="FO10" t="s">
        <v>82</v>
      </c>
      <c r="FP10">
        <f>FO2-FP8</f>
        <v>1.1405673435588921</v>
      </c>
      <c r="FQ10" s="5">
        <v>1986</v>
      </c>
      <c r="FR10" s="60">
        <v>0.1</v>
      </c>
    </row>
    <row r="11" spans="2:176">
      <c r="B11">
        <v>0.1445990923379335</v>
      </c>
      <c r="C11" s="47">
        <v>0.9228429686236912</v>
      </c>
      <c r="D11">
        <v>466.46268181042262</v>
      </c>
      <c r="E11" s="5">
        <v>1986</v>
      </c>
      <c r="F11" s="60">
        <v>0.64</v>
      </c>
      <c r="G11" t="s">
        <v>83</v>
      </c>
      <c r="H11" s="48">
        <f>LN(G2)</f>
        <v>0.14401812570750044</v>
      </c>
      <c r="I11" s="5">
        <v>1990</v>
      </c>
      <c r="J11" s="60">
        <v>0.64</v>
      </c>
      <c r="K11" t="s">
        <v>83</v>
      </c>
      <c r="L11" s="48">
        <f>LN(K2)</f>
        <v>0.14703775693540228</v>
      </c>
      <c r="M11" s="5">
        <v>1990</v>
      </c>
      <c r="N11" s="60">
        <v>0.64</v>
      </c>
      <c r="O11" t="s">
        <v>83</v>
      </c>
      <c r="P11" s="48">
        <f>LN(O2)</f>
        <v>0.14445453531351482</v>
      </c>
      <c r="Q11" s="5">
        <v>1990</v>
      </c>
      <c r="R11" s="60">
        <v>0.64</v>
      </c>
      <c r="S11" t="s">
        <v>83</v>
      </c>
      <c r="T11" s="48">
        <f>LN(S2)</f>
        <v>0.14180636052086384</v>
      </c>
      <c r="U11" s="5">
        <v>1990</v>
      </c>
      <c r="V11" s="60">
        <v>0.64</v>
      </c>
      <c r="W11" t="s">
        <v>83</v>
      </c>
      <c r="X11" s="48">
        <f>LN(W2)</f>
        <v>0.1422638356532416</v>
      </c>
      <c r="Y11" s="5">
        <v>1990</v>
      </c>
      <c r="Z11" s="60">
        <v>0.64</v>
      </c>
      <c r="AA11" t="s">
        <v>83</v>
      </c>
      <c r="AB11" s="48">
        <f>LN(AA2)</f>
        <v>0.14343300287281502</v>
      </c>
      <c r="AC11" s="5">
        <v>1990</v>
      </c>
      <c r="AD11" s="60">
        <v>0.64</v>
      </c>
      <c r="AE11" t="s">
        <v>83</v>
      </c>
      <c r="AF11" s="48">
        <f>LN(AE2)</f>
        <v>0.14465539665764895</v>
      </c>
      <c r="AG11" s="5">
        <v>1990</v>
      </c>
      <c r="AH11" s="60">
        <v>0.64</v>
      </c>
      <c r="AI11" t="s">
        <v>83</v>
      </c>
      <c r="AJ11" s="48">
        <f>LN(AI2)</f>
        <v>0.14425190091672951</v>
      </c>
      <c r="AK11" s="5">
        <v>1990</v>
      </c>
      <c r="AL11" s="60">
        <v>0.64</v>
      </c>
      <c r="AM11" t="s">
        <v>83</v>
      </c>
      <c r="AN11" s="48">
        <f>LN(AM2)</f>
        <v>0.14436895053077942</v>
      </c>
      <c r="AO11" s="5">
        <v>1990</v>
      </c>
      <c r="AP11" s="60">
        <v>0.64</v>
      </c>
      <c r="AQ11" t="s">
        <v>83</v>
      </c>
      <c r="AR11" s="48">
        <f>LN(AQ2)</f>
        <v>0.14367850109985045</v>
      </c>
      <c r="AS11" s="5">
        <v>1990</v>
      </c>
      <c r="AT11" s="60">
        <v>0.64</v>
      </c>
      <c r="AU11" t="s">
        <v>83</v>
      </c>
      <c r="AV11" s="48">
        <f>LN(AU2)</f>
        <v>0.1445990923379335</v>
      </c>
      <c r="AW11" s="5">
        <v>1986</v>
      </c>
      <c r="AX11" s="60">
        <v>0.64</v>
      </c>
      <c r="AY11" t="s">
        <v>83</v>
      </c>
      <c r="AZ11" s="48">
        <f>LN(AY2)</f>
        <v>0.14415299099571521</v>
      </c>
      <c r="BA11" s="5">
        <v>1986</v>
      </c>
      <c r="BB11" s="60">
        <v>0.64</v>
      </c>
      <c r="BC11" t="s">
        <v>83</v>
      </c>
      <c r="BD11" s="48">
        <f>LN(BC2)</f>
        <v>0.14431350912486487</v>
      </c>
      <c r="BE11" s="5">
        <v>1986</v>
      </c>
      <c r="BF11" s="60">
        <v>0.64</v>
      </c>
      <c r="BG11" t="s">
        <v>83</v>
      </c>
      <c r="BH11" s="48">
        <f>LN(BG2)</f>
        <v>0.14400697744809257</v>
      </c>
      <c r="BI11" s="5">
        <v>1986</v>
      </c>
      <c r="BJ11" s="60">
        <v>0.64</v>
      </c>
      <c r="BK11" t="s">
        <v>83</v>
      </c>
      <c r="BL11" s="48">
        <f>LN(BK2)</f>
        <v>0.14404597671086158</v>
      </c>
      <c r="BM11" s="5">
        <v>1986</v>
      </c>
      <c r="BN11" s="60">
        <v>0.64</v>
      </c>
      <c r="BO11" t="s">
        <v>83</v>
      </c>
      <c r="BP11" s="48">
        <f>LN(BO2)</f>
        <v>0.14401319518549383</v>
      </c>
      <c r="BQ11" s="5">
        <v>1986</v>
      </c>
      <c r="BR11" s="60">
        <v>0.64</v>
      </c>
      <c r="BS11" t="s">
        <v>83</v>
      </c>
      <c r="BT11" s="48">
        <f>LN(BS2)</f>
        <v>0.14416329678535858</v>
      </c>
      <c r="BU11" s="5">
        <v>1986</v>
      </c>
      <c r="BV11" s="60">
        <v>0.64</v>
      </c>
      <c r="BW11" t="s">
        <v>83</v>
      </c>
      <c r="BX11" s="48">
        <f>LN(BW2)</f>
        <v>0.14396811141938204</v>
      </c>
      <c r="BY11" s="5">
        <v>1986</v>
      </c>
      <c r="BZ11" s="60">
        <v>0.64</v>
      </c>
      <c r="CA11" t="s">
        <v>83</v>
      </c>
      <c r="CB11" s="48">
        <f>LN(CA2)</f>
        <v>0.14382208622219811</v>
      </c>
      <c r="CC11" s="5">
        <v>1986</v>
      </c>
      <c r="CD11" s="60">
        <v>0.64</v>
      </c>
      <c r="CE11" t="s">
        <v>83</v>
      </c>
      <c r="CF11" s="48">
        <f>LN(CE2)</f>
        <v>0.14381385466101018</v>
      </c>
      <c r="CG11" s="5">
        <v>1986</v>
      </c>
      <c r="CH11" s="60">
        <v>0.64</v>
      </c>
      <c r="CI11" t="s">
        <v>83</v>
      </c>
      <c r="CJ11" s="48">
        <f>LN(CI2)</f>
        <v>0.14404018546805231</v>
      </c>
      <c r="CK11" s="5">
        <v>1986</v>
      </c>
      <c r="CL11" s="60">
        <v>0.64</v>
      </c>
      <c r="CM11" t="s">
        <v>83</v>
      </c>
      <c r="CN11" s="48">
        <f>LN(CM2)</f>
        <v>0.14431939779087047</v>
      </c>
      <c r="CO11" s="5">
        <v>1986</v>
      </c>
      <c r="CP11" s="60">
        <v>0.64</v>
      </c>
      <c r="CQ11" t="s">
        <v>83</v>
      </c>
      <c r="CR11" s="48">
        <f>LN(CQ2)</f>
        <v>0.14437534701107588</v>
      </c>
      <c r="CS11" s="5">
        <v>1986</v>
      </c>
      <c r="CT11" s="60">
        <v>0.64</v>
      </c>
      <c r="CU11" t="s">
        <v>83</v>
      </c>
      <c r="CV11" s="48">
        <f>LN(CU2)</f>
        <v>0.14366974218312417</v>
      </c>
      <c r="CW11" s="5">
        <v>1986</v>
      </c>
      <c r="CX11" s="60">
        <v>0.64</v>
      </c>
      <c r="CY11" t="s">
        <v>83</v>
      </c>
      <c r="CZ11" s="48">
        <f>LN(CY2)</f>
        <v>0.14366974218312417</v>
      </c>
      <c r="DA11" s="5">
        <v>1986</v>
      </c>
      <c r="DB11" s="60">
        <v>0.64</v>
      </c>
      <c r="DC11" t="s">
        <v>83</v>
      </c>
      <c r="DD11" s="48">
        <f>LN(DC2)</f>
        <v>0.14437314747066374</v>
      </c>
      <c r="DE11" s="5">
        <v>1986</v>
      </c>
      <c r="DF11" s="60">
        <v>0.64</v>
      </c>
      <c r="DG11" t="s">
        <v>83</v>
      </c>
      <c r="DH11" s="48">
        <f>LN(DG2)</f>
        <v>0.14465084416644919</v>
      </c>
      <c r="DI11" s="5">
        <v>1986</v>
      </c>
      <c r="DJ11" s="60">
        <v>0.64</v>
      </c>
      <c r="DK11" t="s">
        <v>83</v>
      </c>
      <c r="DL11" s="48">
        <f>LN(DK2)</f>
        <v>0.14414368716689657</v>
      </c>
      <c r="DM11" s="5">
        <v>1986</v>
      </c>
      <c r="DN11" s="60">
        <v>0.64</v>
      </c>
      <c r="DO11" t="s">
        <v>83</v>
      </c>
      <c r="DP11" s="48">
        <f>LN(DO2)</f>
        <v>0.14399716974228677</v>
      </c>
      <c r="DQ11" s="5">
        <v>1986</v>
      </c>
      <c r="DR11" s="60">
        <v>0.64</v>
      </c>
      <c r="DS11" t="s">
        <v>83</v>
      </c>
      <c r="DT11" s="48">
        <f>LN(DS2)</f>
        <v>0.14500542486476742</v>
      </c>
      <c r="DU11" s="5">
        <v>1986</v>
      </c>
      <c r="DV11" s="60">
        <v>0.64</v>
      </c>
      <c r="DW11" t="s">
        <v>83</v>
      </c>
      <c r="DX11" s="48">
        <f>LN(DW2)</f>
        <v>0.14379256555066508</v>
      </c>
      <c r="DY11" s="5">
        <v>1986</v>
      </c>
      <c r="DZ11" s="60">
        <v>0.64</v>
      </c>
      <c r="EA11" t="s">
        <v>83</v>
      </c>
      <c r="EB11" s="48">
        <f>LN(EA2)</f>
        <v>0.14424894817163228</v>
      </c>
      <c r="EC11" s="5">
        <v>1986</v>
      </c>
      <c r="ED11" s="60">
        <v>0.64</v>
      </c>
      <c r="EE11" t="s">
        <v>83</v>
      </c>
      <c r="EF11" s="48">
        <f>LN(EE2)</f>
        <v>0.14389287586335223</v>
      </c>
      <c r="EG11" s="5">
        <v>1986</v>
      </c>
      <c r="EH11" s="60">
        <v>0.64</v>
      </c>
      <c r="EI11" t="s">
        <v>83</v>
      </c>
      <c r="EJ11" s="48">
        <f>LN(EI2)</f>
        <v>0.14432069636500838</v>
      </c>
      <c r="EK11" s="5">
        <v>1986</v>
      </c>
      <c r="EL11" s="60">
        <v>0.64</v>
      </c>
      <c r="EM11" t="s">
        <v>83</v>
      </c>
      <c r="EN11" s="48">
        <f>LN(EM2)</f>
        <v>0.14398370572271993</v>
      </c>
      <c r="EO11" s="5">
        <v>1986</v>
      </c>
      <c r="EP11" s="60">
        <v>0.64</v>
      </c>
      <c r="EQ11" t="s">
        <v>83</v>
      </c>
      <c r="ER11" s="48">
        <f>LN(EQ2)</f>
        <v>0.14402652804199892</v>
      </c>
      <c r="ES11" s="5">
        <v>1986</v>
      </c>
      <c r="ET11" s="60">
        <v>0.64</v>
      </c>
      <c r="EU11" t="s">
        <v>83</v>
      </c>
      <c r="EV11" s="48">
        <f>LN(EU2)</f>
        <v>0.14475002586861976</v>
      </c>
      <c r="EW11" s="5">
        <v>1986</v>
      </c>
      <c r="EX11" s="60">
        <v>0.64</v>
      </c>
      <c r="EY11" t="s">
        <v>83</v>
      </c>
      <c r="EZ11" s="48">
        <f>LN(EY2)</f>
        <v>0.14511070529764467</v>
      </c>
      <c r="FA11" s="5">
        <v>1986</v>
      </c>
      <c r="FB11" s="60">
        <v>0.64</v>
      </c>
      <c r="FC11" t="s">
        <v>83</v>
      </c>
      <c r="FD11" s="48">
        <f>LN(FC2)</f>
        <v>0.14416016670324372</v>
      </c>
      <c r="FE11" s="5">
        <v>1986</v>
      </c>
      <c r="FF11" s="60">
        <v>0.64</v>
      </c>
      <c r="FG11" t="s">
        <v>83</v>
      </c>
      <c r="FH11" s="48">
        <f>LN(FG2)</f>
        <v>0.14310803667828986</v>
      </c>
      <c r="FI11" s="5">
        <v>1986</v>
      </c>
      <c r="FJ11" s="60">
        <v>0.64</v>
      </c>
      <c r="FK11" t="s">
        <v>83</v>
      </c>
      <c r="FL11" s="48">
        <f>LN(FK2)</f>
        <v>0.14294090777438459</v>
      </c>
      <c r="FM11" s="5">
        <v>1986</v>
      </c>
      <c r="FN11" s="60">
        <v>0.64</v>
      </c>
      <c r="FO11" t="s">
        <v>83</v>
      </c>
      <c r="FP11" s="48">
        <f>LN(FO2)</f>
        <v>0.14395974564877226</v>
      </c>
      <c r="FQ11" s="5">
        <v>1986</v>
      </c>
      <c r="FR11" s="60">
        <v>0.64</v>
      </c>
    </row>
    <row r="12" spans="2:176">
      <c r="B12">
        <v>0.14415299099571521</v>
      </c>
      <c r="C12" s="47">
        <v>0.91981041480891423</v>
      </c>
      <c r="D12">
        <v>447.3474465800756</v>
      </c>
      <c r="E12" s="5">
        <v>1990</v>
      </c>
      <c r="F12" s="60">
        <v>0.64</v>
      </c>
      <c r="G12" t="s">
        <v>84</v>
      </c>
      <c r="H12" s="48">
        <f>LN(H9)</f>
        <v>0.1560494424430143</v>
      </c>
      <c r="I12" s="5">
        <v>1990</v>
      </c>
      <c r="J12" s="61">
        <v>1.3</v>
      </c>
      <c r="K12" t="s">
        <v>84</v>
      </c>
      <c r="L12" s="48">
        <f>LN(L9)</f>
        <v>0.1655126001445251</v>
      </c>
      <c r="M12" s="5">
        <v>1990</v>
      </c>
      <c r="N12" s="61">
        <v>1.3</v>
      </c>
      <c r="O12" t="s">
        <v>84</v>
      </c>
      <c r="P12" s="48">
        <f>LN(P9)</f>
        <v>0.15766627428241753</v>
      </c>
      <c r="Q12" s="5">
        <v>1990</v>
      </c>
      <c r="R12" s="61">
        <v>1.3</v>
      </c>
      <c r="S12" t="s">
        <v>84</v>
      </c>
      <c r="T12" s="48">
        <f>LN(T9)</f>
        <v>0.15420839223214874</v>
      </c>
      <c r="U12" s="5">
        <v>1990</v>
      </c>
      <c r="V12" s="61">
        <v>1.3</v>
      </c>
      <c r="W12" t="s">
        <v>84</v>
      </c>
      <c r="X12" s="48">
        <f>LN(X9)</f>
        <v>0.15380960988873821</v>
      </c>
      <c r="Y12" s="5">
        <v>1990</v>
      </c>
      <c r="Z12" s="61">
        <v>1.3</v>
      </c>
      <c r="AA12" t="s">
        <v>84</v>
      </c>
      <c r="AB12" s="48">
        <f>LN(AB9)</f>
        <v>0.1555862298426875</v>
      </c>
      <c r="AC12" s="5">
        <v>1990</v>
      </c>
      <c r="AD12" s="61">
        <v>1.3</v>
      </c>
      <c r="AE12" t="s">
        <v>84</v>
      </c>
      <c r="AF12" s="48">
        <f>LN(AF9)</f>
        <v>0.15669860969156651</v>
      </c>
      <c r="AG12" s="5">
        <v>1990</v>
      </c>
      <c r="AH12" s="61">
        <v>1.3</v>
      </c>
      <c r="AI12" t="s">
        <v>84</v>
      </c>
      <c r="AJ12" s="48">
        <f>LN(AJ9)</f>
        <v>0.15643295642742688</v>
      </c>
      <c r="AK12" s="5">
        <v>1990</v>
      </c>
      <c r="AL12" s="61">
        <v>1.3</v>
      </c>
      <c r="AM12" t="s">
        <v>84</v>
      </c>
      <c r="AN12" s="48">
        <f>LN(AN9)</f>
        <v>0.15650038688814216</v>
      </c>
      <c r="AO12" s="5">
        <v>1990</v>
      </c>
      <c r="AP12" s="61">
        <v>1.3</v>
      </c>
      <c r="AQ12" t="s">
        <v>84</v>
      </c>
      <c r="AR12" s="48">
        <f>LN(AR9)</f>
        <v>0.15579364932262979</v>
      </c>
      <c r="AS12" s="5">
        <v>1990</v>
      </c>
      <c r="AT12" s="61">
        <v>1.3</v>
      </c>
      <c r="AU12" t="s">
        <v>84</v>
      </c>
      <c r="AV12" s="48">
        <f>LN(AV9)</f>
        <v>0.15649883413887677</v>
      </c>
      <c r="AW12" s="5">
        <v>1990</v>
      </c>
      <c r="AX12" s="61">
        <v>1.3</v>
      </c>
      <c r="AY12" t="s">
        <v>84</v>
      </c>
      <c r="AZ12" s="48">
        <f>LN(AZ9)</f>
        <v>0.15627090508749278</v>
      </c>
      <c r="BA12" s="5">
        <v>1990</v>
      </c>
      <c r="BB12" s="60">
        <v>0.64</v>
      </c>
      <c r="BC12" t="s">
        <v>84</v>
      </c>
      <c r="BD12" s="48">
        <f>LN(BD9)</f>
        <v>0.15612564105422977</v>
      </c>
      <c r="BE12" s="5">
        <v>1990</v>
      </c>
      <c r="BF12" s="60">
        <v>0.64</v>
      </c>
      <c r="BG12" t="s">
        <v>84</v>
      </c>
      <c r="BH12" s="48">
        <f>LN(BH9)</f>
        <v>0.15620199381779667</v>
      </c>
      <c r="BI12" s="5">
        <v>1990</v>
      </c>
      <c r="BJ12" s="60">
        <v>0.64</v>
      </c>
      <c r="BK12" t="s">
        <v>84</v>
      </c>
      <c r="BL12" s="48">
        <f>LN(BL9)</f>
        <v>0.15597259294065854</v>
      </c>
      <c r="BM12" s="5">
        <v>1990</v>
      </c>
      <c r="BN12" s="60">
        <v>0.64</v>
      </c>
      <c r="BO12" t="s">
        <v>84</v>
      </c>
      <c r="BP12" s="48">
        <f>LN(BP9)</f>
        <v>0.15619870595060845</v>
      </c>
      <c r="BQ12" s="5">
        <v>1990</v>
      </c>
      <c r="BR12" s="60">
        <v>0.64</v>
      </c>
      <c r="BS12" t="s">
        <v>84</v>
      </c>
      <c r="BT12" s="48">
        <f>LN(BT9)</f>
        <v>0.15595274739277468</v>
      </c>
      <c r="BU12" s="5">
        <v>1990</v>
      </c>
      <c r="BV12" s="60">
        <v>0.64</v>
      </c>
      <c r="BW12" t="s">
        <v>84</v>
      </c>
      <c r="BX12" s="48">
        <f>LN(BX9)</f>
        <v>0.15611625372220242</v>
      </c>
      <c r="BY12" s="5">
        <v>1990</v>
      </c>
      <c r="BZ12" s="60">
        <v>0.64</v>
      </c>
      <c r="CA12" t="s">
        <v>84</v>
      </c>
      <c r="CB12" s="48">
        <f>LN(CB9)</f>
        <v>0.15574112253686428</v>
      </c>
      <c r="CC12" s="5">
        <v>1990</v>
      </c>
      <c r="CD12" s="60">
        <v>0.64</v>
      </c>
      <c r="CE12" t="s">
        <v>84</v>
      </c>
      <c r="CF12" s="48">
        <f>LN(CF9)</f>
        <v>0.15592179077445725</v>
      </c>
      <c r="CG12" s="5">
        <v>1990</v>
      </c>
      <c r="CH12" s="60">
        <v>0.64</v>
      </c>
      <c r="CI12" t="s">
        <v>84</v>
      </c>
      <c r="CJ12" s="48">
        <f>LN(CJ9)</f>
        <v>0.15624112030168047</v>
      </c>
      <c r="CK12" s="5">
        <v>1990</v>
      </c>
      <c r="CL12" s="60">
        <v>0.64</v>
      </c>
      <c r="CM12" t="s">
        <v>84</v>
      </c>
      <c r="CN12" s="48">
        <f>LN(CN9)</f>
        <v>0.15637969646230324</v>
      </c>
      <c r="CO12" s="5">
        <v>1990</v>
      </c>
      <c r="CP12" s="60">
        <v>0.64</v>
      </c>
      <c r="CQ12" t="s">
        <v>84</v>
      </c>
      <c r="CR12" s="48">
        <f>LN(CR9)</f>
        <v>0.15637662887065065</v>
      </c>
      <c r="CS12" s="5">
        <v>1990</v>
      </c>
      <c r="CT12" s="60">
        <v>0.64</v>
      </c>
      <c r="CU12" t="s">
        <v>84</v>
      </c>
      <c r="CV12" s="48">
        <f>LN(CV9)</f>
        <v>0.15568934749213734</v>
      </c>
      <c r="CW12" s="5">
        <v>1990</v>
      </c>
      <c r="CX12" s="60">
        <v>0.64</v>
      </c>
      <c r="CY12" t="s">
        <v>84</v>
      </c>
      <c r="CZ12" s="48">
        <f>LN(CZ9)</f>
        <v>0.15568934749213734</v>
      </c>
      <c r="DA12" s="5">
        <v>1990</v>
      </c>
      <c r="DB12" s="60">
        <v>0.64</v>
      </c>
      <c r="DC12" t="s">
        <v>84</v>
      </c>
      <c r="DD12" s="48">
        <f>LN(DD9)</f>
        <v>0.15647872079478639</v>
      </c>
      <c r="DE12" s="5">
        <v>1990</v>
      </c>
      <c r="DF12" s="60">
        <v>0.64</v>
      </c>
      <c r="DG12" t="s">
        <v>84</v>
      </c>
      <c r="DH12" s="48">
        <f>LN(DH9)</f>
        <v>0.15651600125506923</v>
      </c>
      <c r="DI12" s="5">
        <v>1990</v>
      </c>
      <c r="DJ12" s="60">
        <v>0.64</v>
      </c>
      <c r="DK12" t="s">
        <v>84</v>
      </c>
      <c r="DL12" s="48">
        <f>LN(DL9)</f>
        <v>0.1563556222852264</v>
      </c>
      <c r="DM12" s="5">
        <v>1990</v>
      </c>
      <c r="DN12" s="60">
        <v>0.64</v>
      </c>
      <c r="DO12" t="s">
        <v>84</v>
      </c>
      <c r="DP12" s="48">
        <f>LN(DP9)</f>
        <v>0.15622856388127987</v>
      </c>
      <c r="DQ12" s="5">
        <v>1990</v>
      </c>
      <c r="DR12" s="60">
        <v>0.64</v>
      </c>
      <c r="DS12" t="s">
        <v>84</v>
      </c>
      <c r="DT12" s="48">
        <f>LN(DT9)</f>
        <v>0.15669529330979695</v>
      </c>
      <c r="DU12" s="5">
        <v>1990</v>
      </c>
      <c r="DV12" s="60">
        <v>0.64</v>
      </c>
      <c r="DW12" t="s">
        <v>84</v>
      </c>
      <c r="DX12" s="48">
        <f>LN(DX9)</f>
        <v>0.15599958984467444</v>
      </c>
      <c r="DY12" s="5">
        <v>1990</v>
      </c>
      <c r="DZ12" s="60">
        <v>0.64</v>
      </c>
      <c r="EA12" t="s">
        <v>84</v>
      </c>
      <c r="EB12" s="48">
        <f>LN(EB9)</f>
        <v>0.15646256059971056</v>
      </c>
      <c r="EC12" s="5">
        <v>1990</v>
      </c>
      <c r="ED12" s="60">
        <v>0.64</v>
      </c>
      <c r="EE12" t="s">
        <v>84</v>
      </c>
      <c r="EF12" s="48">
        <f>LN(EF9)</f>
        <v>0.15613749209970743</v>
      </c>
      <c r="EG12" s="5">
        <v>1990</v>
      </c>
      <c r="EH12" s="60">
        <v>0.64</v>
      </c>
      <c r="EI12" t="s">
        <v>84</v>
      </c>
      <c r="EJ12" s="48">
        <f>LN(EJ9)</f>
        <v>0.15654754534904192</v>
      </c>
      <c r="EK12" s="5">
        <v>1990</v>
      </c>
      <c r="EL12" s="60">
        <v>0.64</v>
      </c>
      <c r="EM12" t="s">
        <v>84</v>
      </c>
      <c r="EN12" s="48">
        <f>LN(EN9)</f>
        <v>0.15624254156954667</v>
      </c>
      <c r="EO12" s="5">
        <v>1990</v>
      </c>
      <c r="EP12" s="60">
        <v>0.64</v>
      </c>
      <c r="EQ12" t="s">
        <v>84</v>
      </c>
      <c r="ER12" s="48">
        <f>LN(ER9)</f>
        <v>0.15628518561296734</v>
      </c>
      <c r="ES12" s="5">
        <v>1990</v>
      </c>
      <c r="ET12" s="60">
        <v>0.64</v>
      </c>
      <c r="EU12" t="s">
        <v>84</v>
      </c>
      <c r="EV12" s="48">
        <f>LN(EV9)</f>
        <v>0.15683373040290607</v>
      </c>
      <c r="EW12" s="5">
        <v>1990</v>
      </c>
      <c r="EX12" s="60">
        <v>0.64</v>
      </c>
      <c r="EY12" t="s">
        <v>84</v>
      </c>
      <c r="EZ12" s="48">
        <f>LN(EZ9)</f>
        <v>0.15704744704908877</v>
      </c>
      <c r="FA12" s="5">
        <v>1990</v>
      </c>
      <c r="FB12" s="60">
        <v>0.64</v>
      </c>
      <c r="FC12" t="s">
        <v>84</v>
      </c>
      <c r="FD12" s="48">
        <f>LN(FD9)</f>
        <v>0.1564227113169239</v>
      </c>
      <c r="FE12" s="5">
        <v>1990</v>
      </c>
      <c r="FF12" s="60">
        <v>0.64</v>
      </c>
      <c r="FG12" t="s">
        <v>84</v>
      </c>
      <c r="FH12" s="48">
        <f>LN(FH9)</f>
        <v>0.15516751181760532</v>
      </c>
      <c r="FI12" s="5">
        <v>1990</v>
      </c>
      <c r="FJ12" s="60">
        <v>0.64</v>
      </c>
      <c r="FK12" t="s">
        <v>84</v>
      </c>
      <c r="FL12" s="48">
        <f>LN(FL9)</f>
        <v>0.15501256934261159</v>
      </c>
      <c r="FM12" s="5">
        <v>1990</v>
      </c>
      <c r="FN12" s="60">
        <v>0.64</v>
      </c>
      <c r="FO12" t="s">
        <v>84</v>
      </c>
      <c r="FP12" s="48">
        <f>LN(FP9)</f>
        <v>0.15624097689725422</v>
      </c>
      <c r="FQ12" s="5">
        <v>1990</v>
      </c>
      <c r="FR12" s="60">
        <v>0.64</v>
      </c>
    </row>
    <row r="13" spans="2:176">
      <c r="B13">
        <v>0.14431350912486487</v>
      </c>
      <c r="C13" s="47">
        <v>0.92365672579288005</v>
      </c>
      <c r="D13">
        <v>471.85050261523543</v>
      </c>
      <c r="E13" s="5">
        <v>1990</v>
      </c>
      <c r="F13" s="61">
        <v>1.3</v>
      </c>
      <c r="G13" t="s">
        <v>85</v>
      </c>
      <c r="H13" s="48">
        <f>LN(H10)</f>
        <v>0.13184029180626328</v>
      </c>
      <c r="I13" s="5">
        <v>1991</v>
      </c>
      <c r="J13" s="61">
        <v>0.38</v>
      </c>
      <c r="K13" t="s">
        <v>85</v>
      </c>
      <c r="L13" s="48">
        <f>LN(L10)</f>
        <v>0.1282151591052737</v>
      </c>
      <c r="M13" s="5">
        <v>1991</v>
      </c>
      <c r="N13" s="61">
        <v>0.38</v>
      </c>
      <c r="O13" t="s">
        <v>85</v>
      </c>
      <c r="P13" s="48">
        <f>LN(P10)</f>
        <v>0.13106590667039272</v>
      </c>
      <c r="Q13" s="5">
        <v>1991</v>
      </c>
      <c r="R13" s="61">
        <v>0.38</v>
      </c>
      <c r="S13" t="s">
        <v>85</v>
      </c>
      <c r="T13" s="48">
        <f>LN(T10)</f>
        <v>0.12924858485625701</v>
      </c>
      <c r="U13" s="5">
        <v>1991</v>
      </c>
      <c r="V13" s="61">
        <v>0.38</v>
      </c>
      <c r="W13" t="s">
        <v>85</v>
      </c>
      <c r="X13" s="48">
        <f>LN(X10)</f>
        <v>0.13058319789561532</v>
      </c>
      <c r="Y13" s="5">
        <v>1991</v>
      </c>
      <c r="Z13" s="61">
        <v>0.38</v>
      </c>
      <c r="AA13" t="s">
        <v>85</v>
      </c>
      <c r="AB13" s="48">
        <f>LN(AB10)</f>
        <v>0.13113025596443154</v>
      </c>
      <c r="AC13" s="5">
        <v>1991</v>
      </c>
      <c r="AD13" s="61">
        <v>0.38</v>
      </c>
      <c r="AE13" t="s">
        <v>85</v>
      </c>
      <c r="AF13" s="48">
        <f>LN(AF10)</f>
        <v>0.13246537479754794</v>
      </c>
      <c r="AG13" s="5">
        <v>1991</v>
      </c>
      <c r="AH13" s="61">
        <v>0.38</v>
      </c>
      <c r="AI13" t="s">
        <v>85</v>
      </c>
      <c r="AJ13" s="48">
        <f>LN(AJ10)</f>
        <v>0.1319206356996977</v>
      </c>
      <c r="AK13" s="5">
        <v>1991</v>
      </c>
      <c r="AL13" s="61">
        <v>0.38</v>
      </c>
      <c r="AM13" t="s">
        <v>85</v>
      </c>
      <c r="AN13" s="48">
        <f>LN(AN10)</f>
        <v>0.13208853322282985</v>
      </c>
      <c r="AO13" s="5">
        <v>1991</v>
      </c>
      <c r="AP13" s="61">
        <v>0.38</v>
      </c>
      <c r="AQ13" t="s">
        <v>85</v>
      </c>
      <c r="AR13" s="48">
        <f>LN(AR10)</f>
        <v>0.13141477416792754</v>
      </c>
      <c r="AS13" s="5">
        <v>1991</v>
      </c>
      <c r="AT13" s="61">
        <v>0.38</v>
      </c>
      <c r="AU13" t="s">
        <v>85</v>
      </c>
      <c r="AV13" s="48">
        <f>LN(AV10)</f>
        <v>0.13255603960753418</v>
      </c>
      <c r="AW13" s="5">
        <v>1991</v>
      </c>
      <c r="AX13" s="61">
        <v>0.38</v>
      </c>
      <c r="AY13" t="s">
        <v>85</v>
      </c>
      <c r="AZ13" s="48">
        <f>LN(AZ10)</f>
        <v>0.13188642992944463</v>
      </c>
      <c r="BA13" s="5">
        <v>1991</v>
      </c>
      <c r="BB13" s="61">
        <v>0.38</v>
      </c>
      <c r="BC13" t="s">
        <v>85</v>
      </c>
      <c r="BD13" s="48">
        <f>LN(BD10)</f>
        <v>0.13236018124830035</v>
      </c>
      <c r="BE13" s="5">
        <v>1990</v>
      </c>
      <c r="BF13" s="61">
        <v>1.3</v>
      </c>
      <c r="BG13" t="s">
        <v>85</v>
      </c>
      <c r="BH13" s="48">
        <f>LN(BH10)</f>
        <v>0.13166140472807786</v>
      </c>
      <c r="BI13" s="5">
        <v>1990</v>
      </c>
      <c r="BJ13" s="61">
        <v>1.3</v>
      </c>
      <c r="BK13" t="s">
        <v>85</v>
      </c>
      <c r="BL13" s="48">
        <f>LN(BL10)</f>
        <v>0.13197539758913196</v>
      </c>
      <c r="BM13" s="5">
        <v>1990</v>
      </c>
      <c r="BN13" s="61">
        <v>1.3</v>
      </c>
      <c r="BO13" t="s">
        <v>85</v>
      </c>
      <c r="BP13" s="48">
        <f>LN(BP10)</f>
        <v>0.13167736413534303</v>
      </c>
      <c r="BQ13" s="5">
        <v>1990</v>
      </c>
      <c r="BR13" s="61">
        <v>1.3</v>
      </c>
      <c r="BS13" t="s">
        <v>85</v>
      </c>
      <c r="BT13" s="48">
        <f>LN(BT10)</f>
        <v>0.13223319518586624</v>
      </c>
      <c r="BU13" s="5">
        <v>1990</v>
      </c>
      <c r="BV13" s="61">
        <v>1.3</v>
      </c>
      <c r="BW13" t="s">
        <v>85</v>
      </c>
      <c r="BX13" s="48">
        <f>LN(BX10)</f>
        <v>0.13167057503474133</v>
      </c>
      <c r="BY13" s="5">
        <v>1990</v>
      </c>
      <c r="BZ13" s="61">
        <v>1.3</v>
      </c>
      <c r="CA13" t="s">
        <v>85</v>
      </c>
      <c r="CB13" s="48">
        <f>LN(CB10)</f>
        <v>0.1317592710528073</v>
      </c>
      <c r="CC13" s="5">
        <v>1990</v>
      </c>
      <c r="CD13" s="61">
        <v>1.3</v>
      </c>
      <c r="CE13" t="s">
        <v>85</v>
      </c>
      <c r="CF13" s="48">
        <f>LN(CF10)</f>
        <v>0.13155751776828481</v>
      </c>
      <c r="CG13" s="5">
        <v>1990</v>
      </c>
      <c r="CH13" s="61">
        <v>1.3</v>
      </c>
      <c r="CI13" t="s">
        <v>85</v>
      </c>
      <c r="CJ13" s="48">
        <f>LN(CJ10)</f>
        <v>0.13168854720834</v>
      </c>
      <c r="CK13" s="5">
        <v>1990</v>
      </c>
      <c r="CL13" s="61">
        <v>1.3</v>
      </c>
      <c r="CM13" t="s">
        <v>85</v>
      </c>
      <c r="CN13" s="48">
        <f>LN(CN10)</f>
        <v>0.13211187089269577</v>
      </c>
      <c r="CO13" s="5">
        <v>1990</v>
      </c>
      <c r="CP13" s="61">
        <v>1.3</v>
      </c>
      <c r="CQ13" t="s">
        <v>85</v>
      </c>
      <c r="CR13" s="48">
        <f>LN(CR10)</f>
        <v>0.13222828304204154</v>
      </c>
      <c r="CS13" s="5">
        <v>1990</v>
      </c>
      <c r="CT13" s="61">
        <v>1.3</v>
      </c>
      <c r="CU13" t="s">
        <v>85</v>
      </c>
      <c r="CV13" s="48">
        <f>LN(CV10)</f>
        <v>0.13150390654963454</v>
      </c>
      <c r="CW13" s="5">
        <v>1990</v>
      </c>
      <c r="CX13" s="61">
        <v>1.3</v>
      </c>
      <c r="CY13" t="s">
        <v>85</v>
      </c>
      <c r="CZ13" s="48">
        <f>LN(CZ10)</f>
        <v>0.13150390654963454</v>
      </c>
      <c r="DA13" s="5">
        <v>1990</v>
      </c>
      <c r="DB13" s="61">
        <v>1.3</v>
      </c>
      <c r="DC13" t="s">
        <v>85</v>
      </c>
      <c r="DD13" s="48">
        <f>LN(DD10)</f>
        <v>0.13211923163614328</v>
      </c>
      <c r="DE13" s="5">
        <v>1990</v>
      </c>
      <c r="DF13" s="61">
        <v>1.3</v>
      </c>
      <c r="DG13" t="s">
        <v>85</v>
      </c>
      <c r="DH13" s="48">
        <f>LN(DH10)</f>
        <v>0.13264321295571072</v>
      </c>
      <c r="DI13" s="5">
        <v>1990</v>
      </c>
      <c r="DJ13" s="61">
        <v>1.3</v>
      </c>
      <c r="DK13" t="s">
        <v>85</v>
      </c>
      <c r="DL13" s="48">
        <f>LN(DL10)</f>
        <v>0.13178077506868396</v>
      </c>
      <c r="DM13" s="5">
        <v>1990</v>
      </c>
      <c r="DN13" s="61">
        <v>1.3</v>
      </c>
      <c r="DO13" t="s">
        <v>85</v>
      </c>
      <c r="DP13" s="48">
        <f>LN(DP10)</f>
        <v>0.13161431410373539</v>
      </c>
      <c r="DQ13" s="5">
        <v>1990</v>
      </c>
      <c r="DR13" s="61">
        <v>1.3</v>
      </c>
      <c r="DS13" t="s">
        <v>85</v>
      </c>
      <c r="DT13" s="48">
        <f>LN(DT10)</f>
        <v>0.13317728543261709</v>
      </c>
      <c r="DU13" s="5">
        <v>1990</v>
      </c>
      <c r="DV13" s="61">
        <v>1.3</v>
      </c>
      <c r="DW13" t="s">
        <v>85</v>
      </c>
      <c r="DX13" s="48">
        <f>LN(DX10)</f>
        <v>0.13143468642960918</v>
      </c>
      <c r="DY13" s="5">
        <v>1990</v>
      </c>
      <c r="DZ13" s="61">
        <v>1.3</v>
      </c>
      <c r="EA13" t="s">
        <v>85</v>
      </c>
      <c r="EB13" s="48">
        <f>LN(EB10)</f>
        <v>0.1318843170304636</v>
      </c>
      <c r="EC13" s="5">
        <v>1990</v>
      </c>
      <c r="ED13" s="61">
        <v>1.3</v>
      </c>
      <c r="EE13" t="s">
        <v>85</v>
      </c>
      <c r="EF13" s="48">
        <f>LN(EF10)</f>
        <v>0.13149646845557145</v>
      </c>
      <c r="EG13" s="5">
        <v>1990</v>
      </c>
      <c r="EH13" s="61">
        <v>1.3</v>
      </c>
      <c r="EI13" t="s">
        <v>85</v>
      </c>
      <c r="EJ13" s="48">
        <f>LN(EJ10)</f>
        <v>0.13194249912379249</v>
      </c>
      <c r="EK13" s="5">
        <v>1990</v>
      </c>
      <c r="EL13" s="61">
        <v>1.3</v>
      </c>
      <c r="EM13" t="s">
        <v>85</v>
      </c>
      <c r="EN13" s="48">
        <f>LN(EN10)</f>
        <v>0.13157272375627091</v>
      </c>
      <c r="EO13" s="5">
        <v>1990</v>
      </c>
      <c r="EP13" s="61">
        <v>1.3</v>
      </c>
      <c r="EQ13" t="s">
        <v>85</v>
      </c>
      <c r="ER13" s="48">
        <f>LN(ER10)</f>
        <v>0.13161572880410638</v>
      </c>
      <c r="ES13" s="5">
        <v>1990</v>
      </c>
      <c r="ET13" s="61">
        <v>1.3</v>
      </c>
      <c r="EU13" t="s">
        <v>85</v>
      </c>
      <c r="EV13" s="48">
        <f>LN(EV10)</f>
        <v>0.13251851758172603</v>
      </c>
      <c r="EW13" s="5">
        <v>1990</v>
      </c>
      <c r="EX13" s="61">
        <v>1.3</v>
      </c>
      <c r="EY13" t="s">
        <v>85</v>
      </c>
      <c r="EZ13" s="48">
        <f>LN(EZ10)</f>
        <v>0.13302975462492397</v>
      </c>
      <c r="FA13" s="5">
        <v>1990</v>
      </c>
      <c r="FB13" s="61">
        <v>1.3</v>
      </c>
      <c r="FC13" t="s">
        <v>85</v>
      </c>
      <c r="FD13" s="48">
        <f>LN(FD10)</f>
        <v>0.13174538332314831</v>
      </c>
      <c r="FE13" s="5">
        <v>1990</v>
      </c>
      <c r="FF13" s="61">
        <v>1.3</v>
      </c>
      <c r="FG13" t="s">
        <v>85</v>
      </c>
      <c r="FH13" s="48">
        <f>LN(FH10)</f>
        <v>0.13090135354133672</v>
      </c>
      <c r="FI13" s="5">
        <v>1990</v>
      </c>
      <c r="FJ13" s="61">
        <v>1.3</v>
      </c>
      <c r="FK13" t="s">
        <v>85</v>
      </c>
      <c r="FL13" s="48">
        <f>LN(FL10)</f>
        <v>0.13072173871951304</v>
      </c>
      <c r="FM13" s="5">
        <v>1990</v>
      </c>
      <c r="FN13" s="61">
        <v>1.3</v>
      </c>
      <c r="FO13" t="s">
        <v>85</v>
      </c>
      <c r="FP13" s="48">
        <f>LN(FP10)</f>
        <v>0.13152580839836825</v>
      </c>
      <c r="FQ13" s="5">
        <v>1990</v>
      </c>
      <c r="FR13" s="61">
        <v>1.3</v>
      </c>
    </row>
    <row r="14" spans="2:176">
      <c r="B14">
        <v>0.14400697744809257</v>
      </c>
      <c r="C14" s="47">
        <v>0.91873459162871907</v>
      </c>
      <c r="D14">
        <v>440.90898934290635</v>
      </c>
      <c r="E14" s="5">
        <v>1991</v>
      </c>
      <c r="F14" s="61">
        <v>0.38</v>
      </c>
      <c r="G14" t="s">
        <v>86</v>
      </c>
      <c r="H14" s="48">
        <f>H12-H11</f>
        <v>1.2031316735513858E-2</v>
      </c>
      <c r="I14" s="5">
        <v>1993</v>
      </c>
      <c r="J14" s="60">
        <v>1.62</v>
      </c>
      <c r="K14" t="s">
        <v>86</v>
      </c>
      <c r="L14" s="48">
        <f>L12-L11</f>
        <v>1.8474843209122821E-2</v>
      </c>
      <c r="M14" s="5">
        <v>1993</v>
      </c>
      <c r="N14" s="60">
        <v>1.62</v>
      </c>
      <c r="O14" t="s">
        <v>86</v>
      </c>
      <c r="P14" s="48">
        <f>P12-P11</f>
        <v>1.3211738968902709E-2</v>
      </c>
      <c r="Q14" s="5">
        <v>1993</v>
      </c>
      <c r="R14" s="60">
        <v>1.62</v>
      </c>
      <c r="S14" t="s">
        <v>86</v>
      </c>
      <c r="T14" s="48">
        <f>T12-T11</f>
        <v>1.24020317112849E-2</v>
      </c>
      <c r="U14" s="5">
        <v>1993</v>
      </c>
      <c r="V14" s="60">
        <v>1.62</v>
      </c>
      <c r="W14" t="s">
        <v>86</v>
      </c>
      <c r="X14" s="48">
        <f>X12-X11</f>
        <v>1.1545774235496603E-2</v>
      </c>
      <c r="Y14" s="5">
        <v>1993</v>
      </c>
      <c r="Z14" s="60">
        <v>1.62</v>
      </c>
      <c r="AA14" t="s">
        <v>86</v>
      </c>
      <c r="AB14" s="48">
        <f>AB12-AB11</f>
        <v>1.2153226969872477E-2</v>
      </c>
      <c r="AC14" s="5">
        <v>1993</v>
      </c>
      <c r="AD14" s="60">
        <v>1.62</v>
      </c>
      <c r="AE14" t="s">
        <v>86</v>
      </c>
      <c r="AF14" s="48">
        <f>AF12-AF11</f>
        <v>1.204321303391756E-2</v>
      </c>
      <c r="AG14" s="5">
        <v>1993</v>
      </c>
      <c r="AH14" s="60">
        <v>1.62</v>
      </c>
      <c r="AI14" t="s">
        <v>86</v>
      </c>
      <c r="AJ14" s="48">
        <f>AJ12-AJ11</f>
        <v>1.2181055510697369E-2</v>
      </c>
      <c r="AK14" s="5">
        <v>1993</v>
      </c>
      <c r="AL14" s="60">
        <v>1.62</v>
      </c>
      <c r="AM14" t="s">
        <v>86</v>
      </c>
      <c r="AN14" s="48">
        <f>AN12-AN11</f>
        <v>1.2131436357362746E-2</v>
      </c>
      <c r="AO14" s="5">
        <v>1993</v>
      </c>
      <c r="AP14" s="60">
        <v>1.62</v>
      </c>
      <c r="AQ14" t="s">
        <v>86</v>
      </c>
      <c r="AR14" s="48">
        <f>AR12-AR11</f>
        <v>1.2115148222779343E-2</v>
      </c>
      <c r="AS14" s="5">
        <v>1993</v>
      </c>
      <c r="AT14" s="60">
        <v>1.62</v>
      </c>
      <c r="AU14" t="s">
        <v>86</v>
      </c>
      <c r="AV14" s="48">
        <f>AV12-AV11</f>
        <v>1.1899741800943275E-2</v>
      </c>
      <c r="AW14" s="5">
        <v>1993</v>
      </c>
      <c r="AX14" s="60">
        <v>1.62</v>
      </c>
      <c r="AY14" t="s">
        <v>86</v>
      </c>
      <c r="AZ14" s="48">
        <f>AZ12-AZ11</f>
        <v>1.2117914091777565E-2</v>
      </c>
      <c r="BA14" s="5">
        <v>1993</v>
      </c>
      <c r="BB14" s="60">
        <v>1.62</v>
      </c>
      <c r="BC14" t="s">
        <v>86</v>
      </c>
      <c r="BD14" s="48">
        <f>BD12-BD11</f>
        <v>1.1812131929364894E-2</v>
      </c>
      <c r="BE14" s="5">
        <v>1993</v>
      </c>
      <c r="BF14" s="60">
        <v>1.62</v>
      </c>
      <c r="BG14" t="s">
        <v>86</v>
      </c>
      <c r="BH14" s="48">
        <f>BH12-BH11</f>
        <v>1.2195016369704104E-2</v>
      </c>
      <c r="BI14" s="5">
        <v>1991</v>
      </c>
      <c r="BJ14" s="61">
        <v>0.38</v>
      </c>
      <c r="BK14" t="s">
        <v>86</v>
      </c>
      <c r="BL14" s="48">
        <f>BL12-BL11</f>
        <v>1.192661622979696E-2</v>
      </c>
      <c r="BM14" s="5">
        <v>1991</v>
      </c>
      <c r="BN14" s="61">
        <v>0.38</v>
      </c>
      <c r="BO14" t="s">
        <v>86</v>
      </c>
      <c r="BP14" s="48">
        <f>BP12-BP11</f>
        <v>1.2185510765114621E-2</v>
      </c>
      <c r="BQ14" s="5">
        <v>1991</v>
      </c>
      <c r="BR14" s="61">
        <v>0.38</v>
      </c>
      <c r="BS14" t="s">
        <v>86</v>
      </c>
      <c r="BT14" s="48">
        <f>BT12-BT11</f>
        <v>1.1789450607416097E-2</v>
      </c>
      <c r="BU14" s="5">
        <v>1991</v>
      </c>
      <c r="BV14" s="61">
        <v>0.38</v>
      </c>
      <c r="BW14" t="s">
        <v>86</v>
      </c>
      <c r="BX14" s="48">
        <f>BX12-BX11</f>
        <v>1.2148142302820381E-2</v>
      </c>
      <c r="BY14" s="5">
        <v>1991</v>
      </c>
      <c r="BZ14" s="61">
        <v>0.38</v>
      </c>
      <c r="CA14" t="s">
        <v>86</v>
      </c>
      <c r="CB14" s="48">
        <f>CB12-CB11</f>
        <v>1.1919036314666176E-2</v>
      </c>
      <c r="CC14" s="5">
        <v>1991</v>
      </c>
      <c r="CD14" s="61">
        <v>0.38</v>
      </c>
      <c r="CE14" t="s">
        <v>86</v>
      </c>
      <c r="CF14" s="48">
        <f>CF12-CF11</f>
        <v>1.2107936113447071E-2</v>
      </c>
      <c r="CG14" s="5">
        <v>1991</v>
      </c>
      <c r="CH14" s="61">
        <v>0.38</v>
      </c>
      <c r="CI14" t="s">
        <v>86</v>
      </c>
      <c r="CJ14" s="48">
        <f>CJ12-CJ11</f>
        <v>1.2200934833628163E-2</v>
      </c>
      <c r="CK14" s="5">
        <v>1991</v>
      </c>
      <c r="CL14" s="61">
        <v>0.38</v>
      </c>
      <c r="CM14" t="s">
        <v>86</v>
      </c>
      <c r="CN14" s="48">
        <f>CN12-CN11</f>
        <v>1.2060298671432768E-2</v>
      </c>
      <c r="CO14" s="5">
        <v>1991</v>
      </c>
      <c r="CP14" s="61">
        <v>0.38</v>
      </c>
      <c r="CQ14" t="s">
        <v>86</v>
      </c>
      <c r="CR14" s="48">
        <f>CR12-CR11</f>
        <v>1.2001281859574775E-2</v>
      </c>
      <c r="CS14" s="5">
        <v>1991</v>
      </c>
      <c r="CT14" s="61">
        <v>0.38</v>
      </c>
      <c r="CU14" t="s">
        <v>86</v>
      </c>
      <c r="CV14" s="48">
        <f>CV12-CV11</f>
        <v>1.2019605309013165E-2</v>
      </c>
      <c r="CW14" s="5">
        <v>1991</v>
      </c>
      <c r="CX14" s="61">
        <v>0.38</v>
      </c>
      <c r="CY14" t="s">
        <v>86</v>
      </c>
      <c r="CZ14" s="48">
        <f>CZ12-CZ11</f>
        <v>1.2019605309013165E-2</v>
      </c>
      <c r="DA14" s="5">
        <v>1991</v>
      </c>
      <c r="DB14" s="61">
        <v>0.38</v>
      </c>
      <c r="DC14" t="s">
        <v>86</v>
      </c>
      <c r="DD14" s="48">
        <f>DD12-DD11</f>
        <v>1.2105573324122654E-2</v>
      </c>
      <c r="DE14" s="5">
        <v>1991</v>
      </c>
      <c r="DF14" s="61">
        <v>0.38</v>
      </c>
      <c r="DG14" t="s">
        <v>86</v>
      </c>
      <c r="DH14" s="48">
        <f>DH12-DH11</f>
        <v>1.1865157088620043E-2</v>
      </c>
      <c r="DI14" s="5">
        <v>1991</v>
      </c>
      <c r="DJ14" s="61">
        <v>0.38</v>
      </c>
      <c r="DK14" t="s">
        <v>86</v>
      </c>
      <c r="DL14" s="48">
        <f>DL12-DL11</f>
        <v>1.2211935118329825E-2</v>
      </c>
      <c r="DM14" s="5">
        <v>1991</v>
      </c>
      <c r="DN14" s="61">
        <v>0.38</v>
      </c>
      <c r="DO14" t="s">
        <v>86</v>
      </c>
      <c r="DP14" s="48">
        <f>DP12-DP11</f>
        <v>1.2231394138993101E-2</v>
      </c>
      <c r="DQ14" s="5">
        <v>1991</v>
      </c>
      <c r="DR14" s="61">
        <v>0.38</v>
      </c>
      <c r="DS14" t="s">
        <v>86</v>
      </c>
      <c r="DT14" s="48">
        <f>DT12-DT11</f>
        <v>1.1689868445029533E-2</v>
      </c>
      <c r="DU14" s="5">
        <v>1991</v>
      </c>
      <c r="DV14" s="61">
        <v>0.38</v>
      </c>
      <c r="DW14" t="s">
        <v>86</v>
      </c>
      <c r="DX14" s="48">
        <f>DX12-DX11</f>
        <v>1.2207024294009355E-2</v>
      </c>
      <c r="DY14" s="5">
        <v>1991</v>
      </c>
      <c r="DZ14" s="61">
        <v>0.38</v>
      </c>
      <c r="EA14" t="s">
        <v>86</v>
      </c>
      <c r="EB14" s="48">
        <f>EB12-EB11</f>
        <v>1.221361242807828E-2</v>
      </c>
      <c r="EC14" s="5">
        <v>1991</v>
      </c>
      <c r="ED14" s="61">
        <v>0.38</v>
      </c>
      <c r="EE14" t="s">
        <v>86</v>
      </c>
      <c r="EF14" s="48">
        <f>EF12-EF11</f>
        <v>1.2244616236355199E-2</v>
      </c>
      <c r="EG14" s="5">
        <v>1991</v>
      </c>
      <c r="EH14" s="61">
        <v>0.38</v>
      </c>
      <c r="EI14" t="s">
        <v>86</v>
      </c>
      <c r="EJ14" s="48">
        <f>EJ12-EJ11</f>
        <v>1.2226848984033534E-2</v>
      </c>
      <c r="EK14" s="5">
        <v>1991</v>
      </c>
      <c r="EL14" s="61">
        <v>0.38</v>
      </c>
      <c r="EM14" t="s">
        <v>86</v>
      </c>
      <c r="EN14" s="48">
        <f>EN12-EN11</f>
        <v>1.2258835846826743E-2</v>
      </c>
      <c r="EO14" s="5">
        <v>1991</v>
      </c>
      <c r="EP14" s="61">
        <v>0.38</v>
      </c>
      <c r="EQ14" t="s">
        <v>86</v>
      </c>
      <c r="ER14" s="48">
        <f>ER12-ER11</f>
        <v>1.2258657570968418E-2</v>
      </c>
      <c r="ES14" s="5">
        <v>1991</v>
      </c>
      <c r="ET14" s="61">
        <v>0.38</v>
      </c>
      <c r="EU14" t="s">
        <v>86</v>
      </c>
      <c r="EV14" s="48">
        <f>EV12-EV11</f>
        <v>1.208370453428631E-2</v>
      </c>
      <c r="EW14" s="5">
        <v>1991</v>
      </c>
      <c r="EX14" s="61">
        <v>0.38</v>
      </c>
      <c r="EY14" t="s">
        <v>86</v>
      </c>
      <c r="EZ14" s="48">
        <f>EZ12-EZ11</f>
        <v>1.1936741751444102E-2</v>
      </c>
      <c r="FA14" s="5">
        <v>1991</v>
      </c>
      <c r="FB14" s="61">
        <v>0.38</v>
      </c>
      <c r="FC14" t="s">
        <v>86</v>
      </c>
      <c r="FD14" s="48">
        <f>FD12-FD11</f>
        <v>1.2262544613680176E-2</v>
      </c>
      <c r="FE14" s="5">
        <v>1991</v>
      </c>
      <c r="FF14" s="61">
        <v>0.38</v>
      </c>
      <c r="FG14" t="s">
        <v>86</v>
      </c>
      <c r="FH14" s="48">
        <f>FH12-FH11</f>
        <v>1.2059475139315462E-2</v>
      </c>
      <c r="FI14" s="5">
        <v>1991</v>
      </c>
      <c r="FJ14" s="61">
        <v>0.38</v>
      </c>
      <c r="FK14" t="s">
        <v>86</v>
      </c>
      <c r="FL14" s="48">
        <f>FL12-FL11</f>
        <v>1.2071661568227005E-2</v>
      </c>
      <c r="FM14" s="5">
        <v>1991</v>
      </c>
      <c r="FN14" s="61">
        <v>0.38</v>
      </c>
      <c r="FO14" t="s">
        <v>86</v>
      </c>
      <c r="FP14" s="48">
        <f>FP12-FP11</f>
        <v>1.2281231248481961E-2</v>
      </c>
      <c r="FQ14" s="5">
        <v>1991</v>
      </c>
      <c r="FR14" s="61">
        <v>0.38</v>
      </c>
    </row>
    <row r="15" spans="2:176">
      <c r="B15">
        <v>0.14404597671086158</v>
      </c>
      <c r="C15" s="47">
        <v>0.92204907304836192</v>
      </c>
      <c r="D15">
        <v>461.31476885702943</v>
      </c>
      <c r="E15" s="5">
        <v>1993</v>
      </c>
      <c r="F15" s="60">
        <v>1.62</v>
      </c>
      <c r="G15" t="s">
        <v>87</v>
      </c>
      <c r="H15" s="48">
        <f>H11-H13</f>
        <v>1.2177833901237167E-2</v>
      </c>
      <c r="I15" s="5">
        <v>1993</v>
      </c>
      <c r="J15" s="60">
        <v>0.44800000000000001</v>
      </c>
      <c r="K15" t="s">
        <v>87</v>
      </c>
      <c r="L15" s="48">
        <f>L11-L13</f>
        <v>1.8822597830128573E-2</v>
      </c>
      <c r="M15" s="5">
        <v>1993</v>
      </c>
      <c r="N15" s="60">
        <v>0.44800000000000001</v>
      </c>
      <c r="O15" t="s">
        <v>87</v>
      </c>
      <c r="P15" s="48">
        <f>P11-P13</f>
        <v>1.3388628643122097E-2</v>
      </c>
      <c r="Q15" s="5">
        <v>1993</v>
      </c>
      <c r="R15" s="60">
        <v>0.44800000000000001</v>
      </c>
      <c r="S15" t="s">
        <v>87</v>
      </c>
      <c r="T15" s="48">
        <f>T11-T13</f>
        <v>1.2557775664606835E-2</v>
      </c>
      <c r="U15" s="5">
        <v>1993</v>
      </c>
      <c r="V15" s="60">
        <v>0.44800000000000001</v>
      </c>
      <c r="W15" t="s">
        <v>87</v>
      </c>
      <c r="X15" s="48">
        <f>X11-X13</f>
        <v>1.1680637757626289E-2</v>
      </c>
      <c r="Y15" s="5">
        <v>1993</v>
      </c>
      <c r="Z15" s="60">
        <v>0.44800000000000001</v>
      </c>
      <c r="AA15" t="s">
        <v>87</v>
      </c>
      <c r="AB15" s="48">
        <f>AB11-AB13</f>
        <v>1.2302746908383483E-2</v>
      </c>
      <c r="AC15" s="5">
        <v>1993</v>
      </c>
      <c r="AD15" s="60">
        <v>0.44800000000000001</v>
      </c>
      <c r="AE15" t="s">
        <v>87</v>
      </c>
      <c r="AF15" s="48">
        <f>AF11-AF13</f>
        <v>1.2190021860101014E-2</v>
      </c>
      <c r="AG15" s="5">
        <v>1993</v>
      </c>
      <c r="AH15" s="60">
        <v>0.44800000000000001</v>
      </c>
      <c r="AI15" t="s">
        <v>87</v>
      </c>
      <c r="AJ15" s="48">
        <f>AJ11-AJ13</f>
        <v>1.2331265217031817E-2</v>
      </c>
      <c r="AK15" s="5">
        <v>1993</v>
      </c>
      <c r="AL15" s="60">
        <v>0.44800000000000001</v>
      </c>
      <c r="AM15" t="s">
        <v>87</v>
      </c>
      <c r="AN15" s="48">
        <f>AN11-AN13</f>
        <v>1.228041730794957E-2</v>
      </c>
      <c r="AO15" s="5">
        <v>1993</v>
      </c>
      <c r="AP15" s="60">
        <v>0.44800000000000001</v>
      </c>
      <c r="AQ15" t="s">
        <v>87</v>
      </c>
      <c r="AR15" s="48">
        <f>AR11-AR13</f>
        <v>1.2263726931922903E-2</v>
      </c>
      <c r="AS15" s="5">
        <v>1993</v>
      </c>
      <c r="AT15" s="60">
        <v>0.44800000000000001</v>
      </c>
      <c r="AU15" t="s">
        <v>87</v>
      </c>
      <c r="AV15" s="48">
        <f>AV11-AV13</f>
        <v>1.2043052730399323E-2</v>
      </c>
      <c r="AW15" s="5">
        <v>1993</v>
      </c>
      <c r="AX15" s="60">
        <v>0.44800000000000001</v>
      </c>
      <c r="AY15" t="s">
        <v>87</v>
      </c>
      <c r="AZ15" s="48">
        <f>AZ11-AZ13</f>
        <v>1.2266561066270582E-2</v>
      </c>
      <c r="BA15" s="5">
        <v>1993</v>
      </c>
      <c r="BB15" s="60">
        <v>0.44800000000000001</v>
      </c>
      <c r="BC15" t="s">
        <v>87</v>
      </c>
      <c r="BD15" s="48">
        <f>BD11-BD13</f>
        <v>1.1953327876564529E-2</v>
      </c>
      <c r="BE15" s="5">
        <v>1993</v>
      </c>
      <c r="BF15" s="60">
        <v>0.44800000000000001</v>
      </c>
      <c r="BG15" t="s">
        <v>87</v>
      </c>
      <c r="BH15" s="48">
        <f>BH11-BH13</f>
        <v>1.2345572720014714E-2</v>
      </c>
      <c r="BI15" s="5">
        <v>1993</v>
      </c>
      <c r="BJ15" s="60">
        <v>0.44800000000000001</v>
      </c>
      <c r="BK15" t="s">
        <v>87</v>
      </c>
      <c r="BL15" s="48">
        <f>BL11-BL13</f>
        <v>1.2070579121729624E-2</v>
      </c>
      <c r="BM15" s="5">
        <v>1993</v>
      </c>
      <c r="BN15" s="60">
        <v>1.62</v>
      </c>
      <c r="BO15" t="s">
        <v>87</v>
      </c>
      <c r="BP15" s="48">
        <f>BP11-BP13</f>
        <v>1.2335831050150792E-2</v>
      </c>
      <c r="BQ15" s="5">
        <v>1993</v>
      </c>
      <c r="BR15" s="60">
        <v>1.62</v>
      </c>
      <c r="BS15" t="s">
        <v>87</v>
      </c>
      <c r="BT15" s="48">
        <f>BT11-BT13</f>
        <v>1.1930101599492343E-2</v>
      </c>
      <c r="BU15" s="5">
        <v>1993</v>
      </c>
      <c r="BV15" s="60">
        <v>1.62</v>
      </c>
      <c r="BW15" t="s">
        <v>87</v>
      </c>
      <c r="BX15" s="48">
        <f>BX11-BX13</f>
        <v>1.2297536384640706E-2</v>
      </c>
      <c r="BY15" s="5">
        <v>1993</v>
      </c>
      <c r="BZ15" s="60">
        <v>1.62</v>
      </c>
      <c r="CA15" t="s">
        <v>87</v>
      </c>
      <c r="CB15" s="48">
        <f>CB11-CB13</f>
        <v>1.2062815169390811E-2</v>
      </c>
      <c r="CC15" s="5">
        <v>1993</v>
      </c>
      <c r="CD15" s="60">
        <v>1.62</v>
      </c>
      <c r="CE15" t="s">
        <v>87</v>
      </c>
      <c r="CF15" s="48">
        <f>CF11-CF13</f>
        <v>1.2256336892725372E-2</v>
      </c>
      <c r="CG15" s="5">
        <v>1993</v>
      </c>
      <c r="CH15" s="60">
        <v>1.62</v>
      </c>
      <c r="CI15" t="s">
        <v>87</v>
      </c>
      <c r="CJ15" s="48">
        <f>CJ11-CJ13</f>
        <v>1.2351638259712305E-2</v>
      </c>
      <c r="CK15" s="5">
        <v>1993</v>
      </c>
      <c r="CL15" s="60">
        <v>1.62</v>
      </c>
      <c r="CM15" t="s">
        <v>87</v>
      </c>
      <c r="CN15" s="48">
        <f>CN11-CN13</f>
        <v>1.2207526898174698E-2</v>
      </c>
      <c r="CO15" s="5">
        <v>1993</v>
      </c>
      <c r="CP15" s="60">
        <v>1.62</v>
      </c>
      <c r="CQ15" t="s">
        <v>87</v>
      </c>
      <c r="CR15" s="48">
        <f>CR11-CR13</f>
        <v>1.2147063969034338E-2</v>
      </c>
      <c r="CS15" s="5">
        <v>1993</v>
      </c>
      <c r="CT15" s="60">
        <v>1.62</v>
      </c>
      <c r="CU15" t="s">
        <v>87</v>
      </c>
      <c r="CV15" s="48">
        <f>CV11-CV13</f>
        <v>1.2165835633489636E-2</v>
      </c>
      <c r="CW15" s="5">
        <v>1993</v>
      </c>
      <c r="CX15" s="60">
        <v>1.62</v>
      </c>
      <c r="CY15" t="s">
        <v>87</v>
      </c>
      <c r="CZ15" s="48">
        <f>CZ11-CZ13</f>
        <v>1.2165835633489636E-2</v>
      </c>
      <c r="DA15" s="5">
        <v>1993</v>
      </c>
      <c r="DB15" s="60">
        <v>1.62</v>
      </c>
      <c r="DC15" t="s">
        <v>87</v>
      </c>
      <c r="DD15" s="48">
        <f>DD11-DD13</f>
        <v>1.2253915834520457E-2</v>
      </c>
      <c r="DE15" s="5">
        <v>1993</v>
      </c>
      <c r="DF15" s="60">
        <v>1.62</v>
      </c>
      <c r="DG15" t="s">
        <v>87</v>
      </c>
      <c r="DH15" s="48">
        <f>DH11-DH13</f>
        <v>1.2007631210738473E-2</v>
      </c>
      <c r="DI15" s="5">
        <v>1993</v>
      </c>
      <c r="DJ15" s="60">
        <v>1.62</v>
      </c>
      <c r="DK15" t="s">
        <v>87</v>
      </c>
      <c r="DL15" s="48">
        <f>DL11-DL13</f>
        <v>1.2362912098212608E-2</v>
      </c>
      <c r="DM15" s="5">
        <v>1993</v>
      </c>
      <c r="DN15" s="60">
        <v>1.62</v>
      </c>
      <c r="DO15" t="s">
        <v>87</v>
      </c>
      <c r="DP15" s="48">
        <f>DP11-DP13</f>
        <v>1.2382855638551377E-2</v>
      </c>
      <c r="DQ15" s="5">
        <v>1993</v>
      </c>
      <c r="DR15" s="60">
        <v>1.62</v>
      </c>
      <c r="DS15" t="s">
        <v>87</v>
      </c>
      <c r="DT15" s="48">
        <f>DT11-DT13</f>
        <v>1.1828139432150331E-2</v>
      </c>
      <c r="DU15" s="5">
        <v>1993</v>
      </c>
      <c r="DV15" s="60">
        <v>1.62</v>
      </c>
      <c r="DW15" t="s">
        <v>87</v>
      </c>
      <c r="DX15" s="48">
        <f>DX11-DX13</f>
        <v>1.2357879121055904E-2</v>
      </c>
      <c r="DY15" s="5">
        <v>1993</v>
      </c>
      <c r="DZ15" s="60">
        <v>1.62</v>
      </c>
      <c r="EA15" t="s">
        <v>87</v>
      </c>
      <c r="EB15" s="48">
        <f>EB11-EB13</f>
        <v>1.2364631141168675E-2</v>
      </c>
      <c r="EC15" s="5">
        <v>1993</v>
      </c>
      <c r="ED15" s="60">
        <v>1.62</v>
      </c>
      <c r="EE15" t="s">
        <v>87</v>
      </c>
      <c r="EF15" s="48">
        <f>EF11-EF13</f>
        <v>1.239640740778078E-2</v>
      </c>
      <c r="EG15" s="5">
        <v>1993</v>
      </c>
      <c r="EH15" s="60">
        <v>1.62</v>
      </c>
      <c r="EI15" t="s">
        <v>87</v>
      </c>
      <c r="EJ15" s="48">
        <f>EJ11-EJ13</f>
        <v>1.2378197241215888E-2</v>
      </c>
      <c r="EK15" s="5">
        <v>1993</v>
      </c>
      <c r="EL15" s="60">
        <v>1.62</v>
      </c>
      <c r="EM15" t="s">
        <v>87</v>
      </c>
      <c r="EN15" s="48">
        <f>EN11-EN13</f>
        <v>1.241098196644902E-2</v>
      </c>
      <c r="EO15" s="5">
        <v>1993</v>
      </c>
      <c r="EP15" s="60">
        <v>1.62</v>
      </c>
      <c r="EQ15" t="s">
        <v>87</v>
      </c>
      <c r="ER15" s="48">
        <f>ER11-ER13</f>
        <v>1.2410799237892539E-2</v>
      </c>
      <c r="ES15" s="5">
        <v>1993</v>
      </c>
      <c r="ET15" s="60">
        <v>1.62</v>
      </c>
      <c r="EU15" t="s">
        <v>87</v>
      </c>
      <c r="EV15" s="48">
        <f>EV11-EV13</f>
        <v>1.2231508286893733E-2</v>
      </c>
      <c r="EW15" s="5">
        <v>1993</v>
      </c>
      <c r="EX15" s="60">
        <v>1.62</v>
      </c>
      <c r="EY15" t="s">
        <v>87</v>
      </c>
      <c r="EZ15" s="48">
        <f>EZ11-EZ13</f>
        <v>1.2080950672720692E-2</v>
      </c>
      <c r="FA15" s="5">
        <v>1993</v>
      </c>
      <c r="FB15" s="60">
        <v>1.62</v>
      </c>
      <c r="FC15" t="s">
        <v>87</v>
      </c>
      <c r="FD15" s="48">
        <f>FD11-FD13</f>
        <v>1.2414783380095412E-2</v>
      </c>
      <c r="FE15" s="5">
        <v>1993</v>
      </c>
      <c r="FF15" s="60">
        <v>1.62</v>
      </c>
      <c r="FG15" t="s">
        <v>87</v>
      </c>
      <c r="FH15" s="48">
        <f>FH11-FH13</f>
        <v>1.2206683136953139E-2</v>
      </c>
      <c r="FI15" s="5">
        <v>1993</v>
      </c>
      <c r="FJ15" s="60">
        <v>1.62</v>
      </c>
      <c r="FK15" t="s">
        <v>87</v>
      </c>
      <c r="FL15" s="48">
        <f>FL11-FL13</f>
        <v>1.2219169054871554E-2</v>
      </c>
      <c r="FM15" s="5">
        <v>1993</v>
      </c>
      <c r="FN15" s="60">
        <v>1.62</v>
      </c>
      <c r="FO15" t="s">
        <v>87</v>
      </c>
      <c r="FP15" s="48">
        <f>FP11-FP13</f>
        <v>1.2433937250404009E-2</v>
      </c>
      <c r="FQ15" s="5">
        <v>1993</v>
      </c>
      <c r="FR15" s="60">
        <v>1.62</v>
      </c>
    </row>
    <row r="16" spans="2:176">
      <c r="B16">
        <v>0.14401319518549383</v>
      </c>
      <c r="C16" s="47">
        <v>0.91885717446260673</v>
      </c>
      <c r="D16">
        <v>441.63399002574209</v>
      </c>
      <c r="E16" s="5">
        <v>1993</v>
      </c>
      <c r="F16" s="60">
        <v>0.44800000000000001</v>
      </c>
      <c r="G16" t="s">
        <v>88</v>
      </c>
      <c r="H16" s="49">
        <f>AVERAGE(H14:H15)</f>
        <v>1.2104575318375513E-2</v>
      </c>
      <c r="I16" s="5">
        <v>1995</v>
      </c>
      <c r="J16" s="61">
        <v>0.19</v>
      </c>
      <c r="K16" t="s">
        <v>88</v>
      </c>
      <c r="L16" s="49">
        <f>AVERAGE(L14:L15)</f>
        <v>1.8648720519625697E-2</v>
      </c>
      <c r="M16" s="5">
        <v>1995</v>
      </c>
      <c r="N16" s="61">
        <v>0.19</v>
      </c>
      <c r="O16" t="s">
        <v>88</v>
      </c>
      <c r="P16" s="49">
        <f>AVERAGE(P14:P15)</f>
        <v>1.3300183806012403E-2</v>
      </c>
      <c r="Q16" s="5">
        <v>1995</v>
      </c>
      <c r="R16" s="61">
        <v>0.19</v>
      </c>
      <c r="S16" t="s">
        <v>88</v>
      </c>
      <c r="T16" s="49">
        <f>AVERAGE(T14:T15)</f>
        <v>1.2479903687945867E-2</v>
      </c>
      <c r="U16" s="5">
        <v>1995</v>
      </c>
      <c r="V16" s="61">
        <v>0.19</v>
      </c>
      <c r="W16" t="s">
        <v>88</v>
      </c>
      <c r="X16" s="49">
        <f>AVERAGE(X14:X15)</f>
        <v>1.1613205996561446E-2</v>
      </c>
      <c r="Y16" s="5">
        <v>1995</v>
      </c>
      <c r="Z16" s="61">
        <v>0.19</v>
      </c>
      <c r="AA16" t="s">
        <v>88</v>
      </c>
      <c r="AB16" s="49">
        <f>AVERAGE(AB14:AB15)</f>
        <v>1.222798693912798E-2</v>
      </c>
      <c r="AC16" s="5">
        <v>1995</v>
      </c>
      <c r="AD16" s="61">
        <v>0.19</v>
      </c>
      <c r="AE16" t="s">
        <v>88</v>
      </c>
      <c r="AF16" s="49">
        <f>AVERAGE(AF14:AF15)</f>
        <v>1.2116617447009287E-2</v>
      </c>
      <c r="AG16" s="5">
        <v>1995</v>
      </c>
      <c r="AH16" s="61">
        <v>0.19</v>
      </c>
      <c r="AI16" t="s">
        <v>88</v>
      </c>
      <c r="AJ16" s="49">
        <f>AVERAGE(AJ14:AJ15)</f>
        <v>1.2256160363864593E-2</v>
      </c>
      <c r="AK16" s="5">
        <v>1995</v>
      </c>
      <c r="AL16" s="61">
        <v>0.19</v>
      </c>
      <c r="AM16" t="s">
        <v>88</v>
      </c>
      <c r="AN16" s="49">
        <f>AVERAGE(AN14:AN15)</f>
        <v>1.2205926832656158E-2</v>
      </c>
      <c r="AO16" s="5">
        <v>1995</v>
      </c>
      <c r="AP16" s="61">
        <v>0.19</v>
      </c>
      <c r="AQ16" t="s">
        <v>88</v>
      </c>
      <c r="AR16" s="49">
        <f>AVERAGE(AR14:AR15)</f>
        <v>1.2189437577351123E-2</v>
      </c>
      <c r="AS16" s="5">
        <v>1995</v>
      </c>
      <c r="AT16" s="61">
        <v>0.19</v>
      </c>
      <c r="AU16" t="s">
        <v>88</v>
      </c>
      <c r="AV16" s="49">
        <f>AVERAGE(AV14:AV15)</f>
        <v>1.1971397265671299E-2</v>
      </c>
      <c r="AW16" s="5">
        <v>1995</v>
      </c>
      <c r="AX16" s="61">
        <v>0.19</v>
      </c>
      <c r="AY16" t="s">
        <v>88</v>
      </c>
      <c r="AZ16" s="49">
        <f>AVERAGE(AZ14:AZ15)</f>
        <v>1.2192237579024073E-2</v>
      </c>
      <c r="BA16" s="5">
        <v>1995</v>
      </c>
      <c r="BB16" s="61">
        <v>0.19</v>
      </c>
      <c r="BC16" t="s">
        <v>88</v>
      </c>
      <c r="BD16" s="49">
        <f>AVERAGE(BD14:BD15)</f>
        <v>1.1882729902964712E-2</v>
      </c>
      <c r="BE16" s="5">
        <v>1995</v>
      </c>
      <c r="BF16" s="61">
        <v>0.19</v>
      </c>
      <c r="BG16" t="s">
        <v>88</v>
      </c>
      <c r="BH16" s="49">
        <f>AVERAGE(BH14:BH15)</f>
        <v>1.2270294544859409E-2</v>
      </c>
      <c r="BI16" s="5">
        <v>1995</v>
      </c>
      <c r="BJ16" s="61">
        <v>0.19</v>
      </c>
      <c r="BK16" t="s">
        <v>88</v>
      </c>
      <c r="BL16" s="49">
        <f>AVERAGE(BL14:BL15)</f>
        <v>1.1998597675763292E-2</v>
      </c>
      <c r="BM16" s="5">
        <v>1995</v>
      </c>
      <c r="BN16" s="61">
        <v>0.19</v>
      </c>
      <c r="BO16" t="s">
        <v>88</v>
      </c>
      <c r="BP16" s="49">
        <f>AVERAGE(BP14:BP15)</f>
        <v>1.2260670907632706E-2</v>
      </c>
      <c r="BQ16" s="5">
        <v>1993</v>
      </c>
      <c r="BR16" s="60">
        <v>0.44800000000000001</v>
      </c>
      <c r="BS16" t="s">
        <v>88</v>
      </c>
      <c r="BT16" s="49">
        <f>AVERAGE(BT14:BT15)</f>
        <v>1.185977610345422E-2</v>
      </c>
      <c r="BU16" s="5">
        <v>1993</v>
      </c>
      <c r="BV16" s="60">
        <v>0.44800000000000001</v>
      </c>
      <c r="BW16" t="s">
        <v>88</v>
      </c>
      <c r="BX16" s="49">
        <f>AVERAGE(BX14:BX15)</f>
        <v>1.2222839343730543E-2</v>
      </c>
      <c r="BY16" s="5">
        <v>1993</v>
      </c>
      <c r="BZ16" s="60">
        <v>0.44800000000000001</v>
      </c>
      <c r="CA16" t="s">
        <v>88</v>
      </c>
      <c r="CB16" s="49">
        <f>AVERAGE(CB14:CB15)</f>
        <v>1.1990925742028494E-2</v>
      </c>
      <c r="CC16" s="5">
        <v>1993</v>
      </c>
      <c r="CD16" s="60">
        <v>0.44800000000000001</v>
      </c>
      <c r="CE16" t="s">
        <v>88</v>
      </c>
      <c r="CF16" s="49">
        <f>AVERAGE(CF14:CF15)</f>
        <v>1.2182136503086222E-2</v>
      </c>
      <c r="CG16" s="5">
        <v>1993</v>
      </c>
      <c r="CH16" s="60">
        <v>0.44800000000000001</v>
      </c>
      <c r="CI16" t="s">
        <v>88</v>
      </c>
      <c r="CJ16" s="49">
        <f>AVERAGE(CJ14:CJ15)</f>
        <v>1.2276286546670234E-2</v>
      </c>
      <c r="CK16" s="5">
        <v>1993</v>
      </c>
      <c r="CL16" s="60">
        <v>0.44800000000000001</v>
      </c>
      <c r="CM16" t="s">
        <v>88</v>
      </c>
      <c r="CN16" s="49">
        <f>AVERAGE(CN14:CN15)</f>
        <v>1.2133912784803733E-2</v>
      </c>
      <c r="CO16" s="5">
        <v>1993</v>
      </c>
      <c r="CP16" s="60">
        <v>0.44800000000000001</v>
      </c>
      <c r="CQ16" t="s">
        <v>88</v>
      </c>
      <c r="CR16" s="49">
        <f>AVERAGE(CR14:CR15)</f>
        <v>1.2074172914304557E-2</v>
      </c>
      <c r="CS16" s="5">
        <v>1993</v>
      </c>
      <c r="CT16" s="60">
        <v>0.44800000000000001</v>
      </c>
      <c r="CU16" t="s">
        <v>88</v>
      </c>
      <c r="CV16" s="49">
        <f>AVERAGE(CV14:CV15)</f>
        <v>1.20927204712514E-2</v>
      </c>
      <c r="CW16" s="5">
        <v>1993</v>
      </c>
      <c r="CX16" s="60">
        <v>0.44800000000000001</v>
      </c>
      <c r="CY16" t="s">
        <v>88</v>
      </c>
      <c r="CZ16" s="49">
        <f>AVERAGE(CZ14:CZ15)</f>
        <v>1.20927204712514E-2</v>
      </c>
      <c r="DA16" s="5">
        <v>1993</v>
      </c>
      <c r="DB16" s="60">
        <v>0.44800000000000001</v>
      </c>
      <c r="DC16" t="s">
        <v>88</v>
      </c>
      <c r="DD16" s="49">
        <f>AVERAGE(DD14:DD15)</f>
        <v>1.2179744579321555E-2</v>
      </c>
      <c r="DE16" s="5">
        <v>1993</v>
      </c>
      <c r="DF16" s="60">
        <v>0.44800000000000001</v>
      </c>
      <c r="DG16" t="s">
        <v>88</v>
      </c>
      <c r="DH16" s="49">
        <f>AVERAGE(DH14:DH15)</f>
        <v>1.1936394149679258E-2</v>
      </c>
      <c r="DI16" s="5">
        <v>1993</v>
      </c>
      <c r="DJ16" s="60">
        <v>0.44800000000000001</v>
      </c>
      <c r="DK16" t="s">
        <v>88</v>
      </c>
      <c r="DL16" s="49">
        <f>AVERAGE(DL14:DL15)</f>
        <v>1.2287423608271217E-2</v>
      </c>
      <c r="DM16" s="5">
        <v>1993</v>
      </c>
      <c r="DN16" s="60">
        <v>0.44800000000000001</v>
      </c>
      <c r="DO16" t="s">
        <v>88</v>
      </c>
      <c r="DP16" s="49">
        <f>AVERAGE(DP14:DP15)</f>
        <v>1.2307124888772239E-2</v>
      </c>
      <c r="DQ16" s="5">
        <v>1993</v>
      </c>
      <c r="DR16" s="60">
        <v>0.44800000000000001</v>
      </c>
      <c r="DS16" t="s">
        <v>88</v>
      </c>
      <c r="DT16" s="49">
        <f>AVERAGE(DT14:DT15)</f>
        <v>1.1759003938589932E-2</v>
      </c>
      <c r="DU16" s="5">
        <v>1993</v>
      </c>
      <c r="DV16" s="60">
        <v>0.44800000000000001</v>
      </c>
      <c r="DW16" t="s">
        <v>88</v>
      </c>
      <c r="DX16" s="49">
        <f>AVERAGE(DX14:DX15)</f>
        <v>1.2282451707532629E-2</v>
      </c>
      <c r="DY16" s="5">
        <v>1993</v>
      </c>
      <c r="DZ16" s="60">
        <v>0.44800000000000001</v>
      </c>
      <c r="EA16" t="s">
        <v>88</v>
      </c>
      <c r="EB16" s="49">
        <f>AVERAGE(EB14:EB15)</f>
        <v>1.2289121784623477E-2</v>
      </c>
      <c r="EC16" s="5">
        <v>1993</v>
      </c>
      <c r="ED16" s="60">
        <v>0.44800000000000001</v>
      </c>
      <c r="EE16" t="s">
        <v>88</v>
      </c>
      <c r="EF16" s="49">
        <f>AVERAGE(EF14:EF15)</f>
        <v>1.2320511822067989E-2</v>
      </c>
      <c r="EG16" s="5">
        <v>1993</v>
      </c>
      <c r="EH16" s="60">
        <v>0.44800000000000001</v>
      </c>
      <c r="EI16" t="s">
        <v>88</v>
      </c>
      <c r="EJ16" s="49">
        <f>AVERAGE(EJ14:EJ15)</f>
        <v>1.2302523112624711E-2</v>
      </c>
      <c r="EK16" s="5">
        <v>1993</v>
      </c>
      <c r="EL16" s="60">
        <v>0.44800000000000001</v>
      </c>
      <c r="EM16" t="s">
        <v>88</v>
      </c>
      <c r="EN16" s="49">
        <f>AVERAGE(EN14:EN15)</f>
        <v>1.2334908906637881E-2</v>
      </c>
      <c r="EO16" s="5">
        <v>1993</v>
      </c>
      <c r="EP16" s="60">
        <v>0.44800000000000001</v>
      </c>
      <c r="EQ16" t="s">
        <v>88</v>
      </c>
      <c r="ER16" s="49">
        <f>AVERAGE(ER14:ER15)</f>
        <v>1.2334728404430478E-2</v>
      </c>
      <c r="ES16" s="5">
        <v>1993</v>
      </c>
      <c r="ET16" s="60">
        <v>0.44800000000000001</v>
      </c>
      <c r="EU16" t="s">
        <v>88</v>
      </c>
      <c r="EV16" s="49">
        <f>AVERAGE(EV14:EV15)</f>
        <v>1.2157606410590022E-2</v>
      </c>
      <c r="EW16" s="5">
        <v>1993</v>
      </c>
      <c r="EX16" s="60">
        <v>0.44800000000000001</v>
      </c>
      <c r="EY16" t="s">
        <v>88</v>
      </c>
      <c r="EZ16" s="49">
        <f>AVERAGE(EZ14:EZ15)</f>
        <v>1.2008846212082397E-2</v>
      </c>
      <c r="FA16" s="5">
        <v>1993</v>
      </c>
      <c r="FB16" s="60">
        <v>0.44800000000000001</v>
      </c>
      <c r="FC16" t="s">
        <v>88</v>
      </c>
      <c r="FD16" s="49">
        <f>AVERAGE(FD14:FD15)</f>
        <v>1.2338663996887794E-2</v>
      </c>
      <c r="FE16" s="5">
        <v>1993</v>
      </c>
      <c r="FF16" s="60">
        <v>0.44800000000000001</v>
      </c>
      <c r="FG16" t="s">
        <v>88</v>
      </c>
      <c r="FH16" s="49">
        <f>AVERAGE(FH14:FH15)</f>
        <v>1.2133079138134301E-2</v>
      </c>
      <c r="FI16" s="5">
        <v>1993</v>
      </c>
      <c r="FJ16" s="60">
        <v>0.44800000000000001</v>
      </c>
      <c r="FK16" t="s">
        <v>88</v>
      </c>
      <c r="FL16" s="49">
        <f>AVERAGE(FL14:FL15)</f>
        <v>1.2145415311549279E-2</v>
      </c>
      <c r="FM16" s="5">
        <v>1993</v>
      </c>
      <c r="FN16" s="60">
        <v>0.44800000000000001</v>
      </c>
      <c r="FO16" t="s">
        <v>88</v>
      </c>
      <c r="FP16" s="49">
        <f>AVERAGE(FP14:FP15)</f>
        <v>1.2357584249442985E-2</v>
      </c>
      <c r="FQ16" s="5">
        <v>1993</v>
      </c>
      <c r="FR16" s="60">
        <v>0.44800000000000001</v>
      </c>
    </row>
    <row r="17" spans="2:174">
      <c r="B17">
        <v>0.14416329678535858</v>
      </c>
      <c r="C17" s="47">
        <v>0.92380357406636038</v>
      </c>
      <c r="D17">
        <v>472.83503060846346</v>
      </c>
      <c r="E17" s="5">
        <v>1995</v>
      </c>
      <c r="F17" s="61">
        <v>0.19</v>
      </c>
      <c r="G17" t="s">
        <v>89</v>
      </c>
      <c r="H17">
        <f>TINV(0.3173,H5)</f>
        <v>1.0126794918225288</v>
      </c>
      <c r="I17" s="5">
        <v>1995</v>
      </c>
      <c r="J17" s="60">
        <v>1.1499999999999999</v>
      </c>
      <c r="K17" t="s">
        <v>89</v>
      </c>
      <c r="L17">
        <f>TINV(0.3173,L5)</f>
        <v>1.0130082115656578</v>
      </c>
      <c r="M17" s="5">
        <v>1995</v>
      </c>
      <c r="N17" s="60">
        <v>1.1499999999999999</v>
      </c>
      <c r="O17" t="s">
        <v>89</v>
      </c>
      <c r="P17">
        <f>TINV(0.3173,P5)</f>
        <v>1.0130082115656578</v>
      </c>
      <c r="Q17" s="5">
        <v>1995</v>
      </c>
      <c r="R17" s="60">
        <v>1.1499999999999999</v>
      </c>
      <c r="S17" t="s">
        <v>89</v>
      </c>
      <c r="T17">
        <f>TINV(0.3173,T5)</f>
        <v>1.0130082115656578</v>
      </c>
      <c r="U17" s="5">
        <v>1995</v>
      </c>
      <c r="V17" s="60">
        <v>1.1499999999999999</v>
      </c>
      <c r="W17" t="s">
        <v>89</v>
      </c>
      <c r="X17">
        <f>TINV(0.3173,X5)</f>
        <v>1.0130082115656578</v>
      </c>
      <c r="Y17" s="5">
        <v>1995</v>
      </c>
      <c r="Z17" s="60">
        <v>1.1499999999999999</v>
      </c>
      <c r="AA17" t="s">
        <v>89</v>
      </c>
      <c r="AB17">
        <f>TINV(0.3173,AB5)</f>
        <v>1.0130082115656578</v>
      </c>
      <c r="AC17" s="5">
        <v>1995</v>
      </c>
      <c r="AD17" s="60">
        <v>1.1499999999999999</v>
      </c>
      <c r="AE17" t="s">
        <v>89</v>
      </c>
      <c r="AF17">
        <f>TINV(0.3173,AF5)</f>
        <v>1.0130082115656578</v>
      </c>
      <c r="AG17" s="5">
        <v>1995</v>
      </c>
      <c r="AH17" s="60">
        <v>1.1499999999999999</v>
      </c>
      <c r="AI17" t="s">
        <v>89</v>
      </c>
      <c r="AJ17">
        <f>TINV(0.3173,AJ5)</f>
        <v>1.0130082115656578</v>
      </c>
      <c r="AK17" s="5">
        <v>1995</v>
      </c>
      <c r="AL17" s="60">
        <v>1.1499999999999999</v>
      </c>
      <c r="AM17" t="s">
        <v>89</v>
      </c>
      <c r="AN17">
        <f>TINV(0.3173,AN5)</f>
        <v>1.0130082115656578</v>
      </c>
      <c r="AO17" s="5">
        <v>1995</v>
      </c>
      <c r="AP17" s="60">
        <v>1.1499999999999999</v>
      </c>
      <c r="AQ17" t="s">
        <v>89</v>
      </c>
      <c r="AR17">
        <f>TINV(0.3173,AR5)</f>
        <v>1.0130082115656578</v>
      </c>
      <c r="AS17" s="5">
        <v>1995</v>
      </c>
      <c r="AT17" s="60">
        <v>1.1499999999999999</v>
      </c>
      <c r="AU17" t="s">
        <v>89</v>
      </c>
      <c r="AV17">
        <f>TINV(0.3173,AV5)</f>
        <v>1.0130082115656578</v>
      </c>
      <c r="AW17" s="5">
        <v>1995</v>
      </c>
      <c r="AX17" s="60">
        <v>1.1499999999999999</v>
      </c>
      <c r="AY17" t="s">
        <v>89</v>
      </c>
      <c r="AZ17">
        <f>TINV(0.3173,AZ5)</f>
        <v>1.0130082115656578</v>
      </c>
      <c r="BA17" s="5">
        <v>1995</v>
      </c>
      <c r="BB17" s="60">
        <v>1.1499999999999999</v>
      </c>
      <c r="BC17" t="s">
        <v>89</v>
      </c>
      <c r="BD17">
        <f>TINV(0.3173,BD5)</f>
        <v>1.0130082115656578</v>
      </c>
      <c r="BE17" s="5">
        <v>1995</v>
      </c>
      <c r="BF17" s="60">
        <v>1.1499999999999999</v>
      </c>
      <c r="BG17" t="s">
        <v>89</v>
      </c>
      <c r="BH17">
        <f>TINV(0.3173,BH5)</f>
        <v>1.0130082115656578</v>
      </c>
      <c r="BI17" s="5">
        <v>1995</v>
      </c>
      <c r="BJ17" s="60">
        <v>1.1499999999999999</v>
      </c>
      <c r="BK17" t="s">
        <v>89</v>
      </c>
      <c r="BL17">
        <f>TINV(0.3173,BL5)</f>
        <v>1.0130082115656578</v>
      </c>
      <c r="BM17" s="5">
        <v>1995</v>
      </c>
      <c r="BN17" s="60">
        <v>1.1499999999999999</v>
      </c>
      <c r="BO17" t="s">
        <v>89</v>
      </c>
      <c r="BP17">
        <f>TINV(0.3173,BP5)</f>
        <v>1.0130082115656578</v>
      </c>
      <c r="BQ17" s="5">
        <v>1995</v>
      </c>
      <c r="BR17" s="60">
        <v>1.1499999999999999</v>
      </c>
      <c r="BS17" t="s">
        <v>89</v>
      </c>
      <c r="BT17">
        <f>TINV(0.3173,BT5)</f>
        <v>1.0130082115656578</v>
      </c>
      <c r="BU17" s="5">
        <v>1995</v>
      </c>
      <c r="BV17" s="61">
        <v>0.19</v>
      </c>
      <c r="BW17" t="s">
        <v>89</v>
      </c>
      <c r="BX17">
        <f>TINV(0.3173,BX5)</f>
        <v>1.0130082115656578</v>
      </c>
      <c r="BY17" s="5">
        <v>1995</v>
      </c>
      <c r="BZ17" s="61">
        <v>0.19</v>
      </c>
      <c r="CA17" t="s">
        <v>89</v>
      </c>
      <c r="CB17">
        <f>TINV(0.3173,CB5)</f>
        <v>1.0130082115656578</v>
      </c>
      <c r="CC17" s="5">
        <v>1995</v>
      </c>
      <c r="CD17" s="61">
        <v>0.19</v>
      </c>
      <c r="CE17" t="s">
        <v>89</v>
      </c>
      <c r="CF17">
        <f>TINV(0.3173,CF5)</f>
        <v>1.0130082115656578</v>
      </c>
      <c r="CG17" s="5">
        <v>1995</v>
      </c>
      <c r="CH17" s="61">
        <v>0.19</v>
      </c>
      <c r="CI17" t="s">
        <v>89</v>
      </c>
      <c r="CJ17">
        <f>TINV(0.3173,CJ5)</f>
        <v>1.0130082115656578</v>
      </c>
      <c r="CK17" s="5">
        <v>1995</v>
      </c>
      <c r="CL17" s="61">
        <v>0.19</v>
      </c>
      <c r="CM17" t="s">
        <v>89</v>
      </c>
      <c r="CN17">
        <f>TINV(0.3173,CN5)</f>
        <v>1.0130082115656578</v>
      </c>
      <c r="CO17" s="5">
        <v>1995</v>
      </c>
      <c r="CP17" s="61">
        <v>0.19</v>
      </c>
      <c r="CQ17" t="s">
        <v>89</v>
      </c>
      <c r="CR17">
        <f>TINV(0.3173,CR5)</f>
        <v>1.0130082115656578</v>
      </c>
      <c r="CS17" s="5">
        <v>1995</v>
      </c>
      <c r="CT17" s="61">
        <v>0.19</v>
      </c>
      <c r="CU17" t="s">
        <v>89</v>
      </c>
      <c r="CV17">
        <f>TINV(0.3173,CV5)</f>
        <v>1.0130082115656578</v>
      </c>
      <c r="CW17" s="5">
        <v>1995</v>
      </c>
      <c r="CX17" s="61">
        <v>0.19</v>
      </c>
      <c r="CY17" t="s">
        <v>89</v>
      </c>
      <c r="CZ17">
        <f>TINV(0.3173,CZ5)</f>
        <v>1.0130082115656578</v>
      </c>
      <c r="DA17" s="5">
        <v>1995</v>
      </c>
      <c r="DB17" s="61">
        <v>0.19</v>
      </c>
      <c r="DC17" t="s">
        <v>89</v>
      </c>
      <c r="DD17">
        <f>TINV(0.3173,DD5)</f>
        <v>1.0130082115656578</v>
      </c>
      <c r="DE17" s="5">
        <v>1995</v>
      </c>
      <c r="DF17" s="61">
        <v>0.19</v>
      </c>
      <c r="DG17" t="s">
        <v>89</v>
      </c>
      <c r="DH17">
        <f>TINV(0.3173,DH5)</f>
        <v>1.0130082115656578</v>
      </c>
      <c r="DI17" s="5">
        <v>1995</v>
      </c>
      <c r="DJ17" s="61">
        <v>0.19</v>
      </c>
      <c r="DK17" t="s">
        <v>89</v>
      </c>
      <c r="DL17">
        <f>TINV(0.3173,DL5)</f>
        <v>1.0130082115656578</v>
      </c>
      <c r="DM17" s="5">
        <v>1995</v>
      </c>
      <c r="DN17" s="61">
        <v>0.19</v>
      </c>
      <c r="DO17" t="s">
        <v>89</v>
      </c>
      <c r="DP17">
        <f>TINV(0.3173,DP5)</f>
        <v>1.0130082115656578</v>
      </c>
      <c r="DQ17" s="5">
        <v>1995</v>
      </c>
      <c r="DR17" s="61">
        <v>0.19</v>
      </c>
      <c r="DS17" t="s">
        <v>89</v>
      </c>
      <c r="DT17">
        <f>TINV(0.3173,DT5)</f>
        <v>1.0130082115656578</v>
      </c>
      <c r="DU17" s="5">
        <v>1995</v>
      </c>
      <c r="DV17" s="61">
        <v>0.19</v>
      </c>
      <c r="DW17" t="s">
        <v>89</v>
      </c>
      <c r="DX17">
        <f>TINV(0.3173,DX5)</f>
        <v>1.0130082115656578</v>
      </c>
      <c r="DY17" s="5">
        <v>1995</v>
      </c>
      <c r="DZ17" s="61">
        <v>0.19</v>
      </c>
      <c r="EA17" t="s">
        <v>89</v>
      </c>
      <c r="EB17">
        <f>TINV(0.3173,EB5)</f>
        <v>1.0130082115656578</v>
      </c>
      <c r="EC17" s="5">
        <v>1995</v>
      </c>
      <c r="ED17" s="61">
        <v>0.19</v>
      </c>
      <c r="EE17" t="s">
        <v>89</v>
      </c>
      <c r="EF17">
        <f>TINV(0.3173,EF5)</f>
        <v>1.0130082115656578</v>
      </c>
      <c r="EG17" s="5">
        <v>1995</v>
      </c>
      <c r="EH17" s="61">
        <v>0.19</v>
      </c>
      <c r="EI17" t="s">
        <v>89</v>
      </c>
      <c r="EJ17">
        <f>TINV(0.3173,EJ5)</f>
        <v>1.0130082115656578</v>
      </c>
      <c r="EK17" s="5">
        <v>1995</v>
      </c>
      <c r="EL17" s="61">
        <v>0.19</v>
      </c>
      <c r="EM17" t="s">
        <v>89</v>
      </c>
      <c r="EN17">
        <f>TINV(0.3173,EN5)</f>
        <v>1.0130082115656578</v>
      </c>
      <c r="EO17" s="5">
        <v>1995</v>
      </c>
      <c r="EP17" s="61">
        <v>0.19</v>
      </c>
      <c r="EQ17" t="s">
        <v>89</v>
      </c>
      <c r="ER17">
        <f>TINV(0.3173,ER5)</f>
        <v>1.0130082115656578</v>
      </c>
      <c r="ES17" s="5">
        <v>1995</v>
      </c>
      <c r="ET17" s="61">
        <v>0.19</v>
      </c>
      <c r="EU17" t="s">
        <v>89</v>
      </c>
      <c r="EV17">
        <f>TINV(0.3173,EV5)</f>
        <v>1.0130082115656578</v>
      </c>
      <c r="EW17" s="5">
        <v>1995</v>
      </c>
      <c r="EX17" s="61">
        <v>0.19</v>
      </c>
      <c r="EY17" t="s">
        <v>89</v>
      </c>
      <c r="EZ17">
        <f>TINV(0.3173,EZ5)</f>
        <v>1.0130082115656578</v>
      </c>
      <c r="FA17" s="5">
        <v>1995</v>
      </c>
      <c r="FB17" s="61">
        <v>0.19</v>
      </c>
      <c r="FC17" t="s">
        <v>89</v>
      </c>
      <c r="FD17">
        <f>TINV(0.3173,FD5)</f>
        <v>1.0130082115656578</v>
      </c>
      <c r="FE17" s="5">
        <v>1995</v>
      </c>
      <c r="FF17" s="61">
        <v>0.19</v>
      </c>
      <c r="FG17" t="s">
        <v>89</v>
      </c>
      <c r="FH17">
        <f>TINV(0.3173,FH5)</f>
        <v>1.0130082115656578</v>
      </c>
      <c r="FI17" s="5">
        <v>1995</v>
      </c>
      <c r="FJ17" s="61">
        <v>0.19</v>
      </c>
      <c r="FK17" t="s">
        <v>89</v>
      </c>
      <c r="FL17">
        <f>TINV(0.3173,FL5)</f>
        <v>1.0130082115656578</v>
      </c>
      <c r="FM17" s="5">
        <v>1995</v>
      </c>
      <c r="FN17" s="61">
        <v>0.19</v>
      </c>
      <c r="FO17" t="s">
        <v>89</v>
      </c>
      <c r="FP17">
        <f>TINV(0.3173,FP5)</f>
        <v>1.0130082115656578</v>
      </c>
      <c r="FQ17" s="5">
        <v>1995</v>
      </c>
      <c r="FR17" s="61">
        <v>0.19</v>
      </c>
    </row>
    <row r="18" spans="2:174">
      <c r="B18">
        <v>0.14396811141938204</v>
      </c>
      <c r="C18" s="47">
        <v>0.91927699689256648</v>
      </c>
      <c r="D18">
        <v>444.13366077442981</v>
      </c>
      <c r="E18" s="5">
        <v>1995</v>
      </c>
      <c r="F18" s="60">
        <v>1.1499999999999999</v>
      </c>
      <c r="G18" t="s">
        <v>90</v>
      </c>
      <c r="H18">
        <f>H17*G3</f>
        <v>6.8570879551367106E-3</v>
      </c>
      <c r="I18" s="5">
        <v>1996</v>
      </c>
      <c r="J18" s="61">
        <v>2.56</v>
      </c>
      <c r="K18" t="s">
        <v>90</v>
      </c>
      <c r="L18">
        <f>L17*K3</f>
        <v>1.0590190710715274E-2</v>
      </c>
      <c r="M18" s="5">
        <v>1996</v>
      </c>
      <c r="N18" s="61">
        <v>2.56</v>
      </c>
      <c r="O18" t="s">
        <v>90</v>
      </c>
      <c r="P18">
        <f>P17*O3</f>
        <v>7.5338199874537834E-3</v>
      </c>
      <c r="Q18" s="5">
        <v>1996</v>
      </c>
      <c r="R18" s="61">
        <v>2.56</v>
      </c>
      <c r="S18" t="s">
        <v>90</v>
      </c>
      <c r="T18">
        <f>T17*S3</f>
        <v>7.0505306233772302E-3</v>
      </c>
      <c r="U18" s="5">
        <v>1996</v>
      </c>
      <c r="V18" s="61">
        <v>2.56</v>
      </c>
      <c r="W18" t="s">
        <v>90</v>
      </c>
      <c r="X18">
        <f>X17*W3</f>
        <v>6.5639369503544057E-3</v>
      </c>
      <c r="Y18" s="5">
        <v>1996</v>
      </c>
      <c r="Z18" s="61">
        <v>2.56</v>
      </c>
      <c r="AA18" t="s">
        <v>90</v>
      </c>
      <c r="AB18">
        <f>AB17*AA3</f>
        <v>6.9194707605609281E-3</v>
      </c>
      <c r="AC18" s="5">
        <v>1996</v>
      </c>
      <c r="AD18" s="61">
        <v>2.56</v>
      </c>
      <c r="AE18" t="s">
        <v>90</v>
      </c>
      <c r="AF18">
        <f>AF17*AE3</f>
        <v>6.8648425359389403E-3</v>
      </c>
      <c r="AG18" s="5">
        <v>1996</v>
      </c>
      <c r="AH18" s="61">
        <v>2.56</v>
      </c>
      <c r="AI18" t="s">
        <v>90</v>
      </c>
      <c r="AJ18">
        <f>AJ17*AI3</f>
        <v>6.9410934285783514E-3</v>
      </c>
      <c r="AK18" s="5">
        <v>1996</v>
      </c>
      <c r="AL18" s="61">
        <v>2.56</v>
      </c>
      <c r="AM18" t="s">
        <v>90</v>
      </c>
      <c r="AN18">
        <f>AN17*AM3</f>
        <v>6.9134564195116027E-3</v>
      </c>
      <c r="AO18" s="5">
        <v>1996</v>
      </c>
      <c r="AP18" s="61">
        <v>2.56</v>
      </c>
      <c r="AQ18" t="s">
        <v>90</v>
      </c>
      <c r="AR18">
        <f>AR17*AQ3</f>
        <v>6.8993525057837717E-3</v>
      </c>
      <c r="AS18" s="5">
        <v>1996</v>
      </c>
      <c r="AT18" s="61">
        <v>2.56</v>
      </c>
      <c r="AU18" t="s">
        <v>90</v>
      </c>
      <c r="AV18">
        <f>AV17*AU3</f>
        <v>6.7821920003364872E-3</v>
      </c>
      <c r="AW18" s="5">
        <v>1996</v>
      </c>
      <c r="AX18" s="61">
        <v>2.56</v>
      </c>
      <c r="AY18" t="s">
        <v>90</v>
      </c>
      <c r="AZ18">
        <f>AZ17*AY3</f>
        <v>6.9042123816838909E-3</v>
      </c>
      <c r="BA18" s="5">
        <v>1996</v>
      </c>
      <c r="BB18" s="61">
        <v>2.56</v>
      </c>
      <c r="BC18" t="s">
        <v>90</v>
      </c>
      <c r="BD18">
        <f>BD17*BC3</f>
        <v>6.7300414949867451E-3</v>
      </c>
      <c r="BE18" s="5">
        <v>1996</v>
      </c>
      <c r="BF18" s="61">
        <v>2.56</v>
      </c>
      <c r="BG18" t="s">
        <v>90</v>
      </c>
      <c r="BH18">
        <f>BH17*BG3</f>
        <v>6.9473955194087863E-3</v>
      </c>
      <c r="BI18" s="5">
        <v>1996</v>
      </c>
      <c r="BJ18" s="61">
        <v>2.56</v>
      </c>
      <c r="BK18" t="s">
        <v>90</v>
      </c>
      <c r="BL18">
        <f>BL17*BK3</f>
        <v>6.7938416345176261E-3</v>
      </c>
      <c r="BM18" s="5">
        <v>1996</v>
      </c>
      <c r="BN18" s="61">
        <v>2.56</v>
      </c>
      <c r="BO18" t="s">
        <v>90</v>
      </c>
      <c r="BP18">
        <f>BP17*BO3</f>
        <v>6.9419903610810907E-3</v>
      </c>
      <c r="BQ18" s="5">
        <v>1996</v>
      </c>
      <c r="BR18" s="61">
        <v>2.56</v>
      </c>
      <c r="BS18" t="s">
        <v>90</v>
      </c>
      <c r="BT18">
        <f>BT17*BS3</f>
        <v>6.7160334266607204E-3</v>
      </c>
      <c r="BU18" s="5">
        <v>1996</v>
      </c>
      <c r="BV18" s="61">
        <v>2.56</v>
      </c>
      <c r="BW18" t="s">
        <v>90</v>
      </c>
      <c r="BX18">
        <f>BX17*BW3</f>
        <v>6.9202602723963443E-3</v>
      </c>
      <c r="BY18" s="5">
        <v>1995</v>
      </c>
      <c r="BZ18" s="60">
        <v>1.1499999999999999</v>
      </c>
      <c r="CA18" t="s">
        <v>90</v>
      </c>
      <c r="CB18">
        <f>CB17*CA3</f>
        <v>6.78797811759218E-3</v>
      </c>
      <c r="CC18" s="5">
        <v>1995</v>
      </c>
      <c r="CD18" s="60">
        <v>1.1499999999999999</v>
      </c>
      <c r="CE18" t="s">
        <v>90</v>
      </c>
      <c r="CF18">
        <f>CF17*CE3</f>
        <v>6.8961537841349717E-3</v>
      </c>
      <c r="CG18" s="5">
        <v>1995</v>
      </c>
      <c r="CH18" s="60">
        <v>1.1499999999999999</v>
      </c>
      <c r="CI18" t="s">
        <v>90</v>
      </c>
      <c r="CJ18">
        <f>CJ17*CI3</f>
        <v>6.9510186537122725E-3</v>
      </c>
      <c r="CK18" s="5">
        <v>1995</v>
      </c>
      <c r="CL18" s="60">
        <v>1.1499999999999999</v>
      </c>
      <c r="CM18" t="s">
        <v>90</v>
      </c>
      <c r="CN18">
        <f>CN17*CM3</f>
        <v>6.8723310119358557E-3</v>
      </c>
      <c r="CO18" s="5">
        <v>1995</v>
      </c>
      <c r="CP18" s="60">
        <v>1.1499999999999999</v>
      </c>
      <c r="CQ18" t="s">
        <v>90</v>
      </c>
      <c r="CR18">
        <f>CR17*CQ3</f>
        <v>6.8388818266894892E-3</v>
      </c>
      <c r="CS18" s="5">
        <v>1995</v>
      </c>
      <c r="CT18" s="60">
        <v>1.1499999999999999</v>
      </c>
      <c r="CU18" t="s">
        <v>90</v>
      </c>
      <c r="CV18">
        <f>CV17*CU3</f>
        <v>6.8445549922774955E-3</v>
      </c>
      <c r="CW18" s="5">
        <v>1995</v>
      </c>
      <c r="CX18" s="60">
        <v>1.1499999999999999</v>
      </c>
      <c r="CY18" t="s">
        <v>90</v>
      </c>
      <c r="CZ18">
        <f>CZ17*CY3</f>
        <v>6.8445549922774955E-3</v>
      </c>
      <c r="DA18" s="5">
        <v>1995</v>
      </c>
      <c r="DB18" s="60">
        <v>1.1499999999999999</v>
      </c>
      <c r="DC18" t="s">
        <v>90</v>
      </c>
      <c r="DD18">
        <f>DD17*DC3</f>
        <v>6.8986571707569814E-3</v>
      </c>
      <c r="DE18" s="5">
        <v>1995</v>
      </c>
      <c r="DF18" s="60">
        <v>1.1499999999999999</v>
      </c>
      <c r="DG18" t="s">
        <v>90</v>
      </c>
      <c r="DH18">
        <f>DH17*DG3</f>
        <v>6.7627134388334896E-3</v>
      </c>
      <c r="DI18" s="5">
        <v>1995</v>
      </c>
      <c r="DJ18" s="60">
        <v>1.1499999999999999</v>
      </c>
      <c r="DK18" t="s">
        <v>90</v>
      </c>
      <c r="DL18">
        <f>DL17*DK3</f>
        <v>6.9580441237456223E-3</v>
      </c>
      <c r="DM18" s="5">
        <v>1995</v>
      </c>
      <c r="DN18" s="60">
        <v>1.1499999999999999</v>
      </c>
      <c r="DO18" t="s">
        <v>90</v>
      </c>
      <c r="DP18">
        <f>DP17*DO3</f>
        <v>6.9681782797347321E-3</v>
      </c>
      <c r="DQ18" s="5">
        <v>1995</v>
      </c>
      <c r="DR18" s="60">
        <v>1.1499999999999999</v>
      </c>
      <c r="DS18" t="s">
        <v>90</v>
      </c>
      <c r="DT18">
        <f>DT17*DS3</f>
        <v>6.6645828428713184E-3</v>
      </c>
      <c r="DU18" s="5">
        <v>1995</v>
      </c>
      <c r="DV18" s="60">
        <v>1.1499999999999999</v>
      </c>
      <c r="DW18" t="s">
        <v>90</v>
      </c>
      <c r="DX18">
        <f>DX17*DW3</f>
        <v>6.9527872480608099E-3</v>
      </c>
      <c r="DY18" s="5">
        <v>1995</v>
      </c>
      <c r="DZ18" s="60">
        <v>1.1499999999999999</v>
      </c>
      <c r="EA18" t="s">
        <v>90</v>
      </c>
      <c r="EB18">
        <f>EB17*EA3</f>
        <v>6.9597382099305374E-3</v>
      </c>
      <c r="EC18" s="5">
        <v>1995</v>
      </c>
      <c r="ED18" s="60">
        <v>1.1499999999999999</v>
      </c>
      <c r="EE18" t="s">
        <v>90</v>
      </c>
      <c r="EF18">
        <f>EF17*EE3</f>
        <v>6.9750295779905979E-3</v>
      </c>
      <c r="EG18" s="5">
        <v>1995</v>
      </c>
      <c r="EH18" s="60">
        <v>1.1499999999999999</v>
      </c>
      <c r="EI18" t="s">
        <v>90</v>
      </c>
      <c r="EJ18">
        <f>EJ17*EI3</f>
        <v>6.9678269732266814E-3</v>
      </c>
      <c r="EK18" s="5">
        <v>1995</v>
      </c>
      <c r="EL18" s="60">
        <v>1.1499999999999999</v>
      </c>
      <c r="EM18" t="s">
        <v>90</v>
      </c>
      <c r="EN18">
        <f>EN17*EM3</f>
        <v>6.9838137045726088E-3</v>
      </c>
      <c r="EO18" s="5">
        <v>1995</v>
      </c>
      <c r="EP18" s="60">
        <v>1.1499999999999999</v>
      </c>
      <c r="EQ18" t="s">
        <v>90</v>
      </c>
      <c r="ER18">
        <f>ER17*EQ3</f>
        <v>6.9840105828138637E-3</v>
      </c>
      <c r="ES18" s="5">
        <v>1995</v>
      </c>
      <c r="ET18" s="60">
        <v>1.1499999999999999</v>
      </c>
      <c r="EU18" t="s">
        <v>90</v>
      </c>
      <c r="EV18">
        <f>EV17*EU3</f>
        <v>6.8887149767194317E-3</v>
      </c>
      <c r="EW18" s="5">
        <v>1995</v>
      </c>
      <c r="EX18" s="60">
        <v>1.1499999999999999</v>
      </c>
      <c r="EY18" t="s">
        <v>90</v>
      </c>
      <c r="EZ18">
        <f>EZ17*EY3</f>
        <v>6.8068876303295873E-3</v>
      </c>
      <c r="FA18" s="5">
        <v>1995</v>
      </c>
      <c r="FB18" s="60">
        <v>1.1499999999999999</v>
      </c>
      <c r="FC18" t="s">
        <v>90</v>
      </c>
      <c r="FD18">
        <f>FD17*FC3</f>
        <v>6.9871724109980523E-3</v>
      </c>
      <c r="FE18" s="5">
        <v>1995</v>
      </c>
      <c r="FF18" s="60">
        <v>1.1499999999999999</v>
      </c>
      <c r="FG18" t="s">
        <v>90</v>
      </c>
      <c r="FH18">
        <f>FH17*FG3</f>
        <v>6.863539639777926E-3</v>
      </c>
      <c r="FI18" s="5">
        <v>1995</v>
      </c>
      <c r="FJ18" s="60">
        <v>1.1499999999999999</v>
      </c>
      <c r="FK18" t="s">
        <v>90</v>
      </c>
      <c r="FL18">
        <f>FL17*FK3</f>
        <v>6.8693692154939692E-3</v>
      </c>
      <c r="FM18" s="5">
        <v>1995</v>
      </c>
      <c r="FN18" s="60">
        <v>1.1499999999999999</v>
      </c>
      <c r="FO18" t="s">
        <v>90</v>
      </c>
      <c r="FP18">
        <f>FP17*FO3</f>
        <v>6.9964831504631632E-3</v>
      </c>
      <c r="FQ18" s="5">
        <v>1995</v>
      </c>
      <c r="FR18" s="60">
        <v>1.1499999999999999</v>
      </c>
    </row>
    <row r="19" spans="2:174">
      <c r="B19">
        <v>0.14382208622219811</v>
      </c>
      <c r="C19" s="47">
        <v>0.92194953017471271</v>
      </c>
      <c r="D19">
        <v>460.67668467979558</v>
      </c>
      <c r="E19" s="5">
        <v>1996</v>
      </c>
      <c r="F19" s="61">
        <v>2.56</v>
      </c>
      <c r="G19" t="s">
        <v>91</v>
      </c>
      <c r="H19">
        <f>G2+H18</f>
        <v>1.161762129761313</v>
      </c>
      <c r="I19" s="5">
        <v>1998</v>
      </c>
      <c r="J19" s="61">
        <v>2.16</v>
      </c>
      <c r="K19" t="s">
        <v>91</v>
      </c>
      <c r="L19">
        <f>K2+L18</f>
        <v>1.1689878904620028</v>
      </c>
      <c r="M19" s="5">
        <v>1998</v>
      </c>
      <c r="N19" s="61">
        <v>2.16</v>
      </c>
      <c r="O19" t="s">
        <v>91</v>
      </c>
      <c r="P19">
        <f>O2+P18</f>
        <v>1.1629429834416727</v>
      </c>
      <c r="Q19" s="5">
        <v>1998</v>
      </c>
      <c r="R19" s="61">
        <v>2.16</v>
      </c>
      <c r="S19" t="s">
        <v>91</v>
      </c>
      <c r="T19">
        <f>S2+T18</f>
        <v>1.1594040164257502</v>
      </c>
      <c r="U19" s="5">
        <v>1998</v>
      </c>
      <c r="V19" s="61">
        <v>2.16</v>
      </c>
      <c r="W19" t="s">
        <v>91</v>
      </c>
      <c r="X19">
        <f>W2+X18</f>
        <v>1.1594447164188646</v>
      </c>
      <c r="Y19" s="5">
        <v>1998</v>
      </c>
      <c r="Z19" s="61">
        <v>2.16</v>
      </c>
      <c r="AA19" t="s">
        <v>91</v>
      </c>
      <c r="AB19">
        <f>AA2+AB18</f>
        <v>1.161148948918016</v>
      </c>
      <c r="AC19" s="5">
        <v>1998</v>
      </c>
      <c r="AD19" s="61">
        <v>2.16</v>
      </c>
      <c r="AE19" t="s">
        <v>91</v>
      </c>
      <c r="AF19">
        <f>AE2+AF18</f>
        <v>1.1625061063369677</v>
      </c>
      <c r="AG19" s="5">
        <v>1998</v>
      </c>
      <c r="AH19" s="61">
        <v>2.16</v>
      </c>
      <c r="AI19" t="s">
        <v>91</v>
      </c>
      <c r="AJ19">
        <f>AI2+AJ18</f>
        <v>1.1621161549632721</v>
      </c>
      <c r="AK19" s="5">
        <v>1998</v>
      </c>
      <c r="AL19" s="61">
        <v>2.16</v>
      </c>
      <c r="AM19" t="s">
        <v>91</v>
      </c>
      <c r="AN19">
        <f>AM2+AN18</f>
        <v>1.1622237386629297</v>
      </c>
      <c r="AO19" s="5">
        <v>1998</v>
      </c>
      <c r="AP19" s="61">
        <v>2.16</v>
      </c>
      <c r="AQ19" t="s">
        <v>91</v>
      </c>
      <c r="AR19">
        <f>AQ2+AR18</f>
        <v>1.1614122267389122</v>
      </c>
      <c r="AS19" s="5">
        <v>1998</v>
      </c>
      <c r="AT19" s="61">
        <v>2.16</v>
      </c>
      <c r="AU19" t="s">
        <v>91</v>
      </c>
      <c r="AV19">
        <f>AU2+AV18</f>
        <v>1.1623583900379308</v>
      </c>
      <c r="AW19" s="5">
        <v>1998</v>
      </c>
      <c r="AX19" s="61">
        <v>2.16</v>
      </c>
      <c r="AY19" t="s">
        <v>91</v>
      </c>
      <c r="AZ19">
        <f>AY2+AZ18</f>
        <v>1.1619650212927357</v>
      </c>
      <c r="BA19" s="5">
        <v>1998</v>
      </c>
      <c r="BB19" s="61">
        <v>2.16</v>
      </c>
      <c r="BC19" t="s">
        <v>91</v>
      </c>
      <c r="BD19">
        <f>BC2+BD18</f>
        <v>1.161976273487624</v>
      </c>
      <c r="BE19" s="5">
        <v>1998</v>
      </c>
      <c r="BF19" s="61">
        <v>2.16</v>
      </c>
      <c r="BG19" t="s">
        <v>91</v>
      </c>
      <c r="BH19">
        <f>BG2+BH18</f>
        <v>1.1618395622163553</v>
      </c>
      <c r="BI19" s="5">
        <v>1998</v>
      </c>
      <c r="BJ19" s="61">
        <v>2.16</v>
      </c>
      <c r="BK19" t="s">
        <v>91</v>
      </c>
      <c r="BL19">
        <f>BK2+BL18</f>
        <v>1.1617310491528168</v>
      </c>
      <c r="BM19" s="5">
        <v>1998</v>
      </c>
      <c r="BN19" s="61">
        <v>2.16</v>
      </c>
      <c r="BO19" t="s">
        <v>91</v>
      </c>
      <c r="BP19">
        <f>BO2+BP18</f>
        <v>1.1618413378965711</v>
      </c>
      <c r="BQ19" s="5">
        <v>1998</v>
      </c>
      <c r="BR19" s="61">
        <v>2.16</v>
      </c>
      <c r="BS19" t="s">
        <v>91</v>
      </c>
      <c r="BT19">
        <f>BS2+BT18</f>
        <v>1.1617887462127738</v>
      </c>
      <c r="BU19" s="5">
        <v>1998</v>
      </c>
      <c r="BV19" s="61">
        <v>2.16</v>
      </c>
      <c r="BW19" t="s">
        <v>91</v>
      </c>
      <c r="BX19">
        <f>BW2+BX18</f>
        <v>1.1617675417694948</v>
      </c>
      <c r="BY19" s="5">
        <v>1998</v>
      </c>
      <c r="BZ19" s="61">
        <v>2.16</v>
      </c>
      <c r="CA19" t="s">
        <v>91</v>
      </c>
      <c r="CB19">
        <f>CA2+CB18</f>
        <v>1.1614666351247045</v>
      </c>
      <c r="CC19" s="5">
        <v>1996</v>
      </c>
      <c r="CD19" s="61">
        <v>2.56</v>
      </c>
      <c r="CE19" t="s">
        <v>91</v>
      </c>
      <c r="CF19">
        <f>CE2+CF18</f>
        <v>1.1615653060223494</v>
      </c>
      <c r="CG19" s="5">
        <v>1996</v>
      </c>
      <c r="CH19" s="61">
        <v>2.56</v>
      </c>
      <c r="CI19" t="s">
        <v>91</v>
      </c>
      <c r="CJ19">
        <f>CI2+CJ18</f>
        <v>1.1618815376695806</v>
      </c>
      <c r="CK19" s="5">
        <v>1996</v>
      </c>
      <c r="CL19" s="61">
        <v>2.56</v>
      </c>
      <c r="CM19" t="s">
        <v>91</v>
      </c>
      <c r="CN19">
        <f>CM2+CN18</f>
        <v>1.1621253658838175</v>
      </c>
      <c r="CO19" s="5">
        <v>1996</v>
      </c>
      <c r="CP19" s="61">
        <v>2.56</v>
      </c>
      <c r="CQ19" t="s">
        <v>91</v>
      </c>
      <c r="CR19">
        <f>CQ2+CR18</f>
        <v>1.1621565540131991</v>
      </c>
      <c r="CS19" s="5">
        <v>1996</v>
      </c>
      <c r="CT19" s="61">
        <v>2.56</v>
      </c>
      <c r="CU19" t="s">
        <v>91</v>
      </c>
      <c r="CV19">
        <f>CU2+CV18</f>
        <v>1.1613473169875674</v>
      </c>
      <c r="CW19" s="5">
        <v>1996</v>
      </c>
      <c r="CX19" s="61">
        <v>2.56</v>
      </c>
      <c r="CY19" t="s">
        <v>91</v>
      </c>
      <c r="CZ19">
        <f>CY2+CZ18</f>
        <v>1.1613473169875674</v>
      </c>
      <c r="DA19" s="5">
        <v>1996</v>
      </c>
      <c r="DB19" s="61">
        <v>2.56</v>
      </c>
      <c r="DC19" t="s">
        <v>91</v>
      </c>
      <c r="DD19">
        <f>DC2+DD18</f>
        <v>1.1622137881921524</v>
      </c>
      <c r="DE19" s="5">
        <v>1996</v>
      </c>
      <c r="DF19" s="61">
        <v>2.56</v>
      </c>
      <c r="DG19" t="s">
        <v>91</v>
      </c>
      <c r="DH19">
        <f>DG2+DH18</f>
        <v>1.1623987162051541</v>
      </c>
      <c r="DI19" s="5">
        <v>1996</v>
      </c>
      <c r="DJ19" s="61">
        <v>2.56</v>
      </c>
      <c r="DK19" t="s">
        <v>91</v>
      </c>
      <c r="DL19">
        <f>DK2+DL18</f>
        <v>1.1620081065967478</v>
      </c>
      <c r="DM19" s="5">
        <v>1996</v>
      </c>
      <c r="DN19" s="61">
        <v>2.56</v>
      </c>
      <c r="DO19" t="s">
        <v>91</v>
      </c>
      <c r="DP19">
        <f>DO2+DP18</f>
        <v>1.1618490181896179</v>
      </c>
      <c r="DQ19" s="5">
        <v>1996</v>
      </c>
      <c r="DR19" s="61">
        <v>2.56</v>
      </c>
      <c r="DS19" t="s">
        <v>91</v>
      </c>
      <c r="DT19">
        <f>DS2+DT18</f>
        <v>1.1627104244862381</v>
      </c>
      <c r="DU19" s="5">
        <v>1996</v>
      </c>
      <c r="DV19" s="61">
        <v>2.56</v>
      </c>
      <c r="DW19" t="s">
        <v>91</v>
      </c>
      <c r="DX19">
        <f>DW2+DX18</f>
        <v>1.1615973578689425</v>
      </c>
      <c r="DY19" s="5">
        <v>1996</v>
      </c>
      <c r="DZ19" s="61">
        <v>2.56</v>
      </c>
      <c r="EA19" t="s">
        <v>91</v>
      </c>
      <c r="EB19">
        <f>EA2+EB18</f>
        <v>1.1621313888121607</v>
      </c>
      <c r="EC19" s="5">
        <v>1996</v>
      </c>
      <c r="ED19" s="61">
        <v>2.56</v>
      </c>
      <c r="EE19" t="s">
        <v>91</v>
      </c>
      <c r="EF19">
        <f>EE2+EF18</f>
        <v>1.1617354287660966</v>
      </c>
      <c r="EG19" s="5">
        <v>1996</v>
      </c>
      <c r="EH19" s="61">
        <v>2.56</v>
      </c>
      <c r="EI19" t="s">
        <v>91</v>
      </c>
      <c r="EJ19">
        <f>EI2+EJ18</f>
        <v>1.1622223620277963</v>
      </c>
      <c r="EK19" s="5">
        <v>1996</v>
      </c>
      <c r="EL19" s="61">
        <v>2.56</v>
      </c>
      <c r="EM19" t="s">
        <v>91</v>
      </c>
      <c r="EN19">
        <f>EM2+EN18</f>
        <v>1.1618491043809076</v>
      </c>
      <c r="EO19" s="5">
        <v>1996</v>
      </c>
      <c r="EP19" s="61">
        <v>2.56</v>
      </c>
      <c r="EQ19" t="s">
        <v>91</v>
      </c>
      <c r="ER19">
        <f>EQ2+ER18</f>
        <v>1.1618987563282333</v>
      </c>
      <c r="ES19" s="5">
        <v>1996</v>
      </c>
      <c r="ET19" s="61">
        <v>2.56</v>
      </c>
      <c r="EU19" t="s">
        <v>91</v>
      </c>
      <c r="EV19">
        <f>EU2+EV18</f>
        <v>1.1626393413730733</v>
      </c>
      <c r="EW19" s="5">
        <v>1996</v>
      </c>
      <c r="EX19" s="61">
        <v>2.56</v>
      </c>
      <c r="EY19" t="s">
        <v>91</v>
      </c>
      <c r="EZ19">
        <f>EY2+EZ18</f>
        <v>1.1629744446873438</v>
      </c>
      <c r="FA19" s="5">
        <v>1996</v>
      </c>
      <c r="FB19" s="61">
        <v>2.56</v>
      </c>
      <c r="FC19" t="s">
        <v>91</v>
      </c>
      <c r="FD19">
        <f>FC2+FD18</f>
        <v>1.1620562697303298</v>
      </c>
      <c r="FE19" s="5">
        <v>1996</v>
      </c>
      <c r="FF19" s="61">
        <v>2.56</v>
      </c>
      <c r="FG19" t="s">
        <v>91</v>
      </c>
      <c r="FH19">
        <f>FG2+FH18</f>
        <v>1.1607179931745699</v>
      </c>
      <c r="FI19" s="5">
        <v>1996</v>
      </c>
      <c r="FJ19" s="61">
        <v>2.56</v>
      </c>
      <c r="FK19" t="s">
        <v>91</v>
      </c>
      <c r="FL19">
        <f>FK2+FL18</f>
        <v>1.1605309964340749</v>
      </c>
      <c r="FM19" s="5">
        <v>1996</v>
      </c>
      <c r="FN19" s="61">
        <v>2.56</v>
      </c>
      <c r="FO19" t="s">
        <v>91</v>
      </c>
      <c r="FP19">
        <f>FO2+FP18</f>
        <v>1.1618341035005268</v>
      </c>
      <c r="FQ19" s="5">
        <v>1996</v>
      </c>
      <c r="FR19" s="61">
        <v>2.56</v>
      </c>
    </row>
    <row r="20" spans="2:174">
      <c r="B20">
        <v>0.14381385466101018</v>
      </c>
      <c r="C20" s="47">
        <v>0.91963506135082806</v>
      </c>
      <c r="D20">
        <v>446.28625362674734</v>
      </c>
      <c r="E20" s="5">
        <v>1998</v>
      </c>
      <c r="F20" s="61">
        <v>2.16</v>
      </c>
      <c r="G20" t="s">
        <v>92</v>
      </c>
      <c r="H20">
        <f>G2-H18</f>
        <v>1.1480479538510397</v>
      </c>
      <c r="I20" s="5">
        <v>1998</v>
      </c>
      <c r="J20" s="60">
        <v>1.04</v>
      </c>
      <c r="K20" t="s">
        <v>92</v>
      </c>
      <c r="L20">
        <f>K2-L18</f>
        <v>1.1478075090405722</v>
      </c>
      <c r="M20" s="5">
        <v>1998</v>
      </c>
      <c r="N20" s="60">
        <v>1.04</v>
      </c>
      <c r="O20" t="s">
        <v>92</v>
      </c>
      <c r="P20">
        <f>O2-P18</f>
        <v>1.1478753434667652</v>
      </c>
      <c r="Q20" s="5">
        <v>1998</v>
      </c>
      <c r="R20" s="60">
        <v>1.04</v>
      </c>
      <c r="S20" t="s">
        <v>92</v>
      </c>
      <c r="T20">
        <f>S2-T18</f>
        <v>1.1453029551789957</v>
      </c>
      <c r="U20" s="5">
        <v>1998</v>
      </c>
      <c r="V20" s="60">
        <v>1.04</v>
      </c>
      <c r="W20" t="s">
        <v>92</v>
      </c>
      <c r="X20">
        <f>W2-X18</f>
        <v>1.1463168425181556</v>
      </c>
      <c r="Y20" s="5">
        <v>1998</v>
      </c>
      <c r="Z20" s="60">
        <v>1.04</v>
      </c>
      <c r="AA20" t="s">
        <v>92</v>
      </c>
      <c r="AB20">
        <f>AA2-AB18</f>
        <v>1.1473100073968943</v>
      </c>
      <c r="AC20" s="5">
        <v>1998</v>
      </c>
      <c r="AD20" s="60">
        <v>1.04</v>
      </c>
      <c r="AE20" t="s">
        <v>92</v>
      </c>
      <c r="AF20">
        <f>AE2-AF18</f>
        <v>1.1487764212650897</v>
      </c>
      <c r="AG20" s="5">
        <v>1998</v>
      </c>
      <c r="AH20" s="60">
        <v>1.04</v>
      </c>
      <c r="AI20" t="s">
        <v>92</v>
      </c>
      <c r="AJ20">
        <f>AI2-AJ18</f>
        <v>1.1482339681061156</v>
      </c>
      <c r="AK20" s="5">
        <v>1998</v>
      </c>
      <c r="AL20" s="60">
        <v>1.04</v>
      </c>
      <c r="AM20" t="s">
        <v>92</v>
      </c>
      <c r="AN20">
        <f>AM2-AN18</f>
        <v>1.1483968258239063</v>
      </c>
      <c r="AO20" s="5">
        <v>1998</v>
      </c>
      <c r="AP20" s="60">
        <v>1.04</v>
      </c>
      <c r="AQ20" t="s">
        <v>92</v>
      </c>
      <c r="AR20">
        <f>AQ2-AR18</f>
        <v>1.1476135217273449</v>
      </c>
      <c r="AS20" s="5">
        <v>1998</v>
      </c>
      <c r="AT20" s="60">
        <v>1.04</v>
      </c>
      <c r="AU20" t="s">
        <v>92</v>
      </c>
      <c r="AV20">
        <f>AU2-AV18</f>
        <v>1.1487940060372577</v>
      </c>
      <c r="AW20" s="5">
        <v>1998</v>
      </c>
      <c r="AX20" s="60">
        <v>1.04</v>
      </c>
      <c r="AY20" t="s">
        <v>92</v>
      </c>
      <c r="AZ20">
        <f>AY2-AZ18</f>
        <v>1.1481565965293681</v>
      </c>
      <c r="BA20" s="5">
        <v>1998</v>
      </c>
      <c r="BB20" s="60">
        <v>1.04</v>
      </c>
      <c r="BC20" t="s">
        <v>92</v>
      </c>
      <c r="BD20">
        <f>BC2-BD18</f>
        <v>1.1485161904976506</v>
      </c>
      <c r="BE20" s="5">
        <v>1998</v>
      </c>
      <c r="BF20" s="60">
        <v>1.04</v>
      </c>
      <c r="BG20" t="s">
        <v>92</v>
      </c>
      <c r="BH20">
        <f>BG2-BH18</f>
        <v>1.1479447711775377</v>
      </c>
      <c r="BI20" s="5">
        <v>1998</v>
      </c>
      <c r="BJ20" s="60">
        <v>1.04</v>
      </c>
      <c r="BK20" t="s">
        <v>92</v>
      </c>
      <c r="BL20">
        <f>BK2-BL18</f>
        <v>1.1481433658837814</v>
      </c>
      <c r="BM20" s="5">
        <v>1998</v>
      </c>
      <c r="BN20" s="60">
        <v>1.04</v>
      </c>
      <c r="BO20" t="s">
        <v>92</v>
      </c>
      <c r="BP20">
        <f>BO2-BP18</f>
        <v>1.1479573571744091</v>
      </c>
      <c r="BQ20" s="5">
        <v>1998</v>
      </c>
      <c r="BR20" s="60">
        <v>1.04</v>
      </c>
      <c r="BS20" t="s">
        <v>92</v>
      </c>
      <c r="BT20">
        <f>BS2-BT18</f>
        <v>1.1483566793594524</v>
      </c>
      <c r="BU20" s="5">
        <v>1998</v>
      </c>
      <c r="BV20" s="60">
        <v>1.04</v>
      </c>
      <c r="BW20" t="s">
        <v>92</v>
      </c>
      <c r="BX20">
        <f>BW2-BX18</f>
        <v>1.1479270212247021</v>
      </c>
      <c r="BY20" s="5">
        <v>1998</v>
      </c>
      <c r="BZ20" s="60">
        <v>1.04</v>
      </c>
      <c r="CA20" t="s">
        <v>92</v>
      </c>
      <c r="CB20">
        <f>CA2-CB18</f>
        <v>1.1478906788895202</v>
      </c>
      <c r="CC20" s="5">
        <v>1998</v>
      </c>
      <c r="CD20" s="60">
        <v>1.04</v>
      </c>
      <c r="CE20" t="s">
        <v>92</v>
      </c>
      <c r="CF20">
        <f>CE2-CF18</f>
        <v>1.1477729984540794</v>
      </c>
      <c r="CG20" s="5">
        <v>1998</v>
      </c>
      <c r="CH20" s="61">
        <v>2.16</v>
      </c>
      <c r="CI20" t="s">
        <v>92</v>
      </c>
      <c r="CJ20">
        <f>CI2-CJ18</f>
        <v>1.147979500362156</v>
      </c>
      <c r="CK20" s="5">
        <v>1998</v>
      </c>
      <c r="CL20" s="61">
        <v>2.16</v>
      </c>
      <c r="CM20" t="s">
        <v>92</v>
      </c>
      <c r="CN20">
        <f>CM2-CN18</f>
        <v>1.1483807038599458</v>
      </c>
      <c r="CO20" s="5">
        <v>1998</v>
      </c>
      <c r="CP20" s="61">
        <v>2.16</v>
      </c>
      <c r="CQ20" t="s">
        <v>92</v>
      </c>
      <c r="CR20">
        <f>CQ2-CR18</f>
        <v>1.1484787903598199</v>
      </c>
      <c r="CS20" s="5">
        <v>1998</v>
      </c>
      <c r="CT20" s="61">
        <v>2.16</v>
      </c>
      <c r="CU20" t="s">
        <v>92</v>
      </c>
      <c r="CV20">
        <f>CU2-CV18</f>
        <v>1.1476582070030124</v>
      </c>
      <c r="CW20" s="5">
        <v>1998</v>
      </c>
      <c r="CX20" s="61">
        <v>2.16</v>
      </c>
      <c r="CY20" t="s">
        <v>92</v>
      </c>
      <c r="CZ20">
        <f>CY2-CZ18</f>
        <v>1.1476582070030124</v>
      </c>
      <c r="DA20" s="5">
        <v>1998</v>
      </c>
      <c r="DB20" s="61">
        <v>2.16</v>
      </c>
      <c r="DC20" t="s">
        <v>92</v>
      </c>
      <c r="DD20">
        <f>DC2-DD18</f>
        <v>1.1484164738506384</v>
      </c>
      <c r="DE20" s="5">
        <v>1998</v>
      </c>
      <c r="DF20" s="61">
        <v>2.16</v>
      </c>
      <c r="DG20" t="s">
        <v>92</v>
      </c>
      <c r="DH20">
        <f>DG2-DH18</f>
        <v>1.1488732893274871</v>
      </c>
      <c r="DI20" s="5">
        <v>1998</v>
      </c>
      <c r="DJ20" s="61">
        <v>2.16</v>
      </c>
      <c r="DK20" t="s">
        <v>92</v>
      </c>
      <c r="DL20">
        <f>DK2-DL18</f>
        <v>1.1480920183492567</v>
      </c>
      <c r="DM20" s="5">
        <v>1998</v>
      </c>
      <c r="DN20" s="61">
        <v>2.16</v>
      </c>
      <c r="DO20" t="s">
        <v>92</v>
      </c>
      <c r="DP20">
        <f>DO2-DP18</f>
        <v>1.1479126616301483</v>
      </c>
      <c r="DQ20" s="5">
        <v>1998</v>
      </c>
      <c r="DR20" s="61">
        <v>2.16</v>
      </c>
      <c r="DS20" t="s">
        <v>92</v>
      </c>
      <c r="DT20">
        <f>DS2-DT18</f>
        <v>1.1493812588004955</v>
      </c>
      <c r="DU20" s="5">
        <v>1998</v>
      </c>
      <c r="DV20" s="61">
        <v>2.16</v>
      </c>
      <c r="DW20" t="s">
        <v>92</v>
      </c>
      <c r="DX20">
        <f>DW2-DX18</f>
        <v>1.1476917833728209</v>
      </c>
      <c r="DY20" s="5">
        <v>1998</v>
      </c>
      <c r="DZ20" s="61">
        <v>2.16</v>
      </c>
      <c r="EA20" t="s">
        <v>92</v>
      </c>
      <c r="EB20">
        <f>EA2-EB18</f>
        <v>1.1482119123922998</v>
      </c>
      <c r="EC20" s="5">
        <v>1998</v>
      </c>
      <c r="ED20" s="61">
        <v>2.16</v>
      </c>
      <c r="EE20" t="s">
        <v>92</v>
      </c>
      <c r="EF20">
        <f>EE2-EF18</f>
        <v>1.1477853696101152</v>
      </c>
      <c r="EG20" s="5">
        <v>1998</v>
      </c>
      <c r="EH20" s="61">
        <v>2.16</v>
      </c>
      <c r="EI20" t="s">
        <v>92</v>
      </c>
      <c r="EJ20">
        <f>EI2-EJ18</f>
        <v>1.1482867080813428</v>
      </c>
      <c r="EK20" s="5">
        <v>1998</v>
      </c>
      <c r="EL20" s="61">
        <v>2.16</v>
      </c>
      <c r="EM20" t="s">
        <v>92</v>
      </c>
      <c r="EN20">
        <f>EM2-EN18</f>
        <v>1.1478814769717625</v>
      </c>
      <c r="EO20" s="5">
        <v>1998</v>
      </c>
      <c r="EP20" s="61">
        <v>2.16</v>
      </c>
      <c r="EQ20" t="s">
        <v>92</v>
      </c>
      <c r="ER20">
        <f>EQ2-ER18</f>
        <v>1.1479307351626056</v>
      </c>
      <c r="ES20" s="5">
        <v>1998</v>
      </c>
      <c r="ET20" s="61">
        <v>2.16</v>
      </c>
      <c r="EU20" t="s">
        <v>92</v>
      </c>
      <c r="EV20">
        <f>EU2-EV18</f>
        <v>1.1488619114196346</v>
      </c>
      <c r="EW20" s="5">
        <v>1998</v>
      </c>
      <c r="EX20" s="61">
        <v>2.16</v>
      </c>
      <c r="EY20" t="s">
        <v>92</v>
      </c>
      <c r="EZ20">
        <f>EY2-EZ18</f>
        <v>1.1493606694266847</v>
      </c>
      <c r="FA20" s="5">
        <v>1998</v>
      </c>
      <c r="FB20" s="61">
        <v>2.16</v>
      </c>
      <c r="FC20" t="s">
        <v>92</v>
      </c>
      <c r="FD20">
        <f>FC2-FD18</f>
        <v>1.1480819249083338</v>
      </c>
      <c r="FE20" s="5">
        <v>1998</v>
      </c>
      <c r="FF20" s="61">
        <v>2.16</v>
      </c>
      <c r="FG20" t="s">
        <v>92</v>
      </c>
      <c r="FH20">
        <f>FG2-FH18</f>
        <v>1.1469909138950143</v>
      </c>
      <c r="FI20" s="5">
        <v>1998</v>
      </c>
      <c r="FJ20" s="61">
        <v>2.16</v>
      </c>
      <c r="FK20" t="s">
        <v>92</v>
      </c>
      <c r="FL20">
        <f>FK2-FL18</f>
        <v>1.1467922580030869</v>
      </c>
      <c r="FM20" s="5">
        <v>1998</v>
      </c>
      <c r="FN20" s="61">
        <v>2.16</v>
      </c>
      <c r="FO20" t="s">
        <v>92</v>
      </c>
      <c r="FP20">
        <f>FO2-FP18</f>
        <v>1.1478411371996005</v>
      </c>
      <c r="FQ20" s="5">
        <v>1998</v>
      </c>
      <c r="FR20" s="61">
        <v>2.16</v>
      </c>
    </row>
    <row r="21" spans="2:174">
      <c r="B21">
        <v>0.14404018546805231</v>
      </c>
      <c r="C21" s="47">
        <v>0.91869115797248668</v>
      </c>
      <c r="D21">
        <v>440.65263097466243</v>
      </c>
      <c r="E21" s="5">
        <v>1998</v>
      </c>
      <c r="F21" s="60">
        <v>1.04</v>
      </c>
      <c r="G21" t="s">
        <v>83</v>
      </c>
      <c r="H21" s="48">
        <f>LN(G2)</f>
        <v>0.14401812570750044</v>
      </c>
      <c r="I21" s="5">
        <v>1999</v>
      </c>
      <c r="J21" s="60">
        <v>0.57999999999999996</v>
      </c>
      <c r="K21" t="s">
        <v>83</v>
      </c>
      <c r="L21" s="48">
        <f>LN(K2)</f>
        <v>0.14703775693540228</v>
      </c>
      <c r="M21" s="5">
        <v>1999</v>
      </c>
      <c r="N21" s="60">
        <v>0.57999999999999996</v>
      </c>
      <c r="O21" t="s">
        <v>83</v>
      </c>
      <c r="P21" s="48">
        <f>LN(O2)</f>
        <v>0.14445453531351482</v>
      </c>
      <c r="Q21" s="5">
        <v>1999</v>
      </c>
      <c r="R21" s="60">
        <v>0.57999999999999996</v>
      </c>
      <c r="S21" t="s">
        <v>83</v>
      </c>
      <c r="T21" s="48">
        <f>LN(S2)</f>
        <v>0.14180636052086384</v>
      </c>
      <c r="U21" s="5">
        <v>1999</v>
      </c>
      <c r="V21" s="60">
        <v>0.57999999999999996</v>
      </c>
      <c r="W21" t="s">
        <v>83</v>
      </c>
      <c r="X21" s="48">
        <f>LN(W2)</f>
        <v>0.1422638356532416</v>
      </c>
      <c r="Y21" s="5">
        <v>1999</v>
      </c>
      <c r="Z21" s="60">
        <v>0.57999999999999996</v>
      </c>
      <c r="AA21" t="s">
        <v>83</v>
      </c>
      <c r="AB21" s="48">
        <f>LN(AA2)</f>
        <v>0.14343300287281502</v>
      </c>
      <c r="AC21" s="5">
        <v>1999</v>
      </c>
      <c r="AD21" s="60">
        <v>0.57999999999999996</v>
      </c>
      <c r="AE21" t="s">
        <v>83</v>
      </c>
      <c r="AF21" s="48">
        <f>LN(AE2)</f>
        <v>0.14465539665764895</v>
      </c>
      <c r="AG21" s="5">
        <v>1999</v>
      </c>
      <c r="AH21" s="60">
        <v>0.57999999999999996</v>
      </c>
      <c r="AI21" t="s">
        <v>83</v>
      </c>
      <c r="AJ21" s="48">
        <f>LN(AI2)</f>
        <v>0.14425190091672951</v>
      </c>
      <c r="AK21" s="5">
        <v>1999</v>
      </c>
      <c r="AL21" s="60">
        <v>0.57999999999999996</v>
      </c>
      <c r="AM21" t="s">
        <v>83</v>
      </c>
      <c r="AN21" s="48">
        <f>LN(AM2)</f>
        <v>0.14436895053077942</v>
      </c>
      <c r="AO21" s="5">
        <v>1999</v>
      </c>
      <c r="AP21" s="60">
        <v>0.57999999999999996</v>
      </c>
      <c r="AQ21" t="s">
        <v>83</v>
      </c>
      <c r="AR21" s="48">
        <f>LN(AQ2)</f>
        <v>0.14367850109985045</v>
      </c>
      <c r="AS21" s="5">
        <v>1999</v>
      </c>
      <c r="AT21" s="60">
        <v>0.57999999999999996</v>
      </c>
      <c r="AU21" t="s">
        <v>83</v>
      </c>
      <c r="AV21" s="48">
        <f>LN(AU2)</f>
        <v>0.1445990923379335</v>
      </c>
      <c r="AW21" s="5">
        <v>1999</v>
      </c>
      <c r="AX21" s="60">
        <v>0.57999999999999996</v>
      </c>
      <c r="AY21" t="s">
        <v>83</v>
      </c>
      <c r="AZ21" s="48">
        <f>LN(AY2)</f>
        <v>0.14415299099571521</v>
      </c>
      <c r="BA21" s="5">
        <v>1999</v>
      </c>
      <c r="BB21" s="60">
        <v>0.57999999999999996</v>
      </c>
      <c r="BC21" t="s">
        <v>83</v>
      </c>
      <c r="BD21" s="48">
        <f>LN(BC2)</f>
        <v>0.14431350912486487</v>
      </c>
      <c r="BE21" s="5">
        <v>1999</v>
      </c>
      <c r="BF21" s="60">
        <v>0.57999999999999996</v>
      </c>
      <c r="BG21" t="s">
        <v>83</v>
      </c>
      <c r="BH21" s="48">
        <f>LN(BG2)</f>
        <v>0.14400697744809257</v>
      </c>
      <c r="BI21" s="5">
        <v>1999</v>
      </c>
      <c r="BJ21" s="60">
        <v>0.57999999999999996</v>
      </c>
      <c r="BK21" t="s">
        <v>83</v>
      </c>
      <c r="BL21" s="48">
        <f>LN(BK2)</f>
        <v>0.14404597671086158</v>
      </c>
      <c r="BM21" s="5">
        <v>1999</v>
      </c>
      <c r="BN21" s="60">
        <v>0.57999999999999996</v>
      </c>
      <c r="BO21" t="s">
        <v>83</v>
      </c>
      <c r="BP21" s="48">
        <f>LN(BO2)</f>
        <v>0.14401319518549383</v>
      </c>
      <c r="BQ21" s="5">
        <v>1999</v>
      </c>
      <c r="BR21" s="60">
        <v>0.57999999999999996</v>
      </c>
      <c r="BS21" t="s">
        <v>83</v>
      </c>
      <c r="BT21" s="48">
        <f>LN(BS2)</f>
        <v>0.14416329678535858</v>
      </c>
      <c r="BU21" s="5">
        <v>1999</v>
      </c>
      <c r="BV21" s="60">
        <v>0.57999999999999996</v>
      </c>
      <c r="BW21" t="s">
        <v>83</v>
      </c>
      <c r="BX21" s="48">
        <f>LN(BW2)</f>
        <v>0.14396811141938204</v>
      </c>
      <c r="BY21" s="5">
        <v>1999</v>
      </c>
      <c r="BZ21" s="60">
        <v>0.57999999999999996</v>
      </c>
      <c r="CA21" t="s">
        <v>83</v>
      </c>
      <c r="CB21" s="48">
        <f>LN(CA2)</f>
        <v>0.14382208622219811</v>
      </c>
      <c r="CC21" s="5">
        <v>1999</v>
      </c>
      <c r="CD21" s="60">
        <v>0.57999999999999996</v>
      </c>
      <c r="CE21" t="s">
        <v>83</v>
      </c>
      <c r="CF21" s="48">
        <f>LN(CE2)</f>
        <v>0.14381385466101018</v>
      </c>
      <c r="CG21" s="5">
        <v>1999</v>
      </c>
      <c r="CH21" s="60">
        <v>0.57999999999999996</v>
      </c>
      <c r="CI21" t="s">
        <v>83</v>
      </c>
      <c r="CJ21" s="48">
        <f>LN(CI2)</f>
        <v>0.14404018546805231</v>
      </c>
      <c r="CK21" s="5">
        <v>1998</v>
      </c>
      <c r="CL21" s="60">
        <v>1.04</v>
      </c>
      <c r="CM21" t="s">
        <v>83</v>
      </c>
      <c r="CN21" s="48">
        <f>LN(CM2)</f>
        <v>0.14431939779087047</v>
      </c>
      <c r="CO21" s="5">
        <v>1998</v>
      </c>
      <c r="CP21" s="60">
        <v>1.04</v>
      </c>
      <c r="CQ21" t="s">
        <v>83</v>
      </c>
      <c r="CR21" s="48">
        <f>LN(CQ2)</f>
        <v>0.14437534701107588</v>
      </c>
      <c r="CS21" s="5">
        <v>1998</v>
      </c>
      <c r="CT21" s="60">
        <v>1.04</v>
      </c>
      <c r="CU21" t="s">
        <v>83</v>
      </c>
      <c r="CV21" s="48">
        <f>LN(CU2)</f>
        <v>0.14366974218312417</v>
      </c>
      <c r="CW21" s="5">
        <v>1998</v>
      </c>
      <c r="CX21" s="60">
        <v>1.04</v>
      </c>
      <c r="CY21" t="s">
        <v>83</v>
      </c>
      <c r="CZ21" s="48">
        <f>LN(CY2)</f>
        <v>0.14366974218312417</v>
      </c>
      <c r="DA21" s="5">
        <v>1998</v>
      </c>
      <c r="DB21" s="60">
        <v>1.04</v>
      </c>
      <c r="DC21" t="s">
        <v>83</v>
      </c>
      <c r="DD21" s="48">
        <f>LN(DC2)</f>
        <v>0.14437314747066374</v>
      </c>
      <c r="DE21" s="5">
        <v>1998</v>
      </c>
      <c r="DF21" s="60">
        <v>1.04</v>
      </c>
      <c r="DG21" t="s">
        <v>83</v>
      </c>
      <c r="DH21" s="48">
        <f>LN(DG2)</f>
        <v>0.14465084416644919</v>
      </c>
      <c r="DI21" s="5">
        <v>1998</v>
      </c>
      <c r="DJ21" s="60">
        <v>1.04</v>
      </c>
      <c r="DK21" t="s">
        <v>83</v>
      </c>
      <c r="DL21" s="48">
        <f>LN(DK2)</f>
        <v>0.14414368716689657</v>
      </c>
      <c r="DM21" s="5">
        <v>1998</v>
      </c>
      <c r="DN21" s="60">
        <v>1.04</v>
      </c>
      <c r="DO21" t="s">
        <v>83</v>
      </c>
      <c r="DP21" s="48">
        <f>LN(DO2)</f>
        <v>0.14399716974228677</v>
      </c>
      <c r="DQ21" s="5">
        <v>1998</v>
      </c>
      <c r="DR21" s="60">
        <v>1.04</v>
      </c>
      <c r="DS21" t="s">
        <v>83</v>
      </c>
      <c r="DT21" s="48">
        <f>LN(DS2)</f>
        <v>0.14500542486476742</v>
      </c>
      <c r="DU21" s="5">
        <v>1998</v>
      </c>
      <c r="DV21" s="60">
        <v>1.04</v>
      </c>
      <c r="DW21" t="s">
        <v>83</v>
      </c>
      <c r="DX21" s="48">
        <f>LN(DW2)</f>
        <v>0.14379256555066508</v>
      </c>
      <c r="DY21" s="5">
        <v>1998</v>
      </c>
      <c r="DZ21" s="60">
        <v>1.04</v>
      </c>
      <c r="EA21" t="s">
        <v>83</v>
      </c>
      <c r="EB21" s="48">
        <f>LN(EA2)</f>
        <v>0.14424894817163228</v>
      </c>
      <c r="EC21" s="5">
        <v>1998</v>
      </c>
      <c r="ED21" s="60">
        <v>1.04</v>
      </c>
      <c r="EE21" t="s">
        <v>83</v>
      </c>
      <c r="EF21" s="48">
        <f>LN(EE2)</f>
        <v>0.14389287586335223</v>
      </c>
      <c r="EG21" s="5">
        <v>1998</v>
      </c>
      <c r="EH21" s="60">
        <v>1.04</v>
      </c>
      <c r="EI21" t="s">
        <v>83</v>
      </c>
      <c r="EJ21" s="48">
        <f>LN(EI2)</f>
        <v>0.14432069636500838</v>
      </c>
      <c r="EK21" s="5">
        <v>1998</v>
      </c>
      <c r="EL21" s="60">
        <v>1.04</v>
      </c>
      <c r="EM21" t="s">
        <v>83</v>
      </c>
      <c r="EN21" s="48">
        <f>LN(EM2)</f>
        <v>0.14398370572271993</v>
      </c>
      <c r="EO21" s="5">
        <v>1998</v>
      </c>
      <c r="EP21" s="60">
        <v>1.04</v>
      </c>
      <c r="EQ21" t="s">
        <v>83</v>
      </c>
      <c r="ER21" s="48">
        <f>LN(EQ2)</f>
        <v>0.14402652804199892</v>
      </c>
      <c r="ES21" s="5">
        <v>1998</v>
      </c>
      <c r="ET21" s="60">
        <v>1.04</v>
      </c>
      <c r="EU21" t="s">
        <v>83</v>
      </c>
      <c r="EV21" s="48">
        <f>LN(EU2)</f>
        <v>0.14475002586861976</v>
      </c>
      <c r="EW21" s="5">
        <v>1998</v>
      </c>
      <c r="EX21" s="60">
        <v>1.04</v>
      </c>
      <c r="EY21" t="s">
        <v>83</v>
      </c>
      <c r="EZ21" s="48">
        <f>LN(EY2)</f>
        <v>0.14511070529764467</v>
      </c>
      <c r="FA21" s="5">
        <v>1998</v>
      </c>
      <c r="FB21" s="60">
        <v>1.04</v>
      </c>
      <c r="FC21" t="s">
        <v>83</v>
      </c>
      <c r="FD21" s="48">
        <f>LN(FC2)</f>
        <v>0.14416016670324372</v>
      </c>
      <c r="FE21" s="5">
        <v>1998</v>
      </c>
      <c r="FF21" s="60">
        <v>1.04</v>
      </c>
      <c r="FG21" t="s">
        <v>83</v>
      </c>
      <c r="FH21" s="48">
        <f>LN(FG2)</f>
        <v>0.14310803667828986</v>
      </c>
      <c r="FI21" s="5">
        <v>1998</v>
      </c>
      <c r="FJ21" s="60">
        <v>1.04</v>
      </c>
      <c r="FK21" t="s">
        <v>83</v>
      </c>
      <c r="FL21" s="48">
        <f>LN(FK2)</f>
        <v>0.14294090777438459</v>
      </c>
      <c r="FM21" s="5">
        <v>1998</v>
      </c>
      <c r="FN21" s="60">
        <v>1.04</v>
      </c>
      <c r="FO21" t="s">
        <v>83</v>
      </c>
      <c r="FP21" s="48">
        <f>LN(FO2)</f>
        <v>0.14395974564877226</v>
      </c>
      <c r="FQ21" s="5">
        <v>1998</v>
      </c>
      <c r="FR21" s="60">
        <v>1.04</v>
      </c>
    </row>
    <row r="22" spans="2:174">
      <c r="B22">
        <v>0.14431939779087047</v>
      </c>
      <c r="C22" s="47">
        <v>0.92065924699804147</v>
      </c>
      <c r="D22">
        <v>452.55066626399821</v>
      </c>
      <c r="E22" s="5">
        <v>1999</v>
      </c>
      <c r="F22" s="60">
        <v>0.57999999999999996</v>
      </c>
      <c r="G22" t="s">
        <v>93</v>
      </c>
      <c r="H22" s="48">
        <f>LN(H19)</f>
        <v>0.14993792986781432</v>
      </c>
      <c r="I22" s="5">
        <v>1999</v>
      </c>
      <c r="J22" s="61">
        <v>0.5</v>
      </c>
      <c r="K22" t="s">
        <v>93</v>
      </c>
      <c r="L22" s="48">
        <f>LN(L19)</f>
        <v>0.15613832355005258</v>
      </c>
      <c r="M22" s="5">
        <v>1999</v>
      </c>
      <c r="N22" s="61">
        <v>0.5</v>
      </c>
      <c r="O22" t="s">
        <v>93</v>
      </c>
      <c r="P22" s="48">
        <f>LN(P19)</f>
        <v>0.15095384691915573</v>
      </c>
      <c r="Q22" s="5">
        <v>1999</v>
      </c>
      <c r="R22" s="61">
        <v>0.5</v>
      </c>
      <c r="S22" t="s">
        <v>93</v>
      </c>
      <c r="T22" s="48">
        <f>LN(T19)</f>
        <v>0.14790609414532854</v>
      </c>
      <c r="U22" s="5">
        <v>1999</v>
      </c>
      <c r="V22" s="61">
        <v>0.5</v>
      </c>
      <c r="W22" t="s">
        <v>93</v>
      </c>
      <c r="X22" s="48">
        <f>LN(X19)</f>
        <v>0.14794119776596762</v>
      </c>
      <c r="Y22" s="5">
        <v>1999</v>
      </c>
      <c r="Z22" s="61">
        <v>0.5</v>
      </c>
      <c r="AA22" t="s">
        <v>93</v>
      </c>
      <c r="AB22" s="48">
        <f>LN(AB19)</f>
        <v>0.14940998812853098</v>
      </c>
      <c r="AC22" s="5">
        <v>1999</v>
      </c>
      <c r="AD22" s="61">
        <v>0.5</v>
      </c>
      <c r="AE22" t="s">
        <v>93</v>
      </c>
      <c r="AF22" s="48">
        <f>LN(AF19)</f>
        <v>0.1505781112285616</v>
      </c>
      <c r="AG22" s="5">
        <v>1999</v>
      </c>
      <c r="AH22" s="61">
        <v>0.5</v>
      </c>
      <c r="AI22" t="s">
        <v>93</v>
      </c>
      <c r="AJ22" s="48">
        <f>LN(AJ19)</f>
        <v>0.1502426146759861</v>
      </c>
      <c r="AK22" s="5">
        <v>1999</v>
      </c>
      <c r="AL22" s="61">
        <v>0.5</v>
      </c>
      <c r="AM22" t="s">
        <v>93</v>
      </c>
      <c r="AN22" s="48">
        <f>LN(AN19)</f>
        <v>0.15033518607660562</v>
      </c>
      <c r="AO22" s="5">
        <v>1999</v>
      </c>
      <c r="AP22" s="61">
        <v>0.5</v>
      </c>
      <c r="AQ22" t="s">
        <v>93</v>
      </c>
      <c r="AR22" s="48">
        <f>LN(AR19)</f>
        <v>0.14963670148685568</v>
      </c>
      <c r="AS22" s="5">
        <v>1999</v>
      </c>
      <c r="AT22" s="61">
        <v>0.5</v>
      </c>
      <c r="AU22" t="s">
        <v>93</v>
      </c>
      <c r="AV22" s="48">
        <f>LN(AV19)</f>
        <v>0.1504510360381873</v>
      </c>
      <c r="AW22" s="5">
        <v>1999</v>
      </c>
      <c r="AX22" s="61">
        <v>0.5</v>
      </c>
      <c r="AY22" t="s">
        <v>93</v>
      </c>
      <c r="AZ22" s="48">
        <f>LN(AZ19)</f>
        <v>0.15011255581892591</v>
      </c>
      <c r="BA22" s="5">
        <v>1999</v>
      </c>
      <c r="BB22" s="61">
        <v>0.5</v>
      </c>
      <c r="BC22" t="s">
        <v>93</v>
      </c>
      <c r="BD22" s="48">
        <f>LN(BD19)</f>
        <v>0.15012223953590589</v>
      </c>
      <c r="BE22" s="5">
        <v>1999</v>
      </c>
      <c r="BF22" s="61">
        <v>0.5</v>
      </c>
      <c r="BG22" t="s">
        <v>93</v>
      </c>
      <c r="BH22" s="48">
        <f>LN(BH19)</f>
        <v>0.1500045785153328</v>
      </c>
      <c r="BI22" s="5">
        <v>1999</v>
      </c>
      <c r="BJ22" s="61">
        <v>0.5</v>
      </c>
      <c r="BK22" t="s">
        <v>93</v>
      </c>
      <c r="BL22" s="48">
        <f>LN(BL19)</f>
        <v>0.14991117652179195</v>
      </c>
      <c r="BM22" s="5">
        <v>1999</v>
      </c>
      <c r="BN22" s="61">
        <v>0.5</v>
      </c>
      <c r="BO22" t="s">
        <v>93</v>
      </c>
      <c r="BP22" s="48">
        <f>LN(BP19)</f>
        <v>0.15000610684929266</v>
      </c>
      <c r="BQ22" s="5">
        <v>1999</v>
      </c>
      <c r="BR22" s="61">
        <v>0.5</v>
      </c>
      <c r="BS22" t="s">
        <v>93</v>
      </c>
      <c r="BT22" s="48">
        <f>LN(BT19)</f>
        <v>0.14996084001945958</v>
      </c>
      <c r="BU22" s="5">
        <v>1999</v>
      </c>
      <c r="BV22" s="61">
        <v>0.5</v>
      </c>
      <c r="BW22" t="s">
        <v>93</v>
      </c>
      <c r="BX22" s="48">
        <f>LN(BX19)</f>
        <v>0.14994258830471588</v>
      </c>
      <c r="BY22" s="5">
        <v>1999</v>
      </c>
      <c r="BZ22" s="61">
        <v>0.5</v>
      </c>
      <c r="CA22" t="s">
        <v>93</v>
      </c>
      <c r="CB22" s="48">
        <f>LN(CB19)</f>
        <v>0.14968354713747958</v>
      </c>
      <c r="CC22" s="5">
        <v>1999</v>
      </c>
      <c r="CD22" s="61">
        <v>0.5</v>
      </c>
      <c r="CE22" t="s">
        <v>93</v>
      </c>
      <c r="CF22" s="48">
        <f>LN(CF19)</f>
        <v>0.14976849723735255</v>
      </c>
      <c r="CG22" s="5">
        <v>1999</v>
      </c>
      <c r="CH22" s="61">
        <v>0.5</v>
      </c>
      <c r="CI22" t="s">
        <v>93</v>
      </c>
      <c r="CJ22" s="48">
        <f>LN(CJ19)</f>
        <v>0.15004070630470642</v>
      </c>
      <c r="CK22" s="5">
        <v>1999</v>
      </c>
      <c r="CL22" s="61">
        <v>0.5</v>
      </c>
      <c r="CM22" t="s">
        <v>93</v>
      </c>
      <c r="CN22" s="48">
        <f>LN(CN19)</f>
        <v>0.15025054063416457</v>
      </c>
      <c r="CO22" s="5">
        <v>1999</v>
      </c>
      <c r="CP22" s="60">
        <v>0.57999999999999996</v>
      </c>
      <c r="CQ22" t="s">
        <v>93</v>
      </c>
      <c r="CR22" s="48">
        <f>LN(CR19)</f>
        <v>0.150277377421145</v>
      </c>
      <c r="CS22" s="5">
        <v>1999</v>
      </c>
      <c r="CT22" s="60">
        <v>0.57999999999999996</v>
      </c>
      <c r="CU22" t="s">
        <v>93</v>
      </c>
      <c r="CV22" s="48">
        <f>LN(CV19)</f>
        <v>0.14958081128372469</v>
      </c>
      <c r="CW22" s="5">
        <v>1999</v>
      </c>
      <c r="CX22" s="60">
        <v>0.57999999999999996</v>
      </c>
      <c r="CY22" t="s">
        <v>93</v>
      </c>
      <c r="CZ22" s="48">
        <f>LN(CZ19)</f>
        <v>0.14958081128372469</v>
      </c>
      <c r="DA22" s="5">
        <v>1999</v>
      </c>
      <c r="DB22" s="60">
        <v>0.57999999999999996</v>
      </c>
      <c r="DC22" t="s">
        <v>93</v>
      </c>
      <c r="DD22" s="48">
        <f>LN(DD19)</f>
        <v>0.15032662446059103</v>
      </c>
      <c r="DE22" s="5">
        <v>1999</v>
      </c>
      <c r="DF22" s="60">
        <v>0.57999999999999996</v>
      </c>
      <c r="DG22" t="s">
        <v>93</v>
      </c>
      <c r="DH22" s="48">
        <f>LN(DH19)</f>
        <v>0.1504857288386687</v>
      </c>
      <c r="DI22" s="5">
        <v>1999</v>
      </c>
      <c r="DJ22" s="60">
        <v>0.57999999999999996</v>
      </c>
      <c r="DK22" t="s">
        <v>93</v>
      </c>
      <c r="DL22" s="48">
        <f>LN(DL19)</f>
        <v>0.1501496348225512</v>
      </c>
      <c r="DM22" s="5">
        <v>1999</v>
      </c>
      <c r="DN22" s="60">
        <v>0.57999999999999996</v>
      </c>
      <c r="DO22" t="s">
        <v>93</v>
      </c>
      <c r="DP22" s="48">
        <f>LN(DP19)</f>
        <v>0.15001271727656135</v>
      </c>
      <c r="DQ22" s="5">
        <v>1999</v>
      </c>
      <c r="DR22" s="60">
        <v>0.57999999999999996</v>
      </c>
      <c r="DS22" t="s">
        <v>93</v>
      </c>
      <c r="DT22" s="48">
        <f>LN(DT19)</f>
        <v>0.15075385240972711</v>
      </c>
      <c r="DU22" s="5">
        <v>1999</v>
      </c>
      <c r="DV22" s="60">
        <v>0.57999999999999996</v>
      </c>
      <c r="DW22" t="s">
        <v>93</v>
      </c>
      <c r="DX22" s="48">
        <f>LN(DX19)</f>
        <v>0.14979609052394696</v>
      </c>
      <c r="DY22" s="5">
        <v>1999</v>
      </c>
      <c r="DZ22" s="60">
        <v>0.57999999999999996</v>
      </c>
      <c r="EA22" t="s">
        <v>93</v>
      </c>
      <c r="EB22" s="48">
        <f>LN(EB19)</f>
        <v>0.15025572330456535</v>
      </c>
      <c r="EC22" s="5">
        <v>1999</v>
      </c>
      <c r="ED22" s="60">
        <v>0.57999999999999996</v>
      </c>
      <c r="EE22" t="s">
        <v>93</v>
      </c>
      <c r="EF22" s="48">
        <f>LN(EF19)</f>
        <v>0.1499149464176105</v>
      </c>
      <c r="EG22" s="5">
        <v>1999</v>
      </c>
      <c r="EH22" s="60">
        <v>0.57999999999999996</v>
      </c>
      <c r="EI22" t="s">
        <v>93</v>
      </c>
      <c r="EJ22" s="48">
        <f>LN(EJ19)</f>
        <v>0.15033400159215313</v>
      </c>
      <c r="EK22" s="5">
        <v>1999</v>
      </c>
      <c r="EL22" s="60">
        <v>0.57999999999999996</v>
      </c>
      <c r="EM22" t="s">
        <v>93</v>
      </c>
      <c r="EN22" s="48">
        <f>LN(EN19)</f>
        <v>0.15001279146114566</v>
      </c>
      <c r="EO22" s="5">
        <v>1999</v>
      </c>
      <c r="EP22" s="60">
        <v>0.57999999999999996</v>
      </c>
      <c r="EQ22" t="s">
        <v>93</v>
      </c>
      <c r="ER22" s="48">
        <f>LN(ER19)</f>
        <v>0.15005552582847762</v>
      </c>
      <c r="ES22" s="5">
        <v>1999</v>
      </c>
      <c r="ET22" s="60">
        <v>0.57999999999999996</v>
      </c>
      <c r="EU22" t="s">
        <v>93</v>
      </c>
      <c r="EV22" s="48">
        <f>LN(EV19)</f>
        <v>0.15069271484304314</v>
      </c>
      <c r="EW22" s="5">
        <v>1999</v>
      </c>
      <c r="EX22" s="60">
        <v>0.57999999999999996</v>
      </c>
      <c r="EY22" t="s">
        <v>93</v>
      </c>
      <c r="EZ22" s="48">
        <f>LN(EZ19)</f>
        <v>0.1509808996814701</v>
      </c>
      <c r="FA22" s="5">
        <v>1999</v>
      </c>
      <c r="FB22" s="60">
        <v>0.57999999999999996</v>
      </c>
      <c r="FC22" t="s">
        <v>93</v>
      </c>
      <c r="FD22" s="48">
        <f>LN(FD19)</f>
        <v>0.15019108215428564</v>
      </c>
      <c r="FE22" s="5">
        <v>1999</v>
      </c>
      <c r="FF22" s="60">
        <v>0.57999999999999996</v>
      </c>
      <c r="FG22" t="s">
        <v>93</v>
      </c>
      <c r="FH22" s="48">
        <f>LN(FH19)</f>
        <v>0.14903877327501616</v>
      </c>
      <c r="FI22" s="5">
        <v>1999</v>
      </c>
      <c r="FJ22" s="60">
        <v>0.57999999999999996</v>
      </c>
      <c r="FK22" t="s">
        <v>93</v>
      </c>
      <c r="FL22" s="48">
        <f>LN(FL19)</f>
        <v>0.14887765592678107</v>
      </c>
      <c r="FM22" s="5">
        <v>1999</v>
      </c>
      <c r="FN22" s="60">
        <v>0.57999999999999996</v>
      </c>
      <c r="FO22" t="s">
        <v>93</v>
      </c>
      <c r="FP22" s="48">
        <f>LN(FP19)</f>
        <v>0.14999988016555246</v>
      </c>
      <c r="FQ22" s="5">
        <v>1999</v>
      </c>
      <c r="FR22" s="60">
        <v>0.57999999999999996</v>
      </c>
    </row>
    <row r="23" spans="2:174">
      <c r="B23">
        <v>0.14437534701107588</v>
      </c>
      <c r="C23" s="47">
        <v>0.92142526780922629</v>
      </c>
      <c r="D23">
        <v>457.34276710368971</v>
      </c>
      <c r="E23" s="5">
        <v>1999</v>
      </c>
      <c r="F23" s="61">
        <v>0.5</v>
      </c>
      <c r="G23" t="s">
        <v>94</v>
      </c>
      <c r="H23" s="48">
        <f>LN(H20)</f>
        <v>0.13806306867221088</v>
      </c>
      <c r="I23" s="5">
        <v>1999</v>
      </c>
      <c r="J23" s="60">
        <v>3.25</v>
      </c>
      <c r="K23" t="s">
        <v>94</v>
      </c>
      <c r="L23" s="48">
        <f>LN(L20)</f>
        <v>0.13785360878657518</v>
      </c>
      <c r="M23" s="5">
        <v>1999</v>
      </c>
      <c r="N23" s="60">
        <v>3.25</v>
      </c>
      <c r="O23" t="s">
        <v>94</v>
      </c>
      <c r="P23" s="48">
        <f>LN(P20)</f>
        <v>0.13791270617116272</v>
      </c>
      <c r="Q23" s="5">
        <v>1999</v>
      </c>
      <c r="R23" s="60">
        <v>3.25</v>
      </c>
      <c r="S23" t="s">
        <v>94</v>
      </c>
      <c r="T23" s="48">
        <f>LN(T20)</f>
        <v>0.13566919168450667</v>
      </c>
      <c r="U23" s="5">
        <v>1999</v>
      </c>
      <c r="V23" s="60">
        <v>3.25</v>
      </c>
      <c r="W23" t="s">
        <v>94</v>
      </c>
      <c r="X23" s="48">
        <f>LN(X20)</f>
        <v>0.13655405697178838</v>
      </c>
      <c r="Y23" s="5">
        <v>1999</v>
      </c>
      <c r="Z23" s="60">
        <v>3.25</v>
      </c>
      <c r="AA23" t="s">
        <v>94</v>
      </c>
      <c r="AB23" s="48">
        <f>LN(AB20)</f>
        <v>0.1374200783482365</v>
      </c>
      <c r="AC23" s="5">
        <v>1999</v>
      </c>
      <c r="AD23" s="60">
        <v>3.25</v>
      </c>
      <c r="AE23" t="s">
        <v>94</v>
      </c>
      <c r="AF23" s="48">
        <f>LN(AF20)</f>
        <v>0.13869739443639928</v>
      </c>
      <c r="AG23" s="5">
        <v>1999</v>
      </c>
      <c r="AH23" s="60">
        <v>3.25</v>
      </c>
      <c r="AI23" t="s">
        <v>94</v>
      </c>
      <c r="AJ23" s="48">
        <f>LN(AJ20)</f>
        <v>0.13822508210244697</v>
      </c>
      <c r="AK23" s="5">
        <v>1999</v>
      </c>
      <c r="AL23" s="60">
        <v>3.25</v>
      </c>
      <c r="AM23" t="s">
        <v>94</v>
      </c>
      <c r="AN23" s="48">
        <f>LN(AN20)</f>
        <v>0.13836690526226367</v>
      </c>
      <c r="AO23" s="5">
        <v>1999</v>
      </c>
      <c r="AP23" s="60">
        <v>3.25</v>
      </c>
      <c r="AQ23" t="s">
        <v>94</v>
      </c>
      <c r="AR23" s="48">
        <f>LN(AR20)</f>
        <v>0.13768458766923863</v>
      </c>
      <c r="AS23" s="5">
        <v>1999</v>
      </c>
      <c r="AT23" s="60">
        <v>3.25</v>
      </c>
      <c r="AU23" t="s">
        <v>94</v>
      </c>
      <c r="AV23" s="48">
        <f>LN(AV20)</f>
        <v>0.13871270171225847</v>
      </c>
      <c r="AW23" s="5">
        <v>1999</v>
      </c>
      <c r="AX23" s="60">
        <v>3.25</v>
      </c>
      <c r="AY23" t="s">
        <v>94</v>
      </c>
      <c r="AZ23" s="48">
        <f>LN(AZ20)</f>
        <v>0.13815769672125938</v>
      </c>
      <c r="BA23" s="5">
        <v>1999</v>
      </c>
      <c r="BB23" s="60">
        <v>3.25</v>
      </c>
      <c r="BC23" t="s">
        <v>94</v>
      </c>
      <c r="BD23" s="48">
        <f>LN(BD20)</f>
        <v>0.13847084012875932</v>
      </c>
      <c r="BE23" s="5">
        <v>1999</v>
      </c>
      <c r="BF23" s="60">
        <v>3.25</v>
      </c>
      <c r="BG23" t="s">
        <v>94</v>
      </c>
      <c r="BH23" s="48">
        <f>LN(BH20)</f>
        <v>0.13797318800974473</v>
      </c>
      <c r="BI23" s="5">
        <v>1999</v>
      </c>
      <c r="BJ23" s="60">
        <v>3.25</v>
      </c>
      <c r="BK23" t="s">
        <v>94</v>
      </c>
      <c r="BL23" s="48">
        <f>LN(BL20)</f>
        <v>0.13814617327414588</v>
      </c>
      <c r="BM23" s="5">
        <v>1999</v>
      </c>
      <c r="BN23" s="60">
        <v>3.25</v>
      </c>
      <c r="BO23" t="s">
        <v>94</v>
      </c>
      <c r="BP23" s="48">
        <f>LN(BP20)</f>
        <v>0.13798415188901123</v>
      </c>
      <c r="BQ23" s="5">
        <v>1999</v>
      </c>
      <c r="BR23" s="60">
        <v>3.25</v>
      </c>
      <c r="BS23" t="s">
        <v>94</v>
      </c>
      <c r="BT23" s="48">
        <f>LN(BT20)</f>
        <v>0.13833194594741563</v>
      </c>
      <c r="BU23" s="5">
        <v>1999</v>
      </c>
      <c r="BV23" s="60">
        <v>3.25</v>
      </c>
      <c r="BW23" t="s">
        <v>94</v>
      </c>
      <c r="BX23" s="48">
        <f>LN(BX20)</f>
        <v>0.13795772551493587</v>
      </c>
      <c r="BY23" s="5">
        <v>1999</v>
      </c>
      <c r="BZ23" s="60">
        <v>3.25</v>
      </c>
      <c r="CA23" t="s">
        <v>94</v>
      </c>
      <c r="CB23" s="48">
        <f>LN(CB20)</f>
        <v>0.13792606591480025</v>
      </c>
      <c r="CC23" s="5">
        <v>1999</v>
      </c>
      <c r="CD23" s="60">
        <v>3.25</v>
      </c>
      <c r="CE23" t="s">
        <v>94</v>
      </c>
      <c r="CF23" s="48">
        <f>LN(CF20)</f>
        <v>0.13782354180666953</v>
      </c>
      <c r="CG23" s="5">
        <v>1999</v>
      </c>
      <c r="CH23" s="60">
        <v>3.25</v>
      </c>
      <c r="CI23" t="s">
        <v>94</v>
      </c>
      <c r="CJ23" s="48">
        <f>LN(CJ20)</f>
        <v>0.13800344091054939</v>
      </c>
      <c r="CK23" s="5">
        <v>1999</v>
      </c>
      <c r="CL23" s="60">
        <v>3.25</v>
      </c>
      <c r="CM23" t="s">
        <v>94</v>
      </c>
      <c r="CN23" s="48">
        <f>LN(CN20)</f>
        <v>0.13835286649381318</v>
      </c>
      <c r="CO23" s="5">
        <v>1999</v>
      </c>
      <c r="CP23" s="60">
        <v>3.25</v>
      </c>
      <c r="CQ23" t="s">
        <v>94</v>
      </c>
      <c r="CR23" s="48">
        <f>LN(CR20)</f>
        <v>0.13843827572339867</v>
      </c>
      <c r="CS23" s="5">
        <v>1999</v>
      </c>
      <c r="CT23" s="61">
        <v>0.5</v>
      </c>
      <c r="CU23" t="s">
        <v>94</v>
      </c>
      <c r="CV23" s="48">
        <f>LN(CV20)</f>
        <v>0.13772352447581696</v>
      </c>
      <c r="CW23" s="5">
        <v>1999</v>
      </c>
      <c r="CX23" s="61">
        <v>0.5</v>
      </c>
      <c r="CY23" t="s">
        <v>94</v>
      </c>
      <c r="CZ23" s="48">
        <f>LN(CZ20)</f>
        <v>0.13772352447581696</v>
      </c>
      <c r="DA23" s="5">
        <v>1999</v>
      </c>
      <c r="DB23" s="61">
        <v>0.5</v>
      </c>
      <c r="DC23" t="s">
        <v>94</v>
      </c>
      <c r="DD23" s="48">
        <f>LN(DD20)</f>
        <v>0.13838401420771893</v>
      </c>
      <c r="DE23" s="5">
        <v>1999</v>
      </c>
      <c r="DF23" s="61">
        <v>0.5</v>
      </c>
      <c r="DG23" t="s">
        <v>94</v>
      </c>
      <c r="DH23" s="48">
        <f>LN(DH20)</f>
        <v>0.13878171369708397</v>
      </c>
      <c r="DI23" s="5">
        <v>1999</v>
      </c>
      <c r="DJ23" s="61">
        <v>0.5</v>
      </c>
      <c r="DK23" t="s">
        <v>94</v>
      </c>
      <c r="DL23" s="48">
        <f>LN(DL20)</f>
        <v>0.1381014500416011</v>
      </c>
      <c r="DM23" s="5">
        <v>1999</v>
      </c>
      <c r="DN23" s="61">
        <v>0.5</v>
      </c>
      <c r="DO23" t="s">
        <v>94</v>
      </c>
      <c r="DP23" s="48">
        <f>LN(DP20)</f>
        <v>0.13794521628385908</v>
      </c>
      <c r="DQ23" s="5">
        <v>1999</v>
      </c>
      <c r="DR23" s="61">
        <v>0.5</v>
      </c>
      <c r="DS23" t="s">
        <v>94</v>
      </c>
      <c r="DT23" s="48">
        <f>LN(DT20)</f>
        <v>0.13922376175628945</v>
      </c>
      <c r="DU23" s="5">
        <v>1999</v>
      </c>
      <c r="DV23" s="61">
        <v>0.5</v>
      </c>
      <c r="DW23" t="s">
        <v>94</v>
      </c>
      <c r="DX23" s="48">
        <f>LN(DX20)</f>
        <v>0.13775278046723582</v>
      </c>
      <c r="DY23" s="5">
        <v>1999</v>
      </c>
      <c r="DZ23" s="61">
        <v>0.5</v>
      </c>
      <c r="EA23" t="s">
        <v>94</v>
      </c>
      <c r="EB23" s="48">
        <f>LN(EB20)</f>
        <v>0.13820587353846231</v>
      </c>
      <c r="EC23" s="5">
        <v>1999</v>
      </c>
      <c r="ED23" s="61">
        <v>0.5</v>
      </c>
      <c r="EE23" t="s">
        <v>94</v>
      </c>
      <c r="EF23" s="48">
        <f>LN(EF20)</f>
        <v>0.1378343201481903</v>
      </c>
      <c r="EG23" s="5">
        <v>1999</v>
      </c>
      <c r="EH23" s="61">
        <v>0.5</v>
      </c>
      <c r="EI23" t="s">
        <v>94</v>
      </c>
      <c r="EJ23" s="48">
        <f>LN(EJ20)</f>
        <v>0.13827101243156037</v>
      </c>
      <c r="EK23" s="5">
        <v>1999</v>
      </c>
      <c r="EL23" s="61">
        <v>0.5</v>
      </c>
      <c r="EM23" t="s">
        <v>94</v>
      </c>
      <c r="EN23" s="48">
        <f>LN(EN20)</f>
        <v>0.13791804951148748</v>
      </c>
      <c r="EO23" s="5">
        <v>1999</v>
      </c>
      <c r="EP23" s="61">
        <v>0.5</v>
      </c>
      <c r="EQ23" t="s">
        <v>94</v>
      </c>
      <c r="ER23" s="48">
        <f>LN(ER20)</f>
        <v>0.13796096085292064</v>
      </c>
      <c r="ES23" s="5">
        <v>1999</v>
      </c>
      <c r="ET23" s="61">
        <v>0.5</v>
      </c>
      <c r="EU23" t="s">
        <v>94</v>
      </c>
      <c r="EV23" s="48">
        <f>LN(EV20)</f>
        <v>0.13877181011215484</v>
      </c>
      <c r="EW23" s="5">
        <v>1999</v>
      </c>
      <c r="EX23" s="61">
        <v>0.5</v>
      </c>
      <c r="EY23" t="s">
        <v>94</v>
      </c>
      <c r="EZ23" s="48">
        <f>LN(EZ20)</f>
        <v>0.13920584815445489</v>
      </c>
      <c r="FA23" s="5">
        <v>1999</v>
      </c>
      <c r="FB23" s="61">
        <v>0.5</v>
      </c>
      <c r="FC23" t="s">
        <v>94</v>
      </c>
      <c r="FD23" s="48">
        <f>LN(FD20)</f>
        <v>0.13809265851171501</v>
      </c>
      <c r="FE23" s="5">
        <v>1999</v>
      </c>
      <c r="FF23" s="61">
        <v>0.5</v>
      </c>
      <c r="FG23" t="s">
        <v>94</v>
      </c>
      <c r="FH23" s="48">
        <f>LN(FH20)</f>
        <v>0.13714191648988902</v>
      </c>
      <c r="FI23" s="5">
        <v>1999</v>
      </c>
      <c r="FJ23" s="61">
        <v>0.5</v>
      </c>
      <c r="FK23" t="s">
        <v>94</v>
      </c>
      <c r="FL23" s="48">
        <f>LN(FL20)</f>
        <v>0.13696870404779088</v>
      </c>
      <c r="FM23" s="5">
        <v>1999</v>
      </c>
      <c r="FN23" s="61">
        <v>0.5</v>
      </c>
      <c r="FO23" t="s">
        <v>94</v>
      </c>
      <c r="FP23" s="48">
        <f>LN(FP20)</f>
        <v>0.13788290609135723</v>
      </c>
      <c r="FQ23" s="5">
        <v>1999</v>
      </c>
      <c r="FR23" s="61">
        <v>0.5</v>
      </c>
    </row>
    <row r="24" spans="2:174">
      <c r="B24">
        <v>0.14366974218312417</v>
      </c>
      <c r="C24" s="47">
        <v>0.92059176038005341</v>
      </c>
      <c r="D24">
        <v>452.13291248687506</v>
      </c>
      <c r="E24" s="5">
        <v>1999</v>
      </c>
      <c r="F24" s="60">
        <v>3.25</v>
      </c>
      <c r="G24" t="s">
        <v>95</v>
      </c>
      <c r="H24" s="48">
        <f>H22-H21</f>
        <v>5.919804160313874E-3</v>
      </c>
      <c r="I24" s="5">
        <v>1999</v>
      </c>
      <c r="J24" s="60">
        <v>3.25</v>
      </c>
      <c r="K24" t="s">
        <v>95</v>
      </c>
      <c r="L24" s="48">
        <f>L22-L21</f>
        <v>9.1005666146503073E-3</v>
      </c>
      <c r="M24" s="5">
        <v>1999</v>
      </c>
      <c r="N24" s="60">
        <v>3.25</v>
      </c>
      <c r="O24" t="s">
        <v>95</v>
      </c>
      <c r="P24" s="48">
        <f>P22-P21</f>
        <v>6.4993116056409062E-3</v>
      </c>
      <c r="Q24" s="5">
        <v>1999</v>
      </c>
      <c r="R24" s="60">
        <v>3.25</v>
      </c>
      <c r="S24" t="s">
        <v>95</v>
      </c>
      <c r="T24" s="48">
        <f>T22-T21</f>
        <v>6.0997336244646982E-3</v>
      </c>
      <c r="U24" s="5">
        <v>1999</v>
      </c>
      <c r="V24" s="60">
        <v>3.25</v>
      </c>
      <c r="W24" t="s">
        <v>95</v>
      </c>
      <c r="X24" s="48">
        <f>X22-X21</f>
        <v>5.6773621127260143E-3</v>
      </c>
      <c r="Y24" s="5">
        <v>1999</v>
      </c>
      <c r="Z24" s="60">
        <v>3.25</v>
      </c>
      <c r="AA24" t="s">
        <v>95</v>
      </c>
      <c r="AB24" s="48">
        <f>AB22-AB21</f>
        <v>5.9769852557159664E-3</v>
      </c>
      <c r="AC24" s="5">
        <v>1999</v>
      </c>
      <c r="AD24" s="60">
        <v>3.25</v>
      </c>
      <c r="AE24" t="s">
        <v>95</v>
      </c>
      <c r="AF24" s="48">
        <f>AF22-AF21</f>
        <v>5.9227145709126461E-3</v>
      </c>
      <c r="AG24" s="5">
        <v>1999</v>
      </c>
      <c r="AH24" s="60">
        <v>3.25</v>
      </c>
      <c r="AI24" t="s">
        <v>95</v>
      </c>
      <c r="AJ24" s="48">
        <f>AJ22-AJ21</f>
        <v>5.9907137592565829E-3</v>
      </c>
      <c r="AK24" s="5">
        <v>1999</v>
      </c>
      <c r="AL24" s="60">
        <v>3.25</v>
      </c>
      <c r="AM24" t="s">
        <v>95</v>
      </c>
      <c r="AN24" s="48">
        <f>AN22-AN21</f>
        <v>5.966235545826204E-3</v>
      </c>
      <c r="AO24" s="5">
        <v>1999</v>
      </c>
      <c r="AP24" s="60">
        <v>3.25</v>
      </c>
      <c r="AQ24" t="s">
        <v>95</v>
      </c>
      <c r="AR24" s="48">
        <f>AR22-AR21</f>
        <v>5.9582003870052302E-3</v>
      </c>
      <c r="AS24" s="5">
        <v>1999</v>
      </c>
      <c r="AT24" s="60">
        <v>3.25</v>
      </c>
      <c r="AU24" t="s">
        <v>95</v>
      </c>
      <c r="AV24" s="48">
        <f>AV22-AV21</f>
        <v>5.8519437002537977E-3</v>
      </c>
      <c r="AW24" s="5">
        <v>1999</v>
      </c>
      <c r="AX24" s="60">
        <v>3.25</v>
      </c>
      <c r="AY24" t="s">
        <v>95</v>
      </c>
      <c r="AZ24" s="48">
        <f>AZ22-AZ21</f>
        <v>5.9595648232106946E-3</v>
      </c>
      <c r="BA24" s="5">
        <v>1999</v>
      </c>
      <c r="BB24" s="60">
        <v>3.25</v>
      </c>
      <c r="BC24" t="s">
        <v>95</v>
      </c>
      <c r="BD24" s="48">
        <f>BD22-BD21</f>
        <v>5.8087304110410187E-3</v>
      </c>
      <c r="BE24" s="5">
        <v>1999</v>
      </c>
      <c r="BF24" s="60">
        <v>3.25</v>
      </c>
      <c r="BG24" t="s">
        <v>95</v>
      </c>
      <c r="BH24" s="48">
        <f>BH22-BH21</f>
        <v>5.9976010672402325E-3</v>
      </c>
      <c r="BI24" s="5">
        <v>1999</v>
      </c>
      <c r="BJ24" s="60">
        <v>3.25</v>
      </c>
      <c r="BK24" t="s">
        <v>95</v>
      </c>
      <c r="BL24" s="48">
        <f>BL22-BL21</f>
        <v>5.865199810930366E-3</v>
      </c>
      <c r="BM24" s="5">
        <v>1999</v>
      </c>
      <c r="BN24" s="60">
        <v>3.25</v>
      </c>
      <c r="BO24" t="s">
        <v>95</v>
      </c>
      <c r="BP24" s="48">
        <f>BP22-BP21</f>
        <v>5.9929116637988389E-3</v>
      </c>
      <c r="BQ24" s="5">
        <v>1999</v>
      </c>
      <c r="BR24" s="60">
        <v>3.25</v>
      </c>
      <c r="BS24" t="s">
        <v>95</v>
      </c>
      <c r="BT24" s="48">
        <f>BT22-BT21</f>
        <v>5.7975432341010047E-3</v>
      </c>
      <c r="BU24" s="5">
        <v>1999</v>
      </c>
      <c r="BV24" s="60">
        <v>3.25</v>
      </c>
      <c r="BW24" t="s">
        <v>95</v>
      </c>
      <c r="BX24" s="48">
        <f>BX22-BX21</f>
        <v>5.9744768853338404E-3</v>
      </c>
      <c r="BY24" s="5">
        <v>1999</v>
      </c>
      <c r="BZ24" s="60">
        <v>3.25</v>
      </c>
      <c r="CA24" t="s">
        <v>95</v>
      </c>
      <c r="CB24" s="48">
        <f>CB22-CB21</f>
        <v>5.8614609152814745E-3</v>
      </c>
      <c r="CC24" s="5">
        <v>1999</v>
      </c>
      <c r="CD24" s="60">
        <v>3.25</v>
      </c>
      <c r="CE24" t="s">
        <v>95</v>
      </c>
      <c r="CF24" s="48">
        <f>CF22-CF21</f>
        <v>5.9546425763423727E-3</v>
      </c>
      <c r="CG24" s="5">
        <v>1999</v>
      </c>
      <c r="CH24" s="60">
        <v>3.25</v>
      </c>
      <c r="CI24" t="s">
        <v>95</v>
      </c>
      <c r="CJ24" s="48">
        <f>CJ22-CJ21</f>
        <v>6.0005208366541163E-3</v>
      </c>
      <c r="CK24" s="5">
        <v>1999</v>
      </c>
      <c r="CL24" s="60">
        <v>3.25</v>
      </c>
      <c r="CM24" t="s">
        <v>95</v>
      </c>
      <c r="CN24" s="48">
        <f>CN22-CN21</f>
        <v>5.9311428432941016E-3</v>
      </c>
      <c r="CO24" s="5">
        <v>1999</v>
      </c>
      <c r="CP24" s="60">
        <v>3.25</v>
      </c>
      <c r="CQ24" t="s">
        <v>95</v>
      </c>
      <c r="CR24" s="48">
        <f>CR22-CR21</f>
        <v>5.9020304100691201E-3</v>
      </c>
      <c r="CS24" s="5">
        <v>1999</v>
      </c>
      <c r="CT24" s="60">
        <v>3.25</v>
      </c>
      <c r="CU24" t="s">
        <v>95</v>
      </c>
      <c r="CV24" s="48">
        <f>CV22-CV21</f>
        <v>5.9110691006005189E-3</v>
      </c>
      <c r="CW24" s="5">
        <v>1999</v>
      </c>
      <c r="CX24" s="60">
        <v>3.25</v>
      </c>
      <c r="CY24" t="s">
        <v>95</v>
      </c>
      <c r="CZ24" s="48">
        <f>CZ22-CZ21</f>
        <v>5.9110691006005189E-3</v>
      </c>
      <c r="DA24" s="5">
        <v>1999</v>
      </c>
      <c r="DB24" s="60">
        <v>3.25</v>
      </c>
      <c r="DC24" t="s">
        <v>95</v>
      </c>
      <c r="DD24" s="48">
        <f>DD22-DD21</f>
        <v>5.9534769899272921E-3</v>
      </c>
      <c r="DE24" s="5">
        <v>1999</v>
      </c>
      <c r="DF24" s="60">
        <v>3.25</v>
      </c>
      <c r="DG24" t="s">
        <v>95</v>
      </c>
      <c r="DH24" s="48">
        <f>DH22-DH21</f>
        <v>5.8348846722195147E-3</v>
      </c>
      <c r="DI24" s="5">
        <v>1999</v>
      </c>
      <c r="DJ24" s="60">
        <v>3.25</v>
      </c>
      <c r="DK24" t="s">
        <v>95</v>
      </c>
      <c r="DL24" s="48">
        <f>DL22-DL21</f>
        <v>6.0059476556546254E-3</v>
      </c>
      <c r="DM24" s="5">
        <v>1999</v>
      </c>
      <c r="DN24" s="60">
        <v>3.25</v>
      </c>
      <c r="DO24" t="s">
        <v>95</v>
      </c>
      <c r="DP24" s="48">
        <f>DP22-DP21</f>
        <v>6.015547534274579E-3</v>
      </c>
      <c r="DQ24" s="5">
        <v>1999</v>
      </c>
      <c r="DR24" s="60">
        <v>3.25</v>
      </c>
      <c r="DS24" t="s">
        <v>95</v>
      </c>
      <c r="DT24" s="48">
        <f>DT22-DT21</f>
        <v>5.7484275449596889E-3</v>
      </c>
      <c r="DU24" s="5">
        <v>1999</v>
      </c>
      <c r="DV24" s="60">
        <v>3.25</v>
      </c>
      <c r="DW24" t="s">
        <v>95</v>
      </c>
      <c r="DX24" s="48">
        <f>DX22-DX21</f>
        <v>6.0035249732818818E-3</v>
      </c>
      <c r="DY24" s="5">
        <v>1999</v>
      </c>
      <c r="DZ24" s="60">
        <v>3.25</v>
      </c>
      <c r="EA24" t="s">
        <v>95</v>
      </c>
      <c r="EB24" s="48">
        <f>EB22-EB21</f>
        <v>6.0067751329330732E-3</v>
      </c>
      <c r="EC24" s="5">
        <v>1999</v>
      </c>
      <c r="ED24" s="60">
        <v>3.25</v>
      </c>
      <c r="EE24" t="s">
        <v>95</v>
      </c>
      <c r="EF24" s="48">
        <f>EF22-EF21</f>
        <v>6.0220705542582686E-3</v>
      </c>
      <c r="EG24" s="5">
        <v>1999</v>
      </c>
      <c r="EH24" s="60">
        <v>3.25</v>
      </c>
      <c r="EI24" t="s">
        <v>95</v>
      </c>
      <c r="EJ24" s="48">
        <f>EJ22-EJ21</f>
        <v>6.013305227144744E-3</v>
      </c>
      <c r="EK24" s="5">
        <v>1999</v>
      </c>
      <c r="EL24" s="60">
        <v>3.25</v>
      </c>
      <c r="EM24" t="s">
        <v>95</v>
      </c>
      <c r="EN24" s="48">
        <f>EN22-EN21</f>
        <v>6.0290857384257268E-3</v>
      </c>
      <c r="EO24" s="5">
        <v>1999</v>
      </c>
      <c r="EP24" s="60">
        <v>3.25</v>
      </c>
      <c r="EQ24" t="s">
        <v>95</v>
      </c>
      <c r="ER24" s="48">
        <f>ER22-ER21</f>
        <v>6.0289977864786959E-3</v>
      </c>
      <c r="ES24" s="5">
        <v>1999</v>
      </c>
      <c r="ET24" s="60">
        <v>3.25</v>
      </c>
      <c r="EU24" t="s">
        <v>95</v>
      </c>
      <c r="EV24" s="48">
        <f>EV22-EV21</f>
        <v>5.9426889744233768E-3</v>
      </c>
      <c r="EW24" s="5">
        <v>1999</v>
      </c>
      <c r="EX24" s="60">
        <v>3.25</v>
      </c>
      <c r="EY24" t="s">
        <v>95</v>
      </c>
      <c r="EZ24" s="48">
        <f>EZ22-EZ21</f>
        <v>5.8701943838254389E-3</v>
      </c>
      <c r="FA24" s="5">
        <v>1999</v>
      </c>
      <c r="FB24" s="60">
        <v>3.25</v>
      </c>
      <c r="FC24" t="s">
        <v>95</v>
      </c>
      <c r="FD24" s="48">
        <f>FD22-FD21</f>
        <v>6.0309154510419238E-3</v>
      </c>
      <c r="FE24" s="5">
        <v>1999</v>
      </c>
      <c r="FF24" s="60">
        <v>3.25</v>
      </c>
      <c r="FG24" t="s">
        <v>95</v>
      </c>
      <c r="FH24" s="48">
        <f>FH22-FH21</f>
        <v>5.9307365967262993E-3</v>
      </c>
      <c r="FI24" s="5">
        <v>1999</v>
      </c>
      <c r="FJ24" s="60">
        <v>3.25</v>
      </c>
      <c r="FK24" t="s">
        <v>95</v>
      </c>
      <c r="FL24" s="48">
        <f>FL22-FL21</f>
        <v>5.936748152396476E-3</v>
      </c>
      <c r="FM24" s="5">
        <v>1999</v>
      </c>
      <c r="FN24" s="60">
        <v>3.25</v>
      </c>
      <c r="FO24" t="s">
        <v>95</v>
      </c>
      <c r="FP24" s="48">
        <f>FP22-FP21</f>
        <v>6.0401345167802045E-3</v>
      </c>
      <c r="FQ24" s="5">
        <v>1999</v>
      </c>
      <c r="FR24" s="60">
        <v>3.25</v>
      </c>
    </row>
    <row r="25" spans="2:174">
      <c r="B25">
        <v>0.14366974218312417</v>
      </c>
      <c r="C25" s="47">
        <v>0.92059176038005341</v>
      </c>
      <c r="D25">
        <v>452.13291248687506</v>
      </c>
      <c r="E25" s="5">
        <v>1999</v>
      </c>
      <c r="F25" s="60">
        <v>3.25</v>
      </c>
      <c r="G25" t="s">
        <v>96</v>
      </c>
      <c r="H25" s="48">
        <f>H21-H23</f>
        <v>5.9550570352895627E-3</v>
      </c>
      <c r="I25" s="5">
        <v>2001</v>
      </c>
      <c r="J25" s="60">
        <v>0.86</v>
      </c>
      <c r="K25" t="s">
        <v>96</v>
      </c>
      <c r="L25" s="48">
        <f>L21-L23</f>
        <v>9.1841481488270926E-3</v>
      </c>
      <c r="M25" s="5">
        <v>2001</v>
      </c>
      <c r="N25" s="60">
        <v>0.86</v>
      </c>
      <c r="O25" t="s">
        <v>96</v>
      </c>
      <c r="P25" s="48">
        <f>P21-P23</f>
        <v>6.5418291423521013E-3</v>
      </c>
      <c r="Q25" s="5">
        <v>2001</v>
      </c>
      <c r="R25" s="60">
        <v>0.86</v>
      </c>
      <c r="S25" t="s">
        <v>96</v>
      </c>
      <c r="T25" s="48">
        <f>T21-T23</f>
        <v>6.1371688363571764E-3</v>
      </c>
      <c r="U25" s="5">
        <v>2001</v>
      </c>
      <c r="V25" s="60">
        <v>0.86</v>
      </c>
      <c r="W25" t="s">
        <v>96</v>
      </c>
      <c r="X25" s="48">
        <f>X21-X23</f>
        <v>5.7097786814532259E-3</v>
      </c>
      <c r="Y25" s="5">
        <v>2001</v>
      </c>
      <c r="Z25" s="60">
        <v>0.86</v>
      </c>
      <c r="AA25" t="s">
        <v>96</v>
      </c>
      <c r="AB25" s="48">
        <f>AB21-AB23</f>
        <v>6.0129245245785223E-3</v>
      </c>
      <c r="AC25" s="5">
        <v>2001</v>
      </c>
      <c r="AD25" s="60">
        <v>0.86</v>
      </c>
      <c r="AE25" t="s">
        <v>96</v>
      </c>
      <c r="AF25" s="48">
        <f>AF21-AF23</f>
        <v>5.9580022212496753E-3</v>
      </c>
      <c r="AG25" s="5">
        <v>2001</v>
      </c>
      <c r="AH25" s="60">
        <v>0.86</v>
      </c>
      <c r="AI25" t="s">
        <v>96</v>
      </c>
      <c r="AJ25" s="48">
        <f>AJ21-AJ23</f>
        <v>6.0268188142825474E-3</v>
      </c>
      <c r="AK25" s="5">
        <v>2001</v>
      </c>
      <c r="AL25" s="60">
        <v>0.86</v>
      </c>
      <c r="AM25" t="s">
        <v>96</v>
      </c>
      <c r="AN25" s="48">
        <f>AN21-AN23</f>
        <v>6.0020452685157488E-3</v>
      </c>
      <c r="AO25" s="5">
        <v>2001</v>
      </c>
      <c r="AP25" s="60">
        <v>0.86</v>
      </c>
      <c r="AQ25" t="s">
        <v>96</v>
      </c>
      <c r="AR25" s="48">
        <f>AR21-AR23</f>
        <v>5.9939134306118136E-3</v>
      </c>
      <c r="AS25" s="5">
        <v>2001</v>
      </c>
      <c r="AT25" s="60">
        <v>0.86</v>
      </c>
      <c r="AU25" t="s">
        <v>96</v>
      </c>
      <c r="AV25" s="48">
        <f>AV21-AV23</f>
        <v>5.8863906256750309E-3</v>
      </c>
      <c r="AW25" s="5">
        <v>2001</v>
      </c>
      <c r="AX25" s="60">
        <v>0.86</v>
      </c>
      <c r="AY25" t="s">
        <v>96</v>
      </c>
      <c r="AZ25" s="48">
        <f>AZ21-AZ23</f>
        <v>5.9952942744558313E-3</v>
      </c>
      <c r="BA25" s="5">
        <v>2001</v>
      </c>
      <c r="BB25" s="60">
        <v>0.86</v>
      </c>
      <c r="BC25" t="s">
        <v>96</v>
      </c>
      <c r="BD25" s="48">
        <f>BD21-BD23</f>
        <v>5.8426689961055545E-3</v>
      </c>
      <c r="BE25" s="5">
        <v>2001</v>
      </c>
      <c r="BF25" s="60">
        <v>0.86</v>
      </c>
      <c r="BG25" t="s">
        <v>96</v>
      </c>
      <c r="BH25" s="48">
        <f>BH21-BH23</f>
        <v>6.0337894383478419E-3</v>
      </c>
      <c r="BI25" s="5">
        <v>2001</v>
      </c>
      <c r="BJ25" s="60">
        <v>0.86</v>
      </c>
      <c r="BK25" t="s">
        <v>96</v>
      </c>
      <c r="BL25" s="48">
        <f>BL21-BL23</f>
        <v>5.8998034367157004E-3</v>
      </c>
      <c r="BM25" s="5">
        <v>2001</v>
      </c>
      <c r="BN25" s="60">
        <v>0.86</v>
      </c>
      <c r="BO25" t="s">
        <v>96</v>
      </c>
      <c r="BP25" s="48">
        <f>BP21-BP23</f>
        <v>6.0290432964826002E-3</v>
      </c>
      <c r="BQ25" s="5">
        <v>2001</v>
      </c>
      <c r="BR25" s="60">
        <v>0.86</v>
      </c>
      <c r="BS25" t="s">
        <v>96</v>
      </c>
      <c r="BT25" s="48">
        <f>BT21-BT23</f>
        <v>5.8313508379429502E-3</v>
      </c>
      <c r="BU25" s="5">
        <v>2001</v>
      </c>
      <c r="BV25" s="60">
        <v>0.86</v>
      </c>
      <c r="BW25" t="s">
        <v>96</v>
      </c>
      <c r="BX25" s="48">
        <f>BX21-BX23</f>
        <v>6.0103859044461638E-3</v>
      </c>
      <c r="BY25" s="5">
        <v>2001</v>
      </c>
      <c r="BZ25" s="60">
        <v>0.86</v>
      </c>
      <c r="CA25" t="s">
        <v>96</v>
      </c>
      <c r="CB25" s="48">
        <f>CB21-CB23</f>
        <v>5.896020307397859E-3</v>
      </c>
      <c r="CC25" s="5">
        <v>2001</v>
      </c>
      <c r="CD25" s="60">
        <v>0.86</v>
      </c>
      <c r="CE25" t="s">
        <v>96</v>
      </c>
      <c r="CF25" s="48">
        <f>CF21-CF23</f>
        <v>5.9903128543406514E-3</v>
      </c>
      <c r="CG25" s="5">
        <v>2001</v>
      </c>
      <c r="CH25" s="60">
        <v>0.86</v>
      </c>
      <c r="CI25" t="s">
        <v>96</v>
      </c>
      <c r="CJ25" s="48">
        <f>CJ21-CJ23</f>
        <v>6.0367445575029155E-3</v>
      </c>
      <c r="CK25" s="5">
        <v>2001</v>
      </c>
      <c r="CL25" s="60">
        <v>0.86</v>
      </c>
      <c r="CM25" t="s">
        <v>96</v>
      </c>
      <c r="CN25" s="48">
        <f>CN21-CN23</f>
        <v>5.9665312970572926E-3</v>
      </c>
      <c r="CO25" s="5">
        <v>2001</v>
      </c>
      <c r="CP25" s="60">
        <v>0.86</v>
      </c>
      <c r="CQ25" t="s">
        <v>96</v>
      </c>
      <c r="CR25" s="48">
        <f>CR21-CR23</f>
        <v>5.9370712876772036E-3</v>
      </c>
      <c r="CS25" s="5">
        <v>2001</v>
      </c>
      <c r="CT25" s="60">
        <v>0.86</v>
      </c>
      <c r="CU25" t="s">
        <v>96</v>
      </c>
      <c r="CV25" s="48">
        <f>CV21-CV23</f>
        <v>5.9462177073072164E-3</v>
      </c>
      <c r="CW25" s="5">
        <v>2001</v>
      </c>
      <c r="CX25" s="60">
        <v>0.86</v>
      </c>
      <c r="CY25" t="s">
        <v>96</v>
      </c>
      <c r="CZ25" s="48">
        <f>CZ21-CZ23</f>
        <v>5.9462177073072164E-3</v>
      </c>
      <c r="DA25" s="5">
        <v>1999</v>
      </c>
      <c r="DB25" s="60">
        <v>3.25</v>
      </c>
      <c r="DC25" t="s">
        <v>96</v>
      </c>
      <c r="DD25" s="48">
        <f>DD21-DD23</f>
        <v>5.9891332629448124E-3</v>
      </c>
      <c r="DE25" s="5">
        <v>1999</v>
      </c>
      <c r="DF25" s="60">
        <v>3.25</v>
      </c>
      <c r="DG25" t="s">
        <v>96</v>
      </c>
      <c r="DH25" s="48">
        <f>DH21-DH23</f>
        <v>5.8691304693652135E-3</v>
      </c>
      <c r="DI25" s="5">
        <v>1999</v>
      </c>
      <c r="DJ25" s="60">
        <v>3.25</v>
      </c>
      <c r="DK25" t="s">
        <v>96</v>
      </c>
      <c r="DL25" s="48">
        <f>DL21-DL23</f>
        <v>6.0422371252954743E-3</v>
      </c>
      <c r="DM25" s="5">
        <v>1999</v>
      </c>
      <c r="DN25" s="60">
        <v>3.25</v>
      </c>
      <c r="DO25" t="s">
        <v>96</v>
      </c>
      <c r="DP25" s="48">
        <f>DP21-DP23</f>
        <v>6.0519534584276835E-3</v>
      </c>
      <c r="DQ25" s="5">
        <v>1999</v>
      </c>
      <c r="DR25" s="60">
        <v>3.25</v>
      </c>
      <c r="DS25" t="s">
        <v>96</v>
      </c>
      <c r="DT25" s="48">
        <f>DT21-DT23</f>
        <v>5.781663108477969E-3</v>
      </c>
      <c r="DU25" s="5">
        <v>1999</v>
      </c>
      <c r="DV25" s="60">
        <v>3.25</v>
      </c>
      <c r="DW25" t="s">
        <v>96</v>
      </c>
      <c r="DX25" s="48">
        <f>DX21-DX23</f>
        <v>6.0397850834292555E-3</v>
      </c>
      <c r="DY25" s="5">
        <v>1999</v>
      </c>
      <c r="DZ25" s="60">
        <v>3.25</v>
      </c>
      <c r="EA25" t="s">
        <v>96</v>
      </c>
      <c r="EB25" s="48">
        <f>EB21-EB23</f>
        <v>6.0430746331699703E-3</v>
      </c>
      <c r="EC25" s="5">
        <v>1999</v>
      </c>
      <c r="ED25" s="60">
        <v>3.25</v>
      </c>
      <c r="EE25" t="s">
        <v>96</v>
      </c>
      <c r="EF25" s="48">
        <f>EF21-EF23</f>
        <v>6.0585557151619229E-3</v>
      </c>
      <c r="EG25" s="5">
        <v>1999</v>
      </c>
      <c r="EH25" s="60">
        <v>3.25</v>
      </c>
      <c r="EI25" t="s">
        <v>96</v>
      </c>
      <c r="EJ25" s="48">
        <f>EJ21-EJ23</f>
        <v>6.0496839334480135E-3</v>
      </c>
      <c r="EK25" s="5">
        <v>1999</v>
      </c>
      <c r="EL25" s="60">
        <v>3.25</v>
      </c>
      <c r="EM25" t="s">
        <v>96</v>
      </c>
      <c r="EN25" s="48">
        <f>EN21-EN23</f>
        <v>6.0656562112324508E-3</v>
      </c>
      <c r="EO25" s="5">
        <v>1999</v>
      </c>
      <c r="EP25" s="60">
        <v>3.25</v>
      </c>
      <c r="EQ25" t="s">
        <v>96</v>
      </c>
      <c r="ER25" s="48">
        <f>ER21-ER23</f>
        <v>6.0655671890782747E-3</v>
      </c>
      <c r="ES25" s="5">
        <v>1999</v>
      </c>
      <c r="ET25" s="60">
        <v>3.25</v>
      </c>
      <c r="EU25" t="s">
        <v>96</v>
      </c>
      <c r="EV25" s="48">
        <f>EV21-EV23</f>
        <v>5.9782157564649274E-3</v>
      </c>
      <c r="EW25" s="5">
        <v>1999</v>
      </c>
      <c r="EX25" s="60">
        <v>3.25</v>
      </c>
      <c r="EY25" t="s">
        <v>96</v>
      </c>
      <c r="EZ25" s="48">
        <f>EZ21-EZ23</f>
        <v>5.9048571431897789E-3</v>
      </c>
      <c r="FA25" s="5">
        <v>1999</v>
      </c>
      <c r="FB25" s="60">
        <v>3.25</v>
      </c>
      <c r="FC25" t="s">
        <v>96</v>
      </c>
      <c r="FD25" s="48">
        <f>FD21-FD23</f>
        <v>6.0675081915287088E-3</v>
      </c>
      <c r="FE25" s="5">
        <v>1999</v>
      </c>
      <c r="FF25" s="60">
        <v>3.25</v>
      </c>
      <c r="FG25" t="s">
        <v>96</v>
      </c>
      <c r="FH25" s="48">
        <f>FH21-FH23</f>
        <v>5.9661201884008419E-3</v>
      </c>
      <c r="FI25" s="5">
        <v>1999</v>
      </c>
      <c r="FJ25" s="60">
        <v>3.25</v>
      </c>
      <c r="FK25" t="s">
        <v>96</v>
      </c>
      <c r="FL25" s="48">
        <f>FL21-FL23</f>
        <v>5.9722037265937111E-3</v>
      </c>
      <c r="FM25" s="5">
        <v>1999</v>
      </c>
      <c r="FN25" s="60">
        <v>3.25</v>
      </c>
      <c r="FO25" t="s">
        <v>96</v>
      </c>
      <c r="FP25" s="48">
        <f>FP21-FP23</f>
        <v>6.0768395574150313E-3</v>
      </c>
      <c r="FQ25" s="5">
        <v>1999</v>
      </c>
      <c r="FR25" s="60">
        <v>3.25</v>
      </c>
    </row>
    <row r="26" spans="2:174">
      <c r="B26">
        <v>0.14437314747066374</v>
      </c>
      <c r="C26" s="47">
        <v>0.92015360979910876</v>
      </c>
      <c r="D26">
        <v>449.43786052039542</v>
      </c>
      <c r="E26" s="5">
        <v>2001</v>
      </c>
      <c r="F26" s="60">
        <v>0.86</v>
      </c>
      <c r="G26" t="s">
        <v>97</v>
      </c>
      <c r="H26" s="49">
        <f>AVERAGE(H24:H25)</f>
        <v>5.9374305978017183E-3</v>
      </c>
      <c r="I26" s="5">
        <v>2001</v>
      </c>
      <c r="J26" s="61">
        <v>0.5</v>
      </c>
      <c r="K26" t="s">
        <v>97</v>
      </c>
      <c r="L26" s="49">
        <f>AVERAGE(L24:L25)</f>
        <v>9.1423573817386999E-3</v>
      </c>
      <c r="M26" s="5">
        <v>2001</v>
      </c>
      <c r="N26" s="61">
        <v>0.5</v>
      </c>
      <c r="O26" t="s">
        <v>97</v>
      </c>
      <c r="P26" s="49">
        <f>AVERAGE(P24:P25)</f>
        <v>6.5205703739965037E-3</v>
      </c>
      <c r="Q26" s="5">
        <v>2001</v>
      </c>
      <c r="R26" s="61">
        <v>0.5</v>
      </c>
      <c r="S26" t="s">
        <v>97</v>
      </c>
      <c r="T26" s="49">
        <f>AVERAGE(T24:T25)</f>
        <v>6.1184512304109373E-3</v>
      </c>
      <c r="U26" s="5">
        <v>2001</v>
      </c>
      <c r="V26" s="61">
        <v>0.5</v>
      </c>
      <c r="W26" t="s">
        <v>97</v>
      </c>
      <c r="X26" s="49">
        <f>AVERAGE(X24:X25)</f>
        <v>5.6935703970896201E-3</v>
      </c>
      <c r="Y26" s="5">
        <v>2001</v>
      </c>
      <c r="Z26" s="61">
        <v>0.5</v>
      </c>
      <c r="AA26" t="s">
        <v>97</v>
      </c>
      <c r="AB26" s="49">
        <f>AVERAGE(AB24:AB25)</f>
        <v>5.9949548901472444E-3</v>
      </c>
      <c r="AC26" s="5">
        <v>2001</v>
      </c>
      <c r="AD26" s="61">
        <v>0.5</v>
      </c>
      <c r="AE26" t="s">
        <v>97</v>
      </c>
      <c r="AF26" s="49">
        <f>AVERAGE(AF24:AF25)</f>
        <v>5.9403583960811607E-3</v>
      </c>
      <c r="AG26" s="5">
        <v>2001</v>
      </c>
      <c r="AH26" s="61">
        <v>0.5</v>
      </c>
      <c r="AI26" t="s">
        <v>97</v>
      </c>
      <c r="AJ26" s="49">
        <f>AVERAGE(AJ24:AJ25)</f>
        <v>6.0087662867695651E-3</v>
      </c>
      <c r="AK26" s="5">
        <v>2001</v>
      </c>
      <c r="AL26" s="61">
        <v>0.5</v>
      </c>
      <c r="AM26" t="s">
        <v>97</v>
      </c>
      <c r="AN26" s="49">
        <f>AVERAGE(AN24:AN25)</f>
        <v>5.9841404071709764E-3</v>
      </c>
      <c r="AO26" s="5">
        <v>2001</v>
      </c>
      <c r="AP26" s="61">
        <v>0.5</v>
      </c>
      <c r="AQ26" t="s">
        <v>97</v>
      </c>
      <c r="AR26" s="49">
        <f>AVERAGE(AR24:AR25)</f>
        <v>5.9760569088085219E-3</v>
      </c>
      <c r="AS26" s="5">
        <v>2001</v>
      </c>
      <c r="AT26" s="61">
        <v>0.5</v>
      </c>
      <c r="AU26" t="s">
        <v>97</v>
      </c>
      <c r="AV26" s="49">
        <f>AVERAGE(AV24:AV25)</f>
        <v>5.8691671629644143E-3</v>
      </c>
      <c r="AW26" s="5">
        <v>2001</v>
      </c>
      <c r="AX26" s="61">
        <v>0.5</v>
      </c>
      <c r="AY26" t="s">
        <v>97</v>
      </c>
      <c r="AZ26" s="49">
        <f>AVERAGE(AZ24:AZ25)</f>
        <v>5.9774295488332629E-3</v>
      </c>
      <c r="BA26" s="5">
        <v>2001</v>
      </c>
      <c r="BB26" s="61">
        <v>0.5</v>
      </c>
      <c r="BC26" t="s">
        <v>97</v>
      </c>
      <c r="BD26" s="49">
        <f>AVERAGE(BD24:BD25)</f>
        <v>5.8256997035732866E-3</v>
      </c>
      <c r="BE26" s="5">
        <v>2001</v>
      </c>
      <c r="BF26" s="61">
        <v>0.5</v>
      </c>
      <c r="BG26" t="s">
        <v>97</v>
      </c>
      <c r="BH26" s="49">
        <f>AVERAGE(BH24:BH25)</f>
        <v>6.0156952527940372E-3</v>
      </c>
      <c r="BI26" s="5">
        <v>2001</v>
      </c>
      <c r="BJ26" s="61">
        <v>0.5</v>
      </c>
      <c r="BK26" t="s">
        <v>97</v>
      </c>
      <c r="BL26" s="49">
        <f>AVERAGE(BL24:BL25)</f>
        <v>5.8825016238230332E-3</v>
      </c>
      <c r="BM26" s="5">
        <v>2001</v>
      </c>
      <c r="BN26" s="61">
        <v>0.5</v>
      </c>
      <c r="BO26" t="s">
        <v>97</v>
      </c>
      <c r="BP26" s="49">
        <f>AVERAGE(BP24:BP25)</f>
        <v>6.0109774801407195E-3</v>
      </c>
      <c r="BQ26" s="5">
        <v>2001</v>
      </c>
      <c r="BR26" s="61">
        <v>0.5</v>
      </c>
      <c r="BS26" t="s">
        <v>97</v>
      </c>
      <c r="BT26" s="49">
        <f>AVERAGE(BT24:BT25)</f>
        <v>5.8144470360219774E-3</v>
      </c>
      <c r="BU26" s="5">
        <v>2001</v>
      </c>
      <c r="BV26" s="61">
        <v>0.5</v>
      </c>
      <c r="BW26" t="s">
        <v>97</v>
      </c>
      <c r="BX26" s="49">
        <f>AVERAGE(BX24:BX25)</f>
        <v>5.9924313948900021E-3</v>
      </c>
      <c r="BY26" s="5">
        <v>2001</v>
      </c>
      <c r="BZ26" s="61">
        <v>0.5</v>
      </c>
      <c r="CA26" t="s">
        <v>97</v>
      </c>
      <c r="CB26" s="49">
        <f>AVERAGE(CB24:CB25)</f>
        <v>5.8787406113396667E-3</v>
      </c>
      <c r="CC26" s="5">
        <v>2001</v>
      </c>
      <c r="CD26" s="61">
        <v>0.5</v>
      </c>
      <c r="CE26" t="s">
        <v>97</v>
      </c>
      <c r="CF26" s="49">
        <f>AVERAGE(CF24:CF25)</f>
        <v>5.9724777153415121E-3</v>
      </c>
      <c r="CG26" s="5">
        <v>2001</v>
      </c>
      <c r="CH26" s="61">
        <v>0.5</v>
      </c>
      <c r="CI26" t="s">
        <v>97</v>
      </c>
      <c r="CJ26" s="49">
        <f>AVERAGE(CJ24:CJ25)</f>
        <v>6.0186326970785159E-3</v>
      </c>
      <c r="CK26" s="5">
        <v>2001</v>
      </c>
      <c r="CL26" s="61">
        <v>0.5</v>
      </c>
      <c r="CM26" t="s">
        <v>97</v>
      </c>
      <c r="CN26" s="49">
        <f>AVERAGE(CN24:CN25)</f>
        <v>5.9488370701756971E-3</v>
      </c>
      <c r="CO26" s="5">
        <v>2001</v>
      </c>
      <c r="CP26" s="61">
        <v>0.5</v>
      </c>
      <c r="CQ26" t="s">
        <v>97</v>
      </c>
      <c r="CR26" s="49">
        <f>AVERAGE(CR24:CR25)</f>
        <v>5.9195508488731619E-3</v>
      </c>
      <c r="CS26" s="5">
        <v>2001</v>
      </c>
      <c r="CT26" s="61">
        <v>0.5</v>
      </c>
      <c r="CU26" t="s">
        <v>97</v>
      </c>
      <c r="CV26" s="49">
        <f>AVERAGE(CV24:CV25)</f>
        <v>5.9286434039538677E-3</v>
      </c>
      <c r="CW26" s="5">
        <v>2001</v>
      </c>
      <c r="CX26" s="61">
        <v>0.5</v>
      </c>
      <c r="CY26" t="s">
        <v>97</v>
      </c>
      <c r="CZ26" s="49">
        <f>AVERAGE(CZ24:CZ25)</f>
        <v>5.9286434039538677E-3</v>
      </c>
      <c r="DA26" s="5">
        <v>2001</v>
      </c>
      <c r="DB26" s="61">
        <v>0.5</v>
      </c>
      <c r="DC26" t="s">
        <v>97</v>
      </c>
      <c r="DD26" s="49">
        <f>AVERAGE(DD24:DD25)</f>
        <v>5.9713051264360523E-3</v>
      </c>
      <c r="DE26" s="5">
        <v>2001</v>
      </c>
      <c r="DF26" s="60">
        <v>0.86</v>
      </c>
      <c r="DG26" t="s">
        <v>97</v>
      </c>
      <c r="DH26" s="49">
        <f>AVERAGE(DH24:DH25)</f>
        <v>5.8520075707923641E-3</v>
      </c>
      <c r="DI26" s="5">
        <v>2001</v>
      </c>
      <c r="DJ26" s="60">
        <v>0.86</v>
      </c>
      <c r="DK26" t="s">
        <v>97</v>
      </c>
      <c r="DL26" s="49">
        <f>AVERAGE(DL24:DL25)</f>
        <v>6.0240923904750499E-3</v>
      </c>
      <c r="DM26" s="5">
        <v>2001</v>
      </c>
      <c r="DN26" s="60">
        <v>0.86</v>
      </c>
      <c r="DO26" t="s">
        <v>97</v>
      </c>
      <c r="DP26" s="49">
        <f>AVERAGE(DP24:DP25)</f>
        <v>6.0337504963511313E-3</v>
      </c>
      <c r="DQ26" s="5">
        <v>2001</v>
      </c>
      <c r="DR26" s="60">
        <v>0.86</v>
      </c>
      <c r="DS26" t="s">
        <v>97</v>
      </c>
      <c r="DT26" s="49">
        <f>AVERAGE(DT24:DT25)</f>
        <v>5.765045326718829E-3</v>
      </c>
      <c r="DU26" s="5">
        <v>2001</v>
      </c>
      <c r="DV26" s="60">
        <v>0.86</v>
      </c>
      <c r="DW26" t="s">
        <v>97</v>
      </c>
      <c r="DX26" s="49">
        <f>AVERAGE(DX24:DX25)</f>
        <v>6.0216550283555687E-3</v>
      </c>
      <c r="DY26" s="5">
        <v>2001</v>
      </c>
      <c r="DZ26" s="60">
        <v>0.86</v>
      </c>
      <c r="EA26" t="s">
        <v>97</v>
      </c>
      <c r="EB26" s="49">
        <f>AVERAGE(EB24:EB25)</f>
        <v>6.0249248830515217E-3</v>
      </c>
      <c r="EC26" s="5">
        <v>2001</v>
      </c>
      <c r="ED26" s="60">
        <v>0.86</v>
      </c>
      <c r="EE26" t="s">
        <v>97</v>
      </c>
      <c r="EF26" s="49">
        <f>AVERAGE(EF24:EF25)</f>
        <v>6.0403131347100958E-3</v>
      </c>
      <c r="EG26" s="5">
        <v>2001</v>
      </c>
      <c r="EH26" s="60">
        <v>0.86</v>
      </c>
      <c r="EI26" t="s">
        <v>97</v>
      </c>
      <c r="EJ26" s="49">
        <f>AVERAGE(EJ24:EJ25)</f>
        <v>6.0314945802963787E-3</v>
      </c>
      <c r="EK26" s="5">
        <v>2001</v>
      </c>
      <c r="EL26" s="60">
        <v>0.86</v>
      </c>
      <c r="EM26" t="s">
        <v>97</v>
      </c>
      <c r="EN26" s="49">
        <f>AVERAGE(EN24:EN25)</f>
        <v>6.0473709748290888E-3</v>
      </c>
      <c r="EO26" s="5">
        <v>2001</v>
      </c>
      <c r="EP26" s="60">
        <v>0.86</v>
      </c>
      <c r="EQ26" t="s">
        <v>97</v>
      </c>
      <c r="ER26" s="49">
        <f>AVERAGE(ER24:ER25)</f>
        <v>6.0472824877784853E-3</v>
      </c>
      <c r="ES26" s="5">
        <v>2001</v>
      </c>
      <c r="ET26" s="60">
        <v>0.86</v>
      </c>
      <c r="EU26" t="s">
        <v>97</v>
      </c>
      <c r="EV26" s="49">
        <f>AVERAGE(EV24:EV25)</f>
        <v>5.9604523654441521E-3</v>
      </c>
      <c r="EW26" s="5">
        <v>2001</v>
      </c>
      <c r="EX26" s="60">
        <v>0.86</v>
      </c>
      <c r="EY26" t="s">
        <v>97</v>
      </c>
      <c r="EZ26" s="49">
        <f>AVERAGE(EZ24:EZ25)</f>
        <v>5.8875257635076089E-3</v>
      </c>
      <c r="FA26" s="5">
        <v>2001</v>
      </c>
      <c r="FB26" s="60">
        <v>0.86</v>
      </c>
      <c r="FC26" t="s">
        <v>97</v>
      </c>
      <c r="FD26" s="49">
        <f>AVERAGE(FD24:FD25)</f>
        <v>6.0492118212853163E-3</v>
      </c>
      <c r="FE26" s="5">
        <v>2001</v>
      </c>
      <c r="FF26" s="60">
        <v>0.86</v>
      </c>
      <c r="FG26" t="s">
        <v>97</v>
      </c>
      <c r="FH26" s="49">
        <f>AVERAGE(FH24:FH25)</f>
        <v>5.9484283925635706E-3</v>
      </c>
      <c r="FI26" s="5">
        <v>2001</v>
      </c>
      <c r="FJ26" s="60">
        <v>0.86</v>
      </c>
      <c r="FK26" t="s">
        <v>97</v>
      </c>
      <c r="FL26" s="49">
        <f>AVERAGE(FL24:FL25)</f>
        <v>5.9544759394950936E-3</v>
      </c>
      <c r="FM26" s="5">
        <v>2001</v>
      </c>
      <c r="FN26" s="60">
        <v>0.86</v>
      </c>
      <c r="FO26" t="s">
        <v>97</v>
      </c>
      <c r="FP26" s="49">
        <f>AVERAGE(FP24:FP25)</f>
        <v>6.0584870370976179E-3</v>
      </c>
      <c r="FQ26" s="5">
        <v>2001</v>
      </c>
      <c r="FR26" s="60">
        <v>0.86</v>
      </c>
    </row>
    <row r="27" spans="2:174">
      <c r="B27">
        <v>0.14465084416644919</v>
      </c>
      <c r="C27" s="47">
        <v>0.92330225474202821</v>
      </c>
      <c r="D27">
        <v>469.48952428554514</v>
      </c>
      <c r="E27" s="5">
        <v>2001</v>
      </c>
      <c r="F27" s="61">
        <v>0.5</v>
      </c>
      <c r="I27" s="5">
        <v>2002</v>
      </c>
      <c r="J27" s="60">
        <v>1.6</v>
      </c>
      <c r="M27" s="5">
        <v>2002</v>
      </c>
      <c r="N27" s="60">
        <v>1.6</v>
      </c>
      <c r="Q27" s="5">
        <v>2002</v>
      </c>
      <c r="R27" s="60">
        <v>1.6</v>
      </c>
      <c r="U27" s="5">
        <v>2002</v>
      </c>
      <c r="V27" s="60">
        <v>1.6</v>
      </c>
      <c r="Y27" s="5">
        <v>2002</v>
      </c>
      <c r="Z27" s="60">
        <v>1.6</v>
      </c>
      <c r="AC27" s="5">
        <v>2002</v>
      </c>
      <c r="AD27" s="60">
        <v>1.6</v>
      </c>
      <c r="AG27" s="5">
        <v>2002</v>
      </c>
      <c r="AH27" s="60">
        <v>1.6</v>
      </c>
      <c r="AK27" s="5">
        <v>2002</v>
      </c>
      <c r="AL27" s="60">
        <v>1.6</v>
      </c>
      <c r="AO27" s="5">
        <v>2002</v>
      </c>
      <c r="AP27" s="60">
        <v>1.6</v>
      </c>
      <c r="AS27" s="5">
        <v>2002</v>
      </c>
      <c r="AT27" s="60">
        <v>1.6</v>
      </c>
      <c r="AW27" s="5">
        <v>2002</v>
      </c>
      <c r="AX27" s="60">
        <v>1.6</v>
      </c>
      <c r="BA27" s="5">
        <v>2002</v>
      </c>
      <c r="BB27" s="60">
        <v>1.6</v>
      </c>
      <c r="BE27" s="5">
        <v>2002</v>
      </c>
      <c r="BF27" s="60">
        <v>1.6</v>
      </c>
      <c r="BI27" s="5">
        <v>2002</v>
      </c>
      <c r="BJ27" s="60">
        <v>1.6</v>
      </c>
      <c r="BM27" s="5">
        <v>2002</v>
      </c>
      <c r="BN27" s="60">
        <v>1.6</v>
      </c>
      <c r="BQ27" s="5">
        <v>2002</v>
      </c>
      <c r="BR27" s="60">
        <v>1.6</v>
      </c>
      <c r="BU27" s="5">
        <v>2002</v>
      </c>
      <c r="BV27" s="60">
        <v>1.6</v>
      </c>
      <c r="BY27" s="5">
        <v>2002</v>
      </c>
      <c r="BZ27" s="60">
        <v>1.6</v>
      </c>
      <c r="CC27" s="5">
        <v>2002</v>
      </c>
      <c r="CD27" s="60">
        <v>1.6</v>
      </c>
      <c r="CG27" s="5">
        <v>2002</v>
      </c>
      <c r="CH27" s="60">
        <v>1.6</v>
      </c>
      <c r="CK27" s="5">
        <v>2002</v>
      </c>
      <c r="CL27" s="60">
        <v>1.6</v>
      </c>
      <c r="CO27" s="5">
        <v>2002</v>
      </c>
      <c r="CP27" s="60">
        <v>1.6</v>
      </c>
      <c r="CS27" s="5">
        <v>2002</v>
      </c>
      <c r="CT27" s="60">
        <v>1.6</v>
      </c>
      <c r="CW27" s="5">
        <v>2002</v>
      </c>
      <c r="CX27" s="60">
        <v>1.6</v>
      </c>
      <c r="DA27" s="5">
        <v>2002</v>
      </c>
      <c r="DB27" s="60">
        <v>1.6</v>
      </c>
      <c r="DE27" s="5">
        <v>2002</v>
      </c>
      <c r="DF27" s="60">
        <v>1.6</v>
      </c>
      <c r="DI27" s="5">
        <v>2001</v>
      </c>
      <c r="DJ27" s="61">
        <v>0.5</v>
      </c>
      <c r="DM27" s="5">
        <v>2001</v>
      </c>
      <c r="DN27" s="61">
        <v>0.5</v>
      </c>
      <c r="DQ27" s="5">
        <v>2001</v>
      </c>
      <c r="DR27" s="61">
        <v>0.5</v>
      </c>
      <c r="DU27" s="5">
        <v>2001</v>
      </c>
      <c r="DV27" s="61">
        <v>0.5</v>
      </c>
      <c r="DY27" s="5">
        <v>2001</v>
      </c>
      <c r="DZ27" s="61">
        <v>0.5</v>
      </c>
      <c r="EC27" s="5">
        <v>2001</v>
      </c>
      <c r="ED27" s="61">
        <v>0.5</v>
      </c>
      <c r="EG27" s="5">
        <v>2001</v>
      </c>
      <c r="EH27" s="61">
        <v>0.5</v>
      </c>
      <c r="EK27" s="5">
        <v>2001</v>
      </c>
      <c r="EL27" s="61">
        <v>0.5</v>
      </c>
      <c r="EO27" s="5">
        <v>2001</v>
      </c>
      <c r="EP27" s="61">
        <v>0.5</v>
      </c>
      <c r="ES27" s="5">
        <v>2001</v>
      </c>
      <c r="ET27" s="61">
        <v>0.5</v>
      </c>
      <c r="EW27" s="5">
        <v>2001</v>
      </c>
      <c r="EX27" s="61">
        <v>0.5</v>
      </c>
      <c r="FA27" s="5">
        <v>2001</v>
      </c>
      <c r="FB27" s="61">
        <v>0.5</v>
      </c>
      <c r="FE27" s="5">
        <v>2001</v>
      </c>
      <c r="FF27" s="61">
        <v>0.5</v>
      </c>
      <c r="FI27" s="5">
        <v>2001</v>
      </c>
      <c r="FJ27" s="61">
        <v>0.5</v>
      </c>
      <c r="FM27" s="5">
        <v>2001</v>
      </c>
      <c r="FN27" s="61">
        <v>0.5</v>
      </c>
      <c r="FQ27" s="5">
        <v>2001</v>
      </c>
      <c r="FR27" s="61">
        <v>0.5</v>
      </c>
    </row>
    <row r="28" spans="2:174">
      <c r="B28">
        <v>0.14414368716689657</v>
      </c>
      <c r="C28" s="47">
        <v>0.91864753920409115</v>
      </c>
      <c r="D28">
        <v>440.39545550859685</v>
      </c>
      <c r="E28" s="5">
        <v>2002</v>
      </c>
      <c r="F28" s="60">
        <v>1.6</v>
      </c>
      <c r="I28" s="5">
        <v>2003</v>
      </c>
      <c r="J28" s="60">
        <v>2.37</v>
      </c>
      <c r="M28" s="5">
        <v>2003</v>
      </c>
      <c r="N28" s="60">
        <v>2.37</v>
      </c>
      <c r="Q28" s="5">
        <v>2003</v>
      </c>
      <c r="R28" s="60">
        <v>2.37</v>
      </c>
      <c r="U28" s="5">
        <v>2003</v>
      </c>
      <c r="V28" s="60">
        <v>2.37</v>
      </c>
      <c r="Y28" s="5">
        <v>2003</v>
      </c>
      <c r="Z28" s="60">
        <v>2.37</v>
      </c>
      <c r="AC28" s="5">
        <v>2003</v>
      </c>
      <c r="AD28" s="60">
        <v>2.37</v>
      </c>
      <c r="AG28" s="5">
        <v>2003</v>
      </c>
      <c r="AH28" s="60">
        <v>2.37</v>
      </c>
      <c r="AK28" s="5">
        <v>2003</v>
      </c>
      <c r="AL28" s="60">
        <v>2.37</v>
      </c>
      <c r="AO28" s="5">
        <v>2003</v>
      </c>
      <c r="AP28" s="60">
        <v>2.37</v>
      </c>
      <c r="AS28" s="5">
        <v>2003</v>
      </c>
      <c r="AT28" s="60">
        <v>2.37</v>
      </c>
      <c r="AW28" s="5">
        <v>2003</v>
      </c>
      <c r="AX28" s="60">
        <v>2.37</v>
      </c>
      <c r="BA28" s="5">
        <v>2003</v>
      </c>
      <c r="BB28" s="60">
        <v>2.37</v>
      </c>
      <c r="BE28" s="5">
        <v>2003</v>
      </c>
      <c r="BF28" s="60">
        <v>2.37</v>
      </c>
      <c r="BI28" s="5">
        <v>2003</v>
      </c>
      <c r="BJ28" s="60">
        <v>2.37</v>
      </c>
      <c r="BM28" s="5">
        <v>2003</v>
      </c>
      <c r="BN28" s="60">
        <v>2.37</v>
      </c>
      <c r="BQ28" s="5">
        <v>2003</v>
      </c>
      <c r="BR28" s="60">
        <v>2.37</v>
      </c>
      <c r="BU28" s="5">
        <v>2003</v>
      </c>
      <c r="BV28" s="60">
        <v>2.37</v>
      </c>
      <c r="BY28" s="5">
        <v>2003</v>
      </c>
      <c r="BZ28" s="60">
        <v>2.37</v>
      </c>
      <c r="CC28" s="5">
        <v>2003</v>
      </c>
      <c r="CD28" s="60">
        <v>2.37</v>
      </c>
      <c r="CG28" s="5">
        <v>2003</v>
      </c>
      <c r="CH28" s="60">
        <v>2.37</v>
      </c>
      <c r="CK28" s="5">
        <v>2003</v>
      </c>
      <c r="CL28" s="60">
        <v>2.37</v>
      </c>
      <c r="CO28" s="5">
        <v>2003</v>
      </c>
      <c r="CP28" s="60">
        <v>2.37</v>
      </c>
      <c r="CS28" s="5">
        <v>2003</v>
      </c>
      <c r="CT28" s="60">
        <v>2.37</v>
      </c>
      <c r="CW28" s="5">
        <v>2003</v>
      </c>
      <c r="CX28" s="60">
        <v>2.37</v>
      </c>
      <c r="DA28" s="5">
        <v>2003</v>
      </c>
      <c r="DB28" s="60">
        <v>2.37</v>
      </c>
      <c r="DE28" s="5">
        <v>2003</v>
      </c>
      <c r="DF28" s="60">
        <v>2.37</v>
      </c>
      <c r="DI28" s="5">
        <v>2003</v>
      </c>
      <c r="DJ28" s="60">
        <v>2.37</v>
      </c>
      <c r="DM28" s="5">
        <v>2002</v>
      </c>
      <c r="DN28" s="60">
        <v>1.6</v>
      </c>
      <c r="DQ28" s="5">
        <v>2002</v>
      </c>
      <c r="DR28" s="60">
        <v>1.6</v>
      </c>
      <c r="DU28" s="5">
        <v>2002</v>
      </c>
      <c r="DV28" s="60">
        <v>1.6</v>
      </c>
      <c r="DY28" s="5">
        <v>2002</v>
      </c>
      <c r="DZ28" s="60">
        <v>1.6</v>
      </c>
      <c r="EC28" s="5">
        <v>2002</v>
      </c>
      <c r="ED28" s="60">
        <v>1.6</v>
      </c>
      <c r="EG28" s="5">
        <v>2002</v>
      </c>
      <c r="EH28" s="60">
        <v>1.6</v>
      </c>
      <c r="EK28" s="5">
        <v>2002</v>
      </c>
      <c r="EL28" s="60">
        <v>1.6</v>
      </c>
      <c r="EO28" s="5">
        <v>2002</v>
      </c>
      <c r="EP28" s="60">
        <v>1.6</v>
      </c>
      <c r="ES28" s="5">
        <v>2002</v>
      </c>
      <c r="ET28" s="60">
        <v>1.6</v>
      </c>
      <c r="EW28" s="5">
        <v>2002</v>
      </c>
      <c r="EX28" s="60">
        <v>1.6</v>
      </c>
      <c r="FA28" s="5">
        <v>2002</v>
      </c>
      <c r="FB28" s="60">
        <v>1.6</v>
      </c>
      <c r="FE28" s="5">
        <v>2002</v>
      </c>
      <c r="FF28" s="60">
        <v>1.6</v>
      </c>
      <c r="FI28" s="5">
        <v>2002</v>
      </c>
      <c r="FJ28" s="60">
        <v>1.6</v>
      </c>
      <c r="FM28" s="5">
        <v>2002</v>
      </c>
      <c r="FN28" s="60">
        <v>1.6</v>
      </c>
      <c r="FQ28" s="5">
        <v>2002</v>
      </c>
      <c r="FR28" s="60">
        <v>1.6</v>
      </c>
    </row>
    <row r="29" spans="2:174">
      <c r="B29">
        <v>0.14399716974228677</v>
      </c>
      <c r="C29" s="47">
        <v>0.91827722880033835</v>
      </c>
      <c r="D29">
        <v>438.22317081877753</v>
      </c>
      <c r="E29" s="5">
        <v>2003</v>
      </c>
      <c r="F29" s="60">
        <v>2.37</v>
      </c>
      <c r="I29" s="5">
        <v>2003</v>
      </c>
      <c r="J29" s="60">
        <v>0.5</v>
      </c>
      <c r="M29" s="5">
        <v>2003</v>
      </c>
      <c r="N29" s="60">
        <v>0.5</v>
      </c>
      <c r="Q29" s="5">
        <v>2003</v>
      </c>
      <c r="R29" s="60">
        <v>0.5</v>
      </c>
      <c r="U29" s="5">
        <v>2003</v>
      </c>
      <c r="V29" s="60">
        <v>0.5</v>
      </c>
      <c r="Y29" s="5">
        <v>2003</v>
      </c>
      <c r="Z29" s="60">
        <v>0.5</v>
      </c>
      <c r="AC29" s="5">
        <v>2003</v>
      </c>
      <c r="AD29" s="60">
        <v>0.5</v>
      </c>
      <c r="AG29" s="5">
        <v>2003</v>
      </c>
      <c r="AH29" s="60">
        <v>0.5</v>
      </c>
      <c r="AK29" s="5">
        <v>2003</v>
      </c>
      <c r="AL29" s="60">
        <v>0.5</v>
      </c>
      <c r="AO29" s="5">
        <v>2003</v>
      </c>
      <c r="AP29" s="60">
        <v>0.5</v>
      </c>
      <c r="AS29" s="5">
        <v>2003</v>
      </c>
      <c r="AT29" s="60">
        <v>0.5</v>
      </c>
      <c r="AW29" s="5">
        <v>2003</v>
      </c>
      <c r="AX29" s="60">
        <v>0.5</v>
      </c>
      <c r="BA29" s="5">
        <v>2003</v>
      </c>
      <c r="BB29" s="60">
        <v>0.5</v>
      </c>
      <c r="BE29" s="5">
        <v>2003</v>
      </c>
      <c r="BF29" s="60">
        <v>0.5</v>
      </c>
      <c r="BI29" s="5">
        <v>2003</v>
      </c>
      <c r="BJ29" s="60">
        <v>0.5</v>
      </c>
      <c r="BM29" s="5">
        <v>2003</v>
      </c>
      <c r="BN29" s="60">
        <v>0.5</v>
      </c>
      <c r="BQ29" s="5">
        <v>2003</v>
      </c>
      <c r="BR29" s="60">
        <v>0.5</v>
      </c>
      <c r="BU29" s="5">
        <v>2003</v>
      </c>
      <c r="BV29" s="60">
        <v>0.5</v>
      </c>
      <c r="BY29" s="5">
        <v>2003</v>
      </c>
      <c r="BZ29" s="60">
        <v>0.5</v>
      </c>
      <c r="CC29" s="5">
        <v>2003</v>
      </c>
      <c r="CD29" s="60">
        <v>0.5</v>
      </c>
      <c r="CG29" s="5">
        <v>2003</v>
      </c>
      <c r="CH29" s="60">
        <v>0.5</v>
      </c>
      <c r="CK29" s="5">
        <v>2003</v>
      </c>
      <c r="CL29" s="60">
        <v>0.5</v>
      </c>
      <c r="CO29" s="5">
        <v>2003</v>
      </c>
      <c r="CP29" s="60">
        <v>0.5</v>
      </c>
      <c r="CS29" s="5">
        <v>2003</v>
      </c>
      <c r="CT29" s="60">
        <v>0.5</v>
      </c>
      <c r="CW29" s="5">
        <v>2003</v>
      </c>
      <c r="CX29" s="60">
        <v>0.5</v>
      </c>
      <c r="DA29" s="5">
        <v>2003</v>
      </c>
      <c r="DB29" s="60">
        <v>0.5</v>
      </c>
      <c r="DE29" s="5">
        <v>2003</v>
      </c>
      <c r="DF29" s="60">
        <v>0.5</v>
      </c>
      <c r="DI29" s="5">
        <v>2003</v>
      </c>
      <c r="DJ29" s="60">
        <v>0.5</v>
      </c>
      <c r="DM29" s="5">
        <v>2003</v>
      </c>
      <c r="DN29" s="60">
        <v>0.5</v>
      </c>
      <c r="DQ29" s="5">
        <v>2003</v>
      </c>
      <c r="DR29" s="60">
        <v>2.37</v>
      </c>
      <c r="DU29" s="5">
        <v>2003</v>
      </c>
      <c r="DV29" s="60">
        <v>2.37</v>
      </c>
      <c r="DY29" s="5">
        <v>2003</v>
      </c>
      <c r="DZ29" s="60">
        <v>2.37</v>
      </c>
      <c r="EC29" s="5">
        <v>2003</v>
      </c>
      <c r="ED29" s="60">
        <v>2.37</v>
      </c>
      <c r="EG29" s="5">
        <v>2003</v>
      </c>
      <c r="EH29" s="60">
        <v>2.37</v>
      </c>
      <c r="EK29" s="5">
        <v>2003</v>
      </c>
      <c r="EL29" s="60">
        <v>2.37</v>
      </c>
      <c r="EO29" s="5">
        <v>2003</v>
      </c>
      <c r="EP29" s="60">
        <v>2.37</v>
      </c>
      <c r="ES29" s="5">
        <v>2003</v>
      </c>
      <c r="ET29" s="60">
        <v>2.37</v>
      </c>
      <c r="EW29" s="5">
        <v>2003</v>
      </c>
      <c r="EX29" s="60">
        <v>2.37</v>
      </c>
      <c r="FA29" s="5">
        <v>2003</v>
      </c>
      <c r="FB29" s="60">
        <v>2.37</v>
      </c>
      <c r="FE29" s="5">
        <v>2003</v>
      </c>
      <c r="FF29" s="60">
        <v>2.37</v>
      </c>
      <c r="FI29" s="5">
        <v>2003</v>
      </c>
      <c r="FJ29" s="60">
        <v>2.37</v>
      </c>
      <c r="FM29" s="5">
        <v>2003</v>
      </c>
      <c r="FN29" s="60">
        <v>2.37</v>
      </c>
      <c r="FQ29" s="5">
        <v>2003</v>
      </c>
      <c r="FR29" s="60">
        <v>2.37</v>
      </c>
    </row>
    <row r="30" spans="2:174">
      <c r="B30">
        <v>0.14500542486476742</v>
      </c>
      <c r="C30" s="47">
        <v>0.92568454683458845</v>
      </c>
      <c r="D30">
        <v>485.78991029219367</v>
      </c>
      <c r="E30" s="5">
        <v>2003</v>
      </c>
      <c r="F30" s="60">
        <v>0.5</v>
      </c>
      <c r="I30" s="5">
        <v>2003</v>
      </c>
      <c r="J30" s="60">
        <v>3.25</v>
      </c>
      <c r="M30" s="5">
        <v>2003</v>
      </c>
      <c r="N30" s="60">
        <v>3.25</v>
      </c>
      <c r="Q30" s="5">
        <v>2003</v>
      </c>
      <c r="R30" s="60">
        <v>3.25</v>
      </c>
      <c r="U30" s="5">
        <v>2003</v>
      </c>
      <c r="V30" s="60">
        <v>3.25</v>
      </c>
      <c r="Y30" s="5">
        <v>2003</v>
      </c>
      <c r="Z30" s="60">
        <v>3.25</v>
      </c>
      <c r="AC30" s="5">
        <v>2003</v>
      </c>
      <c r="AD30" s="60">
        <v>3.25</v>
      </c>
      <c r="AG30" s="5">
        <v>2003</v>
      </c>
      <c r="AH30" s="60">
        <v>3.25</v>
      </c>
      <c r="AK30" s="5">
        <v>2003</v>
      </c>
      <c r="AL30" s="60">
        <v>3.25</v>
      </c>
      <c r="AO30" s="5">
        <v>2003</v>
      </c>
      <c r="AP30" s="60">
        <v>3.25</v>
      </c>
      <c r="AS30" s="5">
        <v>2003</v>
      </c>
      <c r="AT30" s="60">
        <v>3.25</v>
      </c>
      <c r="AW30" s="5">
        <v>2003</v>
      </c>
      <c r="AX30" s="60">
        <v>3.25</v>
      </c>
      <c r="BA30" s="5">
        <v>2003</v>
      </c>
      <c r="BB30" s="60">
        <v>3.25</v>
      </c>
      <c r="BE30" s="5">
        <v>2003</v>
      </c>
      <c r="BF30" s="60">
        <v>3.25</v>
      </c>
      <c r="BI30" s="5">
        <v>2003</v>
      </c>
      <c r="BJ30" s="60">
        <v>3.25</v>
      </c>
      <c r="BM30" s="5">
        <v>2003</v>
      </c>
      <c r="BN30" s="60">
        <v>3.25</v>
      </c>
      <c r="BQ30" s="5">
        <v>2003</v>
      </c>
      <c r="BR30" s="60">
        <v>3.25</v>
      </c>
      <c r="BU30" s="5">
        <v>2003</v>
      </c>
      <c r="BV30" s="60">
        <v>3.25</v>
      </c>
      <c r="BY30" s="5">
        <v>2003</v>
      </c>
      <c r="BZ30" s="60">
        <v>3.25</v>
      </c>
      <c r="CC30" s="5">
        <v>2003</v>
      </c>
      <c r="CD30" s="60">
        <v>3.25</v>
      </c>
      <c r="CG30" s="5">
        <v>2003</v>
      </c>
      <c r="CH30" s="60">
        <v>3.25</v>
      </c>
      <c r="CK30" s="5">
        <v>2003</v>
      </c>
      <c r="CL30" s="60">
        <v>3.25</v>
      </c>
      <c r="CO30" s="5">
        <v>2003</v>
      </c>
      <c r="CP30" s="60">
        <v>3.25</v>
      </c>
      <c r="CS30" s="5">
        <v>2003</v>
      </c>
      <c r="CT30" s="60">
        <v>3.25</v>
      </c>
      <c r="CW30" s="5">
        <v>2003</v>
      </c>
      <c r="CX30" s="60">
        <v>3.25</v>
      </c>
      <c r="DA30" s="5">
        <v>2003</v>
      </c>
      <c r="DB30" s="60">
        <v>3.25</v>
      </c>
      <c r="DE30" s="5">
        <v>2003</v>
      </c>
      <c r="DF30" s="60">
        <v>3.25</v>
      </c>
      <c r="DI30" s="5">
        <v>2003</v>
      </c>
      <c r="DJ30" s="60">
        <v>3.25</v>
      </c>
      <c r="DM30" s="5">
        <v>2003</v>
      </c>
      <c r="DN30" s="60">
        <v>3.25</v>
      </c>
      <c r="DQ30" s="5">
        <v>2003</v>
      </c>
      <c r="DR30" s="60">
        <v>3.25</v>
      </c>
      <c r="DU30" s="5">
        <v>2003</v>
      </c>
      <c r="DV30" s="60">
        <v>0.5</v>
      </c>
      <c r="DY30" s="5">
        <v>2003</v>
      </c>
      <c r="DZ30" s="60">
        <v>0.5</v>
      </c>
      <c r="EC30" s="5">
        <v>2003</v>
      </c>
      <c r="ED30" s="60">
        <v>0.5</v>
      </c>
      <c r="EG30" s="5">
        <v>2003</v>
      </c>
      <c r="EH30" s="60">
        <v>0.5</v>
      </c>
      <c r="EK30" s="5">
        <v>2003</v>
      </c>
      <c r="EL30" s="60">
        <v>0.5</v>
      </c>
      <c r="EO30" s="5">
        <v>2003</v>
      </c>
      <c r="EP30" s="60">
        <v>0.5</v>
      </c>
      <c r="ES30" s="5">
        <v>2003</v>
      </c>
      <c r="ET30" s="60">
        <v>0.5</v>
      </c>
      <c r="EW30" s="5">
        <v>2003</v>
      </c>
      <c r="EX30" s="60">
        <v>0.5</v>
      </c>
      <c r="FA30" s="5">
        <v>2003</v>
      </c>
      <c r="FB30" s="60">
        <v>0.5</v>
      </c>
      <c r="FE30" s="5">
        <v>2003</v>
      </c>
      <c r="FF30" s="60">
        <v>0.5</v>
      </c>
      <c r="FI30" s="5">
        <v>2003</v>
      </c>
      <c r="FJ30" s="60">
        <v>0.5</v>
      </c>
      <c r="FM30" s="5">
        <v>2003</v>
      </c>
      <c r="FN30" s="60">
        <v>0.5</v>
      </c>
      <c r="FQ30" s="5">
        <v>2003</v>
      </c>
      <c r="FR30" s="60">
        <v>0.5</v>
      </c>
    </row>
    <row r="31" spans="2:174">
      <c r="B31">
        <v>0.14379256555066508</v>
      </c>
      <c r="C31" s="47">
        <v>0.91839561559574223</v>
      </c>
      <c r="D31">
        <v>438.91549785853374</v>
      </c>
      <c r="E31" s="5">
        <v>2003</v>
      </c>
      <c r="F31" s="60">
        <v>3.25</v>
      </c>
      <c r="I31" s="5">
        <v>2004</v>
      </c>
      <c r="J31" s="60">
        <v>1.92</v>
      </c>
      <c r="M31" s="5">
        <v>2004</v>
      </c>
      <c r="N31" s="60">
        <v>1.92</v>
      </c>
      <c r="Q31" s="5">
        <v>2004</v>
      </c>
      <c r="R31" s="60">
        <v>1.92</v>
      </c>
      <c r="U31" s="5">
        <v>2004</v>
      </c>
      <c r="V31" s="60">
        <v>1.92</v>
      </c>
      <c r="Y31" s="5">
        <v>2004</v>
      </c>
      <c r="Z31" s="60">
        <v>1.92</v>
      </c>
      <c r="AC31" s="5">
        <v>2004</v>
      </c>
      <c r="AD31" s="60">
        <v>1.92</v>
      </c>
      <c r="AG31" s="5">
        <v>2004</v>
      </c>
      <c r="AH31" s="60">
        <v>1.92</v>
      </c>
      <c r="AK31" s="5">
        <v>2004</v>
      </c>
      <c r="AL31" s="60">
        <v>1.92</v>
      </c>
      <c r="AO31" s="5">
        <v>2004</v>
      </c>
      <c r="AP31" s="60">
        <v>1.92</v>
      </c>
      <c r="AS31" s="5">
        <v>2004</v>
      </c>
      <c r="AT31" s="60">
        <v>1.92</v>
      </c>
      <c r="AW31" s="5">
        <v>2004</v>
      </c>
      <c r="AX31" s="60">
        <v>1.92</v>
      </c>
      <c r="BA31" s="5">
        <v>2004</v>
      </c>
      <c r="BB31" s="60">
        <v>1.92</v>
      </c>
      <c r="BE31" s="5">
        <v>2004</v>
      </c>
      <c r="BF31" s="60">
        <v>1.92</v>
      </c>
      <c r="BI31" s="5">
        <v>2004</v>
      </c>
      <c r="BJ31" s="60">
        <v>1.92</v>
      </c>
      <c r="BM31" s="5">
        <v>2004</v>
      </c>
      <c r="BN31" s="60">
        <v>1.92</v>
      </c>
      <c r="BQ31" s="5">
        <v>2004</v>
      </c>
      <c r="BR31" s="60">
        <v>1.92</v>
      </c>
      <c r="BU31" s="5">
        <v>2004</v>
      </c>
      <c r="BV31" s="60">
        <v>1.92</v>
      </c>
      <c r="BY31" s="5">
        <v>2004</v>
      </c>
      <c r="BZ31" s="60">
        <v>1.92</v>
      </c>
      <c r="CC31" s="5">
        <v>2004</v>
      </c>
      <c r="CD31" s="60">
        <v>1.92</v>
      </c>
      <c r="CG31" s="5">
        <v>2004</v>
      </c>
      <c r="CH31" s="60">
        <v>1.92</v>
      </c>
      <c r="CK31" s="5">
        <v>2004</v>
      </c>
      <c r="CL31" s="60">
        <v>1.92</v>
      </c>
      <c r="CO31" s="5">
        <v>2004</v>
      </c>
      <c r="CP31" s="60">
        <v>1.92</v>
      </c>
      <c r="CS31" s="5">
        <v>2004</v>
      </c>
      <c r="CT31" s="60">
        <v>1.92</v>
      </c>
      <c r="CW31" s="5">
        <v>2004</v>
      </c>
      <c r="CX31" s="60">
        <v>1.92</v>
      </c>
      <c r="DA31" s="5">
        <v>2004</v>
      </c>
      <c r="DB31" s="60">
        <v>1.92</v>
      </c>
      <c r="DE31" s="5">
        <v>2004</v>
      </c>
      <c r="DF31" s="60">
        <v>1.92</v>
      </c>
      <c r="DI31" s="5">
        <v>2004</v>
      </c>
      <c r="DJ31" s="60">
        <v>1.92</v>
      </c>
      <c r="DM31" s="5">
        <v>2004</v>
      </c>
      <c r="DN31" s="60">
        <v>1.92</v>
      </c>
      <c r="DQ31" s="5">
        <v>2004</v>
      </c>
      <c r="DR31" s="60">
        <v>1.92</v>
      </c>
      <c r="DU31" s="5">
        <v>2004</v>
      </c>
      <c r="DV31" s="60">
        <v>1.92</v>
      </c>
      <c r="DY31" s="5">
        <v>2003</v>
      </c>
      <c r="DZ31" s="60">
        <v>3.25</v>
      </c>
      <c r="EC31" s="5">
        <v>2003</v>
      </c>
      <c r="ED31" s="60">
        <v>3.25</v>
      </c>
      <c r="EG31" s="5">
        <v>2003</v>
      </c>
      <c r="EH31" s="60">
        <v>3.25</v>
      </c>
      <c r="EK31" s="5">
        <v>2003</v>
      </c>
      <c r="EL31" s="60">
        <v>3.25</v>
      </c>
      <c r="EO31" s="5">
        <v>2003</v>
      </c>
      <c r="EP31" s="60">
        <v>3.25</v>
      </c>
      <c r="ES31" s="5">
        <v>2003</v>
      </c>
      <c r="ET31" s="60">
        <v>3.25</v>
      </c>
      <c r="EW31" s="5">
        <v>2003</v>
      </c>
      <c r="EX31" s="60">
        <v>3.25</v>
      </c>
      <c r="FA31" s="5">
        <v>2003</v>
      </c>
      <c r="FB31" s="60">
        <v>3.25</v>
      </c>
      <c r="FE31" s="5">
        <v>2003</v>
      </c>
      <c r="FF31" s="60">
        <v>3.25</v>
      </c>
      <c r="FI31" s="5">
        <v>2003</v>
      </c>
      <c r="FJ31" s="60">
        <v>3.25</v>
      </c>
      <c r="FM31" s="5">
        <v>2003</v>
      </c>
      <c r="FN31" s="60">
        <v>3.25</v>
      </c>
      <c r="FQ31" s="5">
        <v>2003</v>
      </c>
      <c r="FR31" s="60">
        <v>3.25</v>
      </c>
    </row>
    <row r="32" spans="2:174">
      <c r="B32">
        <v>0.14424894817163228</v>
      </c>
      <c r="C32" s="47">
        <v>0.91872023228477839</v>
      </c>
      <c r="D32">
        <v>440.82420590378109</v>
      </c>
      <c r="E32" s="5">
        <v>2004</v>
      </c>
      <c r="F32" s="60">
        <v>1.92</v>
      </c>
      <c r="I32" s="5">
        <v>2005</v>
      </c>
      <c r="J32" s="60">
        <v>3.59</v>
      </c>
      <c r="M32" s="5">
        <v>2005</v>
      </c>
      <c r="N32" s="60">
        <v>3.59</v>
      </c>
      <c r="Q32" s="5">
        <v>2005</v>
      </c>
      <c r="R32" s="60">
        <v>3.59</v>
      </c>
      <c r="U32" s="5">
        <v>2005</v>
      </c>
      <c r="V32" s="60">
        <v>3.59</v>
      </c>
      <c r="Y32" s="5">
        <v>2005</v>
      </c>
      <c r="Z32" s="60">
        <v>3.59</v>
      </c>
      <c r="AC32" s="5">
        <v>2005</v>
      </c>
      <c r="AD32" s="60">
        <v>3.59</v>
      </c>
      <c r="AG32" s="5">
        <v>2005</v>
      </c>
      <c r="AH32" s="60">
        <v>3.59</v>
      </c>
      <c r="AK32" s="5">
        <v>2005</v>
      </c>
      <c r="AL32" s="60">
        <v>3.59</v>
      </c>
      <c r="AO32" s="5">
        <v>2005</v>
      </c>
      <c r="AP32" s="60">
        <v>3.59</v>
      </c>
      <c r="AS32" s="5">
        <v>2005</v>
      </c>
      <c r="AT32" s="60">
        <v>3.59</v>
      </c>
      <c r="AW32" s="5">
        <v>2005</v>
      </c>
      <c r="AX32" s="60">
        <v>3.59</v>
      </c>
      <c r="BA32" s="5">
        <v>2005</v>
      </c>
      <c r="BB32" s="60">
        <v>3.59</v>
      </c>
      <c r="BE32" s="5">
        <v>2005</v>
      </c>
      <c r="BF32" s="60">
        <v>3.59</v>
      </c>
      <c r="BI32" s="5">
        <v>2005</v>
      </c>
      <c r="BJ32" s="60">
        <v>3.59</v>
      </c>
      <c r="BM32" s="5">
        <v>2005</v>
      </c>
      <c r="BN32" s="60">
        <v>3.59</v>
      </c>
      <c r="BQ32" s="5">
        <v>2005</v>
      </c>
      <c r="BR32" s="60">
        <v>3.59</v>
      </c>
      <c r="BU32" s="5">
        <v>2005</v>
      </c>
      <c r="BV32" s="60">
        <v>3.59</v>
      </c>
      <c r="BY32" s="5">
        <v>2005</v>
      </c>
      <c r="BZ32" s="60">
        <v>3.59</v>
      </c>
      <c r="CC32" s="5">
        <v>2005</v>
      </c>
      <c r="CD32" s="60">
        <v>3.59</v>
      </c>
      <c r="CG32" s="5">
        <v>2005</v>
      </c>
      <c r="CH32" s="60">
        <v>3.59</v>
      </c>
      <c r="CK32" s="5">
        <v>2005</v>
      </c>
      <c r="CL32" s="60">
        <v>3.59</v>
      </c>
      <c r="CO32" s="5">
        <v>2005</v>
      </c>
      <c r="CP32" s="60">
        <v>3.59</v>
      </c>
      <c r="CS32" s="5">
        <v>2005</v>
      </c>
      <c r="CT32" s="60">
        <v>3.59</v>
      </c>
      <c r="CW32" s="5">
        <v>2005</v>
      </c>
      <c r="CX32" s="60">
        <v>3.59</v>
      </c>
      <c r="DA32" s="5">
        <v>2005</v>
      </c>
      <c r="DB32" s="60">
        <v>3.59</v>
      </c>
      <c r="DE32" s="5">
        <v>2005</v>
      </c>
      <c r="DF32" s="60">
        <v>3.59</v>
      </c>
      <c r="DI32" s="5">
        <v>2005</v>
      </c>
      <c r="DJ32" s="60">
        <v>3.59</v>
      </c>
      <c r="DM32" s="5">
        <v>2005</v>
      </c>
      <c r="DN32" s="60">
        <v>3.59</v>
      </c>
      <c r="DQ32" s="5">
        <v>2005</v>
      </c>
      <c r="DR32" s="60">
        <v>3.59</v>
      </c>
      <c r="DU32" s="5">
        <v>2005</v>
      </c>
      <c r="DV32" s="60">
        <v>3.59</v>
      </c>
      <c r="DY32" s="5">
        <v>2005</v>
      </c>
      <c r="DZ32" s="60">
        <v>3.59</v>
      </c>
      <c r="EC32" s="5">
        <v>2004</v>
      </c>
      <c r="ED32" s="60">
        <v>1.92</v>
      </c>
      <c r="EG32" s="5">
        <v>2004</v>
      </c>
      <c r="EH32" s="60">
        <v>1.92</v>
      </c>
      <c r="EK32" s="5">
        <v>2004</v>
      </c>
      <c r="EL32" s="60">
        <v>1.92</v>
      </c>
      <c r="EO32" s="5">
        <v>2004</v>
      </c>
      <c r="EP32" s="60">
        <v>1.92</v>
      </c>
      <c r="ES32" s="5">
        <v>2004</v>
      </c>
      <c r="ET32" s="60">
        <v>1.92</v>
      </c>
      <c r="EW32" s="5">
        <v>2004</v>
      </c>
      <c r="EX32" s="60">
        <v>1.92</v>
      </c>
      <c r="FA32" s="5">
        <v>2004</v>
      </c>
      <c r="FB32" s="60">
        <v>1.92</v>
      </c>
      <c r="FE32" s="5">
        <v>2004</v>
      </c>
      <c r="FF32" s="60">
        <v>1.92</v>
      </c>
      <c r="FI32" s="5">
        <v>2004</v>
      </c>
      <c r="FJ32" s="60">
        <v>1.92</v>
      </c>
      <c r="FM32" s="5">
        <v>2004</v>
      </c>
      <c r="FN32" s="60">
        <v>1.92</v>
      </c>
      <c r="FQ32" s="5">
        <v>2004</v>
      </c>
      <c r="FR32" s="60">
        <v>1.92</v>
      </c>
    </row>
    <row r="33" spans="1:174">
      <c r="B33">
        <v>0.14389287586335223</v>
      </c>
      <c r="C33" s="47">
        <v>0.91802061927641543</v>
      </c>
      <c r="D33">
        <v>436.72938043407436</v>
      </c>
      <c r="E33" s="5">
        <v>2005</v>
      </c>
      <c r="F33" s="60">
        <v>3.59</v>
      </c>
      <c r="I33" s="5">
        <v>2006</v>
      </c>
      <c r="J33" s="60">
        <v>2.48</v>
      </c>
      <c r="M33" s="5">
        <v>2006</v>
      </c>
      <c r="N33" s="60">
        <v>2.48</v>
      </c>
      <c r="Q33" s="5">
        <v>2006</v>
      </c>
      <c r="R33" s="60">
        <v>2.48</v>
      </c>
      <c r="U33" s="5">
        <v>2006</v>
      </c>
      <c r="V33" s="60">
        <v>2.48</v>
      </c>
      <c r="Y33" s="5">
        <v>2006</v>
      </c>
      <c r="Z33" s="60">
        <v>2.48</v>
      </c>
      <c r="AC33" s="5">
        <v>2006</v>
      </c>
      <c r="AD33" s="60">
        <v>2.48</v>
      </c>
      <c r="AG33" s="5">
        <v>2006</v>
      </c>
      <c r="AH33" s="60">
        <v>2.48</v>
      </c>
      <c r="AK33" s="5">
        <v>2006</v>
      </c>
      <c r="AL33" s="60">
        <v>2.48</v>
      </c>
      <c r="AO33" s="5">
        <v>2006</v>
      </c>
      <c r="AP33" s="60">
        <v>2.48</v>
      </c>
      <c r="AS33" s="5">
        <v>2006</v>
      </c>
      <c r="AT33" s="60">
        <v>2.48</v>
      </c>
      <c r="AW33" s="5">
        <v>2006</v>
      </c>
      <c r="AX33" s="60">
        <v>2.48</v>
      </c>
      <c r="BA33" s="5">
        <v>2006</v>
      </c>
      <c r="BB33" s="60">
        <v>2.48</v>
      </c>
      <c r="BE33" s="5">
        <v>2006</v>
      </c>
      <c r="BF33" s="60">
        <v>2.48</v>
      </c>
      <c r="BI33" s="5">
        <v>2006</v>
      </c>
      <c r="BJ33" s="60">
        <v>2.48</v>
      </c>
      <c r="BM33" s="5">
        <v>2006</v>
      </c>
      <c r="BN33" s="60">
        <v>2.48</v>
      </c>
      <c r="BQ33" s="5">
        <v>2006</v>
      </c>
      <c r="BR33" s="60">
        <v>2.48</v>
      </c>
      <c r="BU33" s="5">
        <v>2006</v>
      </c>
      <c r="BV33" s="60">
        <v>2.48</v>
      </c>
      <c r="BY33" s="5">
        <v>2006</v>
      </c>
      <c r="BZ33" s="60">
        <v>2.48</v>
      </c>
      <c r="CC33" s="5">
        <v>2006</v>
      </c>
      <c r="CD33" s="60">
        <v>2.48</v>
      </c>
      <c r="CG33" s="5">
        <v>2006</v>
      </c>
      <c r="CH33" s="60">
        <v>2.48</v>
      </c>
      <c r="CK33" s="5">
        <v>2006</v>
      </c>
      <c r="CL33" s="60">
        <v>2.48</v>
      </c>
      <c r="CO33" s="5">
        <v>2006</v>
      </c>
      <c r="CP33" s="60">
        <v>2.48</v>
      </c>
      <c r="CS33" s="5">
        <v>2006</v>
      </c>
      <c r="CT33" s="60">
        <v>2.48</v>
      </c>
      <c r="CW33" s="5">
        <v>2006</v>
      </c>
      <c r="CX33" s="60">
        <v>2.48</v>
      </c>
      <c r="DA33" s="5">
        <v>2006</v>
      </c>
      <c r="DB33" s="60">
        <v>2.48</v>
      </c>
      <c r="DE33" s="5">
        <v>2006</v>
      </c>
      <c r="DF33" s="60">
        <v>2.48</v>
      </c>
      <c r="DI33" s="5">
        <v>2006</v>
      </c>
      <c r="DJ33" s="60">
        <v>2.48</v>
      </c>
      <c r="DM33" s="5">
        <v>2006</v>
      </c>
      <c r="DN33" s="60">
        <v>2.48</v>
      </c>
      <c r="DQ33" s="5">
        <v>2006</v>
      </c>
      <c r="DR33" s="60">
        <v>2.48</v>
      </c>
      <c r="DU33" s="5">
        <v>2006</v>
      </c>
      <c r="DV33" s="60">
        <v>2.48</v>
      </c>
      <c r="DY33" s="5">
        <v>2006</v>
      </c>
      <c r="DZ33" s="60">
        <v>2.48</v>
      </c>
      <c r="EC33" s="5">
        <v>2006</v>
      </c>
      <c r="ED33" s="60">
        <v>2.48</v>
      </c>
      <c r="EG33" s="5">
        <v>2005</v>
      </c>
      <c r="EH33" s="60">
        <v>3.59</v>
      </c>
      <c r="EK33" s="5">
        <v>2005</v>
      </c>
      <c r="EL33" s="60">
        <v>3.59</v>
      </c>
      <c r="EO33" s="5">
        <v>2005</v>
      </c>
      <c r="EP33" s="60">
        <v>3.59</v>
      </c>
      <c r="ES33" s="5">
        <v>2005</v>
      </c>
      <c r="ET33" s="60">
        <v>3.59</v>
      </c>
      <c r="EW33" s="5">
        <v>2005</v>
      </c>
      <c r="EX33" s="60">
        <v>3.59</v>
      </c>
      <c r="FA33" s="5">
        <v>2005</v>
      </c>
      <c r="FB33" s="60">
        <v>3.59</v>
      </c>
      <c r="FE33" s="5">
        <v>2005</v>
      </c>
      <c r="FF33" s="60">
        <v>3.59</v>
      </c>
      <c r="FI33" s="5">
        <v>2005</v>
      </c>
      <c r="FJ33" s="60">
        <v>3.59</v>
      </c>
      <c r="FM33" s="5">
        <v>2005</v>
      </c>
      <c r="FN33" s="60">
        <v>3.59</v>
      </c>
      <c r="FQ33" s="5">
        <v>2005</v>
      </c>
      <c r="FR33" s="60">
        <v>3.59</v>
      </c>
    </row>
    <row r="34" spans="1:174">
      <c r="B34">
        <v>0.14432069636500838</v>
      </c>
      <c r="C34" s="47">
        <v>0.91862096907585333</v>
      </c>
      <c r="D34">
        <v>440.23893363084977</v>
      </c>
      <c r="E34" s="5">
        <v>2006</v>
      </c>
      <c r="F34" s="60">
        <v>2.48</v>
      </c>
      <c r="I34" s="5">
        <v>2006</v>
      </c>
      <c r="J34" s="60">
        <v>3.68</v>
      </c>
      <c r="M34" s="5">
        <v>2006</v>
      </c>
      <c r="N34" s="60">
        <v>3.68</v>
      </c>
      <c r="Q34" s="5">
        <v>2006</v>
      </c>
      <c r="R34" s="60">
        <v>3.68</v>
      </c>
      <c r="U34" s="5">
        <v>2006</v>
      </c>
      <c r="V34" s="60">
        <v>3.68</v>
      </c>
      <c r="Y34" s="5">
        <v>2006</v>
      </c>
      <c r="Z34" s="60">
        <v>3.68</v>
      </c>
      <c r="AC34" s="5">
        <v>2006</v>
      </c>
      <c r="AD34" s="60">
        <v>3.68</v>
      </c>
      <c r="AG34" s="5">
        <v>2006</v>
      </c>
      <c r="AH34" s="60">
        <v>3.68</v>
      </c>
      <c r="AK34" s="5">
        <v>2006</v>
      </c>
      <c r="AL34" s="60">
        <v>3.68</v>
      </c>
      <c r="AO34" s="5">
        <v>2006</v>
      </c>
      <c r="AP34" s="60">
        <v>3.68</v>
      </c>
      <c r="AS34" s="5">
        <v>2006</v>
      </c>
      <c r="AT34" s="60">
        <v>3.68</v>
      </c>
      <c r="AW34" s="5">
        <v>2006</v>
      </c>
      <c r="AX34" s="60">
        <v>3.68</v>
      </c>
      <c r="BA34" s="5">
        <v>2006</v>
      </c>
      <c r="BB34" s="60">
        <v>3.68</v>
      </c>
      <c r="BE34" s="5">
        <v>2006</v>
      </c>
      <c r="BF34" s="60">
        <v>3.68</v>
      </c>
      <c r="BI34" s="5">
        <v>2006</v>
      </c>
      <c r="BJ34" s="60">
        <v>3.68</v>
      </c>
      <c r="BM34" s="5">
        <v>2006</v>
      </c>
      <c r="BN34" s="60">
        <v>3.68</v>
      </c>
      <c r="BQ34" s="5">
        <v>2006</v>
      </c>
      <c r="BR34" s="60">
        <v>3.68</v>
      </c>
      <c r="BU34" s="5">
        <v>2006</v>
      </c>
      <c r="BV34" s="60">
        <v>3.68</v>
      </c>
      <c r="BY34" s="5">
        <v>2006</v>
      </c>
      <c r="BZ34" s="60">
        <v>3.68</v>
      </c>
      <c r="CC34" s="5">
        <v>2006</v>
      </c>
      <c r="CD34" s="60">
        <v>3.68</v>
      </c>
      <c r="CG34" s="5">
        <v>2006</v>
      </c>
      <c r="CH34" s="60">
        <v>3.68</v>
      </c>
      <c r="CK34" s="5">
        <v>2006</v>
      </c>
      <c r="CL34" s="60">
        <v>3.68</v>
      </c>
      <c r="CO34" s="5">
        <v>2006</v>
      </c>
      <c r="CP34" s="60">
        <v>3.68</v>
      </c>
      <c r="CS34" s="5">
        <v>2006</v>
      </c>
      <c r="CT34" s="60">
        <v>3.68</v>
      </c>
      <c r="CW34" s="5">
        <v>2006</v>
      </c>
      <c r="CX34" s="60">
        <v>3.68</v>
      </c>
      <c r="DA34" s="5">
        <v>2006</v>
      </c>
      <c r="DB34" s="60">
        <v>3.68</v>
      </c>
      <c r="DE34" s="5">
        <v>2006</v>
      </c>
      <c r="DF34" s="60">
        <v>3.68</v>
      </c>
      <c r="DI34" s="5">
        <v>2006</v>
      </c>
      <c r="DJ34" s="60">
        <v>3.68</v>
      </c>
      <c r="DM34" s="5">
        <v>2006</v>
      </c>
      <c r="DN34" s="60">
        <v>3.68</v>
      </c>
      <c r="DQ34" s="5">
        <v>2006</v>
      </c>
      <c r="DR34" s="60">
        <v>3.68</v>
      </c>
      <c r="DU34" s="5">
        <v>2006</v>
      </c>
      <c r="DV34" s="60">
        <v>3.68</v>
      </c>
      <c r="DY34" s="5">
        <v>2006</v>
      </c>
      <c r="DZ34" s="60">
        <v>3.68</v>
      </c>
      <c r="EC34" s="5">
        <v>2006</v>
      </c>
      <c r="ED34" s="60">
        <v>3.68</v>
      </c>
      <c r="EG34" s="5">
        <v>2006</v>
      </c>
      <c r="EH34" s="60">
        <v>3.68</v>
      </c>
      <c r="EK34" s="5">
        <v>2006</v>
      </c>
      <c r="EL34" s="60">
        <v>2.48</v>
      </c>
      <c r="EO34" s="5">
        <v>2006</v>
      </c>
      <c r="EP34" s="60">
        <v>2.48</v>
      </c>
      <c r="ES34" s="5">
        <v>2006</v>
      </c>
      <c r="ET34" s="60">
        <v>2.48</v>
      </c>
      <c r="EW34" s="5">
        <v>2006</v>
      </c>
      <c r="EX34" s="60">
        <v>2.48</v>
      </c>
      <c r="FA34" s="5">
        <v>2006</v>
      </c>
      <c r="FB34" s="60">
        <v>2.48</v>
      </c>
      <c r="FE34" s="5">
        <v>2006</v>
      </c>
      <c r="FF34" s="60">
        <v>2.48</v>
      </c>
      <c r="FI34" s="5">
        <v>2006</v>
      </c>
      <c r="FJ34" s="60">
        <v>2.48</v>
      </c>
      <c r="FM34" s="5">
        <v>2006</v>
      </c>
      <c r="FN34" s="60">
        <v>2.48</v>
      </c>
      <c r="FQ34" s="5">
        <v>2006</v>
      </c>
      <c r="FR34" s="60">
        <v>2.48</v>
      </c>
    </row>
    <row r="35" spans="1:174">
      <c r="B35">
        <v>0.14398370572271993</v>
      </c>
      <c r="C35" s="47">
        <v>0.91792611364538468</v>
      </c>
      <c r="D35">
        <v>436.18159224839638</v>
      </c>
      <c r="E35" s="5">
        <v>2006</v>
      </c>
      <c r="F35" s="60">
        <v>3.68</v>
      </c>
      <c r="I35" s="5">
        <v>2006</v>
      </c>
      <c r="J35" s="61">
        <v>3.5</v>
      </c>
      <c r="M35" s="5">
        <v>2006</v>
      </c>
      <c r="N35" s="61">
        <v>3.5</v>
      </c>
      <c r="Q35" s="5">
        <v>2006</v>
      </c>
      <c r="R35" s="61">
        <v>3.5</v>
      </c>
      <c r="U35" s="5">
        <v>2006</v>
      </c>
      <c r="V35" s="61">
        <v>3.5</v>
      </c>
      <c r="Y35" s="5">
        <v>2006</v>
      </c>
      <c r="Z35" s="61">
        <v>3.5</v>
      </c>
      <c r="AC35" s="5">
        <v>2006</v>
      </c>
      <c r="AD35" s="61">
        <v>3.5</v>
      </c>
      <c r="AG35" s="5">
        <v>2006</v>
      </c>
      <c r="AH35" s="61">
        <v>3.5</v>
      </c>
      <c r="AK35" s="5">
        <v>2006</v>
      </c>
      <c r="AL35" s="61">
        <v>3.5</v>
      </c>
      <c r="AO35" s="5">
        <v>2006</v>
      </c>
      <c r="AP35" s="61">
        <v>3.5</v>
      </c>
      <c r="AS35" s="5">
        <v>2006</v>
      </c>
      <c r="AT35" s="61">
        <v>3.5</v>
      </c>
      <c r="AW35" s="5">
        <v>2006</v>
      </c>
      <c r="AX35" s="61">
        <v>3.5</v>
      </c>
      <c r="BA35" s="5">
        <v>2006</v>
      </c>
      <c r="BB35" s="61">
        <v>3.5</v>
      </c>
      <c r="BE35" s="5">
        <v>2006</v>
      </c>
      <c r="BF35" s="61">
        <v>3.5</v>
      </c>
      <c r="BI35" s="5">
        <v>2006</v>
      </c>
      <c r="BJ35" s="61">
        <v>3.5</v>
      </c>
      <c r="BM35" s="5">
        <v>2006</v>
      </c>
      <c r="BN35" s="61">
        <v>3.5</v>
      </c>
      <c r="BQ35" s="5">
        <v>2006</v>
      </c>
      <c r="BR35" s="61">
        <v>3.5</v>
      </c>
      <c r="BU35" s="5">
        <v>2006</v>
      </c>
      <c r="BV35" s="61">
        <v>3.5</v>
      </c>
      <c r="BY35" s="5">
        <v>2006</v>
      </c>
      <c r="BZ35" s="61">
        <v>3.5</v>
      </c>
      <c r="CC35" s="5">
        <v>2006</v>
      </c>
      <c r="CD35" s="61">
        <v>3.5</v>
      </c>
      <c r="CG35" s="5">
        <v>2006</v>
      </c>
      <c r="CH35" s="61">
        <v>3.5</v>
      </c>
      <c r="CK35" s="5">
        <v>2006</v>
      </c>
      <c r="CL35" s="61">
        <v>3.5</v>
      </c>
      <c r="CO35" s="5">
        <v>2006</v>
      </c>
      <c r="CP35" s="61">
        <v>3.5</v>
      </c>
      <c r="CS35" s="5">
        <v>2006</v>
      </c>
      <c r="CT35" s="61">
        <v>3.5</v>
      </c>
      <c r="CW35" s="5">
        <v>2006</v>
      </c>
      <c r="CX35" s="61">
        <v>3.5</v>
      </c>
      <c r="DA35" s="5">
        <v>2006</v>
      </c>
      <c r="DB35" s="61">
        <v>3.5</v>
      </c>
      <c r="DE35" s="5">
        <v>2006</v>
      </c>
      <c r="DF35" s="61">
        <v>3.5</v>
      </c>
      <c r="DI35" s="5">
        <v>2006</v>
      </c>
      <c r="DJ35" s="61">
        <v>3.5</v>
      </c>
      <c r="DM35" s="5">
        <v>2006</v>
      </c>
      <c r="DN35" s="61">
        <v>3.5</v>
      </c>
      <c r="DQ35" s="5">
        <v>2006</v>
      </c>
      <c r="DR35" s="61">
        <v>3.5</v>
      </c>
      <c r="DU35" s="5">
        <v>2006</v>
      </c>
      <c r="DV35" s="61">
        <v>3.5</v>
      </c>
      <c r="DY35" s="5">
        <v>2006</v>
      </c>
      <c r="DZ35" s="61">
        <v>3.5</v>
      </c>
      <c r="EC35" s="5">
        <v>2006</v>
      </c>
      <c r="ED35" s="61">
        <v>3.5</v>
      </c>
      <c r="EG35" s="5">
        <v>2006</v>
      </c>
      <c r="EH35" s="61">
        <v>3.5</v>
      </c>
      <c r="EK35" s="5">
        <v>2006</v>
      </c>
      <c r="EL35" s="61">
        <v>3.5</v>
      </c>
      <c r="EO35" s="5">
        <v>2006</v>
      </c>
      <c r="EP35" s="60">
        <v>3.68</v>
      </c>
      <c r="ES35" s="5">
        <v>2006</v>
      </c>
      <c r="ET35" s="60">
        <v>3.68</v>
      </c>
      <c r="EW35" s="5">
        <v>2006</v>
      </c>
      <c r="EX35" s="60">
        <v>3.68</v>
      </c>
      <c r="FA35" s="5">
        <v>2006</v>
      </c>
      <c r="FB35" s="60">
        <v>3.68</v>
      </c>
      <c r="FE35" s="5">
        <v>2006</v>
      </c>
      <c r="FF35" s="60">
        <v>3.68</v>
      </c>
      <c r="FI35" s="5">
        <v>2006</v>
      </c>
      <c r="FJ35" s="60">
        <v>3.68</v>
      </c>
      <c r="FM35" s="5">
        <v>2006</v>
      </c>
      <c r="FN35" s="60">
        <v>3.68</v>
      </c>
      <c r="FQ35" s="5">
        <v>2006</v>
      </c>
      <c r="FR35" s="60">
        <v>3.68</v>
      </c>
    </row>
    <row r="36" spans="1:174">
      <c r="B36">
        <v>0.14402652804199892</v>
      </c>
      <c r="C36" s="47">
        <v>0.91796666281728756</v>
      </c>
      <c r="D36">
        <v>436.41647505008211</v>
      </c>
      <c r="E36" s="5">
        <v>2006</v>
      </c>
      <c r="F36" s="61">
        <v>3.5</v>
      </c>
      <c r="I36" s="5">
        <v>2006</v>
      </c>
      <c r="J36" s="61">
        <v>1.5</v>
      </c>
      <c r="M36" s="5">
        <v>2006</v>
      </c>
      <c r="N36" s="61">
        <v>1.5</v>
      </c>
      <c r="Q36" s="5">
        <v>2006</v>
      </c>
      <c r="R36" s="61">
        <v>1.5</v>
      </c>
      <c r="U36" s="5">
        <v>2006</v>
      </c>
      <c r="V36" s="61">
        <v>1.5</v>
      </c>
      <c r="Y36" s="5">
        <v>2006</v>
      </c>
      <c r="Z36" s="61">
        <v>1.5</v>
      </c>
      <c r="AC36" s="5">
        <v>2006</v>
      </c>
      <c r="AD36" s="61">
        <v>1.5</v>
      </c>
      <c r="AG36" s="5">
        <v>2006</v>
      </c>
      <c r="AH36" s="61">
        <v>1.5</v>
      </c>
      <c r="AK36" s="5">
        <v>2006</v>
      </c>
      <c r="AL36" s="61">
        <v>1.5</v>
      </c>
      <c r="AO36" s="5">
        <v>2006</v>
      </c>
      <c r="AP36" s="61">
        <v>1.5</v>
      </c>
      <c r="AS36" s="5">
        <v>2006</v>
      </c>
      <c r="AT36" s="61">
        <v>1.5</v>
      </c>
      <c r="AW36" s="5">
        <v>2006</v>
      </c>
      <c r="AX36" s="61">
        <v>1.5</v>
      </c>
      <c r="BA36" s="5">
        <v>2006</v>
      </c>
      <c r="BB36" s="61">
        <v>1.5</v>
      </c>
      <c r="BE36" s="5">
        <v>2006</v>
      </c>
      <c r="BF36" s="61">
        <v>1.5</v>
      </c>
      <c r="BI36" s="5">
        <v>2006</v>
      </c>
      <c r="BJ36" s="61">
        <v>1.5</v>
      </c>
      <c r="BM36" s="5">
        <v>2006</v>
      </c>
      <c r="BN36" s="61">
        <v>1.5</v>
      </c>
      <c r="BQ36" s="5">
        <v>2006</v>
      </c>
      <c r="BR36" s="61">
        <v>1.5</v>
      </c>
      <c r="BU36" s="5">
        <v>2006</v>
      </c>
      <c r="BV36" s="61">
        <v>1.5</v>
      </c>
      <c r="BY36" s="5">
        <v>2006</v>
      </c>
      <c r="BZ36" s="61">
        <v>1.5</v>
      </c>
      <c r="CC36" s="5">
        <v>2006</v>
      </c>
      <c r="CD36" s="61">
        <v>1.5</v>
      </c>
      <c r="CG36" s="5">
        <v>2006</v>
      </c>
      <c r="CH36" s="61">
        <v>1.5</v>
      </c>
      <c r="CK36" s="5">
        <v>2006</v>
      </c>
      <c r="CL36" s="61">
        <v>1.5</v>
      </c>
      <c r="CO36" s="5">
        <v>2006</v>
      </c>
      <c r="CP36" s="61">
        <v>1.5</v>
      </c>
      <c r="CS36" s="5">
        <v>2006</v>
      </c>
      <c r="CT36" s="61">
        <v>1.5</v>
      </c>
      <c r="CW36" s="5">
        <v>2006</v>
      </c>
      <c r="CX36" s="61">
        <v>1.5</v>
      </c>
      <c r="DA36" s="5">
        <v>2006</v>
      </c>
      <c r="DB36" s="61">
        <v>1.5</v>
      </c>
      <c r="DE36" s="5">
        <v>2006</v>
      </c>
      <c r="DF36" s="61">
        <v>1.5</v>
      </c>
      <c r="DI36" s="5">
        <v>2006</v>
      </c>
      <c r="DJ36" s="61">
        <v>1.5</v>
      </c>
      <c r="DM36" s="5">
        <v>2006</v>
      </c>
      <c r="DN36" s="61">
        <v>1.5</v>
      </c>
      <c r="DQ36" s="5">
        <v>2006</v>
      </c>
      <c r="DR36" s="61">
        <v>1.5</v>
      </c>
      <c r="DU36" s="5">
        <v>2006</v>
      </c>
      <c r="DV36" s="61">
        <v>1.5</v>
      </c>
      <c r="DY36" s="5">
        <v>2006</v>
      </c>
      <c r="DZ36" s="61">
        <v>1.5</v>
      </c>
      <c r="EC36" s="5">
        <v>2006</v>
      </c>
      <c r="ED36" s="61">
        <v>1.5</v>
      </c>
      <c r="EG36" s="5">
        <v>2006</v>
      </c>
      <c r="EH36" s="61">
        <v>1.5</v>
      </c>
      <c r="EK36" s="5">
        <v>2006</v>
      </c>
      <c r="EL36" s="61">
        <v>1.5</v>
      </c>
      <c r="EO36" s="5">
        <v>2006</v>
      </c>
      <c r="EP36" s="61">
        <v>1.5</v>
      </c>
      <c r="ES36" s="5">
        <v>2006</v>
      </c>
      <c r="ET36" s="61">
        <v>3.5</v>
      </c>
      <c r="EW36" s="5">
        <v>2006</v>
      </c>
      <c r="EX36" s="61">
        <v>3.5</v>
      </c>
      <c r="FA36" s="5">
        <v>2006</v>
      </c>
      <c r="FB36" s="61">
        <v>3.5</v>
      </c>
      <c r="FE36" s="5">
        <v>2006</v>
      </c>
      <c r="FF36" s="61">
        <v>3.5</v>
      </c>
      <c r="FI36" s="5">
        <v>2006</v>
      </c>
      <c r="FJ36" s="61">
        <v>3.5</v>
      </c>
      <c r="FM36" s="5">
        <v>2006</v>
      </c>
      <c r="FN36" s="61">
        <v>3.5</v>
      </c>
      <c r="FQ36" s="5">
        <v>2006</v>
      </c>
      <c r="FR36" s="61">
        <v>3.5</v>
      </c>
    </row>
    <row r="37" spans="1:174">
      <c r="B37">
        <v>0.14475002586861976</v>
      </c>
      <c r="C37" s="47">
        <v>0.92074659520261659</v>
      </c>
      <c r="D37">
        <v>453.09242302846303</v>
      </c>
      <c r="E37" s="5">
        <v>2006</v>
      </c>
      <c r="F37" s="61">
        <v>1.5</v>
      </c>
      <c r="I37" s="5">
        <v>2007</v>
      </c>
      <c r="J37" s="60">
        <v>1.25</v>
      </c>
      <c r="M37" s="5">
        <v>2007</v>
      </c>
      <c r="N37" s="60">
        <v>1.25</v>
      </c>
      <c r="Q37" s="5">
        <v>2007</v>
      </c>
      <c r="R37" s="60">
        <v>1.25</v>
      </c>
      <c r="U37" s="5">
        <v>2007</v>
      </c>
      <c r="V37" s="60">
        <v>1.25</v>
      </c>
      <c r="Y37" s="5">
        <v>2007</v>
      </c>
      <c r="Z37" s="60">
        <v>1.25</v>
      </c>
      <c r="AC37" s="5">
        <v>2007</v>
      </c>
      <c r="AD37" s="60">
        <v>1.25</v>
      </c>
      <c r="AG37" s="5">
        <v>2007</v>
      </c>
      <c r="AH37" s="60">
        <v>1.25</v>
      </c>
      <c r="AK37" s="5">
        <v>2007</v>
      </c>
      <c r="AL37" s="60">
        <v>1.25</v>
      </c>
      <c r="AO37" s="5">
        <v>2007</v>
      </c>
      <c r="AP37" s="60">
        <v>1.25</v>
      </c>
      <c r="AS37" s="5">
        <v>2007</v>
      </c>
      <c r="AT37" s="60">
        <v>1.25</v>
      </c>
      <c r="AW37" s="5">
        <v>2007</v>
      </c>
      <c r="AX37" s="60">
        <v>1.25</v>
      </c>
      <c r="BA37" s="5">
        <v>2007</v>
      </c>
      <c r="BB37" s="60">
        <v>1.25</v>
      </c>
      <c r="BE37" s="5">
        <v>2007</v>
      </c>
      <c r="BF37" s="60">
        <v>1.25</v>
      </c>
      <c r="BI37" s="5">
        <v>2007</v>
      </c>
      <c r="BJ37" s="60">
        <v>1.25</v>
      </c>
      <c r="BM37" s="5">
        <v>2007</v>
      </c>
      <c r="BN37" s="60">
        <v>1.25</v>
      </c>
      <c r="BQ37" s="5">
        <v>2007</v>
      </c>
      <c r="BR37" s="60">
        <v>1.25</v>
      </c>
      <c r="BU37" s="5">
        <v>2007</v>
      </c>
      <c r="BV37" s="60">
        <v>1.25</v>
      </c>
      <c r="BY37" s="5">
        <v>2007</v>
      </c>
      <c r="BZ37" s="60">
        <v>1.25</v>
      </c>
      <c r="CC37" s="5">
        <v>2007</v>
      </c>
      <c r="CD37" s="60">
        <v>1.25</v>
      </c>
      <c r="CG37" s="5">
        <v>2007</v>
      </c>
      <c r="CH37" s="60">
        <v>1.25</v>
      </c>
      <c r="CK37" s="5">
        <v>2007</v>
      </c>
      <c r="CL37" s="60">
        <v>1.25</v>
      </c>
      <c r="CO37" s="5">
        <v>2007</v>
      </c>
      <c r="CP37" s="60">
        <v>1.25</v>
      </c>
      <c r="CS37" s="5">
        <v>2007</v>
      </c>
      <c r="CT37" s="60">
        <v>1.25</v>
      </c>
      <c r="CW37" s="5">
        <v>2007</v>
      </c>
      <c r="CX37" s="60">
        <v>1.25</v>
      </c>
      <c r="DA37" s="5">
        <v>2007</v>
      </c>
      <c r="DB37" s="60">
        <v>1.25</v>
      </c>
      <c r="DE37" s="5">
        <v>2007</v>
      </c>
      <c r="DF37" s="60">
        <v>1.25</v>
      </c>
      <c r="DI37" s="5">
        <v>2007</v>
      </c>
      <c r="DJ37" s="60">
        <v>1.25</v>
      </c>
      <c r="DM37" s="5">
        <v>2007</v>
      </c>
      <c r="DN37" s="60">
        <v>1.25</v>
      </c>
      <c r="DQ37" s="5">
        <v>2007</v>
      </c>
      <c r="DR37" s="60">
        <v>1.25</v>
      </c>
      <c r="DU37" s="5">
        <v>2007</v>
      </c>
      <c r="DV37" s="60">
        <v>1.25</v>
      </c>
      <c r="DY37" s="5">
        <v>2007</v>
      </c>
      <c r="DZ37" s="60">
        <v>1.25</v>
      </c>
      <c r="EC37" s="5">
        <v>2007</v>
      </c>
      <c r="ED37" s="60">
        <v>1.25</v>
      </c>
      <c r="EG37" s="5">
        <v>2007</v>
      </c>
      <c r="EH37" s="60">
        <v>1.25</v>
      </c>
      <c r="EK37" s="5">
        <v>2007</v>
      </c>
      <c r="EL37" s="60">
        <v>1.25</v>
      </c>
      <c r="EO37" s="5">
        <v>2007</v>
      </c>
      <c r="EP37" s="60">
        <v>1.25</v>
      </c>
      <c r="ES37" s="5">
        <v>2007</v>
      </c>
      <c r="ET37" s="60">
        <v>1.25</v>
      </c>
      <c r="EW37" s="5">
        <v>2006</v>
      </c>
      <c r="EX37" s="61">
        <v>1.5</v>
      </c>
      <c r="FA37" s="5">
        <v>2006</v>
      </c>
      <c r="FB37" s="61">
        <v>1.5</v>
      </c>
      <c r="FE37" s="5">
        <v>2006</v>
      </c>
      <c r="FF37" s="61">
        <v>1.5</v>
      </c>
      <c r="FI37" s="5">
        <v>2006</v>
      </c>
      <c r="FJ37" s="61">
        <v>1.5</v>
      </c>
      <c r="FM37" s="5">
        <v>2006</v>
      </c>
      <c r="FN37" s="61">
        <v>1.5</v>
      </c>
      <c r="FQ37" s="5">
        <v>2006</v>
      </c>
      <c r="FR37" s="61">
        <v>1.5</v>
      </c>
    </row>
    <row r="38" spans="1:174">
      <c r="B38">
        <v>0.14511070529764467</v>
      </c>
      <c r="C38" s="47">
        <v>0.92282833788463392</v>
      </c>
      <c r="D38">
        <v>466.36685268872156</v>
      </c>
      <c r="E38" s="5">
        <v>2007</v>
      </c>
      <c r="F38" s="60">
        <v>1.25</v>
      </c>
      <c r="I38" s="5">
        <v>2007</v>
      </c>
      <c r="J38" s="60">
        <v>3.5</v>
      </c>
      <c r="M38" s="5">
        <v>2007</v>
      </c>
      <c r="N38" s="60">
        <v>3.5</v>
      </c>
      <c r="Q38" s="5">
        <v>2007</v>
      </c>
      <c r="R38" s="60">
        <v>3.5</v>
      </c>
      <c r="U38" s="5">
        <v>2007</v>
      </c>
      <c r="V38" s="60">
        <v>3.5</v>
      </c>
      <c r="Y38" s="5">
        <v>2007</v>
      </c>
      <c r="Z38" s="60">
        <v>3.5</v>
      </c>
      <c r="AC38" s="5">
        <v>2007</v>
      </c>
      <c r="AD38" s="60">
        <v>3.5</v>
      </c>
      <c r="AG38" s="5">
        <v>2007</v>
      </c>
      <c r="AH38" s="60">
        <v>3.5</v>
      </c>
      <c r="AK38" s="5">
        <v>2007</v>
      </c>
      <c r="AL38" s="60">
        <v>3.5</v>
      </c>
      <c r="AO38" s="5">
        <v>2007</v>
      </c>
      <c r="AP38" s="60">
        <v>3.5</v>
      </c>
      <c r="AS38" s="5">
        <v>2007</v>
      </c>
      <c r="AT38" s="60">
        <v>3.5</v>
      </c>
      <c r="AW38" s="5">
        <v>2007</v>
      </c>
      <c r="AX38" s="60">
        <v>3.5</v>
      </c>
      <c r="BA38" s="5">
        <v>2007</v>
      </c>
      <c r="BB38" s="60">
        <v>3.5</v>
      </c>
      <c r="BE38" s="5">
        <v>2007</v>
      </c>
      <c r="BF38" s="60">
        <v>3.5</v>
      </c>
      <c r="BI38" s="5">
        <v>2007</v>
      </c>
      <c r="BJ38" s="60">
        <v>3.5</v>
      </c>
      <c r="BM38" s="5">
        <v>2007</v>
      </c>
      <c r="BN38" s="60">
        <v>3.5</v>
      </c>
      <c r="BQ38" s="5">
        <v>2007</v>
      </c>
      <c r="BR38" s="60">
        <v>3.5</v>
      </c>
      <c r="BU38" s="5">
        <v>2007</v>
      </c>
      <c r="BV38" s="60">
        <v>3.5</v>
      </c>
      <c r="BY38" s="5">
        <v>2007</v>
      </c>
      <c r="BZ38" s="60">
        <v>3.5</v>
      </c>
      <c r="CC38" s="5">
        <v>2007</v>
      </c>
      <c r="CD38" s="60">
        <v>3.5</v>
      </c>
      <c r="CG38" s="5">
        <v>2007</v>
      </c>
      <c r="CH38" s="60">
        <v>3.5</v>
      </c>
      <c r="CK38" s="5">
        <v>2007</v>
      </c>
      <c r="CL38" s="60">
        <v>3.5</v>
      </c>
      <c r="CO38" s="5">
        <v>2007</v>
      </c>
      <c r="CP38" s="60">
        <v>3.5</v>
      </c>
      <c r="CS38" s="5">
        <v>2007</v>
      </c>
      <c r="CT38" s="60">
        <v>3.5</v>
      </c>
      <c r="CW38" s="5">
        <v>2007</v>
      </c>
      <c r="CX38" s="60">
        <v>3.5</v>
      </c>
      <c r="DA38" s="5">
        <v>2007</v>
      </c>
      <c r="DB38" s="60">
        <v>3.5</v>
      </c>
      <c r="DE38" s="5">
        <v>2007</v>
      </c>
      <c r="DF38" s="60">
        <v>3.5</v>
      </c>
      <c r="DI38" s="5">
        <v>2007</v>
      </c>
      <c r="DJ38" s="60">
        <v>3.5</v>
      </c>
      <c r="DM38" s="5">
        <v>2007</v>
      </c>
      <c r="DN38" s="60">
        <v>3.5</v>
      </c>
      <c r="DQ38" s="5">
        <v>2007</v>
      </c>
      <c r="DR38" s="60">
        <v>3.5</v>
      </c>
      <c r="DU38" s="5">
        <v>2007</v>
      </c>
      <c r="DV38" s="60">
        <v>3.5</v>
      </c>
      <c r="DY38" s="5">
        <v>2007</v>
      </c>
      <c r="DZ38" s="60">
        <v>3.5</v>
      </c>
      <c r="EC38" s="5">
        <v>2007</v>
      </c>
      <c r="ED38" s="60">
        <v>3.5</v>
      </c>
      <c r="EG38" s="5">
        <v>2007</v>
      </c>
      <c r="EH38" s="60">
        <v>3.5</v>
      </c>
      <c r="EK38" s="5">
        <v>2007</v>
      </c>
      <c r="EL38" s="60">
        <v>3.5</v>
      </c>
      <c r="EO38" s="5">
        <v>2007</v>
      </c>
      <c r="EP38" s="60">
        <v>3.5</v>
      </c>
      <c r="ES38" s="5">
        <v>2007</v>
      </c>
      <c r="ET38" s="60">
        <v>3.5</v>
      </c>
      <c r="EW38" s="5">
        <v>2007</v>
      </c>
      <c r="EX38" s="60">
        <v>3.5</v>
      </c>
      <c r="FA38" s="5">
        <v>2007</v>
      </c>
      <c r="FB38" s="60">
        <v>1.25</v>
      </c>
      <c r="FE38" s="5">
        <v>2007</v>
      </c>
      <c r="FF38" s="60">
        <v>1.25</v>
      </c>
      <c r="FI38" s="5">
        <v>2007</v>
      </c>
      <c r="FJ38" s="60">
        <v>1.25</v>
      </c>
      <c r="FM38" s="5">
        <v>2007</v>
      </c>
      <c r="FN38" s="60">
        <v>1.25</v>
      </c>
      <c r="FQ38" s="5">
        <v>2007</v>
      </c>
      <c r="FR38" s="60">
        <v>1.25</v>
      </c>
    </row>
    <row r="39" spans="1:174">
      <c r="B39">
        <v>0.14416016670324372</v>
      </c>
      <c r="C39" s="47">
        <v>0.91803814656289884</v>
      </c>
      <c r="D39">
        <v>436.83111367691578</v>
      </c>
      <c r="E39" s="5">
        <v>2007</v>
      </c>
      <c r="F39" s="60">
        <v>3.5</v>
      </c>
      <c r="I39" s="5">
        <v>2007</v>
      </c>
      <c r="J39" s="61">
        <v>10.94</v>
      </c>
      <c r="M39" s="5">
        <v>2007</v>
      </c>
      <c r="N39" s="61">
        <v>10.94</v>
      </c>
      <c r="Q39" s="5">
        <v>2007</v>
      </c>
      <c r="R39" s="61">
        <v>10.94</v>
      </c>
      <c r="U39" s="5">
        <v>2007</v>
      </c>
      <c r="V39" s="61">
        <v>10.94</v>
      </c>
      <c r="Y39" s="5">
        <v>2007</v>
      </c>
      <c r="Z39" s="61">
        <v>10.94</v>
      </c>
      <c r="AC39" s="5">
        <v>2007</v>
      </c>
      <c r="AD39" s="61">
        <v>10.94</v>
      </c>
      <c r="AG39" s="5">
        <v>2007</v>
      </c>
      <c r="AH39" s="61">
        <v>10.94</v>
      </c>
      <c r="AK39" s="5">
        <v>2007</v>
      </c>
      <c r="AL39" s="61">
        <v>10.94</v>
      </c>
      <c r="AO39" s="5">
        <v>2007</v>
      </c>
      <c r="AP39" s="61">
        <v>10.94</v>
      </c>
      <c r="AS39" s="5">
        <v>2007</v>
      </c>
      <c r="AT39" s="61">
        <v>10.94</v>
      </c>
      <c r="AW39" s="5">
        <v>2007</v>
      </c>
      <c r="AX39" s="61">
        <v>10.94</v>
      </c>
      <c r="BA39" s="5">
        <v>2007</v>
      </c>
      <c r="BB39" s="61">
        <v>10.94</v>
      </c>
      <c r="BE39" s="5">
        <v>2007</v>
      </c>
      <c r="BF39" s="61">
        <v>10.94</v>
      </c>
      <c r="BI39" s="5">
        <v>2007</v>
      </c>
      <c r="BJ39" s="61">
        <v>10.94</v>
      </c>
      <c r="BM39" s="5">
        <v>2007</v>
      </c>
      <c r="BN39" s="61">
        <v>10.94</v>
      </c>
      <c r="BQ39" s="5">
        <v>2007</v>
      </c>
      <c r="BR39" s="61">
        <v>10.94</v>
      </c>
      <c r="BU39" s="5">
        <v>2007</v>
      </c>
      <c r="BV39" s="61">
        <v>10.94</v>
      </c>
      <c r="BY39" s="5">
        <v>2007</v>
      </c>
      <c r="BZ39" s="61">
        <v>10.94</v>
      </c>
      <c r="CC39" s="5">
        <v>2007</v>
      </c>
      <c r="CD39" s="61">
        <v>10.94</v>
      </c>
      <c r="CG39" s="5">
        <v>2007</v>
      </c>
      <c r="CH39" s="61">
        <v>10.94</v>
      </c>
      <c r="CK39" s="5">
        <v>2007</v>
      </c>
      <c r="CL39" s="61">
        <v>10.94</v>
      </c>
      <c r="CO39" s="5">
        <v>2007</v>
      </c>
      <c r="CP39" s="61">
        <v>10.94</v>
      </c>
      <c r="CS39" s="5">
        <v>2007</v>
      </c>
      <c r="CT39" s="61">
        <v>10.94</v>
      </c>
      <c r="CW39" s="5">
        <v>2007</v>
      </c>
      <c r="CX39" s="61">
        <v>10.94</v>
      </c>
      <c r="DA39" s="5">
        <v>2007</v>
      </c>
      <c r="DB39" s="61">
        <v>10.94</v>
      </c>
      <c r="DE39" s="5">
        <v>2007</v>
      </c>
      <c r="DF39" s="61">
        <v>10.94</v>
      </c>
      <c r="DI39" s="5">
        <v>2007</v>
      </c>
      <c r="DJ39" s="61">
        <v>10.94</v>
      </c>
      <c r="DM39" s="5">
        <v>2007</v>
      </c>
      <c r="DN39" s="61">
        <v>10.94</v>
      </c>
      <c r="DQ39" s="5">
        <v>2007</v>
      </c>
      <c r="DR39" s="61">
        <v>10.94</v>
      </c>
      <c r="DU39" s="5">
        <v>2007</v>
      </c>
      <c r="DV39" s="61">
        <v>10.94</v>
      </c>
      <c r="DY39" s="5">
        <v>2007</v>
      </c>
      <c r="DZ39" s="61">
        <v>10.94</v>
      </c>
      <c r="EC39" s="5">
        <v>2007</v>
      </c>
      <c r="ED39" s="61">
        <v>10.94</v>
      </c>
      <c r="EG39" s="5">
        <v>2007</v>
      </c>
      <c r="EH39" s="61">
        <v>10.94</v>
      </c>
      <c r="EK39" s="5">
        <v>2007</v>
      </c>
      <c r="EL39" s="61">
        <v>10.94</v>
      </c>
      <c r="EO39" s="5">
        <v>2007</v>
      </c>
      <c r="EP39" s="61">
        <v>10.94</v>
      </c>
      <c r="ES39" s="5">
        <v>2007</v>
      </c>
      <c r="ET39" s="61">
        <v>10.94</v>
      </c>
      <c r="EW39" s="5">
        <v>2007</v>
      </c>
      <c r="EX39" s="61">
        <v>10.94</v>
      </c>
      <c r="FA39" s="5">
        <v>2007</v>
      </c>
      <c r="FB39" s="61">
        <v>10.94</v>
      </c>
      <c r="FE39" s="5">
        <v>2007</v>
      </c>
      <c r="FF39" s="60">
        <v>3.5</v>
      </c>
      <c r="FI39" s="5">
        <v>2007</v>
      </c>
      <c r="FJ39" s="60">
        <v>3.5</v>
      </c>
      <c r="FM39" s="5">
        <v>2007</v>
      </c>
      <c r="FN39" s="60">
        <v>3.5</v>
      </c>
      <c r="FQ39" s="5">
        <v>2007</v>
      </c>
      <c r="FR39" s="60">
        <v>3.5</v>
      </c>
    </row>
    <row r="40" spans="1:174">
      <c r="B40">
        <v>0.14310803667828986</v>
      </c>
      <c r="C40" s="47">
        <v>0.91960853993296854</v>
      </c>
      <c r="D40">
        <v>446.12615603052024</v>
      </c>
      <c r="E40" s="5">
        <v>2007</v>
      </c>
      <c r="F40" s="61">
        <v>10.94</v>
      </c>
      <c r="I40" s="5">
        <v>2009</v>
      </c>
      <c r="J40" s="60">
        <v>15</v>
      </c>
      <c r="M40" s="5">
        <v>2009</v>
      </c>
      <c r="N40" s="60">
        <v>15</v>
      </c>
      <c r="Q40" s="5">
        <v>2009</v>
      </c>
      <c r="R40" s="60">
        <v>15</v>
      </c>
      <c r="U40" s="5">
        <v>2009</v>
      </c>
      <c r="V40" s="60">
        <v>15</v>
      </c>
      <c r="Y40" s="5">
        <v>2009</v>
      </c>
      <c r="Z40" s="60">
        <v>15</v>
      </c>
      <c r="AC40" s="5">
        <v>2009</v>
      </c>
      <c r="AD40" s="60">
        <v>15</v>
      </c>
      <c r="AG40" s="5">
        <v>2009</v>
      </c>
      <c r="AH40" s="60">
        <v>15</v>
      </c>
      <c r="AK40" s="5">
        <v>2009</v>
      </c>
      <c r="AL40" s="60">
        <v>15</v>
      </c>
      <c r="AO40" s="5">
        <v>2009</v>
      </c>
      <c r="AP40" s="60">
        <v>15</v>
      </c>
      <c r="AS40" s="5">
        <v>2009</v>
      </c>
      <c r="AT40" s="60">
        <v>15</v>
      </c>
      <c r="AW40" s="5">
        <v>2009</v>
      </c>
      <c r="AX40" s="60">
        <v>15</v>
      </c>
      <c r="BA40" s="5">
        <v>2009</v>
      </c>
      <c r="BB40" s="60">
        <v>15</v>
      </c>
      <c r="BE40" s="5">
        <v>2009</v>
      </c>
      <c r="BF40" s="60">
        <v>15</v>
      </c>
      <c r="BI40" s="5">
        <v>2009</v>
      </c>
      <c r="BJ40" s="60">
        <v>15</v>
      </c>
      <c r="BM40" s="5">
        <v>2009</v>
      </c>
      <c r="BN40" s="60">
        <v>15</v>
      </c>
      <c r="BQ40" s="5">
        <v>2009</v>
      </c>
      <c r="BR40" s="60">
        <v>15</v>
      </c>
      <c r="BU40" s="5">
        <v>2009</v>
      </c>
      <c r="BV40" s="60">
        <v>15</v>
      </c>
      <c r="BY40" s="5">
        <v>2009</v>
      </c>
      <c r="BZ40" s="60">
        <v>15</v>
      </c>
      <c r="CC40" s="5">
        <v>2009</v>
      </c>
      <c r="CD40" s="60">
        <v>15</v>
      </c>
      <c r="CG40" s="5">
        <v>2009</v>
      </c>
      <c r="CH40" s="60">
        <v>15</v>
      </c>
      <c r="CK40" s="5">
        <v>2009</v>
      </c>
      <c r="CL40" s="60">
        <v>15</v>
      </c>
      <c r="CO40" s="5">
        <v>2009</v>
      </c>
      <c r="CP40" s="60">
        <v>15</v>
      </c>
      <c r="CS40" s="5">
        <v>2009</v>
      </c>
      <c r="CT40" s="60">
        <v>15</v>
      </c>
      <c r="CW40" s="5">
        <v>2009</v>
      </c>
      <c r="CX40" s="60">
        <v>15</v>
      </c>
      <c r="DA40" s="5">
        <v>2009</v>
      </c>
      <c r="DB40" s="60">
        <v>15</v>
      </c>
      <c r="DE40" s="5">
        <v>2009</v>
      </c>
      <c r="DF40" s="60">
        <v>15</v>
      </c>
      <c r="DI40" s="5">
        <v>2009</v>
      </c>
      <c r="DJ40" s="60">
        <v>15</v>
      </c>
      <c r="DM40" s="5">
        <v>2009</v>
      </c>
      <c r="DN40" s="60">
        <v>15</v>
      </c>
      <c r="DQ40" s="5">
        <v>2009</v>
      </c>
      <c r="DR40" s="60">
        <v>15</v>
      </c>
      <c r="DU40" s="5">
        <v>2009</v>
      </c>
      <c r="DV40" s="60">
        <v>15</v>
      </c>
      <c r="DY40" s="5">
        <v>2009</v>
      </c>
      <c r="DZ40" s="60">
        <v>15</v>
      </c>
      <c r="EC40" s="5">
        <v>2009</v>
      </c>
      <c r="ED40" s="60">
        <v>15</v>
      </c>
      <c r="EG40" s="5">
        <v>2009</v>
      </c>
      <c r="EH40" s="60">
        <v>15</v>
      </c>
      <c r="EK40" s="5">
        <v>2009</v>
      </c>
      <c r="EL40" s="60">
        <v>15</v>
      </c>
      <c r="EO40" s="5">
        <v>2009</v>
      </c>
      <c r="EP40" s="60">
        <v>15</v>
      </c>
      <c r="ES40" s="5">
        <v>2009</v>
      </c>
      <c r="ET40" s="60">
        <v>15</v>
      </c>
      <c r="EW40" s="5">
        <v>2009</v>
      </c>
      <c r="EX40" s="60">
        <v>15</v>
      </c>
      <c r="FA40" s="5">
        <v>2009</v>
      </c>
      <c r="FB40" s="60">
        <v>15</v>
      </c>
      <c r="FE40" s="5">
        <v>2009</v>
      </c>
      <c r="FF40" s="60">
        <v>15</v>
      </c>
      <c r="FI40" s="5">
        <v>2007</v>
      </c>
      <c r="FJ40" s="61">
        <v>10.94</v>
      </c>
      <c r="FM40" s="5">
        <v>2007</v>
      </c>
      <c r="FN40" s="61">
        <v>10.94</v>
      </c>
      <c r="FQ40" s="5">
        <v>2007</v>
      </c>
      <c r="FR40" s="61">
        <v>10.94</v>
      </c>
    </row>
    <row r="41" spans="1:174">
      <c r="B41">
        <v>0.14294090777438459</v>
      </c>
      <c r="C41" s="47">
        <v>0.91930972816247636</v>
      </c>
      <c r="D41">
        <v>444.3296395199859</v>
      </c>
      <c r="E41" s="5">
        <v>2009</v>
      </c>
      <c r="F41" s="60">
        <v>15</v>
      </c>
      <c r="I41" s="5">
        <v>2008</v>
      </c>
      <c r="J41" s="60">
        <v>5</v>
      </c>
      <c r="M41" s="5">
        <v>2008</v>
      </c>
      <c r="N41" s="60">
        <v>5</v>
      </c>
      <c r="Q41" s="5">
        <v>2008</v>
      </c>
      <c r="R41" s="60">
        <v>5</v>
      </c>
      <c r="U41" s="5">
        <v>2008</v>
      </c>
      <c r="V41" s="60">
        <v>5</v>
      </c>
      <c r="Y41" s="5">
        <v>2008</v>
      </c>
      <c r="Z41" s="60">
        <v>5</v>
      </c>
      <c r="AC41" s="5">
        <v>2008</v>
      </c>
      <c r="AD41" s="60">
        <v>5</v>
      </c>
      <c r="AG41" s="5">
        <v>2008</v>
      </c>
      <c r="AH41" s="60">
        <v>5</v>
      </c>
      <c r="AK41" s="5">
        <v>2008</v>
      </c>
      <c r="AL41" s="60">
        <v>5</v>
      </c>
      <c r="AO41" s="5">
        <v>2008</v>
      </c>
      <c r="AP41" s="60">
        <v>5</v>
      </c>
      <c r="AS41" s="5">
        <v>2008</v>
      </c>
      <c r="AT41" s="60">
        <v>5</v>
      </c>
      <c r="AW41" s="5">
        <v>2008</v>
      </c>
      <c r="AX41" s="60">
        <v>5</v>
      </c>
      <c r="BA41" s="5">
        <v>2008</v>
      </c>
      <c r="BB41" s="60">
        <v>5</v>
      </c>
      <c r="BE41" s="5">
        <v>2008</v>
      </c>
      <c r="BF41" s="60">
        <v>5</v>
      </c>
      <c r="BI41" s="5">
        <v>2008</v>
      </c>
      <c r="BJ41" s="60">
        <v>5</v>
      </c>
      <c r="BM41" s="5">
        <v>2008</v>
      </c>
      <c r="BN41" s="60">
        <v>5</v>
      </c>
      <c r="BQ41" s="5">
        <v>2008</v>
      </c>
      <c r="BR41" s="60">
        <v>5</v>
      </c>
      <c r="BU41" s="5">
        <v>2008</v>
      </c>
      <c r="BV41" s="60">
        <v>5</v>
      </c>
      <c r="BY41" s="5">
        <v>2008</v>
      </c>
      <c r="BZ41" s="60">
        <v>5</v>
      </c>
      <c r="CC41" s="5">
        <v>2008</v>
      </c>
      <c r="CD41" s="60">
        <v>5</v>
      </c>
      <c r="CG41" s="5">
        <v>2008</v>
      </c>
      <c r="CH41" s="60">
        <v>5</v>
      </c>
      <c r="CK41" s="5">
        <v>2008</v>
      </c>
      <c r="CL41" s="60">
        <v>5</v>
      </c>
      <c r="CO41" s="5">
        <v>2008</v>
      </c>
      <c r="CP41" s="60">
        <v>5</v>
      </c>
      <c r="CS41" s="5">
        <v>2008</v>
      </c>
      <c r="CT41" s="60">
        <v>5</v>
      </c>
      <c r="CW41" s="5">
        <v>2008</v>
      </c>
      <c r="CX41" s="60">
        <v>5</v>
      </c>
      <c r="DA41" s="5">
        <v>2008</v>
      </c>
      <c r="DB41" s="60">
        <v>5</v>
      </c>
      <c r="DE41" s="5">
        <v>2008</v>
      </c>
      <c r="DF41" s="60">
        <v>5</v>
      </c>
      <c r="DI41" s="5">
        <v>2008</v>
      </c>
      <c r="DJ41" s="60">
        <v>5</v>
      </c>
      <c r="DM41" s="5">
        <v>2008</v>
      </c>
      <c r="DN41" s="60">
        <v>5</v>
      </c>
      <c r="DQ41" s="5">
        <v>2008</v>
      </c>
      <c r="DR41" s="60">
        <v>5</v>
      </c>
      <c r="DU41" s="5">
        <v>2008</v>
      </c>
      <c r="DV41" s="60">
        <v>5</v>
      </c>
      <c r="DY41" s="5">
        <v>2008</v>
      </c>
      <c r="DZ41" s="60">
        <v>5</v>
      </c>
      <c r="EC41" s="5">
        <v>2008</v>
      </c>
      <c r="ED41" s="60">
        <v>5</v>
      </c>
      <c r="EG41" s="5">
        <v>2008</v>
      </c>
      <c r="EH41" s="60">
        <v>5</v>
      </c>
      <c r="EK41" s="5">
        <v>2008</v>
      </c>
      <c r="EL41" s="60">
        <v>5</v>
      </c>
      <c r="EO41" s="5">
        <v>2008</v>
      </c>
      <c r="EP41" s="60">
        <v>5</v>
      </c>
      <c r="ES41" s="5">
        <v>2008</v>
      </c>
      <c r="ET41" s="60">
        <v>5</v>
      </c>
      <c r="EW41" s="5">
        <v>2008</v>
      </c>
      <c r="EX41" s="60">
        <v>5</v>
      </c>
      <c r="FA41" s="5">
        <v>2008</v>
      </c>
      <c r="FB41" s="60">
        <v>5</v>
      </c>
      <c r="FE41" s="5">
        <v>2008</v>
      </c>
      <c r="FF41" s="60">
        <v>5</v>
      </c>
      <c r="FI41" s="5">
        <v>2008</v>
      </c>
      <c r="FJ41" s="60">
        <v>5</v>
      </c>
      <c r="FM41" s="5">
        <v>2009</v>
      </c>
      <c r="FN41" s="60">
        <v>15</v>
      </c>
      <c r="FQ41" s="5">
        <v>2009</v>
      </c>
      <c r="FR41" s="60">
        <v>15</v>
      </c>
    </row>
    <row r="42" spans="1:174">
      <c r="B42">
        <v>0.14395974564877226</v>
      </c>
      <c r="C42" s="47">
        <v>0.91762744909394212</v>
      </c>
      <c r="D42">
        <v>434.45868946656395</v>
      </c>
      <c r="E42" s="5">
        <v>2008</v>
      </c>
      <c r="F42" s="60">
        <v>5</v>
      </c>
      <c r="I42" s="5">
        <v>2009</v>
      </c>
      <c r="J42" s="60">
        <v>14.4</v>
      </c>
      <c r="M42" s="5">
        <v>2009</v>
      </c>
      <c r="N42" s="60">
        <v>14.4</v>
      </c>
      <c r="Q42" s="5">
        <v>2009</v>
      </c>
      <c r="R42" s="60">
        <v>14.4</v>
      </c>
      <c r="U42" s="5">
        <v>2009</v>
      </c>
      <c r="V42" s="60">
        <v>14.4</v>
      </c>
      <c r="Y42" s="5">
        <v>2009</v>
      </c>
      <c r="Z42" s="60">
        <v>14.4</v>
      </c>
      <c r="AC42" s="5">
        <v>2009</v>
      </c>
      <c r="AD42" s="60">
        <v>14.4</v>
      </c>
      <c r="AG42" s="5">
        <v>2009</v>
      </c>
      <c r="AH42" s="60">
        <v>14.4</v>
      </c>
      <c r="AK42" s="5">
        <v>2009</v>
      </c>
      <c r="AL42" s="60">
        <v>14.4</v>
      </c>
      <c r="AO42" s="5">
        <v>2009</v>
      </c>
      <c r="AP42" s="60">
        <v>14.4</v>
      </c>
      <c r="AS42" s="5">
        <v>2009</v>
      </c>
      <c r="AT42" s="60">
        <v>14.4</v>
      </c>
      <c r="AW42" s="5">
        <v>2009</v>
      </c>
      <c r="AX42" s="60">
        <v>14.4</v>
      </c>
      <c r="BA42" s="5">
        <v>2009</v>
      </c>
      <c r="BB42" s="60">
        <v>14.4</v>
      </c>
      <c r="BE42" s="5">
        <v>2009</v>
      </c>
      <c r="BF42" s="60">
        <v>14.4</v>
      </c>
      <c r="BI42" s="5">
        <v>2009</v>
      </c>
      <c r="BJ42" s="60">
        <v>14.4</v>
      </c>
      <c r="BM42" s="5">
        <v>2009</v>
      </c>
      <c r="BN42" s="60">
        <v>14.4</v>
      </c>
      <c r="BQ42" s="5">
        <v>2009</v>
      </c>
      <c r="BR42" s="60">
        <v>14.4</v>
      </c>
      <c r="BU42" s="5">
        <v>2009</v>
      </c>
      <c r="BV42" s="60">
        <v>14.4</v>
      </c>
      <c r="BY42" s="5">
        <v>2009</v>
      </c>
      <c r="BZ42" s="60">
        <v>14.4</v>
      </c>
      <c r="CC42" s="5">
        <v>2009</v>
      </c>
      <c r="CD42" s="60">
        <v>14.4</v>
      </c>
      <c r="CG42" s="5">
        <v>2009</v>
      </c>
      <c r="CH42" s="60">
        <v>14.4</v>
      </c>
      <c r="CK42" s="5">
        <v>2009</v>
      </c>
      <c r="CL42" s="60">
        <v>14.4</v>
      </c>
      <c r="CO42" s="5">
        <v>2009</v>
      </c>
      <c r="CP42" s="60">
        <v>14.4</v>
      </c>
      <c r="CS42" s="5">
        <v>2009</v>
      </c>
      <c r="CT42" s="60">
        <v>14.4</v>
      </c>
      <c r="CW42" s="5">
        <v>2009</v>
      </c>
      <c r="CX42" s="60">
        <v>14.4</v>
      </c>
      <c r="DA42" s="5">
        <v>2009</v>
      </c>
      <c r="DB42" s="60">
        <v>14.4</v>
      </c>
      <c r="DE42" s="5">
        <v>2009</v>
      </c>
      <c r="DF42" s="60">
        <v>14.4</v>
      </c>
      <c r="DI42" s="5">
        <v>2009</v>
      </c>
      <c r="DJ42" s="60">
        <v>14.4</v>
      </c>
      <c r="DM42" s="5">
        <v>2009</v>
      </c>
      <c r="DN42" s="60">
        <v>14.4</v>
      </c>
      <c r="DQ42" s="5">
        <v>2009</v>
      </c>
      <c r="DR42" s="60">
        <v>14.4</v>
      </c>
      <c r="DU42" s="5">
        <v>2009</v>
      </c>
      <c r="DV42" s="60">
        <v>14.4</v>
      </c>
      <c r="DY42" s="5">
        <v>2009</v>
      </c>
      <c r="DZ42" s="60">
        <v>14.4</v>
      </c>
      <c r="EC42" s="5">
        <v>2009</v>
      </c>
      <c r="ED42" s="60">
        <v>14.4</v>
      </c>
      <c r="EG42" s="5">
        <v>2009</v>
      </c>
      <c r="EH42" s="60">
        <v>14.4</v>
      </c>
      <c r="EK42" s="5">
        <v>2009</v>
      </c>
      <c r="EL42" s="60">
        <v>14.4</v>
      </c>
      <c r="EO42" s="5">
        <v>2009</v>
      </c>
      <c r="EP42" s="60">
        <v>14.4</v>
      </c>
      <c r="ES42" s="5">
        <v>2009</v>
      </c>
      <c r="ET42" s="60">
        <v>14.4</v>
      </c>
      <c r="EW42" s="5">
        <v>2009</v>
      </c>
      <c r="EX42" s="60">
        <v>14.4</v>
      </c>
      <c r="FA42" s="5">
        <v>2009</v>
      </c>
      <c r="FB42" s="60">
        <v>14.4</v>
      </c>
      <c r="FE42" s="5">
        <v>2009</v>
      </c>
      <c r="FF42" s="60">
        <v>14.4</v>
      </c>
      <c r="FI42" s="5">
        <v>2009</v>
      </c>
      <c r="FJ42" s="60">
        <v>14.4</v>
      </c>
      <c r="FM42" s="5">
        <v>2009</v>
      </c>
      <c r="FN42" s="60">
        <v>14.4</v>
      </c>
      <c r="FQ42" s="5">
        <v>2008</v>
      </c>
      <c r="FR42" s="60">
        <v>5</v>
      </c>
    </row>
    <row r="43" spans="1:174">
      <c r="B43">
        <v>0.1429843008060297</v>
      </c>
      <c r="C43" s="47">
        <v>0.91912291846488414</v>
      </c>
      <c r="D43">
        <v>443.21324582621895</v>
      </c>
      <c r="E43" s="5">
        <v>2009</v>
      </c>
      <c r="F43" s="60">
        <v>14.4</v>
      </c>
    </row>
    <row r="44" spans="1:174">
      <c r="A44" t="s">
        <v>98</v>
      </c>
      <c r="B44" s="4">
        <f>AVERAGE(B2:B43)</f>
        <v>0.14405650542693879</v>
      </c>
      <c r="C44" s="4">
        <f>AVERAGE(C2:C43)</f>
        <v>0.9177322473976911</v>
      </c>
      <c r="D44" s="4">
        <f>AVERAGE(D2:D43)</f>
        <v>441.66456719881091</v>
      </c>
      <c r="E44" s="4">
        <f>AVERAGE(E2:E43)</f>
        <v>1993.3809523809523</v>
      </c>
      <c r="F44" s="4">
        <f>AVERAGE(F2:F43)</f>
        <v>2.3002629328571427</v>
      </c>
    </row>
    <row r="45" spans="1:174">
      <c r="A45" t="s">
        <v>99</v>
      </c>
      <c r="B45" s="4">
        <f>STDEV(B2:B43)</f>
        <v>7.9337822256642359E-4</v>
      </c>
      <c r="C45" s="4">
        <f>STDEV(C2:C43)</f>
        <v>1.3385098826886642E-2</v>
      </c>
      <c r="D45" s="4">
        <f>STDEV(D2:D43)</f>
        <v>42.428391096262068</v>
      </c>
      <c r="E45" s="4">
        <f>STDEV(E2:E43)</f>
        <v>19.318829915777776</v>
      </c>
      <c r="F45" s="4">
        <f>STDEV(F2:F43)</f>
        <v>3.4233985269127025</v>
      </c>
    </row>
    <row r="46" spans="1:174">
      <c r="A46" t="s">
        <v>100</v>
      </c>
      <c r="B46" s="4">
        <f>MIN(B2:B43)</f>
        <v>0.14180636052086384</v>
      </c>
      <c r="C46" s="4">
        <f>MIN(C2:C43)</f>
        <v>0.83531983492803419</v>
      </c>
      <c r="D46" s="4">
        <f>MIN(D2:D43)</f>
        <v>197.82269193109477</v>
      </c>
      <c r="E46" s="4">
        <f>MIN(E2:E43)</f>
        <v>1901</v>
      </c>
      <c r="F46" s="4">
        <f>MIN(F2:F43)</f>
        <v>1.1799999999999999E-6</v>
      </c>
    </row>
    <row r="47" spans="1:174">
      <c r="A47" t="s">
        <v>101</v>
      </c>
      <c r="B47" s="4">
        <f>MAX(B2:B43)</f>
        <v>0.14703775693540228</v>
      </c>
      <c r="C47" s="4">
        <f>MAX(C2:C43)</f>
        <v>0.92568454683458845</v>
      </c>
      <c r="D47" s="4">
        <f>MAX(D2:D43)</f>
        <v>485.78991029219367</v>
      </c>
      <c r="E47" s="4">
        <f>MAX(E2:E43)</f>
        <v>2009</v>
      </c>
      <c r="F47" s="4">
        <f>MAX(F2:F43)</f>
        <v>15</v>
      </c>
    </row>
    <row r="48" spans="1:174">
      <c r="A48" t="s">
        <v>102</v>
      </c>
      <c r="B48" s="4">
        <f>ABS(B47-B46)</f>
        <v>5.2313964145384306E-3</v>
      </c>
      <c r="C48" s="4">
        <f>ABS(C47-C46)</f>
        <v>9.0364711906554263E-2</v>
      </c>
      <c r="D48" s="4">
        <f>ABS(D47-D46)</f>
        <v>287.9672183610989</v>
      </c>
      <c r="E48" s="4">
        <f>ABS(E47-E46)</f>
        <v>108</v>
      </c>
      <c r="F48" s="4">
        <f>ABS(F47-F46)</f>
        <v>14.99999882</v>
      </c>
    </row>
    <row r="49" spans="1:2">
      <c r="A49" t="s">
        <v>103</v>
      </c>
      <c r="B49" s="4">
        <f>COUNT(B2:B43)</f>
        <v>42</v>
      </c>
    </row>
  </sheetData>
  <hyperlinks>
    <hyperlink ref="F7" location="_edn8" display="_edn8"/>
    <hyperlink ref="F13" location="_edn13" display="_edn13"/>
    <hyperlink ref="F14" location="_edn14" display="_edn14"/>
    <hyperlink ref="F17" location="_edn16" display="_edn16"/>
    <hyperlink ref="F19" location="_edn20" display="_edn20"/>
    <hyperlink ref="F20" location="_edn22" display="_edn22"/>
    <hyperlink ref="F23" location="_edn27" display="_edn27"/>
    <hyperlink ref="F27" location="_edn33" display="_edn33"/>
    <hyperlink ref="F36" location="_edn42" display="_edn42"/>
    <hyperlink ref="F37" location="_ftn7" display="_ftn7"/>
    <hyperlink ref="F40" location="_edn46" display="_edn46"/>
    <hyperlink ref="J6" location="_edn8" display="_edn8"/>
    <hyperlink ref="J12" location="_edn13" display="_edn13"/>
    <hyperlink ref="J13" location="_edn14" display="_edn14"/>
    <hyperlink ref="J16" location="_edn16" display="_edn16"/>
    <hyperlink ref="J18" location="_edn20" display="_edn20"/>
    <hyperlink ref="J19" location="_edn22" display="_edn22"/>
    <hyperlink ref="J22" location="_edn27" display="_edn27"/>
    <hyperlink ref="J26" location="_edn33" display="_edn33"/>
    <hyperlink ref="J35" location="_edn42" display="_edn42"/>
    <hyperlink ref="J36" location="_ftn7" display="_ftn7"/>
    <hyperlink ref="J39" location="_edn46" display="_edn46"/>
    <hyperlink ref="N6" location="_edn8" display="_edn8"/>
    <hyperlink ref="N12" location="_edn13" display="_edn13"/>
    <hyperlink ref="N13" location="_edn14" display="_edn14"/>
    <hyperlink ref="N16" location="_edn16" display="_edn16"/>
    <hyperlink ref="N18" location="_edn20" display="_edn20"/>
    <hyperlink ref="N19" location="_edn22" display="_edn22"/>
    <hyperlink ref="N22" location="_edn27" display="_edn27"/>
    <hyperlink ref="N26" location="_edn33" display="_edn33"/>
    <hyperlink ref="N35" location="_edn42" display="_edn42"/>
    <hyperlink ref="N36" location="_ftn7" display="_ftn7"/>
    <hyperlink ref="N39" location="_edn46" display="_edn46"/>
    <hyperlink ref="R6" location="_edn8" display="_edn8"/>
    <hyperlink ref="R12" location="_edn13" display="_edn13"/>
    <hyperlink ref="R13" location="_edn14" display="_edn14"/>
    <hyperlink ref="R16" location="_edn16" display="_edn16"/>
    <hyperlink ref="R18" location="_edn20" display="_edn20"/>
    <hyperlink ref="R19" location="_edn22" display="_edn22"/>
    <hyperlink ref="R22" location="_edn27" display="_edn27"/>
    <hyperlink ref="R26" location="_edn33" display="_edn33"/>
    <hyperlink ref="R35" location="_edn42" display="_edn42"/>
    <hyperlink ref="R36" location="_ftn7" display="_ftn7"/>
    <hyperlink ref="R39" location="_edn46" display="_edn46"/>
    <hyperlink ref="V6" location="_edn8" display="_edn8"/>
    <hyperlink ref="V12" location="_edn13" display="_edn13"/>
    <hyperlink ref="V13" location="_edn14" display="_edn14"/>
    <hyperlink ref="V16" location="_edn16" display="_edn16"/>
    <hyperlink ref="V18" location="_edn20" display="_edn20"/>
    <hyperlink ref="V19" location="_edn22" display="_edn22"/>
    <hyperlink ref="V22" location="_edn27" display="_edn27"/>
    <hyperlink ref="V26" location="_edn33" display="_edn33"/>
    <hyperlink ref="V35" location="_edn42" display="_edn42"/>
    <hyperlink ref="V36" location="_ftn7" display="_ftn7"/>
    <hyperlink ref="V39" location="_edn46" display="_edn46"/>
    <hyperlink ref="Z6" location="_edn8" display="_edn8"/>
    <hyperlink ref="Z12" location="_edn13" display="_edn13"/>
    <hyperlink ref="Z13" location="_edn14" display="_edn14"/>
    <hyperlink ref="Z16" location="_edn16" display="_edn16"/>
    <hyperlink ref="Z18" location="_edn20" display="_edn20"/>
    <hyperlink ref="Z19" location="_edn22" display="_edn22"/>
    <hyperlink ref="Z22" location="_edn27" display="_edn27"/>
    <hyperlink ref="Z26" location="_edn33" display="_edn33"/>
    <hyperlink ref="Z35" location="_edn42" display="_edn42"/>
    <hyperlink ref="Z36" location="_ftn7" display="_ftn7"/>
    <hyperlink ref="Z39" location="_edn46" display="_edn46"/>
    <hyperlink ref="AD12" location="_edn13" display="_edn13"/>
    <hyperlink ref="AD13" location="_edn14" display="_edn14"/>
    <hyperlink ref="AD16" location="_edn16" display="_edn16"/>
    <hyperlink ref="AD18" location="_edn20" display="_edn20"/>
    <hyperlink ref="AD19" location="_edn22" display="_edn22"/>
    <hyperlink ref="AD22" location="_edn27" display="_edn27"/>
    <hyperlink ref="AD26" location="_edn33" display="_edn33"/>
    <hyperlink ref="AD35" location="_edn42" display="_edn42"/>
    <hyperlink ref="AD36" location="_ftn7" display="_ftn7"/>
    <hyperlink ref="AD39" location="_edn46" display="_edn46"/>
    <hyperlink ref="AH7" location="_edn8" display="_edn8"/>
    <hyperlink ref="AH12" location="_edn13" display="_edn13"/>
    <hyperlink ref="AH13" location="_edn14" display="_edn14"/>
    <hyperlink ref="AH16" location="_edn16" display="_edn16"/>
    <hyperlink ref="AH18" location="_edn20" display="_edn20"/>
    <hyperlink ref="AH19" location="_edn22" display="_edn22"/>
    <hyperlink ref="AH22" location="_edn27" display="_edn27"/>
    <hyperlink ref="AH26" location="_edn33" display="_edn33"/>
    <hyperlink ref="AH35" location="_edn42" display="_edn42"/>
    <hyperlink ref="AH36" location="_ftn7" display="_ftn7"/>
    <hyperlink ref="AH39" location="_edn46" display="_edn46"/>
    <hyperlink ref="AL7" location="_edn8" display="_edn8"/>
    <hyperlink ref="AL12" location="_edn13" display="_edn13"/>
    <hyperlink ref="AL13" location="_edn14" display="_edn14"/>
    <hyperlink ref="AL16" location="_edn16" display="_edn16"/>
    <hyperlink ref="AL18" location="_edn20" display="_edn20"/>
    <hyperlink ref="AL19" location="_edn22" display="_edn22"/>
    <hyperlink ref="AL22" location="_edn27" display="_edn27"/>
    <hyperlink ref="AL26" location="_edn33" display="_edn33"/>
    <hyperlink ref="AL35" location="_edn42" display="_edn42"/>
    <hyperlink ref="AL36" location="_ftn7" display="_ftn7"/>
    <hyperlink ref="AL39" location="_edn46" display="_edn46"/>
    <hyperlink ref="AP7" location="_edn8" display="_edn8"/>
    <hyperlink ref="AP12" location="_edn13" display="_edn13"/>
    <hyperlink ref="AP13" location="_edn14" display="_edn14"/>
    <hyperlink ref="AP16" location="_edn16" display="_edn16"/>
    <hyperlink ref="AP18" location="_edn20" display="_edn20"/>
    <hyperlink ref="AP19" location="_edn22" display="_edn22"/>
    <hyperlink ref="AP22" location="_edn27" display="_edn27"/>
    <hyperlink ref="AP26" location="_edn33" display="_edn33"/>
    <hyperlink ref="AP35" location="_edn42" display="_edn42"/>
    <hyperlink ref="AP36" location="_ftn7" display="_ftn7"/>
    <hyperlink ref="AP39" location="_edn46" display="_edn46"/>
    <hyperlink ref="AT7" location="_edn8" display="_edn8"/>
    <hyperlink ref="AT12" location="_edn13" display="_edn13"/>
    <hyperlink ref="AT13" location="_edn14" display="_edn14"/>
    <hyperlink ref="AT16" location="_edn16" display="_edn16"/>
    <hyperlink ref="AT18" location="_edn20" display="_edn20"/>
    <hyperlink ref="AT19" location="_edn22" display="_edn22"/>
    <hyperlink ref="AT22" location="_edn27" display="_edn27"/>
    <hyperlink ref="AT26" location="_edn33" display="_edn33"/>
    <hyperlink ref="AT35" location="_edn42" display="_edn42"/>
    <hyperlink ref="AT36" location="_ftn7" display="_ftn7"/>
    <hyperlink ref="AT39" location="_edn46" display="_edn46"/>
    <hyperlink ref="AX7" location="_edn8" display="_edn8"/>
    <hyperlink ref="AX12" location="_edn13" display="_edn13"/>
    <hyperlink ref="AX13" location="_edn14" display="_edn14"/>
    <hyperlink ref="AX16" location="_edn16" display="_edn16"/>
    <hyperlink ref="AX18" location="_edn20" display="_edn20"/>
    <hyperlink ref="AX19" location="_edn22" display="_edn22"/>
    <hyperlink ref="AX22" location="_edn27" display="_edn27"/>
    <hyperlink ref="AX26" location="_edn33" display="_edn33"/>
    <hyperlink ref="AX35" location="_edn42" display="_edn42"/>
    <hyperlink ref="AX36" location="_ftn7" display="_ftn7"/>
    <hyperlink ref="AX39" location="_edn46" display="_edn46"/>
    <hyperlink ref="BB7" location="_edn8" display="_edn8"/>
    <hyperlink ref="BB13" location="_edn14" display="_edn14"/>
    <hyperlink ref="BB16" location="_edn16" display="_edn16"/>
    <hyperlink ref="BB18" location="_edn20" display="_edn20"/>
    <hyperlink ref="BB19" location="_edn22" display="_edn22"/>
    <hyperlink ref="BB22" location="_edn27" display="_edn27"/>
    <hyperlink ref="BB26" location="_edn33" display="_edn33"/>
    <hyperlink ref="BB35" location="_edn42" display="_edn42"/>
    <hyperlink ref="BB36" location="_ftn7" display="_ftn7"/>
    <hyperlink ref="BB39" location="_edn46" display="_edn46"/>
    <hyperlink ref="BF7" location="_edn8" display="_edn8"/>
    <hyperlink ref="BF13" location="_edn13" display="_edn13"/>
    <hyperlink ref="BF16" location="_edn16" display="_edn16"/>
    <hyperlink ref="BF18" location="_edn20" display="_edn20"/>
    <hyperlink ref="BF19" location="_edn22" display="_edn22"/>
    <hyperlink ref="BF22" location="_edn27" display="_edn27"/>
    <hyperlink ref="BF26" location="_edn33" display="_edn33"/>
    <hyperlink ref="BF35" location="_edn42" display="_edn42"/>
    <hyperlink ref="BF36" location="_ftn7" display="_ftn7"/>
    <hyperlink ref="BF39" location="_edn46" display="_edn46"/>
    <hyperlink ref="BJ7" location="_edn8" display="_edn8"/>
    <hyperlink ref="BJ13" location="_edn13" display="_edn13"/>
    <hyperlink ref="BJ14" location="_edn14" display="_edn14"/>
    <hyperlink ref="BJ16" location="_edn16" display="_edn16"/>
    <hyperlink ref="BJ18" location="_edn20" display="_edn20"/>
    <hyperlink ref="BJ19" location="_edn22" display="_edn22"/>
    <hyperlink ref="BJ22" location="_edn27" display="_edn27"/>
    <hyperlink ref="BJ26" location="_edn33" display="_edn33"/>
    <hyperlink ref="BJ35" location="_edn42" display="_edn42"/>
    <hyperlink ref="BJ36" location="_ftn7" display="_ftn7"/>
    <hyperlink ref="BJ39" location="_edn46" display="_edn46"/>
    <hyperlink ref="BN7" location="_edn8" display="_edn8"/>
    <hyperlink ref="BN13" location="_edn13" display="_edn13"/>
    <hyperlink ref="BN14" location="_edn14" display="_edn14"/>
    <hyperlink ref="BN16" location="_edn16" display="_edn16"/>
    <hyperlink ref="BN18" location="_edn20" display="_edn20"/>
    <hyperlink ref="BN19" location="_edn22" display="_edn22"/>
    <hyperlink ref="BN22" location="_edn27" display="_edn27"/>
    <hyperlink ref="BN26" location="_edn33" display="_edn33"/>
    <hyperlink ref="BN35" location="_edn42" display="_edn42"/>
    <hyperlink ref="BN36" location="_ftn7" display="_ftn7"/>
    <hyperlink ref="BN39" location="_edn46" display="_edn46"/>
    <hyperlink ref="BR7" location="_edn8" display="_edn8"/>
    <hyperlink ref="BR13" location="_edn13" display="_edn13"/>
    <hyperlink ref="BR14" location="_edn14" display="_edn14"/>
    <hyperlink ref="BR18" location="_edn20" display="_edn20"/>
    <hyperlink ref="BR19" location="_edn22" display="_edn22"/>
    <hyperlink ref="BR22" location="_edn27" display="_edn27"/>
    <hyperlink ref="BR26" location="_edn33" display="_edn33"/>
    <hyperlink ref="BR35" location="_edn42" display="_edn42"/>
    <hyperlink ref="BR36" location="_ftn7" display="_ftn7"/>
    <hyperlink ref="BR39" location="_edn46" display="_edn46"/>
    <hyperlink ref="BV7" location="_edn8" display="_edn8"/>
    <hyperlink ref="BV13" location="_edn13" display="_edn13"/>
    <hyperlink ref="BV14" location="_edn14" display="_edn14"/>
    <hyperlink ref="BV17" location="_edn16" display="_edn16"/>
    <hyperlink ref="BV18" location="_edn20" display="_edn20"/>
    <hyperlink ref="BV19" location="_edn22" display="_edn22"/>
    <hyperlink ref="BV22" location="_edn27" display="_edn27"/>
    <hyperlink ref="BV26" location="_edn33" display="_edn33"/>
    <hyperlink ref="BV35" location="_edn42" display="_edn42"/>
    <hyperlink ref="BV36" location="_ftn7" display="_ftn7"/>
    <hyperlink ref="BV39" location="_edn46" display="_edn46"/>
    <hyperlink ref="BZ7" location="_edn8" display="_edn8"/>
    <hyperlink ref="BZ13" location="_edn13" display="_edn13"/>
    <hyperlink ref="BZ14" location="_edn14" display="_edn14"/>
    <hyperlink ref="BZ17" location="_edn16" display="_edn16"/>
    <hyperlink ref="BZ19" location="_edn22" display="_edn22"/>
    <hyperlink ref="BZ22" location="_edn27" display="_edn27"/>
    <hyperlink ref="BZ26" location="_edn33" display="_edn33"/>
    <hyperlink ref="BZ35" location="_edn42" display="_edn42"/>
    <hyperlink ref="BZ36" location="_ftn7" display="_ftn7"/>
    <hyperlink ref="BZ39" location="_edn46" display="_edn46"/>
    <hyperlink ref="CD7" location="_edn8" display="_edn8"/>
    <hyperlink ref="CD13" location="_edn13" display="_edn13"/>
    <hyperlink ref="CD14" location="_edn14" display="_edn14"/>
    <hyperlink ref="CD17" location="_edn16" display="_edn16"/>
    <hyperlink ref="CD19" location="_edn20" display="_edn20"/>
    <hyperlink ref="CD22" location="_edn27" display="_edn27"/>
    <hyperlink ref="CD26" location="_edn33" display="_edn33"/>
    <hyperlink ref="CD35" location="_edn42" display="_edn42"/>
    <hyperlink ref="CD36" location="_ftn7" display="_ftn7"/>
    <hyperlink ref="CD39" location="_edn46" display="_edn46"/>
    <hyperlink ref="CH7" location="_edn8" display="_edn8"/>
    <hyperlink ref="CH13" location="_edn13" display="_edn13"/>
    <hyperlink ref="CH14" location="_edn14" display="_edn14"/>
    <hyperlink ref="CH17" location="_edn16" display="_edn16"/>
    <hyperlink ref="CH19" location="_edn20" display="_edn20"/>
    <hyperlink ref="CH20" location="_edn22" display="_edn22"/>
    <hyperlink ref="CH22" location="_edn27" display="_edn27"/>
    <hyperlink ref="CH26" location="_edn33" display="_edn33"/>
    <hyperlink ref="CH35" location="_edn42" display="_edn42"/>
    <hyperlink ref="CH36" location="_ftn7" display="_ftn7"/>
    <hyperlink ref="CH39" location="_edn46" display="_edn46"/>
    <hyperlink ref="CL7" location="_edn8" display="_edn8"/>
    <hyperlink ref="CL13" location="_edn13" display="_edn13"/>
    <hyperlink ref="CL14" location="_edn14" display="_edn14"/>
    <hyperlink ref="CL17" location="_edn16" display="_edn16"/>
    <hyperlink ref="CL19" location="_edn20" display="_edn20"/>
    <hyperlink ref="CL20" location="_edn22" display="_edn22"/>
    <hyperlink ref="CL22" location="_edn27" display="_edn27"/>
    <hyperlink ref="CL26" location="_edn33" display="_edn33"/>
    <hyperlink ref="CL35" location="_edn42" display="_edn42"/>
    <hyperlink ref="CL36" location="_ftn7" display="_ftn7"/>
    <hyperlink ref="CL39" location="_edn46" display="_edn46"/>
    <hyperlink ref="CP7" location="_edn8" display="_edn8"/>
    <hyperlink ref="CP13" location="_edn13" display="_edn13"/>
    <hyperlink ref="CP14" location="_edn14" display="_edn14"/>
    <hyperlink ref="CP17" location="_edn16" display="_edn16"/>
    <hyperlink ref="CP19" location="_edn20" display="_edn20"/>
    <hyperlink ref="CP20" location="_edn22" display="_edn22"/>
    <hyperlink ref="CP26" location="_edn33" display="_edn33"/>
    <hyperlink ref="CP35" location="_edn42" display="_edn42"/>
    <hyperlink ref="CP36" location="_ftn7" display="_ftn7"/>
    <hyperlink ref="CP39" location="_edn46" display="_edn46"/>
    <hyperlink ref="CT7" location="_edn8" display="_edn8"/>
    <hyperlink ref="CT13" location="_edn13" display="_edn13"/>
    <hyperlink ref="CT14" location="_edn14" display="_edn14"/>
    <hyperlink ref="CT17" location="_edn16" display="_edn16"/>
    <hyperlink ref="CT19" location="_edn20" display="_edn20"/>
    <hyperlink ref="CT20" location="_edn22" display="_edn22"/>
    <hyperlink ref="CT23" location="_edn27" display="_edn27"/>
    <hyperlink ref="CT26" location="_edn33" display="_edn33"/>
    <hyperlink ref="CT35" location="_edn42" display="_edn42"/>
    <hyperlink ref="CT36" location="_ftn7" display="_ftn7"/>
    <hyperlink ref="CT39" location="_edn46" display="_edn46"/>
    <hyperlink ref="CX7" location="_edn8" display="_edn8"/>
    <hyperlink ref="CX13" location="_edn13" display="_edn13"/>
    <hyperlink ref="CX14" location="_edn14" display="_edn14"/>
    <hyperlink ref="CX17" location="_edn16" display="_edn16"/>
    <hyperlink ref="CX19" location="_edn20" display="_edn20"/>
    <hyperlink ref="CX20" location="_edn22" display="_edn22"/>
    <hyperlink ref="CX23" location="_edn27" display="_edn27"/>
    <hyperlink ref="CX26" location="_edn33" display="_edn33"/>
    <hyperlink ref="CX35" location="_edn42" display="_edn42"/>
    <hyperlink ref="CX36" location="_ftn7" display="_ftn7"/>
    <hyperlink ref="CX39" location="_edn46" display="_edn46"/>
    <hyperlink ref="DB7" location="_edn8" display="_edn8"/>
    <hyperlink ref="DB13" location="_edn13" display="_edn13"/>
    <hyperlink ref="DB14" location="_edn14" display="_edn14"/>
    <hyperlink ref="DB17" location="_edn16" display="_edn16"/>
    <hyperlink ref="DB19" location="_edn20" display="_edn20"/>
    <hyperlink ref="DB20" location="_edn22" display="_edn22"/>
    <hyperlink ref="DB23" location="_edn27" display="_edn27"/>
    <hyperlink ref="DB26" location="_edn33" display="_edn33"/>
    <hyperlink ref="DB35" location="_edn42" display="_edn42"/>
    <hyperlink ref="DB36" location="_ftn7" display="_ftn7"/>
    <hyperlink ref="DB39" location="_edn46" display="_edn46"/>
    <hyperlink ref="DF7" location="_edn8" display="_edn8"/>
    <hyperlink ref="DF13" location="_edn13" display="_edn13"/>
    <hyperlink ref="DF14" location="_edn14" display="_edn14"/>
    <hyperlink ref="DF17" location="_edn16" display="_edn16"/>
    <hyperlink ref="DF19" location="_edn20" display="_edn20"/>
    <hyperlink ref="DF20" location="_edn22" display="_edn22"/>
    <hyperlink ref="DF23" location="_edn27" display="_edn27"/>
    <hyperlink ref="DF35" location="_edn42" display="_edn42"/>
    <hyperlink ref="DF36" location="_ftn7" display="_ftn7"/>
    <hyperlink ref="DF39" location="_edn46" display="_edn46"/>
    <hyperlink ref="DJ7" location="_edn8" display="_edn8"/>
    <hyperlink ref="DJ13" location="_edn13" display="_edn13"/>
    <hyperlink ref="DJ14" location="_edn14" display="_edn14"/>
    <hyperlink ref="DJ17" location="_edn16" display="_edn16"/>
    <hyperlink ref="DJ19" location="_edn20" display="_edn20"/>
    <hyperlink ref="DJ20" location="_edn22" display="_edn22"/>
    <hyperlink ref="DJ23" location="_edn27" display="_edn27"/>
    <hyperlink ref="DJ27" location="_edn33" display="_edn33"/>
    <hyperlink ref="DJ35" location="_edn42" display="_edn42"/>
    <hyperlink ref="DJ36" location="_ftn7" display="_ftn7"/>
    <hyperlink ref="DJ39" location="_edn46" display="_edn46"/>
    <hyperlink ref="DN7" location="_edn8" display="_edn8"/>
    <hyperlink ref="DN13" location="_edn13" display="_edn13"/>
    <hyperlink ref="DN14" location="_edn14" display="_edn14"/>
    <hyperlink ref="DN17" location="_edn16" display="_edn16"/>
    <hyperlink ref="DN19" location="_edn20" display="_edn20"/>
    <hyperlink ref="DN20" location="_edn22" display="_edn22"/>
    <hyperlink ref="DN23" location="_edn27" display="_edn27"/>
    <hyperlink ref="DN27" location="_edn33" display="_edn33"/>
    <hyperlink ref="DN35" location="_edn42" display="_edn42"/>
    <hyperlink ref="DN36" location="_ftn7" display="_ftn7"/>
    <hyperlink ref="DN39" location="_edn46" display="_edn46"/>
    <hyperlink ref="DR7" location="_edn8" display="_edn8"/>
    <hyperlink ref="DR13" location="_edn13" display="_edn13"/>
    <hyperlink ref="DR14" location="_edn14" display="_edn14"/>
    <hyperlink ref="DR17" location="_edn16" display="_edn16"/>
    <hyperlink ref="DR19" location="_edn20" display="_edn20"/>
    <hyperlink ref="DR20" location="_edn22" display="_edn22"/>
    <hyperlink ref="DR23" location="_edn27" display="_edn27"/>
    <hyperlink ref="DR27" location="_edn33" display="_edn33"/>
    <hyperlink ref="DR35" location="_edn42" display="_edn42"/>
    <hyperlink ref="DR36" location="_ftn7" display="_ftn7"/>
    <hyperlink ref="DR39" location="_edn46" display="_edn46"/>
    <hyperlink ref="DV7" location="_edn8" display="_edn8"/>
    <hyperlink ref="DV13" location="_edn13" display="_edn13"/>
    <hyperlink ref="DV14" location="_edn14" display="_edn14"/>
    <hyperlink ref="DV17" location="_edn16" display="_edn16"/>
    <hyperlink ref="DV19" location="_edn20" display="_edn20"/>
    <hyperlink ref="DV20" location="_edn22" display="_edn22"/>
    <hyperlink ref="DV23" location="_edn27" display="_edn27"/>
    <hyperlink ref="DV27" location="_edn33" display="_edn33"/>
    <hyperlink ref="DV35" location="_edn42" display="_edn42"/>
    <hyperlink ref="DV36" location="_ftn7" display="_ftn7"/>
    <hyperlink ref="DV39" location="_edn46" display="_edn46"/>
    <hyperlink ref="DZ7" location="_edn8" display="_edn8"/>
    <hyperlink ref="DZ13" location="_edn13" display="_edn13"/>
    <hyperlink ref="DZ14" location="_edn14" display="_edn14"/>
    <hyperlink ref="DZ17" location="_edn16" display="_edn16"/>
    <hyperlink ref="DZ19" location="_edn20" display="_edn20"/>
    <hyperlink ref="DZ20" location="_edn22" display="_edn22"/>
    <hyperlink ref="DZ23" location="_edn27" display="_edn27"/>
    <hyperlink ref="DZ27" location="_edn33" display="_edn33"/>
    <hyperlink ref="DZ35" location="_edn42" display="_edn42"/>
    <hyperlink ref="DZ36" location="_ftn7" display="_ftn7"/>
    <hyperlink ref="DZ39" location="_edn46" display="_edn46"/>
    <hyperlink ref="ED7" location="_edn8" display="_edn8"/>
    <hyperlink ref="ED13" location="_edn13" display="_edn13"/>
    <hyperlink ref="ED14" location="_edn14" display="_edn14"/>
    <hyperlink ref="ED17" location="_edn16" display="_edn16"/>
    <hyperlink ref="ED19" location="_edn20" display="_edn20"/>
    <hyperlink ref="ED20" location="_edn22" display="_edn22"/>
    <hyperlink ref="ED23" location="_edn27" display="_edn27"/>
    <hyperlink ref="ED27" location="_edn33" display="_edn33"/>
    <hyperlink ref="ED35" location="_edn42" display="_edn42"/>
    <hyperlink ref="ED36" location="_ftn7" display="_ftn7"/>
    <hyperlink ref="ED39" location="_edn46" display="_edn46"/>
    <hyperlink ref="EH7" location="_edn8" display="_edn8"/>
    <hyperlink ref="EH13" location="_edn13" display="_edn13"/>
    <hyperlink ref="EH14" location="_edn14" display="_edn14"/>
    <hyperlink ref="EH17" location="_edn16" display="_edn16"/>
    <hyperlink ref="EH19" location="_edn20" display="_edn20"/>
    <hyperlink ref="EH20" location="_edn22" display="_edn22"/>
    <hyperlink ref="EH23" location="_edn27" display="_edn27"/>
    <hyperlink ref="EH27" location="_edn33" display="_edn33"/>
    <hyperlink ref="EH35" location="_edn42" display="_edn42"/>
    <hyperlink ref="EH36" location="_ftn7" display="_ftn7"/>
    <hyperlink ref="EH39" location="_edn46" display="_edn46"/>
    <hyperlink ref="EL7" location="_edn8" display="_edn8"/>
    <hyperlink ref="EL13" location="_edn13" display="_edn13"/>
    <hyperlink ref="EL14" location="_edn14" display="_edn14"/>
    <hyperlink ref="EL17" location="_edn16" display="_edn16"/>
    <hyperlink ref="EL19" location="_edn20" display="_edn20"/>
    <hyperlink ref="EL20" location="_edn22" display="_edn22"/>
    <hyperlink ref="EL23" location="_edn27" display="_edn27"/>
    <hyperlink ref="EL27" location="_edn33" display="_edn33"/>
    <hyperlink ref="EL35" location="_edn42" display="_edn42"/>
    <hyperlink ref="EL36" location="_ftn7" display="_ftn7"/>
    <hyperlink ref="EL39" location="_edn46" display="_edn46"/>
    <hyperlink ref="EP7" location="_edn8" display="_edn8"/>
    <hyperlink ref="EP13" location="_edn13" display="_edn13"/>
    <hyperlink ref="EP14" location="_edn14" display="_edn14"/>
    <hyperlink ref="EP17" location="_edn16" display="_edn16"/>
    <hyperlink ref="EP19" location="_edn20" display="_edn20"/>
    <hyperlink ref="EP20" location="_edn22" display="_edn22"/>
    <hyperlink ref="EP23" location="_edn27" display="_edn27"/>
    <hyperlink ref="EP27" location="_edn33" display="_edn33"/>
    <hyperlink ref="EP36" location="_ftn7" display="_ftn7"/>
    <hyperlink ref="EP39" location="_edn46" display="_edn46"/>
    <hyperlink ref="ET7" location="_edn8" display="_edn8"/>
    <hyperlink ref="ET13" location="_edn13" display="_edn13"/>
    <hyperlink ref="ET14" location="_edn14" display="_edn14"/>
    <hyperlink ref="ET17" location="_edn16" display="_edn16"/>
    <hyperlink ref="ET19" location="_edn20" display="_edn20"/>
    <hyperlink ref="ET20" location="_edn22" display="_edn22"/>
    <hyperlink ref="ET23" location="_edn27" display="_edn27"/>
    <hyperlink ref="ET27" location="_edn33" display="_edn33"/>
    <hyperlink ref="ET36" location="_edn42" display="_edn42"/>
    <hyperlink ref="ET39" location="_edn46" display="_edn46"/>
    <hyperlink ref="EX7" location="_edn8" display="_edn8"/>
    <hyperlink ref="EX13" location="_edn13" display="_edn13"/>
    <hyperlink ref="EX14" location="_edn14" display="_edn14"/>
    <hyperlink ref="EX17" location="_edn16" display="_edn16"/>
    <hyperlink ref="EX19" location="_edn20" display="_edn20"/>
    <hyperlink ref="EX20" location="_edn22" display="_edn22"/>
    <hyperlink ref="EX23" location="_edn27" display="_edn27"/>
    <hyperlink ref="EX27" location="_edn33" display="_edn33"/>
    <hyperlink ref="EX36" location="_edn42" display="_edn42"/>
    <hyperlink ref="EX37" location="_ftn7" display="_ftn7"/>
    <hyperlink ref="EX39" location="_edn46" display="_edn46"/>
    <hyperlink ref="FB7" location="_edn8" display="_edn8"/>
    <hyperlink ref="FB13" location="_edn13" display="_edn13"/>
    <hyperlink ref="FB14" location="_edn14" display="_edn14"/>
    <hyperlink ref="FB17" location="_edn16" display="_edn16"/>
    <hyperlink ref="FB19" location="_edn20" display="_edn20"/>
    <hyperlink ref="FB20" location="_edn22" display="_edn22"/>
    <hyperlink ref="FB23" location="_edn27" display="_edn27"/>
    <hyperlink ref="FB27" location="_edn33" display="_edn33"/>
    <hyperlink ref="FB36" location="_edn42" display="_edn42"/>
    <hyperlink ref="FB37" location="_ftn7" display="_ftn7"/>
    <hyperlink ref="FB39" location="_edn46" display="_edn46"/>
    <hyperlink ref="FF7" location="_edn8" display="_edn8"/>
    <hyperlink ref="FF13" location="_edn13" display="_edn13"/>
    <hyperlink ref="FF14" location="_edn14" display="_edn14"/>
    <hyperlink ref="FF17" location="_edn16" display="_edn16"/>
    <hyperlink ref="FF19" location="_edn20" display="_edn20"/>
    <hyperlink ref="FF20" location="_edn22" display="_edn22"/>
    <hyperlink ref="FF23" location="_edn27" display="_edn27"/>
    <hyperlink ref="FF27" location="_edn33" display="_edn33"/>
    <hyperlink ref="FF36" location="_edn42" display="_edn42"/>
    <hyperlink ref="FF37" location="_ftn7" display="_ftn7"/>
    <hyperlink ref="FJ7" location="_edn8" display="_edn8"/>
    <hyperlink ref="FJ13" location="_edn13" display="_edn13"/>
    <hyperlink ref="FJ14" location="_edn14" display="_edn14"/>
    <hyperlink ref="FJ17" location="_edn16" display="_edn16"/>
    <hyperlink ref="FJ19" location="_edn20" display="_edn20"/>
    <hyperlink ref="FJ20" location="_edn22" display="_edn22"/>
    <hyperlink ref="FJ23" location="_edn27" display="_edn27"/>
    <hyperlink ref="FJ27" location="_edn33" display="_edn33"/>
    <hyperlink ref="FJ36" location="_edn42" display="_edn42"/>
    <hyperlink ref="FJ37" location="_ftn7" display="_ftn7"/>
    <hyperlink ref="FJ40" location="_edn46" display="_edn46"/>
    <hyperlink ref="FN7" location="_edn8" display="_edn8"/>
    <hyperlink ref="FN13" location="_edn13" display="_edn13"/>
    <hyperlink ref="FN14" location="_edn14" display="_edn14"/>
    <hyperlink ref="FN17" location="_edn16" display="_edn16"/>
    <hyperlink ref="FN19" location="_edn20" display="_edn20"/>
    <hyperlink ref="FN20" location="_edn22" display="_edn22"/>
    <hyperlink ref="FN23" location="_edn27" display="_edn27"/>
    <hyperlink ref="FN27" location="_edn33" display="_edn33"/>
    <hyperlink ref="FN36" location="_edn42" display="_edn42"/>
    <hyperlink ref="FN37" location="_ftn7" display="_ftn7"/>
    <hyperlink ref="FN40" location="_edn46" display="_edn46"/>
    <hyperlink ref="FR7" location="_edn8" display="_edn8"/>
    <hyperlink ref="FR13" location="_edn13" display="_edn13"/>
    <hyperlink ref="FR14" location="_edn14" display="_edn14"/>
    <hyperlink ref="FR17" location="_edn16" display="_edn16"/>
    <hyperlink ref="FR19" location="_edn20" display="_edn20"/>
    <hyperlink ref="FR20" location="_edn22" display="_edn22"/>
    <hyperlink ref="FR23" location="_edn27" display="_edn27"/>
    <hyperlink ref="FR27" location="_edn33" display="_edn33"/>
    <hyperlink ref="FR36" location="_edn42" display="_edn42"/>
    <hyperlink ref="FR37" location="_ftn7" display="_ftn7"/>
    <hyperlink ref="FR40" location="_edn46" display="_edn4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3"/>
  <sheetViews>
    <sheetView workbookViewId="0">
      <selection sqref="A1:B43"/>
    </sheetView>
  </sheetViews>
  <sheetFormatPr baseColWidth="10" defaultColWidth="8.83203125" defaultRowHeight="14" x14ac:dyDescent="0"/>
  <cols>
    <col min="2" max="2" width="14.83203125" style="42" customWidth="1"/>
  </cols>
  <sheetData>
    <row r="1" spans="1:5" ht="18" customHeight="1">
      <c r="A1" s="5" t="s">
        <v>0</v>
      </c>
      <c r="B1" s="41" t="s">
        <v>3</v>
      </c>
      <c r="C1" s="3"/>
      <c r="D1" s="3"/>
      <c r="E1" s="3"/>
    </row>
    <row r="2" spans="1:5">
      <c r="A2" s="5">
        <v>1901</v>
      </c>
      <c r="B2" s="59">
        <v>1.1799999999999999E-6</v>
      </c>
    </row>
    <row r="3" spans="1:5">
      <c r="A3" s="5">
        <v>1946</v>
      </c>
      <c r="B3" s="59">
        <v>7.0200000000000004E-4</v>
      </c>
    </row>
    <row r="4" spans="1:5">
      <c r="A4" s="5">
        <v>1962</v>
      </c>
      <c r="B4" s="60">
        <v>2.3400000000000001E-3</v>
      </c>
    </row>
    <row r="5" spans="1:5">
      <c r="A5" s="5">
        <v>1979</v>
      </c>
      <c r="B5" s="60">
        <v>1.2E-2</v>
      </c>
    </row>
    <row r="6" spans="1:5">
      <c r="A6" s="5">
        <v>1981</v>
      </c>
      <c r="B6" s="60">
        <v>4.8000000000000001E-2</v>
      </c>
    </row>
    <row r="7" spans="1:5">
      <c r="A7" s="5">
        <v>1983</v>
      </c>
      <c r="B7" s="61">
        <v>0.32</v>
      </c>
    </row>
    <row r="8" spans="1:5">
      <c r="A8" s="5">
        <v>1985</v>
      </c>
      <c r="B8" s="60">
        <v>0.26</v>
      </c>
    </row>
    <row r="9" spans="1:5">
      <c r="A9" s="5">
        <v>1985</v>
      </c>
      <c r="B9" s="60">
        <v>0.32</v>
      </c>
    </row>
    <row r="10" spans="1:5">
      <c r="A10" s="5">
        <v>1986</v>
      </c>
      <c r="B10" s="60">
        <v>0.1</v>
      </c>
    </row>
    <row r="11" spans="1:5">
      <c r="A11" s="5">
        <v>1986</v>
      </c>
      <c r="B11" s="60">
        <v>0.64</v>
      </c>
    </row>
    <row r="12" spans="1:5">
      <c r="A12" s="5">
        <v>1990</v>
      </c>
      <c r="B12" s="60">
        <v>0.64</v>
      </c>
    </row>
    <row r="13" spans="1:5">
      <c r="A13" s="5">
        <v>1990</v>
      </c>
      <c r="B13" s="61">
        <v>1.3</v>
      </c>
    </row>
    <row r="14" spans="1:5">
      <c r="A14" s="5">
        <v>1991</v>
      </c>
      <c r="B14" s="61">
        <v>0.38</v>
      </c>
    </row>
    <row r="15" spans="1:5">
      <c r="A15" s="5">
        <v>1993</v>
      </c>
      <c r="B15" s="60">
        <v>1.62</v>
      </c>
    </row>
    <row r="16" spans="1:5">
      <c r="A16" s="5">
        <v>1993</v>
      </c>
      <c r="B16" s="60">
        <v>0.44800000000000001</v>
      </c>
    </row>
    <row r="17" spans="1:2">
      <c r="A17" s="5">
        <v>1995</v>
      </c>
      <c r="B17" s="61">
        <v>0.19</v>
      </c>
    </row>
    <row r="18" spans="1:2">
      <c r="A18" s="5">
        <v>1995</v>
      </c>
      <c r="B18" s="60">
        <v>1.1499999999999999</v>
      </c>
    </row>
    <row r="19" spans="1:2">
      <c r="A19" s="5">
        <v>1996</v>
      </c>
      <c r="B19" s="61">
        <v>2.56</v>
      </c>
    </row>
    <row r="20" spans="1:2">
      <c r="A20" s="5">
        <v>1998</v>
      </c>
      <c r="B20" s="61">
        <v>2.16</v>
      </c>
    </row>
    <row r="21" spans="1:2">
      <c r="A21" s="5">
        <v>1998</v>
      </c>
      <c r="B21" s="60">
        <v>1.04</v>
      </c>
    </row>
    <row r="22" spans="1:2">
      <c r="A22" s="5">
        <v>1999</v>
      </c>
      <c r="B22" s="60">
        <v>0.57999999999999996</v>
      </c>
    </row>
    <row r="23" spans="1:2">
      <c r="A23" s="5">
        <v>1999</v>
      </c>
      <c r="B23" s="61">
        <v>0.5</v>
      </c>
    </row>
    <row r="24" spans="1:2">
      <c r="A24" s="5">
        <v>1999</v>
      </c>
      <c r="B24" s="60">
        <v>3.25</v>
      </c>
    </row>
    <row r="25" spans="1:2">
      <c r="A25" s="5">
        <v>1999</v>
      </c>
      <c r="B25" s="60">
        <v>3.25</v>
      </c>
    </row>
    <row r="26" spans="1:2">
      <c r="A26" s="5">
        <v>2001</v>
      </c>
      <c r="B26" s="60">
        <v>0.86</v>
      </c>
    </row>
    <row r="27" spans="1:2">
      <c r="A27" s="5">
        <v>2001</v>
      </c>
      <c r="B27" s="61">
        <v>0.5</v>
      </c>
    </row>
    <row r="28" spans="1:2">
      <c r="A28" s="5">
        <v>2002</v>
      </c>
      <c r="B28" s="60">
        <v>1.6</v>
      </c>
    </row>
    <row r="29" spans="1:2">
      <c r="A29" s="5">
        <v>2003</v>
      </c>
      <c r="B29" s="60">
        <v>2.37</v>
      </c>
    </row>
    <row r="30" spans="1:2">
      <c r="A30" s="5">
        <v>2003</v>
      </c>
      <c r="B30" s="60">
        <v>0.5</v>
      </c>
    </row>
    <row r="31" spans="1:2">
      <c r="A31" s="5">
        <v>2003</v>
      </c>
      <c r="B31" s="60">
        <v>3.25</v>
      </c>
    </row>
    <row r="32" spans="1:2">
      <c r="A32" s="5">
        <v>2004</v>
      </c>
      <c r="B32" s="60">
        <v>1.92</v>
      </c>
    </row>
    <row r="33" spans="1:2">
      <c r="A33" s="5">
        <v>2005</v>
      </c>
      <c r="B33" s="60">
        <v>3.59</v>
      </c>
    </row>
    <row r="34" spans="1:2">
      <c r="A34" s="5">
        <v>2006</v>
      </c>
      <c r="B34" s="60">
        <v>2.48</v>
      </c>
    </row>
    <row r="35" spans="1:2">
      <c r="A35" s="5">
        <v>2006</v>
      </c>
      <c r="B35" s="60">
        <v>3.68</v>
      </c>
    </row>
    <row r="36" spans="1:2">
      <c r="A36" s="5">
        <v>2006</v>
      </c>
      <c r="B36" s="61">
        <v>3.5</v>
      </c>
    </row>
    <row r="37" spans="1:2">
      <c r="A37" s="5">
        <v>2006</v>
      </c>
      <c r="B37" s="61">
        <v>1.5</v>
      </c>
    </row>
    <row r="38" spans="1:2">
      <c r="A38" s="5">
        <v>2007</v>
      </c>
      <c r="B38" s="60">
        <v>1.25</v>
      </c>
    </row>
    <row r="39" spans="1:2">
      <c r="A39" s="5">
        <v>2007</v>
      </c>
      <c r="B39" s="60">
        <v>3.5</v>
      </c>
    </row>
    <row r="40" spans="1:2">
      <c r="A40" s="5">
        <v>2007</v>
      </c>
      <c r="B40" s="61">
        <v>10.94</v>
      </c>
    </row>
    <row r="41" spans="1:2">
      <c r="A41" s="5">
        <v>2009</v>
      </c>
      <c r="B41" s="60">
        <v>15</v>
      </c>
    </row>
    <row r="42" spans="1:2">
      <c r="A42" s="5">
        <v>2008</v>
      </c>
      <c r="B42" s="60">
        <v>5</v>
      </c>
    </row>
    <row r="43" spans="1:2">
      <c r="A43" s="5">
        <v>2009</v>
      </c>
      <c r="B43" s="60">
        <v>14.4</v>
      </c>
    </row>
  </sheetData>
  <hyperlinks>
    <hyperlink ref="B7" location="_edn8" display="_edn8"/>
    <hyperlink ref="B13" location="_edn13" display="_edn13"/>
    <hyperlink ref="B14" location="_edn14" display="_edn14"/>
    <hyperlink ref="B17" location="_edn16" display="_edn16"/>
    <hyperlink ref="B19" location="_edn20" display="_edn20"/>
    <hyperlink ref="B20" location="_edn22" display="_edn22"/>
    <hyperlink ref="B23" location="_edn27" display="_edn27"/>
    <hyperlink ref="B27" location="_edn33" display="_edn33"/>
    <hyperlink ref="B36" location="_edn42" display="_edn42"/>
    <hyperlink ref="B37" location="_ftn7" display="_ftn7"/>
    <hyperlink ref="B40" location="_edn46" display="_edn4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7:M56"/>
  <sheetViews>
    <sheetView topLeftCell="B1" workbookViewId="0">
      <selection activeCell="E39" sqref="E39"/>
    </sheetView>
  </sheetViews>
  <sheetFormatPr baseColWidth="10" defaultColWidth="8.83203125" defaultRowHeight="14" x14ac:dyDescent="0"/>
  <cols>
    <col min="2" max="2" width="39.33203125" customWidth="1"/>
    <col min="3" max="3" width="20.6640625" customWidth="1"/>
    <col min="4" max="4" width="11.83203125" customWidth="1"/>
    <col min="5" max="5" width="20.6640625" customWidth="1"/>
  </cols>
  <sheetData>
    <row r="7" spans="1:13" ht="18" customHeight="1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</row>
    <row r="8" spans="1:13">
      <c r="A8" s="5">
        <v>1895</v>
      </c>
      <c r="B8" s="6" t="s">
        <v>12</v>
      </c>
      <c r="C8" s="7">
        <v>3.2499999999999999E-3</v>
      </c>
      <c r="D8" s="8"/>
      <c r="E8" s="9"/>
      <c r="H8">
        <v>1</v>
      </c>
      <c r="I8" s="10" t="s">
        <v>13</v>
      </c>
      <c r="J8" t="s">
        <v>14</v>
      </c>
      <c r="K8" t="s">
        <v>15</v>
      </c>
      <c r="L8" t="s">
        <v>16</v>
      </c>
    </row>
    <row r="9" spans="1:13">
      <c r="A9" s="5">
        <v>1901</v>
      </c>
      <c r="B9" s="6" t="s">
        <v>17</v>
      </c>
      <c r="C9" s="7">
        <v>1E-3</v>
      </c>
      <c r="D9" s="7">
        <v>1.1799999999999999E-6</v>
      </c>
      <c r="E9" s="11">
        <v>3.0600000000000001E-13</v>
      </c>
    </row>
    <row r="10" spans="1:13">
      <c r="A10" s="5">
        <v>1946</v>
      </c>
      <c r="B10" s="6" t="s">
        <v>18</v>
      </c>
      <c r="C10" s="7">
        <v>3.5099999999999999E-2</v>
      </c>
      <c r="D10" s="7">
        <v>7.0200000000000004E-4</v>
      </c>
      <c r="E10" s="11">
        <v>3.58E-6</v>
      </c>
    </row>
    <row r="11" spans="1:13">
      <c r="A11" s="5">
        <v>1962</v>
      </c>
      <c r="B11" s="6" t="s">
        <v>19</v>
      </c>
      <c r="C11" s="8">
        <v>7.0199999999999999E-2</v>
      </c>
      <c r="D11" s="8">
        <v>2.3400000000000001E-3</v>
      </c>
      <c r="E11" s="9">
        <v>9.9299999999999998E-6</v>
      </c>
    </row>
    <row r="12" spans="1:13">
      <c r="A12" s="5">
        <v>1979</v>
      </c>
      <c r="B12" s="6" t="s">
        <v>20</v>
      </c>
      <c r="C12" s="12">
        <v>0.3</v>
      </c>
      <c r="D12" s="8">
        <v>1.2E-2</v>
      </c>
      <c r="E12" s="9"/>
    </row>
    <row r="13" spans="1:13">
      <c r="A13" s="5">
        <v>1981</v>
      </c>
      <c r="B13" s="6" t="s">
        <v>21</v>
      </c>
      <c r="C13" s="8">
        <v>1.2015</v>
      </c>
      <c r="D13" s="8">
        <v>4.8000000000000001E-2</v>
      </c>
      <c r="E13" s="13">
        <v>3.0200000000000002E-4</v>
      </c>
    </row>
    <row r="14" spans="1:13">
      <c r="A14" s="5">
        <v>1983</v>
      </c>
      <c r="B14" s="6" t="s">
        <v>22</v>
      </c>
      <c r="C14" s="13">
        <v>9.6</v>
      </c>
      <c r="D14" s="12">
        <v>0.32</v>
      </c>
      <c r="E14" s="13">
        <v>3.98E-3</v>
      </c>
    </row>
    <row r="15" spans="1:13">
      <c r="A15" s="5">
        <v>1985</v>
      </c>
      <c r="B15" s="6" t="s">
        <v>23</v>
      </c>
      <c r="C15" s="8">
        <v>5.28</v>
      </c>
      <c r="D15" s="8">
        <v>0.26</v>
      </c>
      <c r="E15" s="11">
        <v>2.1</v>
      </c>
    </row>
    <row r="16" spans="1:13">
      <c r="A16" s="5">
        <v>1985</v>
      </c>
      <c r="B16" s="6" t="s">
        <v>24</v>
      </c>
      <c r="C16" s="8">
        <v>8</v>
      </c>
      <c r="D16" s="8">
        <v>0.32</v>
      </c>
      <c r="E16" s="9"/>
    </row>
    <row r="17" spans="1:5">
      <c r="A17" s="5">
        <v>1986</v>
      </c>
      <c r="B17" s="6" t="s">
        <v>25</v>
      </c>
      <c r="C17" s="8">
        <v>1.2</v>
      </c>
      <c r="D17" s="8">
        <v>0.1</v>
      </c>
      <c r="E17" s="9"/>
    </row>
    <row r="18" spans="1:5">
      <c r="A18" s="5">
        <v>1986</v>
      </c>
      <c r="B18" s="6" t="s">
        <v>26</v>
      </c>
      <c r="C18" s="12">
        <v>8</v>
      </c>
      <c r="D18" s="8">
        <v>0.64</v>
      </c>
      <c r="E18" s="9"/>
    </row>
    <row r="19" spans="1:5">
      <c r="A19" s="5">
        <v>1990</v>
      </c>
      <c r="B19" s="6" t="s">
        <v>27</v>
      </c>
      <c r="C19" s="12">
        <v>19.2</v>
      </c>
      <c r="D19" s="8">
        <v>0.64</v>
      </c>
      <c r="E19" s="9">
        <v>7.9600000000000001E-3</v>
      </c>
    </row>
    <row r="20" spans="1:5">
      <c r="A20" s="5">
        <v>1990</v>
      </c>
      <c r="B20" s="6" t="s">
        <v>28</v>
      </c>
      <c r="C20" s="8">
        <v>13</v>
      </c>
      <c r="D20" s="12">
        <v>1.3</v>
      </c>
      <c r="E20" s="9"/>
    </row>
    <row r="21" spans="1:5">
      <c r="A21" s="5">
        <v>1991</v>
      </c>
      <c r="B21" s="6" t="s">
        <v>29</v>
      </c>
      <c r="C21" s="8">
        <v>9.6</v>
      </c>
      <c r="D21" s="12">
        <v>0.38</v>
      </c>
      <c r="E21" s="14">
        <v>9.9799999999999997E-4</v>
      </c>
    </row>
    <row r="22" spans="1:5">
      <c r="A22" s="5">
        <v>1993</v>
      </c>
      <c r="B22" s="6" t="s">
        <v>30</v>
      </c>
      <c r="C22" s="8">
        <v>48.6</v>
      </c>
      <c r="D22" s="8">
        <v>1.62</v>
      </c>
      <c r="E22" s="9"/>
    </row>
    <row r="23" spans="1:5">
      <c r="A23" s="5">
        <v>1993</v>
      </c>
      <c r="B23" s="6" t="s">
        <v>31</v>
      </c>
      <c r="C23" s="8">
        <v>11.2</v>
      </c>
      <c r="D23" s="8">
        <v>0.44800000000000001</v>
      </c>
      <c r="E23" s="9"/>
    </row>
    <row r="24" spans="1:5">
      <c r="A24" s="5">
        <v>1995</v>
      </c>
      <c r="B24" s="6" t="s">
        <v>32</v>
      </c>
      <c r="C24" s="8">
        <v>9.6</v>
      </c>
      <c r="D24" s="12">
        <v>0.19</v>
      </c>
      <c r="E24" s="9"/>
    </row>
    <row r="25" spans="1:5">
      <c r="A25" s="5">
        <v>1995</v>
      </c>
      <c r="B25" s="6" t="s">
        <v>33</v>
      </c>
      <c r="C25" s="12">
        <v>28.8</v>
      </c>
      <c r="D25" s="8">
        <v>1.1499999999999999</v>
      </c>
      <c r="E25" s="14">
        <v>4.0499999999999998E-3</v>
      </c>
    </row>
    <row r="26" spans="1:5">
      <c r="A26" s="5">
        <v>1996</v>
      </c>
      <c r="B26" s="6" t="s">
        <v>34</v>
      </c>
      <c r="C26" s="12">
        <v>64</v>
      </c>
      <c r="D26" s="12">
        <v>2.56</v>
      </c>
      <c r="E26" s="9"/>
    </row>
    <row r="27" spans="1:5">
      <c r="A27" s="5">
        <v>1998</v>
      </c>
      <c r="B27" s="6" t="s">
        <v>35</v>
      </c>
      <c r="C27" s="12">
        <v>115.2</v>
      </c>
      <c r="D27" s="12">
        <v>2.16</v>
      </c>
      <c r="E27" s="9"/>
    </row>
    <row r="28" spans="1:5">
      <c r="A28" s="5">
        <v>1998</v>
      </c>
      <c r="B28" s="6" t="s">
        <v>36</v>
      </c>
      <c r="C28" s="12">
        <v>2000</v>
      </c>
      <c r="D28" s="8">
        <v>1.04</v>
      </c>
      <c r="E28" s="9">
        <v>5.9</v>
      </c>
    </row>
    <row r="29" spans="1:5">
      <c r="A29" s="5">
        <v>1998</v>
      </c>
      <c r="B29" s="6" t="s">
        <v>37</v>
      </c>
      <c r="C29" s="12">
        <v>23500</v>
      </c>
      <c r="D29" s="15" t="s">
        <v>38</v>
      </c>
      <c r="E29" s="9"/>
    </row>
    <row r="30" spans="1:5">
      <c r="A30" s="5">
        <v>1999</v>
      </c>
      <c r="B30" s="6" t="s">
        <v>39</v>
      </c>
      <c r="C30" s="12">
        <v>57.6</v>
      </c>
      <c r="D30" s="8">
        <v>0.57999999999999996</v>
      </c>
      <c r="E30" s="9">
        <v>1.5E-3</v>
      </c>
    </row>
    <row r="31" spans="1:5">
      <c r="A31" s="5">
        <v>1999</v>
      </c>
      <c r="B31" s="6" t="s">
        <v>40</v>
      </c>
      <c r="C31" s="12">
        <v>11000</v>
      </c>
      <c r="D31" s="12">
        <v>0.5</v>
      </c>
      <c r="E31" s="9">
        <v>2030.0336</v>
      </c>
    </row>
    <row r="32" spans="1:5">
      <c r="A32" s="5">
        <v>1999</v>
      </c>
      <c r="B32" s="6" t="s">
        <v>41</v>
      </c>
      <c r="C32" s="12">
        <v>54000</v>
      </c>
      <c r="D32" s="8">
        <v>3.25</v>
      </c>
      <c r="E32" s="9">
        <v>4141.8639999999996</v>
      </c>
    </row>
    <row r="33" spans="1:5">
      <c r="A33" s="5">
        <v>1999</v>
      </c>
      <c r="B33" s="6" t="s">
        <v>42</v>
      </c>
      <c r="C33" s="12">
        <v>54000</v>
      </c>
      <c r="D33" s="8">
        <v>3.25</v>
      </c>
      <c r="E33" s="9">
        <v>460.21</v>
      </c>
    </row>
    <row r="34" spans="1:5">
      <c r="A34" s="5">
        <v>2000</v>
      </c>
      <c r="B34" s="6" t="s">
        <v>43</v>
      </c>
      <c r="C34" s="12">
        <v>10000</v>
      </c>
      <c r="D34" s="8"/>
      <c r="E34" s="9"/>
    </row>
    <row r="35" spans="1:5">
      <c r="A35" s="5">
        <v>2001</v>
      </c>
      <c r="B35" s="6" t="s">
        <v>44</v>
      </c>
      <c r="C35" s="12">
        <v>171.2</v>
      </c>
      <c r="D35" s="8">
        <v>0.86</v>
      </c>
      <c r="E35" s="9">
        <v>1.63</v>
      </c>
    </row>
    <row r="36" spans="1:5">
      <c r="A36" s="5">
        <v>2001</v>
      </c>
      <c r="B36" s="6" t="s">
        <v>45</v>
      </c>
      <c r="C36" s="12">
        <v>1920</v>
      </c>
      <c r="D36" s="12">
        <v>0.5</v>
      </c>
      <c r="E36" s="9"/>
    </row>
    <row r="37" spans="1:5">
      <c r="A37" s="5">
        <v>2002</v>
      </c>
      <c r="B37" s="6" t="s">
        <v>46</v>
      </c>
      <c r="C37" s="8">
        <v>2000</v>
      </c>
      <c r="D37" s="8">
        <v>1.6</v>
      </c>
      <c r="E37" s="9"/>
    </row>
    <row r="38" spans="1:5">
      <c r="A38" s="5">
        <v>2003</v>
      </c>
      <c r="B38" s="6" t="s">
        <v>47</v>
      </c>
      <c r="C38" s="12">
        <v>473.6</v>
      </c>
      <c r="D38" s="8">
        <v>2.37</v>
      </c>
      <c r="E38" s="9">
        <v>0.18</v>
      </c>
    </row>
    <row r="39" spans="1:5">
      <c r="A39" s="5">
        <v>2003</v>
      </c>
      <c r="B39" s="6" t="s">
        <v>48</v>
      </c>
      <c r="C39" s="8">
        <v>1920</v>
      </c>
      <c r="D39" s="8">
        <v>0.5</v>
      </c>
      <c r="E39" s="9"/>
    </row>
    <row r="40" spans="1:5">
      <c r="A40" s="5">
        <v>2003</v>
      </c>
      <c r="B40" s="6" t="s">
        <v>49</v>
      </c>
      <c r="C40" s="12">
        <v>54000</v>
      </c>
      <c r="D40" s="8">
        <v>3.25</v>
      </c>
      <c r="E40" s="9">
        <v>1035.46</v>
      </c>
    </row>
    <row r="41" spans="1:5">
      <c r="A41" s="5">
        <v>2004</v>
      </c>
      <c r="B41" s="6" t="s">
        <v>50</v>
      </c>
      <c r="C41" s="12">
        <v>155000</v>
      </c>
      <c r="D41" s="8"/>
      <c r="E41" s="9"/>
    </row>
    <row r="42" spans="1:5">
      <c r="A42" s="5">
        <v>2004</v>
      </c>
      <c r="B42" s="6" t="s">
        <v>51</v>
      </c>
      <c r="C42" s="12">
        <v>2400</v>
      </c>
      <c r="D42" s="8">
        <v>1.92</v>
      </c>
      <c r="E42" s="9"/>
    </row>
    <row r="43" spans="1:5">
      <c r="A43" s="5">
        <v>2004</v>
      </c>
      <c r="B43" s="6" t="s">
        <v>52</v>
      </c>
      <c r="C43" s="12">
        <v>250000</v>
      </c>
      <c r="D43" s="8"/>
      <c r="E43" s="9"/>
    </row>
    <row r="44" spans="1:5">
      <c r="A44" s="5">
        <v>2005</v>
      </c>
      <c r="B44" s="6" t="s">
        <v>53</v>
      </c>
      <c r="C44" s="12">
        <v>256</v>
      </c>
      <c r="D44" s="8"/>
      <c r="E44" s="9"/>
    </row>
    <row r="45" spans="1:5">
      <c r="A45" s="5">
        <v>2005</v>
      </c>
      <c r="B45" s="6" t="s">
        <v>54</v>
      </c>
      <c r="C45" s="8">
        <v>60</v>
      </c>
      <c r="D45" s="8"/>
      <c r="E45" s="9"/>
    </row>
    <row r="46" spans="1:5">
      <c r="A46" s="5">
        <v>2005</v>
      </c>
      <c r="B46" s="6" t="s">
        <v>55</v>
      </c>
      <c r="C46" s="12">
        <v>538</v>
      </c>
      <c r="D46" s="8">
        <v>3.59</v>
      </c>
      <c r="E46" s="9"/>
    </row>
    <row r="47" spans="1:5">
      <c r="A47" s="5">
        <v>2006</v>
      </c>
      <c r="B47" s="6" t="s">
        <v>56</v>
      </c>
      <c r="C47" s="8">
        <v>3100</v>
      </c>
      <c r="D47" s="8">
        <v>2.48</v>
      </c>
      <c r="E47" s="9"/>
    </row>
    <row r="48" spans="1:5">
      <c r="A48" s="5">
        <v>2006</v>
      </c>
      <c r="B48" s="6" t="s">
        <v>57</v>
      </c>
      <c r="C48" s="8">
        <v>73500</v>
      </c>
      <c r="D48" s="8">
        <v>3.68</v>
      </c>
      <c r="E48" s="9"/>
    </row>
    <row r="49" spans="1:5">
      <c r="A49" s="5">
        <v>2006</v>
      </c>
      <c r="B49" s="6" t="s">
        <v>58</v>
      </c>
      <c r="C49" s="12">
        <v>70000</v>
      </c>
      <c r="D49" s="12">
        <v>3.5</v>
      </c>
      <c r="E49" s="9">
        <v>11.145099999999999</v>
      </c>
    </row>
    <row r="50" spans="1:5">
      <c r="A50" s="5">
        <v>2006</v>
      </c>
      <c r="B50" s="6" t="s">
        <v>59</v>
      </c>
      <c r="C50" s="12">
        <v>5760</v>
      </c>
      <c r="D50" s="12">
        <v>1.5</v>
      </c>
      <c r="E50" s="9"/>
    </row>
    <row r="51" spans="1:5">
      <c r="A51" s="5">
        <v>2007</v>
      </c>
      <c r="B51" s="6" t="s">
        <v>60</v>
      </c>
      <c r="C51" s="12">
        <v>2000</v>
      </c>
      <c r="D51" s="8">
        <v>1.25</v>
      </c>
      <c r="E51" s="9"/>
    </row>
    <row r="52" spans="1:5">
      <c r="A52" s="5">
        <v>2007</v>
      </c>
      <c r="B52" s="6" t="s">
        <v>61</v>
      </c>
      <c r="C52" s="12">
        <v>14400</v>
      </c>
      <c r="D52" s="8">
        <v>3.5</v>
      </c>
      <c r="E52" s="9"/>
    </row>
    <row r="53" spans="1:5">
      <c r="A53" s="5">
        <v>2007</v>
      </c>
      <c r="B53" s="6" t="s">
        <v>62</v>
      </c>
      <c r="C53" s="8">
        <v>42000</v>
      </c>
      <c r="D53" s="12">
        <v>10.94</v>
      </c>
      <c r="E53" s="9"/>
    </row>
    <row r="54" spans="1:5">
      <c r="A54" s="5">
        <v>2009</v>
      </c>
      <c r="B54" s="6" t="s">
        <v>63</v>
      </c>
      <c r="C54" s="12">
        <v>600000</v>
      </c>
      <c r="D54" s="8">
        <v>15</v>
      </c>
      <c r="E54" s="14">
        <v>4690.1899999999996</v>
      </c>
    </row>
    <row r="55" spans="1:5">
      <c r="A55" s="5">
        <v>2008</v>
      </c>
      <c r="B55" s="6" t="s">
        <v>64</v>
      </c>
      <c r="C55" s="12">
        <v>100000</v>
      </c>
      <c r="D55" s="8">
        <v>5</v>
      </c>
      <c r="E55" s="8"/>
    </row>
    <row r="56" spans="1:5">
      <c r="A56" s="5">
        <v>2009</v>
      </c>
      <c r="B56" s="6" t="s">
        <v>65</v>
      </c>
      <c r="C56" s="12">
        <v>288000</v>
      </c>
      <c r="D56" s="8">
        <v>14.4</v>
      </c>
      <c r="E56" s="8"/>
    </row>
  </sheetData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4:J65"/>
  <sheetViews>
    <sheetView workbookViewId="0">
      <selection activeCell="H18" sqref="H18"/>
    </sheetView>
  </sheetViews>
  <sheetFormatPr baseColWidth="10" defaultColWidth="8.83203125" defaultRowHeight="14" x14ac:dyDescent="0"/>
  <cols>
    <col min="2" max="2" width="39.33203125" customWidth="1"/>
    <col min="3" max="3" width="20.6640625" customWidth="1"/>
    <col min="4" max="4" width="11.83203125" customWidth="1"/>
    <col min="5" max="5" width="20.6640625" customWidth="1"/>
  </cols>
  <sheetData>
    <row r="4" spans="1:10">
      <c r="G4" s="54" t="s">
        <v>66</v>
      </c>
      <c r="H4" s="55"/>
      <c r="I4" s="56"/>
      <c r="J4" s="57"/>
    </row>
    <row r="5" spans="1:10">
      <c r="G5" s="16"/>
      <c r="H5" s="17"/>
      <c r="I5" s="18"/>
      <c r="J5" s="18"/>
    </row>
    <row r="6" spans="1:10">
      <c r="G6" s="58" t="s">
        <v>67</v>
      </c>
      <c r="H6" s="58"/>
      <c r="I6" s="19" t="s">
        <v>68</v>
      </c>
      <c r="J6" s="19" t="s">
        <v>69</v>
      </c>
    </row>
    <row r="7" spans="1:10" ht="31.5" customHeight="1">
      <c r="A7" s="20" t="s">
        <v>0</v>
      </c>
      <c r="B7" s="21" t="s">
        <v>1</v>
      </c>
      <c r="C7" s="22" t="s">
        <v>70</v>
      </c>
      <c r="D7" s="22" t="s">
        <v>71</v>
      </c>
      <c r="E7" s="22" t="s">
        <v>72</v>
      </c>
      <c r="G7" s="23" t="s">
        <v>0</v>
      </c>
      <c r="H7" s="24" t="s">
        <v>73</v>
      </c>
      <c r="I7" s="25" t="s">
        <v>74</v>
      </c>
      <c r="J7" s="24" t="s">
        <v>75</v>
      </c>
    </row>
    <row r="8" spans="1:10">
      <c r="A8" s="5">
        <v>1895</v>
      </c>
      <c r="B8" s="6" t="s">
        <v>12</v>
      </c>
      <c r="C8" s="7">
        <v>3.2499999999999999E-3</v>
      </c>
      <c r="D8" s="8"/>
      <c r="E8" s="8"/>
      <c r="G8" s="26">
        <f>A8</f>
        <v>1895</v>
      </c>
      <c r="H8" s="27"/>
      <c r="I8" s="28"/>
      <c r="J8" s="28"/>
    </row>
    <row r="9" spans="1:10">
      <c r="A9" s="5">
        <v>1901</v>
      </c>
      <c r="B9" s="6" t="s">
        <v>17</v>
      </c>
      <c r="C9" s="7">
        <v>1E-3</v>
      </c>
      <c r="D9" s="7">
        <v>1.1799999999999999E-6</v>
      </c>
      <c r="E9" s="7">
        <v>3.0600000000000001E-13</v>
      </c>
      <c r="G9" s="26">
        <f t="shared" ref="G9:G56" si="0">A9</f>
        <v>1901</v>
      </c>
      <c r="H9" s="27"/>
      <c r="I9" s="28">
        <f t="shared" ref="I9:J54" si="1">D9</f>
        <v>1.1799999999999999E-6</v>
      </c>
      <c r="J9" s="28">
        <f t="shared" si="1"/>
        <v>3.0600000000000001E-13</v>
      </c>
    </row>
    <row r="10" spans="1:10">
      <c r="A10" s="5">
        <v>1946</v>
      </c>
      <c r="B10" s="6" t="s">
        <v>18</v>
      </c>
      <c r="C10" s="7">
        <v>3.5099999999999999E-2</v>
      </c>
      <c r="D10" s="7">
        <v>7.0200000000000004E-4</v>
      </c>
      <c r="E10" s="7">
        <v>3.58E-6</v>
      </c>
      <c r="G10" s="26">
        <f t="shared" si="0"/>
        <v>1946</v>
      </c>
      <c r="H10" s="27">
        <f t="shared" ref="H10:H54" si="2">C10</f>
        <v>3.5099999999999999E-2</v>
      </c>
      <c r="I10" s="28">
        <f t="shared" si="1"/>
        <v>7.0200000000000004E-4</v>
      </c>
      <c r="J10" s="28">
        <f t="shared" si="1"/>
        <v>3.58E-6</v>
      </c>
    </row>
    <row r="11" spans="1:10">
      <c r="A11" s="5">
        <v>1962</v>
      </c>
      <c r="B11" s="6" t="s">
        <v>19</v>
      </c>
      <c r="C11" s="8">
        <v>7.0199999999999999E-2</v>
      </c>
      <c r="D11" s="8">
        <v>2.3400000000000001E-3</v>
      </c>
      <c r="E11" s="8">
        <v>9.9299999999999998E-6</v>
      </c>
      <c r="G11" s="26">
        <f t="shared" si="0"/>
        <v>1962</v>
      </c>
      <c r="H11" s="27">
        <f t="shared" si="2"/>
        <v>7.0199999999999999E-2</v>
      </c>
      <c r="I11" s="28">
        <f t="shared" si="1"/>
        <v>2.3400000000000001E-3</v>
      </c>
      <c r="J11" s="28">
        <f t="shared" si="1"/>
        <v>9.9299999999999998E-6</v>
      </c>
    </row>
    <row r="12" spans="1:10">
      <c r="A12" s="5">
        <v>1979</v>
      </c>
      <c r="B12" s="6" t="s">
        <v>20</v>
      </c>
      <c r="C12" s="29">
        <v>0.3</v>
      </c>
      <c r="D12" s="8">
        <v>1.2E-2</v>
      </c>
      <c r="E12" s="5"/>
      <c r="G12" s="26">
        <f t="shared" si="0"/>
        <v>1979</v>
      </c>
      <c r="H12" s="27">
        <f t="shared" si="2"/>
        <v>0.3</v>
      </c>
      <c r="I12" s="28">
        <f t="shared" si="1"/>
        <v>1.2E-2</v>
      </c>
      <c r="J12" s="28"/>
    </row>
    <row r="13" spans="1:10">
      <c r="A13" s="5">
        <v>1981</v>
      </c>
      <c r="B13" s="6" t="s">
        <v>21</v>
      </c>
      <c r="C13" s="5">
        <v>1.2015</v>
      </c>
      <c r="D13" s="8">
        <v>4.8000000000000001E-2</v>
      </c>
      <c r="E13">
        <v>3.0200000000000002E-4</v>
      </c>
      <c r="G13" s="26">
        <f t="shared" si="0"/>
        <v>1981</v>
      </c>
      <c r="H13" s="27">
        <f t="shared" si="2"/>
        <v>1.2015</v>
      </c>
      <c r="I13" s="28">
        <f t="shared" si="1"/>
        <v>4.8000000000000001E-2</v>
      </c>
      <c r="J13" s="28">
        <f t="shared" si="1"/>
        <v>3.0200000000000002E-4</v>
      </c>
    </row>
    <row r="14" spans="1:10">
      <c r="A14" s="5">
        <v>1983</v>
      </c>
      <c r="B14" s="6" t="s">
        <v>22</v>
      </c>
      <c r="C14">
        <v>9.6</v>
      </c>
      <c r="D14" s="29">
        <v>0.32</v>
      </c>
      <c r="E14">
        <v>3.98E-3</v>
      </c>
      <c r="G14" s="26">
        <f t="shared" si="0"/>
        <v>1983</v>
      </c>
      <c r="H14" s="27">
        <f t="shared" si="2"/>
        <v>9.6</v>
      </c>
      <c r="I14" s="28">
        <f t="shared" si="1"/>
        <v>0.32</v>
      </c>
      <c r="J14" s="28">
        <f t="shared" si="1"/>
        <v>3.98E-3</v>
      </c>
    </row>
    <row r="15" spans="1:10">
      <c r="A15" s="5">
        <v>1985</v>
      </c>
      <c r="B15" s="6" t="s">
        <v>23</v>
      </c>
      <c r="C15" s="5">
        <v>5.28</v>
      </c>
      <c r="D15" s="5">
        <v>0.26</v>
      </c>
      <c r="E15" s="30">
        <v>2.1</v>
      </c>
      <c r="G15" s="26">
        <f t="shared" si="0"/>
        <v>1985</v>
      </c>
      <c r="H15" s="27"/>
      <c r="I15" s="28"/>
      <c r="J15" s="28">
        <f t="shared" si="1"/>
        <v>2.1</v>
      </c>
    </row>
    <row r="16" spans="1:10">
      <c r="A16" s="5">
        <v>1985</v>
      </c>
      <c r="B16" s="6" t="s">
        <v>24</v>
      </c>
      <c r="C16" s="5">
        <v>8</v>
      </c>
      <c r="D16" s="5">
        <v>0.32</v>
      </c>
      <c r="E16" s="5"/>
      <c r="G16" s="26">
        <f t="shared" si="0"/>
        <v>1985</v>
      </c>
      <c r="H16" s="27"/>
      <c r="I16" s="28">
        <f t="shared" si="1"/>
        <v>0.32</v>
      </c>
      <c r="J16" s="28"/>
    </row>
    <row r="17" spans="1:10">
      <c r="A17" s="5">
        <v>1986</v>
      </c>
      <c r="B17" s="6" t="s">
        <v>25</v>
      </c>
      <c r="C17" s="5">
        <v>1.2</v>
      </c>
      <c r="D17" s="5">
        <v>0.1</v>
      </c>
      <c r="E17" s="5"/>
      <c r="G17" s="26">
        <f t="shared" si="0"/>
        <v>1986</v>
      </c>
      <c r="H17" s="27"/>
      <c r="I17" s="28"/>
      <c r="J17" s="28"/>
    </row>
    <row r="18" spans="1:10">
      <c r="A18" s="5">
        <v>1986</v>
      </c>
      <c r="B18" s="6" t="s">
        <v>26</v>
      </c>
      <c r="C18" s="29">
        <v>8</v>
      </c>
      <c r="D18" s="5">
        <v>0.64</v>
      </c>
      <c r="E18" s="5"/>
      <c r="G18" s="26">
        <f t="shared" si="0"/>
        <v>1986</v>
      </c>
      <c r="H18" s="27"/>
      <c r="I18" s="28">
        <f t="shared" si="1"/>
        <v>0.64</v>
      </c>
      <c r="J18" s="28"/>
    </row>
    <row r="19" spans="1:10">
      <c r="A19" s="5">
        <v>1990</v>
      </c>
      <c r="B19" s="6" t="s">
        <v>27</v>
      </c>
      <c r="C19" s="29">
        <v>19.2</v>
      </c>
      <c r="D19" s="5">
        <v>0.64</v>
      </c>
      <c r="E19" s="8">
        <v>7.9600000000000001E-3</v>
      </c>
      <c r="G19" s="26">
        <f t="shared" si="0"/>
        <v>1990</v>
      </c>
      <c r="H19" s="27">
        <f t="shared" si="2"/>
        <v>19.2</v>
      </c>
      <c r="I19" s="28"/>
      <c r="J19" s="28"/>
    </row>
    <row r="20" spans="1:10">
      <c r="A20" s="5">
        <v>1990</v>
      </c>
      <c r="B20" s="6" t="s">
        <v>28</v>
      </c>
      <c r="C20" s="5">
        <v>13</v>
      </c>
      <c r="D20" s="29">
        <v>1.3</v>
      </c>
      <c r="E20" s="5"/>
      <c r="G20" s="26">
        <f t="shared" si="0"/>
        <v>1990</v>
      </c>
      <c r="H20" s="27"/>
      <c r="I20" s="28">
        <f t="shared" si="1"/>
        <v>1.3</v>
      </c>
      <c r="J20" s="28"/>
    </row>
    <row r="21" spans="1:10">
      <c r="A21" s="5">
        <v>1991</v>
      </c>
      <c r="B21" s="6" t="s">
        <v>29</v>
      </c>
      <c r="C21" s="5">
        <v>9.6</v>
      </c>
      <c r="D21" s="29">
        <v>0.38</v>
      </c>
      <c r="E21" s="12">
        <v>9.9799999999999997E-4</v>
      </c>
      <c r="G21" s="26">
        <f t="shared" si="0"/>
        <v>1991</v>
      </c>
      <c r="H21" s="27"/>
      <c r="I21" s="28"/>
      <c r="J21" s="28"/>
    </row>
    <row r="22" spans="1:10">
      <c r="A22" s="5">
        <v>1993</v>
      </c>
      <c r="B22" s="6" t="s">
        <v>30</v>
      </c>
      <c r="C22" s="5">
        <v>48.6</v>
      </c>
      <c r="D22" s="5">
        <v>1.62</v>
      </c>
      <c r="E22" s="5"/>
      <c r="G22" s="26">
        <f t="shared" si="0"/>
        <v>1993</v>
      </c>
      <c r="H22" s="27">
        <f t="shared" si="2"/>
        <v>48.6</v>
      </c>
      <c r="I22" s="28">
        <f t="shared" si="1"/>
        <v>1.62</v>
      </c>
      <c r="J22" s="28"/>
    </row>
    <row r="23" spans="1:10">
      <c r="A23" s="5">
        <v>1993</v>
      </c>
      <c r="B23" s="6" t="s">
        <v>31</v>
      </c>
      <c r="C23" s="5">
        <v>11.2</v>
      </c>
      <c r="D23" s="5">
        <v>0.44800000000000001</v>
      </c>
      <c r="E23" s="5"/>
      <c r="G23" s="26">
        <f t="shared" si="0"/>
        <v>1993</v>
      </c>
      <c r="H23" s="27"/>
      <c r="I23" s="28"/>
      <c r="J23" s="28"/>
    </row>
    <row r="24" spans="1:10">
      <c r="A24" s="5">
        <v>1995</v>
      </c>
      <c r="B24" s="6" t="s">
        <v>32</v>
      </c>
      <c r="C24" s="5">
        <v>9.6</v>
      </c>
      <c r="D24" s="29">
        <v>0.19</v>
      </c>
      <c r="E24" s="5"/>
      <c r="G24" s="26">
        <f t="shared" si="0"/>
        <v>1995</v>
      </c>
      <c r="H24" s="27"/>
      <c r="I24" s="28"/>
      <c r="J24" s="28"/>
    </row>
    <row r="25" spans="1:10">
      <c r="A25" s="5">
        <v>1995</v>
      </c>
      <c r="B25" s="6" t="s">
        <v>33</v>
      </c>
      <c r="C25" s="29">
        <v>28.8</v>
      </c>
      <c r="D25" s="5">
        <v>1.1499999999999999</v>
      </c>
      <c r="E25" s="12">
        <v>4.0499999999999998E-3</v>
      </c>
      <c r="G25" s="26">
        <f t="shared" si="0"/>
        <v>1995</v>
      </c>
      <c r="H25" s="27"/>
      <c r="I25" s="28"/>
      <c r="J25" s="28"/>
    </row>
    <row r="26" spans="1:10">
      <c r="A26" s="5">
        <v>1996</v>
      </c>
      <c r="B26" s="6" t="s">
        <v>34</v>
      </c>
      <c r="C26" s="29">
        <v>64</v>
      </c>
      <c r="D26" s="29">
        <v>2.56</v>
      </c>
      <c r="E26" s="5"/>
      <c r="G26" s="26">
        <f t="shared" si="0"/>
        <v>1996</v>
      </c>
      <c r="H26" s="27">
        <f t="shared" si="2"/>
        <v>64</v>
      </c>
      <c r="I26" s="28">
        <f t="shared" si="1"/>
        <v>2.56</v>
      </c>
      <c r="J26" s="28"/>
    </row>
    <row r="27" spans="1:10">
      <c r="A27" s="5">
        <v>1998</v>
      </c>
      <c r="B27" s="6" t="s">
        <v>35</v>
      </c>
      <c r="C27" s="29">
        <v>115.2</v>
      </c>
      <c r="D27" s="29">
        <v>2.16</v>
      </c>
      <c r="E27" s="5"/>
      <c r="G27" s="26">
        <f t="shared" si="0"/>
        <v>1998</v>
      </c>
      <c r="H27" s="27">
        <f t="shared" si="2"/>
        <v>115.2</v>
      </c>
      <c r="I27" s="28"/>
      <c r="J27" s="28"/>
    </row>
    <row r="28" spans="1:10">
      <c r="A28" s="5">
        <v>1998</v>
      </c>
      <c r="B28" s="6" t="s">
        <v>36</v>
      </c>
      <c r="C28" s="29">
        <v>2000</v>
      </c>
      <c r="D28" s="5">
        <v>1.04</v>
      </c>
      <c r="E28" s="5">
        <v>5.9</v>
      </c>
      <c r="G28" s="26">
        <f t="shared" si="0"/>
        <v>1998</v>
      </c>
      <c r="H28" s="27">
        <f t="shared" si="2"/>
        <v>2000</v>
      </c>
      <c r="I28" s="28"/>
      <c r="J28" s="28">
        <f t="shared" si="1"/>
        <v>5.9</v>
      </c>
    </row>
    <row r="29" spans="1:10">
      <c r="A29" s="5">
        <v>1998</v>
      </c>
      <c r="B29" s="6" t="s">
        <v>37</v>
      </c>
      <c r="C29" s="31">
        <v>23500</v>
      </c>
      <c r="D29" s="6" t="s">
        <v>38</v>
      </c>
      <c r="E29" s="5"/>
      <c r="G29" s="26">
        <f t="shared" si="0"/>
        <v>1998</v>
      </c>
      <c r="H29" s="27">
        <f t="shared" si="2"/>
        <v>23500</v>
      </c>
      <c r="I29" s="28" t="str">
        <f t="shared" si="1"/>
        <v xml:space="preserve"> </v>
      </c>
      <c r="J29" s="28"/>
    </row>
    <row r="30" spans="1:10">
      <c r="A30" s="5">
        <v>1999</v>
      </c>
      <c r="B30" s="6" t="s">
        <v>39</v>
      </c>
      <c r="C30" s="29">
        <v>57.6</v>
      </c>
      <c r="D30" s="5">
        <v>0.57999999999999996</v>
      </c>
      <c r="E30" s="8">
        <v>1.5E-3</v>
      </c>
      <c r="G30" s="26">
        <f t="shared" si="0"/>
        <v>1999</v>
      </c>
      <c r="H30" s="27"/>
      <c r="I30" s="28"/>
      <c r="J30" s="28"/>
    </row>
    <row r="31" spans="1:10">
      <c r="A31" s="5">
        <v>1999</v>
      </c>
      <c r="B31" s="6" t="s">
        <v>40</v>
      </c>
      <c r="C31" s="31">
        <v>11000</v>
      </c>
      <c r="D31" s="29">
        <v>0.5</v>
      </c>
      <c r="E31" s="32">
        <v>2030.0336</v>
      </c>
      <c r="G31" s="26">
        <f t="shared" si="0"/>
        <v>1999</v>
      </c>
      <c r="H31" s="27"/>
      <c r="I31" s="28"/>
      <c r="J31" s="28">
        <f t="shared" si="1"/>
        <v>2030.0336</v>
      </c>
    </row>
    <row r="32" spans="1:10">
      <c r="A32" s="5">
        <v>1999</v>
      </c>
      <c r="B32" s="6" t="s">
        <v>41</v>
      </c>
      <c r="C32" s="31">
        <v>54000</v>
      </c>
      <c r="D32" s="5">
        <v>3.25</v>
      </c>
      <c r="E32" s="32">
        <v>4141.8639999999996</v>
      </c>
      <c r="G32" s="26">
        <f t="shared" si="0"/>
        <v>1999</v>
      </c>
      <c r="H32" s="27">
        <f t="shared" si="2"/>
        <v>54000</v>
      </c>
      <c r="I32" s="28">
        <f t="shared" si="1"/>
        <v>3.25</v>
      </c>
      <c r="J32" s="28">
        <f t="shared" si="1"/>
        <v>4141.8639999999996</v>
      </c>
    </row>
    <row r="33" spans="1:10">
      <c r="A33" s="5">
        <v>1999</v>
      </c>
      <c r="B33" s="6" t="s">
        <v>42</v>
      </c>
      <c r="C33" s="31">
        <v>54000</v>
      </c>
      <c r="D33" s="5">
        <v>3.25</v>
      </c>
      <c r="E33" s="5">
        <v>460.21</v>
      </c>
      <c r="G33" s="26">
        <f t="shared" si="0"/>
        <v>1999</v>
      </c>
      <c r="H33" s="27"/>
      <c r="I33" s="28"/>
      <c r="J33" s="28"/>
    </row>
    <row r="34" spans="1:10">
      <c r="A34" s="5">
        <v>2000</v>
      </c>
      <c r="B34" s="6" t="s">
        <v>43</v>
      </c>
      <c r="C34" s="31">
        <v>10000</v>
      </c>
      <c r="D34" s="5"/>
      <c r="E34" s="5"/>
      <c r="G34" s="26">
        <f t="shared" si="0"/>
        <v>2000</v>
      </c>
      <c r="H34" s="27"/>
      <c r="I34" s="28"/>
      <c r="J34" s="28"/>
    </row>
    <row r="35" spans="1:10">
      <c r="A35" s="5">
        <v>2001</v>
      </c>
      <c r="B35" s="6" t="s">
        <v>44</v>
      </c>
      <c r="C35" s="29">
        <v>171.2</v>
      </c>
      <c r="D35" s="5">
        <v>0.86</v>
      </c>
      <c r="E35" s="5">
        <v>1.63</v>
      </c>
      <c r="G35" s="26">
        <f t="shared" si="0"/>
        <v>2001</v>
      </c>
      <c r="H35" s="27"/>
      <c r="I35" s="28"/>
      <c r="J35" s="28"/>
    </row>
    <row r="36" spans="1:10">
      <c r="A36" s="5">
        <v>2001</v>
      </c>
      <c r="B36" s="6" t="s">
        <v>45</v>
      </c>
      <c r="C36" s="31">
        <v>1920</v>
      </c>
      <c r="D36" s="29">
        <v>0.5</v>
      </c>
      <c r="E36" s="5"/>
      <c r="G36" s="26">
        <f t="shared" si="0"/>
        <v>2001</v>
      </c>
      <c r="H36" s="27"/>
      <c r="I36" s="28"/>
      <c r="J36" s="28"/>
    </row>
    <row r="37" spans="1:10">
      <c r="A37" s="5">
        <v>2002</v>
      </c>
      <c r="B37" s="6" t="s">
        <v>46</v>
      </c>
      <c r="C37" s="33">
        <v>2000</v>
      </c>
      <c r="D37" s="5">
        <v>1.6</v>
      </c>
      <c r="E37" s="5"/>
      <c r="G37" s="26">
        <f t="shared" si="0"/>
        <v>2002</v>
      </c>
      <c r="H37" s="27"/>
      <c r="I37" s="28"/>
      <c r="J37" s="28"/>
    </row>
    <row r="38" spans="1:10">
      <c r="A38" s="5">
        <v>2003</v>
      </c>
      <c r="B38" s="6" t="s">
        <v>47</v>
      </c>
      <c r="C38" s="29">
        <v>473.6</v>
      </c>
      <c r="D38" s="5">
        <v>2.37</v>
      </c>
      <c r="E38" s="8">
        <v>0.18</v>
      </c>
      <c r="G38" s="26">
        <f t="shared" si="0"/>
        <v>2003</v>
      </c>
      <c r="H38" s="27"/>
      <c r="I38" s="28"/>
      <c r="J38" s="28"/>
    </row>
    <row r="39" spans="1:10">
      <c r="A39" s="5">
        <v>2003</v>
      </c>
      <c r="B39" s="6" t="s">
        <v>48</v>
      </c>
      <c r="C39" s="33">
        <v>1920</v>
      </c>
      <c r="D39" s="5">
        <v>0.5</v>
      </c>
      <c r="E39" s="5"/>
      <c r="G39" s="26">
        <f t="shared" si="0"/>
        <v>2003</v>
      </c>
      <c r="H39" s="27"/>
      <c r="I39" s="28"/>
      <c r="J39" s="28"/>
    </row>
    <row r="40" spans="1:10">
      <c r="A40" s="5">
        <v>2003</v>
      </c>
      <c r="B40" s="6" t="s">
        <v>49</v>
      </c>
      <c r="C40" s="31">
        <v>54000</v>
      </c>
      <c r="D40" s="5">
        <v>3.25</v>
      </c>
      <c r="E40" s="5">
        <v>1035.46</v>
      </c>
      <c r="G40" s="26">
        <f t="shared" si="0"/>
        <v>2003</v>
      </c>
      <c r="H40" s="27"/>
      <c r="I40" s="28"/>
      <c r="J40" s="28"/>
    </row>
    <row r="41" spans="1:10">
      <c r="A41" s="5">
        <v>2004</v>
      </c>
      <c r="B41" s="6" t="s">
        <v>50</v>
      </c>
      <c r="C41" s="31">
        <v>155000</v>
      </c>
      <c r="D41" s="5"/>
      <c r="E41" s="5"/>
      <c r="G41" s="26">
        <f t="shared" si="0"/>
        <v>2004</v>
      </c>
      <c r="H41" s="27">
        <f t="shared" si="2"/>
        <v>155000</v>
      </c>
      <c r="I41" s="28"/>
      <c r="J41" s="28"/>
    </row>
    <row r="42" spans="1:10">
      <c r="A42" s="5">
        <v>2004</v>
      </c>
      <c r="B42" s="6" t="s">
        <v>51</v>
      </c>
      <c r="C42" s="31">
        <v>2400</v>
      </c>
      <c r="D42" s="5">
        <v>1.92</v>
      </c>
      <c r="E42" s="5"/>
      <c r="G42" s="26">
        <f t="shared" si="0"/>
        <v>2004</v>
      </c>
      <c r="H42" s="27"/>
      <c r="I42" s="28"/>
      <c r="J42" s="28"/>
    </row>
    <row r="43" spans="1:10">
      <c r="A43" s="5">
        <v>2004</v>
      </c>
      <c r="B43" s="6" t="s">
        <v>52</v>
      </c>
      <c r="C43" s="31">
        <v>250000</v>
      </c>
      <c r="D43" s="5"/>
      <c r="E43" s="5"/>
      <c r="G43" s="26">
        <f t="shared" si="0"/>
        <v>2004</v>
      </c>
      <c r="H43" s="27">
        <f t="shared" si="2"/>
        <v>250000</v>
      </c>
      <c r="I43" s="28"/>
      <c r="J43" s="28"/>
    </row>
    <row r="44" spans="1:10">
      <c r="A44" s="5">
        <v>2005</v>
      </c>
      <c r="B44" s="6" t="s">
        <v>53</v>
      </c>
      <c r="C44" s="29">
        <v>256</v>
      </c>
      <c r="D44" s="5"/>
      <c r="E44" s="5"/>
      <c r="G44" s="26">
        <f t="shared" si="0"/>
        <v>2005</v>
      </c>
      <c r="H44" s="27"/>
      <c r="I44" s="28"/>
      <c r="J44" s="28"/>
    </row>
    <row r="45" spans="1:10">
      <c r="A45" s="5">
        <v>2005</v>
      </c>
      <c r="B45" s="6" t="s">
        <v>54</v>
      </c>
      <c r="C45" s="5">
        <v>60</v>
      </c>
      <c r="D45" s="5"/>
      <c r="E45" s="5"/>
      <c r="G45" s="26">
        <f t="shared" si="0"/>
        <v>2005</v>
      </c>
      <c r="H45" s="27"/>
      <c r="I45" s="28"/>
      <c r="J45" s="28"/>
    </row>
    <row r="46" spans="1:10">
      <c r="A46" s="5">
        <v>2005</v>
      </c>
      <c r="B46" s="6" t="s">
        <v>55</v>
      </c>
      <c r="C46" s="29">
        <v>538</v>
      </c>
      <c r="D46" s="5">
        <v>3.59</v>
      </c>
      <c r="E46" s="5"/>
      <c r="G46" s="26">
        <f t="shared" si="0"/>
        <v>2005</v>
      </c>
      <c r="H46" s="27"/>
      <c r="I46" s="28">
        <f t="shared" si="1"/>
        <v>3.59</v>
      </c>
      <c r="J46" s="28"/>
    </row>
    <row r="47" spans="1:10">
      <c r="A47" s="5">
        <v>2006</v>
      </c>
      <c r="B47" s="6" t="s">
        <v>56</v>
      </c>
      <c r="C47" s="33">
        <v>3100</v>
      </c>
      <c r="D47" s="5">
        <v>2.48</v>
      </c>
      <c r="E47" s="5"/>
      <c r="G47" s="26">
        <f t="shared" si="0"/>
        <v>2006</v>
      </c>
      <c r="H47" s="27"/>
      <c r="I47" s="28"/>
      <c r="J47" s="28"/>
    </row>
    <row r="48" spans="1:10">
      <c r="A48" s="5">
        <v>2006</v>
      </c>
      <c r="B48" s="6" t="s">
        <v>57</v>
      </c>
      <c r="C48" s="33">
        <v>73500</v>
      </c>
      <c r="D48" s="5">
        <v>3.68</v>
      </c>
      <c r="E48" s="5"/>
      <c r="G48" s="26">
        <f t="shared" si="0"/>
        <v>2006</v>
      </c>
      <c r="H48" s="27"/>
      <c r="I48" s="28">
        <f t="shared" si="1"/>
        <v>3.68</v>
      </c>
      <c r="J48" s="28"/>
    </row>
    <row r="49" spans="1:10">
      <c r="A49" s="5">
        <v>2006</v>
      </c>
      <c r="B49" s="6" t="s">
        <v>58</v>
      </c>
      <c r="C49" s="31">
        <v>70000</v>
      </c>
      <c r="D49" s="29">
        <v>3.5</v>
      </c>
      <c r="E49" s="5">
        <v>11.145099999999999</v>
      </c>
      <c r="G49" s="26">
        <f t="shared" si="0"/>
        <v>2006</v>
      </c>
      <c r="H49" s="27"/>
      <c r="I49" s="28"/>
      <c r="J49" s="28"/>
    </row>
    <row r="50" spans="1:10">
      <c r="A50" s="5">
        <v>2006</v>
      </c>
      <c r="B50" s="6" t="s">
        <v>59</v>
      </c>
      <c r="C50" s="31">
        <v>5760</v>
      </c>
      <c r="D50" s="29">
        <v>1.5</v>
      </c>
      <c r="E50" s="5"/>
      <c r="G50" s="26">
        <f t="shared" si="0"/>
        <v>2006</v>
      </c>
      <c r="H50" s="27"/>
      <c r="I50" s="28"/>
      <c r="J50" s="28"/>
    </row>
    <row r="51" spans="1:10">
      <c r="A51" s="5">
        <v>2007</v>
      </c>
      <c r="B51" s="6" t="s">
        <v>60</v>
      </c>
      <c r="C51" s="31">
        <v>2000</v>
      </c>
      <c r="D51" s="5">
        <v>1.25</v>
      </c>
      <c r="E51" s="5"/>
      <c r="G51" s="26">
        <f t="shared" si="0"/>
        <v>2007</v>
      </c>
      <c r="H51" s="27"/>
      <c r="I51" s="28"/>
      <c r="J51" s="28"/>
    </row>
    <row r="52" spans="1:10">
      <c r="A52" s="5">
        <v>2007</v>
      </c>
      <c r="B52" s="6" t="s">
        <v>61</v>
      </c>
      <c r="C52" s="31">
        <v>14400</v>
      </c>
      <c r="D52" s="5">
        <v>3.5</v>
      </c>
      <c r="E52" s="5"/>
      <c r="G52" s="26">
        <f t="shared" si="0"/>
        <v>2007</v>
      </c>
      <c r="H52" s="27"/>
      <c r="I52" s="28"/>
      <c r="J52" s="28"/>
    </row>
    <row r="53" spans="1:10">
      <c r="A53" s="5">
        <v>2007</v>
      </c>
      <c r="B53" s="6" t="s">
        <v>62</v>
      </c>
      <c r="C53" s="33">
        <v>42000</v>
      </c>
      <c r="D53" s="29">
        <v>10.94</v>
      </c>
      <c r="E53" s="5"/>
      <c r="G53" s="26">
        <f t="shared" si="0"/>
        <v>2007</v>
      </c>
      <c r="H53" s="27"/>
      <c r="I53" s="28">
        <f t="shared" si="1"/>
        <v>10.94</v>
      </c>
      <c r="J53" s="28"/>
    </row>
    <row r="54" spans="1:10">
      <c r="A54" s="5">
        <v>2009</v>
      </c>
      <c r="B54" s="6" t="s">
        <v>63</v>
      </c>
      <c r="C54" s="31">
        <v>600000</v>
      </c>
      <c r="D54" s="5">
        <v>15</v>
      </c>
      <c r="E54" s="34">
        <v>4690.1899999999996</v>
      </c>
      <c r="G54" s="26">
        <f t="shared" si="0"/>
        <v>2009</v>
      </c>
      <c r="H54" s="27">
        <f t="shared" si="2"/>
        <v>600000</v>
      </c>
      <c r="I54" s="28">
        <f t="shared" si="1"/>
        <v>15</v>
      </c>
      <c r="J54" s="28">
        <f t="shared" si="1"/>
        <v>4690.1899999999996</v>
      </c>
    </row>
    <row r="55" spans="1:10">
      <c r="A55" s="5">
        <v>2008</v>
      </c>
      <c r="B55" s="6" t="s">
        <v>64</v>
      </c>
      <c r="C55" s="31">
        <v>100000</v>
      </c>
      <c r="D55" s="5">
        <v>5</v>
      </c>
      <c r="E55" s="5"/>
      <c r="G55" s="26">
        <f t="shared" si="0"/>
        <v>2008</v>
      </c>
      <c r="H55" s="27"/>
      <c r="I55" s="28"/>
      <c r="J55" s="28"/>
    </row>
    <row r="56" spans="1:10">
      <c r="A56" s="5">
        <v>2009</v>
      </c>
      <c r="B56" s="6" t="s">
        <v>65</v>
      </c>
      <c r="C56" s="31">
        <v>288000</v>
      </c>
      <c r="D56" s="5">
        <v>14.4</v>
      </c>
      <c r="E56" s="5"/>
      <c r="G56" s="26">
        <f t="shared" si="0"/>
        <v>2009</v>
      </c>
      <c r="H56" s="27"/>
      <c r="I56" s="28"/>
      <c r="J56" s="28"/>
    </row>
    <row r="57" spans="1:10">
      <c r="G57" s="35"/>
      <c r="H57" s="36"/>
      <c r="I57" s="37"/>
      <c r="J57" s="37"/>
    </row>
    <row r="58" spans="1:10">
      <c r="G58" s="38"/>
      <c r="H58" s="39"/>
      <c r="I58" s="40"/>
      <c r="J58" s="40"/>
    </row>
    <row r="59" spans="1:10">
      <c r="G59" s="38"/>
      <c r="H59" s="39"/>
      <c r="I59" s="40"/>
      <c r="J59" s="40"/>
    </row>
    <row r="60" spans="1:10">
      <c r="G60" s="38"/>
      <c r="H60" s="39"/>
      <c r="I60" s="40"/>
      <c r="J60" s="40"/>
    </row>
    <row r="61" spans="1:10">
      <c r="G61" s="38"/>
      <c r="H61" s="39"/>
      <c r="I61" s="40"/>
      <c r="J61" s="40"/>
    </row>
    <row r="62" spans="1:10">
      <c r="G62" s="38"/>
      <c r="H62" s="39"/>
      <c r="I62" s="40"/>
      <c r="J62" s="40"/>
    </row>
    <row r="63" spans="1:10">
      <c r="G63" s="38"/>
      <c r="H63" s="39"/>
      <c r="I63" s="40"/>
      <c r="J63" s="40"/>
    </row>
    <row r="64" spans="1:10">
      <c r="G64" s="38"/>
      <c r="H64" s="39"/>
      <c r="I64" s="40"/>
      <c r="J64" s="40"/>
    </row>
    <row r="65" spans="7:10">
      <c r="G65" s="38"/>
      <c r="H65" s="39"/>
      <c r="I65" s="40"/>
      <c r="J65" s="40"/>
    </row>
  </sheetData>
  <mergeCells count="2">
    <mergeCell ref="G4:J4"/>
    <mergeCell ref="G6:H6"/>
  </mergeCells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2013-11-09T21:44:29Z</dcterms:created>
  <dcterms:modified xsi:type="dcterms:W3CDTF">2013-11-18T18:46:13Z</dcterms:modified>
</cp:coreProperties>
</file>