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0" yWindow="75" windowWidth="17880" windowHeight="7605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rawdata" sheetId="4" r:id="rId6"/>
    <sheet name="sourcedata" sheetId="1" r:id="rId7"/>
    <sheet name="sourcedata_orig" sheetId="5" r:id="rId8"/>
  </sheets>
  <definedNames>
    <definedName name="_edn10" localSheetId="5">rawdata!#REF!</definedName>
    <definedName name="_edn10" localSheetId="6">sourcedata!#REF!</definedName>
    <definedName name="_edn10" localSheetId="7">sourcedata_orig!#REF!</definedName>
    <definedName name="_edn11" localSheetId="5">rawdata!#REF!</definedName>
    <definedName name="_edn11" localSheetId="6">sourcedata!#REF!</definedName>
    <definedName name="_edn11" localSheetId="7">sourcedata_orig!#REF!</definedName>
    <definedName name="_edn12" localSheetId="5">rawdata!#REF!</definedName>
    <definedName name="_edn12" localSheetId="6">sourcedata!#REF!</definedName>
    <definedName name="_edn12" localSheetId="7">sourcedata_orig!#REF!</definedName>
    <definedName name="_edn13" localSheetId="5">rawdata!#REF!</definedName>
    <definedName name="_edn13" localSheetId="6">sourcedata!#REF!</definedName>
    <definedName name="_edn13" localSheetId="7">sourcedata_orig!#REF!</definedName>
    <definedName name="_edn14" localSheetId="5">rawdata!#REF!</definedName>
    <definedName name="_edn14" localSheetId="6">sourcedata!#REF!</definedName>
    <definedName name="_edn14" localSheetId="7">sourcedata_orig!#REF!</definedName>
    <definedName name="_edn15" localSheetId="5">rawdata!#REF!</definedName>
    <definedName name="_edn15" localSheetId="6">sourcedata!#REF!</definedName>
    <definedName name="_edn15" localSheetId="7">sourcedata_orig!#REF!</definedName>
    <definedName name="_edn16" localSheetId="5">rawdata!#REF!</definedName>
    <definedName name="_edn16" localSheetId="6">sourcedata!#REF!</definedName>
    <definedName name="_edn16" localSheetId="7">sourcedata_orig!#REF!</definedName>
    <definedName name="_edn17" localSheetId="5">rawdata!#REF!</definedName>
    <definedName name="_edn17" localSheetId="6">sourcedata!#REF!</definedName>
    <definedName name="_edn17" localSheetId="7">sourcedata_orig!#REF!</definedName>
    <definedName name="_edn18" localSheetId="5">rawdata!#REF!</definedName>
    <definedName name="_edn18" localSheetId="6">sourcedata!#REF!</definedName>
    <definedName name="_edn18" localSheetId="7">sourcedata_orig!#REF!</definedName>
    <definedName name="_edn19" localSheetId="5">rawdata!#REF!</definedName>
    <definedName name="_edn19" localSheetId="6">sourcedata!#REF!</definedName>
    <definedName name="_edn19" localSheetId="7">sourcedata_orig!#REF!</definedName>
    <definedName name="_edn20" localSheetId="5">rawdata!#REF!</definedName>
    <definedName name="_edn20" localSheetId="6">sourcedata!#REF!</definedName>
    <definedName name="_edn20" localSheetId="7">sourcedata_orig!#REF!</definedName>
    <definedName name="_edn22" localSheetId="5">rawdata!#REF!</definedName>
    <definedName name="_edn22" localSheetId="6">sourcedata!#REF!</definedName>
    <definedName name="_edn22" localSheetId="7">sourcedata_orig!#REF!</definedName>
    <definedName name="_edn23" localSheetId="5">rawdata!#REF!</definedName>
    <definedName name="_edn23" localSheetId="6">sourcedata!#REF!</definedName>
    <definedName name="_edn23" localSheetId="7">sourcedata_orig!#REF!</definedName>
    <definedName name="_edn30" localSheetId="5">rawdata!#REF!</definedName>
    <definedName name="_edn30" localSheetId="6">sourcedata!#REF!</definedName>
    <definedName name="_edn30" localSheetId="7">sourcedata_orig!#REF!</definedName>
    <definedName name="_edn32" localSheetId="5">rawdata!#REF!</definedName>
    <definedName name="_edn32" localSheetId="6">sourcedata!#REF!</definedName>
    <definedName name="_edn32" localSheetId="7">sourcedata_orig!#REF!</definedName>
    <definedName name="_edn33" localSheetId="5">rawdata!#REF!</definedName>
    <definedName name="_edn33" localSheetId="6">sourcedata!#REF!</definedName>
    <definedName name="_edn33" localSheetId="7">sourcedata_orig!#REF!</definedName>
    <definedName name="_edn35" localSheetId="5">rawdata!#REF!</definedName>
    <definedName name="_edn35" localSheetId="6">sourcedata!#REF!</definedName>
    <definedName name="_edn35" localSheetId="7">sourcedata_orig!#REF!</definedName>
    <definedName name="_edn39" localSheetId="5">rawdata!#REF!</definedName>
    <definedName name="_edn39" localSheetId="6">sourcedata!#REF!</definedName>
    <definedName name="_edn39" localSheetId="7">sourcedata_orig!#REF!</definedName>
    <definedName name="_edn4" localSheetId="5">rawdata!#REF!</definedName>
    <definedName name="_edn4" localSheetId="6">sourcedata!#REF!</definedName>
    <definedName name="_edn4" localSheetId="7">sourcedata_orig!#REF!</definedName>
    <definedName name="_edn41" localSheetId="5">rawdata!#REF!</definedName>
    <definedName name="_edn41" localSheetId="6">sourcedata!#REF!</definedName>
    <definedName name="_edn41" localSheetId="7">sourcedata_orig!#REF!</definedName>
    <definedName name="_edn42" localSheetId="5">rawdata!#REF!</definedName>
    <definedName name="_edn42" localSheetId="6">sourcedata!#REF!</definedName>
    <definedName name="_edn42" localSheetId="7">sourcedata_orig!#REF!</definedName>
    <definedName name="_edn47" localSheetId="5">rawdata!#REF!</definedName>
    <definedName name="_edn47" localSheetId="6">sourcedata!#REF!</definedName>
    <definedName name="_edn47" localSheetId="7">sourcedata_orig!#REF!</definedName>
    <definedName name="_edn48" localSheetId="5">rawdata!#REF!</definedName>
    <definedName name="_edn48" localSheetId="6">sourcedata!#REF!</definedName>
    <definedName name="_edn48" localSheetId="7">sourcedata_orig!#REF!</definedName>
    <definedName name="_edn5" localSheetId="5">rawdata!#REF!</definedName>
    <definedName name="_edn5" localSheetId="6">sourcedata!#REF!</definedName>
    <definedName name="_edn5" localSheetId="7">sourcedata_orig!#REF!</definedName>
    <definedName name="_edn7" localSheetId="5">rawdata!#REF!</definedName>
    <definedName name="_edn7" localSheetId="6">sourcedata!#REF!</definedName>
    <definedName name="_edn7" localSheetId="7">sourcedata_orig!#REF!</definedName>
    <definedName name="_edn8" localSheetId="5">rawdata!#REF!</definedName>
    <definedName name="_edn8" localSheetId="6">sourcedata!#REF!</definedName>
    <definedName name="_edn8" localSheetId="7">sourcedata_orig!#REF!</definedName>
    <definedName name="_edn9" localSheetId="5">rawdata!#REF!</definedName>
    <definedName name="_edn9" localSheetId="6">sourcedata!#REF!</definedName>
    <definedName name="_edn9" localSheetId="7">sourcedata_orig!#REF!</definedName>
    <definedName name="_ednref1" localSheetId="5">rawdata!$B$2</definedName>
    <definedName name="_ednref1" localSheetId="6">sourcedata!$C$8</definedName>
    <definedName name="_ednref1" localSheetId="7">sourcedata_orig!$C$8</definedName>
    <definedName name="_ednref10" localSheetId="5">rawdata!#REF!</definedName>
    <definedName name="_ednref10" localSheetId="6">sourcedata!$E$15</definedName>
    <definedName name="_ednref10" localSheetId="7">sourcedata_orig!$E$15</definedName>
    <definedName name="_ednref11" localSheetId="5">rawdata!$B$12</definedName>
    <definedName name="_ednref11" localSheetId="6">sourcedata!$C$18</definedName>
    <definedName name="_ednref11" localSheetId="7">sourcedata_orig!$C$18</definedName>
    <definedName name="_ednref12" localSheetId="5">rawdata!$B$13</definedName>
    <definedName name="_ednref12" localSheetId="6">sourcedata!$C$19</definedName>
    <definedName name="_ednref12" localSheetId="7">sourcedata_orig!$C$19</definedName>
    <definedName name="_ednref13" localSheetId="5">rawdata!#REF!</definedName>
    <definedName name="_ednref13" localSheetId="6">sourcedata!$D$20</definedName>
    <definedName name="_ednref13" localSheetId="7">sourcedata_orig!$D$20</definedName>
    <definedName name="_ednref14" localSheetId="5">rawdata!#REF!</definedName>
    <definedName name="_ednref14" localSheetId="6">sourcedata!$D$21</definedName>
    <definedName name="_ednref14" localSheetId="7">sourcedata_orig!$D$21</definedName>
    <definedName name="_ednref15" localSheetId="5">rawdata!#REF!</definedName>
    <definedName name="_ednref15" localSheetId="6">sourcedata!$E$21</definedName>
    <definedName name="_ednref15" localSheetId="7">sourcedata_orig!$E$21</definedName>
    <definedName name="_ednref16" localSheetId="5">rawdata!#REF!</definedName>
    <definedName name="_ednref16" localSheetId="6">sourcedata!$D$24</definedName>
    <definedName name="_ednref16" localSheetId="7">sourcedata_orig!$D$24</definedName>
    <definedName name="_ednref17" localSheetId="5">rawdata!$B$19</definedName>
    <definedName name="_ednref17" localSheetId="6">sourcedata!$C$25</definedName>
    <definedName name="_ednref17" localSheetId="7">sourcedata_orig!$C$25</definedName>
    <definedName name="_ednref18" localSheetId="5">rawdata!#REF!</definedName>
    <definedName name="_ednref18" localSheetId="6">sourcedata!$E$25</definedName>
    <definedName name="_ednref18" localSheetId="7">sourcedata_orig!$E$25</definedName>
    <definedName name="_ednref19" localSheetId="5">rawdata!$B$20</definedName>
    <definedName name="_ednref19" localSheetId="6">sourcedata!$C$26</definedName>
    <definedName name="_ednref19" localSheetId="7">sourcedata_orig!$C$26</definedName>
    <definedName name="_ednref2" localSheetId="5">rawdata!$B$3</definedName>
    <definedName name="_ednref2" localSheetId="6">sourcedata!$C$9</definedName>
    <definedName name="_ednref2" localSheetId="7">sourcedata_orig!$C$9</definedName>
    <definedName name="_ednref20" localSheetId="5">rawdata!#REF!</definedName>
    <definedName name="_ednref20" localSheetId="6">sourcedata!$D$26</definedName>
    <definedName name="_ednref20" localSheetId="7">sourcedata_orig!$D$26</definedName>
    <definedName name="_ednref21" localSheetId="5">rawdata!$B$21</definedName>
    <definedName name="_ednref21" localSheetId="6">sourcedata!$C$27</definedName>
    <definedName name="_ednref21" localSheetId="7">sourcedata_orig!$C$27</definedName>
    <definedName name="_ednref22" localSheetId="5">rawdata!#REF!</definedName>
    <definedName name="_ednref22" localSheetId="6">sourcedata!$D$27</definedName>
    <definedName name="_ednref22" localSheetId="7">sourcedata_orig!$D$27</definedName>
    <definedName name="_ednref23" localSheetId="5">rawdata!$B$22</definedName>
    <definedName name="_ednref23" localSheetId="6">sourcedata!$C$28</definedName>
    <definedName name="_ednref23" localSheetId="7">sourcedata_orig!$C$28</definedName>
    <definedName name="_ednref24" localSheetId="5">rawdata!$B$23</definedName>
    <definedName name="_ednref24" localSheetId="6">sourcedata!$C$29</definedName>
    <definedName name="_ednref24" localSheetId="7">sourcedata_orig!$C$29</definedName>
    <definedName name="_ednref25" localSheetId="5">rawdata!$B$24</definedName>
    <definedName name="_ednref25" localSheetId="6">sourcedata!$C$30</definedName>
    <definedName name="_ednref25" localSheetId="7">sourcedata_orig!$C$30</definedName>
    <definedName name="_ednref26" localSheetId="5">rawdata!$B$25</definedName>
    <definedName name="_ednref26" localSheetId="6">sourcedata!$C$31</definedName>
    <definedName name="_ednref26" localSheetId="7">sourcedata_orig!$C$31</definedName>
    <definedName name="_ednref27" localSheetId="5">rawdata!#REF!</definedName>
    <definedName name="_ednref27" localSheetId="6">sourcedata!$D$31</definedName>
    <definedName name="_ednref27" localSheetId="7">sourcedata_orig!$D$31</definedName>
    <definedName name="_ednref28" localSheetId="5">rawdata!$B$26</definedName>
    <definedName name="_ednref28" localSheetId="6">sourcedata!$C$32</definedName>
    <definedName name="_ednref28" localSheetId="7">sourcedata_orig!$C$32</definedName>
    <definedName name="_ednref29" localSheetId="5">rawdata!$B$27</definedName>
    <definedName name="_ednref29" localSheetId="6">sourcedata!$C$33</definedName>
    <definedName name="_ednref29" localSheetId="7">sourcedata_orig!$C$33</definedName>
    <definedName name="_ednref3" localSheetId="5">rawdata!#REF!</definedName>
    <definedName name="_ednref3" localSheetId="6">sourcedata!$D$10</definedName>
    <definedName name="_ednref3" localSheetId="7">sourcedata_orig!$D$10</definedName>
    <definedName name="_ednref30" localSheetId="5">rawdata!$B$28</definedName>
    <definedName name="_ednref30" localSheetId="6">sourcedata!$C$34</definedName>
    <definedName name="_ednref30" localSheetId="7">sourcedata_orig!$C$34</definedName>
    <definedName name="_ednref31" localSheetId="5">rawdata!$B$29</definedName>
    <definedName name="_ednref31" localSheetId="6">sourcedata!$C$35</definedName>
    <definedName name="_ednref31" localSheetId="7">sourcedata_orig!$C$35</definedName>
    <definedName name="_ednref32" localSheetId="5">rawdata!$B$30</definedName>
    <definedName name="_ednref32" localSheetId="6">sourcedata!$C$36</definedName>
    <definedName name="_ednref32" localSheetId="7">sourcedata_orig!$C$36</definedName>
    <definedName name="_ednref33" localSheetId="5">rawdata!#REF!</definedName>
    <definedName name="_ednref33" localSheetId="6">sourcedata!$D$36</definedName>
    <definedName name="_ednref33" localSheetId="7">sourcedata_orig!$D$36</definedName>
    <definedName name="_ednref34" localSheetId="5">rawdata!$B$32</definedName>
    <definedName name="_ednref34" localSheetId="6">sourcedata!$C$38</definedName>
    <definedName name="_ednref34" localSheetId="7">sourcedata_orig!$C$38</definedName>
    <definedName name="_ednref35" localSheetId="5">rawdata!$B$34</definedName>
    <definedName name="_ednref35" localSheetId="6">sourcedata!$C$40</definedName>
    <definedName name="_ednref35" localSheetId="7">sourcedata_orig!$C$40</definedName>
    <definedName name="_ednref36" localSheetId="5">rawdata!$B$35</definedName>
    <definedName name="_ednref36" localSheetId="6">sourcedata!$C$41</definedName>
    <definedName name="_ednref36" localSheetId="7">sourcedata_orig!$C$41</definedName>
    <definedName name="_ednref37" localSheetId="5">rawdata!$B$36</definedName>
    <definedName name="_ednref37" localSheetId="6">sourcedata!$C$42</definedName>
    <definedName name="_ednref37" localSheetId="7">sourcedata_orig!$C$42</definedName>
    <definedName name="_ednref38" localSheetId="5">rawdata!$B$37</definedName>
    <definedName name="_ednref38" localSheetId="6">sourcedata!$C$43</definedName>
    <definedName name="_ednref38" localSheetId="7">sourcedata_orig!$C$43</definedName>
    <definedName name="_ednref39" localSheetId="5">rawdata!$B$38</definedName>
    <definedName name="_ednref39" localSheetId="6">sourcedata!$C$44</definedName>
    <definedName name="_ednref39" localSheetId="7">sourcedata_orig!$C$44</definedName>
    <definedName name="_ednref4" localSheetId="5">rawdata!#REF!</definedName>
    <definedName name="_ednref4" localSheetId="6">sourcedata!$E$10</definedName>
    <definedName name="_ednref4" localSheetId="7">sourcedata_orig!$E$10</definedName>
    <definedName name="_ednref40" localSheetId="5">rawdata!$B$40</definedName>
    <definedName name="_ednref40" localSheetId="6">sourcedata!$C$46</definedName>
    <definedName name="_ednref40" localSheetId="7">sourcedata_orig!$C$46</definedName>
    <definedName name="_ednref41" localSheetId="5">rawdata!$B$43</definedName>
    <definedName name="_ednref41" localSheetId="6">sourcedata!$C$49</definedName>
    <definedName name="_ednref41" localSheetId="7">sourcedata_orig!$C$49</definedName>
    <definedName name="_ednref42" localSheetId="5">rawdata!#REF!</definedName>
    <definedName name="_ednref42" localSheetId="6">sourcedata!$D$49</definedName>
    <definedName name="_ednref42" localSheetId="7">sourcedata_orig!$D$49</definedName>
    <definedName name="_ednref43" localSheetId="5">rawdata!$B$44</definedName>
    <definedName name="_ednref43" localSheetId="6">sourcedata!$C$50</definedName>
    <definedName name="_ednref43" localSheetId="7">sourcedata_orig!$C$50</definedName>
    <definedName name="_ednref44" localSheetId="5">rawdata!$B$45</definedName>
    <definedName name="_ednref44" localSheetId="6">sourcedata!$C$51</definedName>
    <definedName name="_ednref44" localSheetId="7">sourcedata_orig!$C$51</definedName>
    <definedName name="_ednref45" localSheetId="5">rawdata!$B$46</definedName>
    <definedName name="_ednref45" localSheetId="6">sourcedata!$C$52</definedName>
    <definedName name="_ednref45" localSheetId="7">sourcedata_orig!$C$52</definedName>
    <definedName name="_ednref46" localSheetId="5">rawdata!#REF!</definedName>
    <definedName name="_ednref46" localSheetId="6">sourcedata!$D$53</definedName>
    <definedName name="_ednref46" localSheetId="7">sourcedata_orig!$D$53</definedName>
    <definedName name="_ednref47" localSheetId="5">rawdata!$B$48</definedName>
    <definedName name="_ednref47" localSheetId="6">sourcedata!$C$54</definedName>
    <definedName name="_ednref47" localSheetId="7">sourcedata_orig!$C$54</definedName>
    <definedName name="_ednref48" localSheetId="5">rawdata!#REF!</definedName>
    <definedName name="_ednref48" localSheetId="6">sourcedata!$E$54</definedName>
    <definedName name="_ednref48" localSheetId="7">sourcedata_orig!$E$54</definedName>
    <definedName name="_ednref49" localSheetId="5">rawdata!$B$49</definedName>
    <definedName name="_ednref49" localSheetId="6">sourcedata!$C$55</definedName>
    <definedName name="_ednref49" localSheetId="7">sourcedata_orig!$C$55</definedName>
    <definedName name="_ednref5" localSheetId="5">rawdata!$B$6</definedName>
    <definedName name="_ednref5" localSheetId="6">sourcedata!$C$12</definedName>
    <definedName name="_ednref5" localSheetId="7">sourcedata_orig!$C$12</definedName>
    <definedName name="_ednref50" localSheetId="5">rawdata!$B$50</definedName>
    <definedName name="_ednref50" localSheetId="6">sourcedata!$C$56</definedName>
    <definedName name="_ednref50" localSheetId="7">sourcedata_orig!$C$56</definedName>
    <definedName name="_ednref6" localSheetId="5">rawdata!#REF!</definedName>
    <definedName name="_ednref6" localSheetId="6">sourcedata!$E$13</definedName>
    <definedName name="_ednref6" localSheetId="7">sourcedata_orig!$E$13</definedName>
    <definedName name="_ednref7" localSheetId="5">rawdata!$B$8</definedName>
    <definedName name="_ednref7" localSheetId="6">sourcedata!$C$14</definedName>
    <definedName name="_ednref7" localSheetId="7">sourcedata_orig!$C$14</definedName>
    <definedName name="_ednref8" localSheetId="5">rawdata!#REF!</definedName>
    <definedName name="_ednref8" localSheetId="6">sourcedata!$D$14</definedName>
    <definedName name="_ednref8" localSheetId="7">sourcedata_orig!$D$14</definedName>
    <definedName name="_ednref9" localSheetId="5">rawdata!#REF!</definedName>
    <definedName name="_ednref9" localSheetId="6">sourcedata!$E$14</definedName>
    <definedName name="_ednref9" localSheetId="7">sourcedata_orig!$E$14</definedName>
    <definedName name="_ftn1" localSheetId="5">rawdata!#REF!</definedName>
    <definedName name="_ftn1" localSheetId="6">sourcedata!#REF!</definedName>
    <definedName name="_ftn1" localSheetId="7">sourcedata_orig!#REF!</definedName>
    <definedName name="_ftn2" localSheetId="5">rawdata!#REF!</definedName>
    <definedName name="_ftn2" localSheetId="6">sourcedata!#REF!</definedName>
    <definedName name="_ftn2" localSheetId="7">sourcedata_orig!#REF!</definedName>
    <definedName name="_ftn3" localSheetId="5">rawdata!#REF!</definedName>
    <definedName name="_ftn3" localSheetId="6">sourcedata!#REF!</definedName>
    <definedName name="_ftn3" localSheetId="7">sourcedata_orig!#REF!</definedName>
    <definedName name="_ftn4" localSheetId="5">rawdata!#REF!</definedName>
    <definedName name="_ftn4" localSheetId="6">sourcedata!#REF!</definedName>
    <definedName name="_ftn4" localSheetId="7">sourcedata_orig!#REF!</definedName>
    <definedName name="_ftn5" localSheetId="5">rawdata!#REF!</definedName>
    <definedName name="_ftn5" localSheetId="6">sourcedata!#REF!</definedName>
    <definedName name="_ftn5" localSheetId="7">sourcedata_orig!#REF!</definedName>
    <definedName name="_ftn6" localSheetId="5">rawdata!#REF!</definedName>
    <definedName name="_ftn6" localSheetId="6">sourcedata!#REF!</definedName>
    <definedName name="_ftn6" localSheetId="7">sourcedata_orig!#REF!</definedName>
    <definedName name="_ftn7" localSheetId="5">rawdata!#REF!</definedName>
    <definedName name="_ftn7" localSheetId="6">sourcedata!#REF!</definedName>
    <definedName name="_ftn7" localSheetId="7">sourcedata_orig!#REF!</definedName>
    <definedName name="_ftnref1" localSheetId="5">rawdata!$B$1</definedName>
    <definedName name="_ftnref1" localSheetId="6">sourcedata!$C$7</definedName>
    <definedName name="_ftnref1" localSheetId="7">sourcedata_orig!$C$7</definedName>
    <definedName name="_ftnref2" localSheetId="5">rawdata!#REF!</definedName>
    <definedName name="_ftnref2" localSheetId="6">sourcedata!$D$7</definedName>
    <definedName name="_ftnref2" localSheetId="7">sourcedata_orig!$D$7</definedName>
    <definedName name="_ftnref3" localSheetId="5">rawdata!#REF!</definedName>
    <definedName name="_ftnref3" localSheetId="6">sourcedata!$E$7</definedName>
    <definedName name="_ftnref3" localSheetId="7">sourcedata_orig!$E$7</definedName>
    <definedName name="_ftnref4" localSheetId="5">rawdata!#REF!</definedName>
    <definedName name="_ftnref4" localSheetId="6">sourcedata!$D$9</definedName>
    <definedName name="_ftnref4" localSheetId="7">sourcedata_orig!$D$9</definedName>
    <definedName name="_ftnref5" localSheetId="5">rawdata!#REF!</definedName>
    <definedName name="_ftnref5" localSheetId="6">sourcedata!$E$9</definedName>
    <definedName name="_ftnref5" localSheetId="7">sourcedata_orig!$E$9</definedName>
    <definedName name="_ftnref6" localSheetId="5">rawdata!$B$4</definedName>
    <definedName name="_ftnref6" localSheetId="6">sourcedata!$C$10</definedName>
    <definedName name="_ftnref6" localSheetId="7">sourcedata_orig!$C$10</definedName>
    <definedName name="_ftnref7" localSheetId="5">rawdata!#REF!</definedName>
    <definedName name="_ftnref7" localSheetId="6">sourcedata!$D$50</definedName>
    <definedName name="_ftnref7" localSheetId="7">sourcedata_orig!$D$50</definedName>
  </definedNames>
  <calcPr calcId="125725" concurrentCalc="0"/>
</workbook>
</file>

<file path=xl/calcChain.xml><?xml version="1.0" encoding="utf-8"?>
<calcChain xmlns="http://schemas.openxmlformats.org/spreadsheetml/2006/main">
  <c r="E13" i="10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56" i="9"/>
  <c r="F54"/>
  <c r="F53"/>
  <c r="F55"/>
  <c r="F52"/>
  <c r="F51"/>
  <c r="E54"/>
  <c r="E53"/>
  <c r="E55"/>
  <c r="E52"/>
  <c r="E51"/>
  <c r="D54"/>
  <c r="D53"/>
  <c r="D55"/>
  <c r="D52"/>
  <c r="D51"/>
  <c r="C54"/>
  <c r="C53"/>
  <c r="C55"/>
  <c r="C52"/>
  <c r="C51"/>
  <c r="B55"/>
  <c r="B54"/>
  <c r="B53"/>
  <c r="B52"/>
  <c r="B51"/>
  <c r="GR26"/>
  <c r="GR25"/>
  <c r="GR24"/>
  <c r="GR23"/>
  <c r="GR22"/>
  <c r="GR21"/>
  <c r="GR20"/>
  <c r="GR19"/>
  <c r="GR18"/>
  <c r="GR17"/>
  <c r="GR16"/>
  <c r="GR15"/>
  <c r="GR14"/>
  <c r="GR13"/>
  <c r="GR12"/>
  <c r="GR11"/>
  <c r="GR10"/>
  <c r="GR9"/>
  <c r="GR8"/>
  <c r="GR7"/>
  <c r="GV1"/>
  <c r="GU1"/>
  <c r="GU2" a="1"/>
  <c r="GU2"/>
  <c r="GV2"/>
  <c r="GU3"/>
  <c r="GV3"/>
  <c r="GU4"/>
  <c r="GV4"/>
  <c r="GU5"/>
  <c r="GV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2" a="1"/>
  <c r="GQ4"/>
  <c r="GR1"/>
  <c r="GQ2"/>
  <c r="GQ1"/>
  <c r="GR2"/>
  <c r="GQ3"/>
  <c r="GR3"/>
  <c r="GR4"/>
  <c r="GQ5"/>
  <c r="GR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52" i="8"/>
  <c r="F50"/>
  <c r="F49"/>
  <c r="F51"/>
  <c r="F48"/>
  <c r="F47"/>
  <c r="E50"/>
  <c r="E49"/>
  <c r="E51"/>
  <c r="E48"/>
  <c r="E47"/>
  <c r="D50"/>
  <c r="D49"/>
  <c r="D51"/>
  <c r="D48"/>
  <c r="D47"/>
  <c r="C50"/>
  <c r="C49"/>
  <c r="C51"/>
  <c r="C48"/>
  <c r="C47"/>
  <c r="B51"/>
  <c r="B50"/>
  <c r="B49"/>
  <c r="B48"/>
  <c r="B47"/>
  <c r="GB26"/>
  <c r="GB25"/>
  <c r="GB24"/>
  <c r="GB23"/>
  <c r="GB22"/>
  <c r="GB21"/>
  <c r="GB20"/>
  <c r="GB19"/>
  <c r="GB18"/>
  <c r="GB17"/>
  <c r="GB16"/>
  <c r="GB15"/>
  <c r="GB14"/>
  <c r="GB13"/>
  <c r="GB12"/>
  <c r="GB11"/>
  <c r="GB10"/>
  <c r="GB9"/>
  <c r="GB8"/>
  <c r="GB7"/>
  <c r="GF1"/>
  <c r="GE1"/>
  <c r="GE2" a="1"/>
  <c r="GE2"/>
  <c r="GF2"/>
  <c r="GE3"/>
  <c r="GF3"/>
  <c r="GE4"/>
  <c r="GF4"/>
  <c r="GE5"/>
  <c r="GF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2" a="1"/>
  <c r="GA4"/>
  <c r="GB1"/>
  <c r="GA2"/>
  <c r="GA1"/>
  <c r="GB2"/>
  <c r="GA3"/>
  <c r="GB3"/>
  <c r="GB4"/>
  <c r="GA5"/>
  <c r="GB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5" i="7"/>
  <c r="F23"/>
  <c r="F22"/>
  <c r="F24"/>
  <c r="F21"/>
  <c r="F20"/>
  <c r="E23"/>
  <c r="E22"/>
  <c r="E24"/>
  <c r="E21"/>
  <c r="E20"/>
  <c r="D23"/>
  <c r="D22"/>
  <c r="D24"/>
  <c r="D21"/>
  <c r="D20"/>
  <c r="C23"/>
  <c r="C22"/>
  <c r="C24"/>
  <c r="C21"/>
  <c r="C20"/>
  <c r="B24"/>
  <c r="B23"/>
  <c r="B22"/>
  <c r="B21"/>
  <c r="B20"/>
  <c r="BX26"/>
  <c r="BX25"/>
  <c r="BX24"/>
  <c r="BX23"/>
  <c r="BX22"/>
  <c r="BX21"/>
  <c r="BX20"/>
  <c r="BX19"/>
  <c r="BX18"/>
  <c r="BX17"/>
  <c r="BX16"/>
  <c r="BX15"/>
  <c r="BX14"/>
  <c r="BX13"/>
  <c r="BX12"/>
  <c r="BX11"/>
  <c r="BX10"/>
  <c r="BX9"/>
  <c r="BX8"/>
  <c r="BX7"/>
  <c r="CB1"/>
  <c r="CA1"/>
  <c r="CA2" a="1"/>
  <c r="CA2"/>
  <c r="CB2"/>
  <c r="CA3"/>
  <c r="CB3"/>
  <c r="CA4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2" a="1"/>
  <c r="BW4"/>
  <c r="BX1"/>
  <c r="BW2"/>
  <c r="BW1"/>
  <c r="BX2"/>
  <c r="BW3"/>
  <c r="BX3"/>
  <c r="BX4"/>
  <c r="BW5"/>
  <c r="BX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2" i="6"/>
  <c r="F20"/>
  <c r="F19"/>
  <c r="F21"/>
  <c r="F18"/>
  <c r="F17"/>
  <c r="E20"/>
  <c r="E19"/>
  <c r="E21"/>
  <c r="E18"/>
  <c r="E17"/>
  <c r="D20"/>
  <c r="D19"/>
  <c r="D21"/>
  <c r="D18"/>
  <c r="D17"/>
  <c r="C20"/>
  <c r="C19"/>
  <c r="C21"/>
  <c r="C18"/>
  <c r="C17"/>
  <c r="B21"/>
  <c r="B20"/>
  <c r="B19"/>
  <c r="B18"/>
  <c r="B17"/>
  <c r="BL26"/>
  <c r="BL25"/>
  <c r="BL24"/>
  <c r="BL23"/>
  <c r="BL22"/>
  <c r="BL21"/>
  <c r="BL20"/>
  <c r="BL19"/>
  <c r="BL18"/>
  <c r="BL17"/>
  <c r="BL16"/>
  <c r="BL15"/>
  <c r="BL14"/>
  <c r="BL13"/>
  <c r="BL12"/>
  <c r="BL11"/>
  <c r="BL10"/>
  <c r="BL9"/>
  <c r="BL8"/>
  <c r="BL7"/>
  <c r="BP1"/>
  <c r="BO1"/>
  <c r="BO2" a="1"/>
  <c r="BO2"/>
  <c r="BP2"/>
  <c r="BO3"/>
  <c r="BP3"/>
  <c r="BO4"/>
  <c r="BP4"/>
  <c r="BO5"/>
  <c r="BP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2" a="1"/>
  <c r="BK4"/>
  <c r="BL1"/>
  <c r="BK2"/>
  <c r="BK1"/>
  <c r="BL2"/>
  <c r="BK3"/>
  <c r="BL3"/>
  <c r="BL4"/>
  <c r="BK5"/>
  <c r="BL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56" i="5"/>
  <c r="G55"/>
  <c r="J54"/>
  <c r="I54"/>
  <c r="H54"/>
  <c r="G54"/>
  <c r="I53"/>
  <c r="G53"/>
  <c r="G52"/>
  <c r="G51"/>
  <c r="G50"/>
  <c r="G49"/>
  <c r="I48"/>
  <c r="G48"/>
  <c r="G47"/>
  <c r="I46"/>
  <c r="G46"/>
  <c r="G45"/>
  <c r="G44"/>
  <c r="H43"/>
  <c r="G43"/>
  <c r="G42"/>
  <c r="H41"/>
  <c r="G41"/>
  <c r="G40"/>
  <c r="G39"/>
  <c r="G38"/>
  <c r="G37"/>
  <c r="G36"/>
  <c r="G35"/>
  <c r="G34"/>
  <c r="G33"/>
  <c r="J32"/>
  <c r="I32"/>
  <c r="H32"/>
  <c r="G32"/>
  <c r="J31"/>
  <c r="G31"/>
  <c r="G30"/>
  <c r="I29"/>
  <c r="H29"/>
  <c r="G29"/>
  <c r="J28"/>
  <c r="H28"/>
  <c r="G28"/>
  <c r="H27"/>
  <c r="G27"/>
  <c r="I26"/>
  <c r="H26"/>
  <c r="G26"/>
  <c r="G25"/>
  <c r="G24"/>
  <c r="G23"/>
  <c r="I22"/>
  <c r="H22"/>
  <c r="G22"/>
  <c r="G21"/>
  <c r="I20"/>
  <c r="G20"/>
  <c r="H19"/>
  <c r="G19"/>
  <c r="I18"/>
  <c r="G18"/>
  <c r="G17"/>
  <c r="I16"/>
  <c r="G16"/>
  <c r="J15"/>
  <c r="G15"/>
  <c r="J14"/>
  <c r="I14"/>
  <c r="H14"/>
  <c r="G14"/>
  <c r="J13"/>
  <c r="I13"/>
  <c r="H13"/>
  <c r="G13"/>
  <c r="I12"/>
  <c r="H12"/>
  <c r="G12"/>
  <c r="J11"/>
  <c r="I11"/>
  <c r="H11"/>
  <c r="G11"/>
  <c r="J10"/>
  <c r="I10"/>
  <c r="H10"/>
  <c r="G10"/>
  <c r="J9"/>
  <c r="I9"/>
  <c r="G9"/>
  <c r="G8"/>
</calcChain>
</file>

<file path=xl/sharedStrings.xml><?xml version="1.0" encoding="utf-8"?>
<sst xmlns="http://schemas.openxmlformats.org/spreadsheetml/2006/main" count="2987" uniqueCount="120">
  <si>
    <t>Year</t>
  </si>
  <si>
    <t>Technology</t>
  </si>
  <si>
    <t>Throughput[1] (Kbps)</t>
  </si>
  <si>
    <t>Spectral Efficiency (bps/Hz)[2]</t>
  </si>
  <si>
    <t>Coverage Density (bps per Sqmts, Bandwith = 10 Mhz)[3]</t>
  </si>
  <si>
    <t>Wireless Telegraph</t>
  </si>
  <si>
    <t>Wireless Telegraph - First transatlantic experiment</t>
  </si>
  <si>
    <t>MTS (Mobile Telephone Service)</t>
  </si>
  <si>
    <t>IMTS (Improved Mobile Telep Srv)</t>
  </si>
  <si>
    <t>NTT</t>
  </si>
  <si>
    <t>Nordisk MobilTelefoni (NMT-450)</t>
  </si>
  <si>
    <t>Advanced Mobile Phone System (AMPS)</t>
  </si>
  <si>
    <t>C-450</t>
  </si>
  <si>
    <t>TACS</t>
  </si>
  <si>
    <t>Nordisk MobilTelefoni (NMT-900)</t>
  </si>
  <si>
    <t>Mobitex / BSWD</t>
  </si>
  <si>
    <t>Cellular Digital Packet Data (CDPD), AMPS standard</t>
  </si>
  <si>
    <t>IS-54 (aka Digital AMPS, D-AMPS, NA-TDMA)</t>
  </si>
  <si>
    <t>Global System for Mobile Communications (GSM)</t>
  </si>
  <si>
    <t>IS-136 (aka D-AMPS, TDMA)</t>
  </si>
  <si>
    <t>Personal Digital Cellular (JDC/PDC), Japan, TDMA standard</t>
  </si>
  <si>
    <t>IS-95A (aka cdmaOne, CDMA)</t>
  </si>
  <si>
    <t>TETRA R1 (Terrestial Trunked Radio)</t>
  </si>
  <si>
    <t>Integrated Digital Enhanced Network (iDEN), TDMA standard</t>
  </si>
  <si>
    <t>IS-95B CDMA</t>
  </si>
  <si>
    <t>DECT - Digital Enhanced Cordless Telecommunications</t>
  </si>
  <si>
    <t>HiperLAN1</t>
  </si>
  <si>
    <t xml:space="preserve"> </t>
  </si>
  <si>
    <t>GSM – HSCSD</t>
  </si>
  <si>
    <t>802.11b (Wi-Fi)</t>
  </si>
  <si>
    <t>802.11a</t>
  </si>
  <si>
    <t>HiperLAN2</t>
  </si>
  <si>
    <t>HomeRF2</t>
  </si>
  <si>
    <t>GSM General Packet Radio Service (GPRS)</t>
  </si>
  <si>
    <t>Wideband Code Division Multiple Access (W-CDMA)</t>
  </si>
  <si>
    <t>CDMA2000 1x Radio Transmission Technology (1xRTT) - Release 1</t>
  </si>
  <si>
    <t>GSM Enhanced Data Rates for GSM Evolution (EDGE)</t>
  </si>
  <si>
    <t>Universal Mobile Telecommunications System (UMTS - WCDMA)</t>
  </si>
  <si>
    <t>802.11g</t>
  </si>
  <si>
    <t>HiperLink</t>
  </si>
  <si>
    <t>CDMA2000 EV-DO (Evolution-Data Optimization) Rev. 0</t>
  </si>
  <si>
    <t>ZigBee</t>
  </si>
  <si>
    <t>PHS (Willicom) - AIR EDGE 8x</t>
  </si>
  <si>
    <t>Wideband Integrated Dispatch Enhanced Network (WiDEN)</t>
  </si>
  <si>
    <t>TETRA R2 (Terrestial Trunked Radio)</t>
  </si>
  <si>
    <t>CDMA2000 EV-DO Rev. A</t>
  </si>
  <si>
    <t>CDMA2000 EV-DO Rev. B</t>
  </si>
  <si>
    <t>Worldwide Interoperability for Microwave Access (WiMAX); IEEE 802.16; Mobile WiMAX</t>
  </si>
  <si>
    <t>HSUPA</t>
  </si>
  <si>
    <t>TD-SCDMA</t>
  </si>
  <si>
    <t>High-Throughput Packet Access (HSDPA)</t>
  </si>
  <si>
    <t>HSPA+</t>
  </si>
  <si>
    <t>802.11n</t>
  </si>
  <si>
    <t>High Throughput OFDM Packet Access (HSOPA) – UMTS LTE</t>
  </si>
  <si>
    <t>3GPP Project 2: Ultra Mobile Broadband (UMB)</t>
  </si>
  <si>
    <t>non-dominated points</t>
  </si>
  <si>
    <t>combined</t>
  </si>
  <si>
    <t>kbps/Hz</t>
  </si>
  <si>
    <t>per sqm, bandwidth</t>
  </si>
  <si>
    <t>thruput,        kbps</t>
  </si>
  <si>
    <t>coverage</t>
  </si>
  <si>
    <t>efficiency</t>
  </si>
  <si>
    <t>Throughput (Kbps)</t>
  </si>
  <si>
    <t>Spectral Efficiency (bps/Hz)</t>
  </si>
  <si>
    <t>Coverage Density (bps per Sqmts, Bandwith = 10 Mhz)</t>
  </si>
  <si>
    <t>n/A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</si>
  <si>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</si>
  <si>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</si>
  <si>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</si>
  <si>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</si>
  <si>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</si>
  <si>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</si>
  <si>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</si>
  <si>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</si>
  <si>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11/9/013</t>
  </si>
  <si>
    <t>Amaya, Mario A., A Functional Approach for Studying Technological Progress: Extension to Wireless Telecommunications Technology, M.S. Thesis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</si>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</sst>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/>
    <xf numFmtId="0" fontId="16" fillId="5" borderId="7" applyNumberFormat="0" applyAlignment="0" applyProtection="0"/>
    <xf numFmtId="0" fontId="17" fillId="6" borderId="8" applyNumberFormat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1" fontId="6" fillId="0" borderId="0" xfId="1" applyNumberFormat="1" applyFont="1" applyAlignment="1" applyProtection="1">
      <alignment horizontal="center"/>
    </xf>
    <xf numFmtId="0" fontId="6" fillId="0" borderId="0" xfId="1" applyFont="1" applyAlignment="1" applyProtection="1">
      <alignment horizontal="center"/>
    </xf>
    <xf numFmtId="11" fontId="0" fillId="0" borderId="0" xfId="0" applyNumberFormat="1" applyFont="1" applyAlignment="1">
      <alignment horizontal="center"/>
    </xf>
    <xf numFmtId="0" fontId="0" fillId="0" borderId="0" xfId="0" applyFont="1"/>
    <xf numFmtId="3" fontId="6" fillId="0" borderId="0" xfId="1" applyNumberFormat="1" applyFont="1" applyAlignment="1" applyProtection="1">
      <alignment horizontal="center"/>
    </xf>
    <xf numFmtId="4" fontId="6" fillId="0" borderId="0" xfId="1" applyNumberFormat="1" applyFont="1" applyAlignment="1" applyProtection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9" fillId="4" borderId="6" xfId="0" applyFont="1" applyFill="1" applyBorder="1" applyAlignment="1">
      <alignment horizontal="center" wrapText="1"/>
    </xf>
    <xf numFmtId="1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4" borderId="0" xfId="0" applyFont="1" applyFill="1" applyBorder="1" applyAlignment="1">
      <alignment horizont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4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11" fontId="0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6" fillId="0" borderId="0" xfId="1" applyNumberFormat="1" applyFont="1" applyAlignment="1" applyProtection="1">
      <alignment horizontal="center" vertical="center"/>
    </xf>
    <xf numFmtId="11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" fillId="0" borderId="0" xfId="0" applyFont="1" applyAlignment="1"/>
    <xf numFmtId="11" fontId="2" fillId="0" borderId="0" xfId="0" applyNumberFormat="1" applyFont="1"/>
    <xf numFmtId="0" fontId="1" fillId="0" borderId="0" xfId="0" applyFont="1"/>
    <xf numFmtId="14" fontId="0" fillId="0" borderId="0" xfId="0" applyNumberFormat="1"/>
    <xf numFmtId="0" fontId="0" fillId="0" borderId="0" xfId="0" applyAlignment="1"/>
    <xf numFmtId="0" fontId="12" fillId="0" borderId="0" xfId="0" applyFont="1" applyAlignment="1"/>
    <xf numFmtId="11" fontId="12" fillId="0" borderId="0" xfId="0" applyNumberFormat="1" applyFont="1" applyAlignment="1">
      <alignment horizontal="center" vertical="center"/>
    </xf>
    <xf numFmtId="11" fontId="13" fillId="0" borderId="0" xfId="0" applyNumberFormat="1" applyFont="1" applyAlignment="1">
      <alignment horizontal="center" vertical="center"/>
    </xf>
    <xf numFmtId="11" fontId="14" fillId="0" borderId="0" xfId="1" applyNumberFormat="1" applyFont="1" applyAlignment="1" applyProtection="1">
      <alignment horizontal="center" vertical="center"/>
    </xf>
    <xf numFmtId="0" fontId="12" fillId="0" borderId="0" xfId="0" applyFont="1"/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6" fillId="5" borderId="7" xfId="3"/>
    <xf numFmtId="0" fontId="17" fillId="6" borderId="8" xfId="4"/>
    <xf numFmtId="164" fontId="16" fillId="5" borderId="7" xfId="3" applyNumberFormat="1"/>
    <xf numFmtId="2" fontId="17" fillId="6" borderId="8" xfId="4" applyNumberFormat="1"/>
    <xf numFmtId="10" fontId="0" fillId="0" borderId="0" xfId="0" applyNumberFormat="1"/>
    <xf numFmtId="164" fontId="0" fillId="0" borderId="0" xfId="2" applyNumberFormat="1" applyFont="1"/>
    <xf numFmtId="164" fontId="1" fillId="0" borderId="0" xfId="2" applyNumberFormat="1" applyFont="1"/>
    <xf numFmtId="0" fontId="18" fillId="0" borderId="0" xfId="0" applyFont="1" applyAlignme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5">
    <cellStyle name="Calculation" xfId="3" builtinId="22"/>
    <cellStyle name="Check Cell" xfId="4" builtinId="23"/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sourcedata_orig!$G$8:$G$56</c:f>
              <c:numCache>
                <c:formatCode>General</c:formatCode>
                <c:ptCount val="49"/>
                <c:pt idx="0">
                  <c:v>1895</c:v>
                </c:pt>
                <c:pt idx="1">
                  <c:v>1901</c:v>
                </c:pt>
                <c:pt idx="2">
                  <c:v>1946</c:v>
                </c:pt>
                <c:pt idx="3">
                  <c:v>1962</c:v>
                </c:pt>
                <c:pt idx="4">
                  <c:v>1979</c:v>
                </c:pt>
                <c:pt idx="5">
                  <c:v>1981</c:v>
                </c:pt>
                <c:pt idx="6">
                  <c:v>1983</c:v>
                </c:pt>
                <c:pt idx="7">
                  <c:v>1985</c:v>
                </c:pt>
                <c:pt idx="8">
                  <c:v>1985</c:v>
                </c:pt>
                <c:pt idx="9">
                  <c:v>1986</c:v>
                </c:pt>
                <c:pt idx="10">
                  <c:v>1986</c:v>
                </c:pt>
                <c:pt idx="11">
                  <c:v>1990</c:v>
                </c:pt>
                <c:pt idx="12">
                  <c:v>1990</c:v>
                </c:pt>
                <c:pt idx="13">
                  <c:v>1991</c:v>
                </c:pt>
                <c:pt idx="14">
                  <c:v>1993</c:v>
                </c:pt>
                <c:pt idx="15">
                  <c:v>1993</c:v>
                </c:pt>
                <c:pt idx="16">
                  <c:v>1995</c:v>
                </c:pt>
                <c:pt idx="17">
                  <c:v>1995</c:v>
                </c:pt>
                <c:pt idx="18">
                  <c:v>1996</c:v>
                </c:pt>
                <c:pt idx="19">
                  <c:v>1998</c:v>
                </c:pt>
                <c:pt idx="20">
                  <c:v>1998</c:v>
                </c:pt>
                <c:pt idx="21">
                  <c:v>1998</c:v>
                </c:pt>
                <c:pt idx="22">
                  <c:v>1999</c:v>
                </c:pt>
                <c:pt idx="23">
                  <c:v>1999</c:v>
                </c:pt>
                <c:pt idx="24">
                  <c:v>1999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2003</c:v>
                </c:pt>
                <c:pt idx="32">
                  <c:v>2003</c:v>
                </c:pt>
                <c:pt idx="33">
                  <c:v>2004</c:v>
                </c:pt>
                <c:pt idx="34">
                  <c:v>2004</c:v>
                </c:pt>
                <c:pt idx="35">
                  <c:v>2004</c:v>
                </c:pt>
                <c:pt idx="36">
                  <c:v>2005</c:v>
                </c:pt>
                <c:pt idx="37">
                  <c:v>2005</c:v>
                </c:pt>
                <c:pt idx="38">
                  <c:v>2005</c:v>
                </c:pt>
                <c:pt idx="39">
                  <c:v>2006</c:v>
                </c:pt>
                <c:pt idx="40">
                  <c:v>2006</c:v>
                </c:pt>
                <c:pt idx="41">
                  <c:v>2006</c:v>
                </c:pt>
                <c:pt idx="42">
                  <c:v>2006</c:v>
                </c:pt>
                <c:pt idx="43">
                  <c:v>2007</c:v>
                </c:pt>
                <c:pt idx="44">
                  <c:v>2007</c:v>
                </c:pt>
                <c:pt idx="45">
                  <c:v>2007</c:v>
                </c:pt>
                <c:pt idx="46">
                  <c:v>2009</c:v>
                </c:pt>
                <c:pt idx="47">
                  <c:v>2008</c:v>
                </c:pt>
                <c:pt idx="48">
                  <c:v>2009</c:v>
                </c:pt>
              </c:numCache>
            </c:numRef>
          </c:xVal>
          <c:yVal>
            <c:numRef>
              <c:f>sourcedata_orig!$H$8:$H$56</c:f>
              <c:numCache>
                <c:formatCode>0.00</c:formatCode>
                <c:ptCount val="49"/>
                <c:pt idx="2">
                  <c:v>3.5099999999999999E-2</c:v>
                </c:pt>
                <c:pt idx="3">
                  <c:v>7.0199999999999999E-2</c:v>
                </c:pt>
                <c:pt idx="4">
                  <c:v>0.3</c:v>
                </c:pt>
                <c:pt idx="5">
                  <c:v>1.2015</c:v>
                </c:pt>
                <c:pt idx="6">
                  <c:v>9.6</c:v>
                </c:pt>
                <c:pt idx="11">
                  <c:v>19.2</c:v>
                </c:pt>
                <c:pt idx="14">
                  <c:v>48.6</c:v>
                </c:pt>
                <c:pt idx="18">
                  <c:v>64</c:v>
                </c:pt>
                <c:pt idx="19">
                  <c:v>115.2</c:v>
                </c:pt>
                <c:pt idx="20">
                  <c:v>2000</c:v>
                </c:pt>
                <c:pt idx="21">
                  <c:v>23500</c:v>
                </c:pt>
                <c:pt idx="24">
                  <c:v>54000</c:v>
                </c:pt>
                <c:pt idx="33">
                  <c:v>155000</c:v>
                </c:pt>
                <c:pt idx="35">
                  <c:v>250000</c:v>
                </c:pt>
                <c:pt idx="46">
                  <c:v>600000</c:v>
                </c:pt>
              </c:numCache>
            </c:numRef>
          </c:yVal>
        </c:ser>
        <c:dLbls/>
        <c:axId val="77628160"/>
        <c:axId val="77963264"/>
      </c:scatterChart>
      <c:valAx>
        <c:axId val="77628160"/>
        <c:scaling>
          <c:orientation val="minMax"/>
        </c:scaling>
        <c:axPos val="b"/>
        <c:majorGridlines/>
        <c:numFmt formatCode="General" sourceLinked="1"/>
        <c:tickLblPos val="nextTo"/>
        <c:crossAx val="77963264"/>
        <c:crosses val="autoZero"/>
        <c:crossBetween val="midCat"/>
      </c:valAx>
      <c:valAx>
        <c:axId val="77963264"/>
        <c:scaling>
          <c:logBase val="10"/>
          <c:orientation val="minMax"/>
        </c:scaling>
        <c:axPos val="l"/>
        <c:majorGridlines/>
        <c:numFmt formatCode="0.00" sourceLinked="1"/>
        <c:tickLblPos val="nextTo"/>
        <c:crossAx val="7762816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7</xdr:row>
      <xdr:rowOff>57150</xdr:rowOff>
    </xdr:from>
    <xdr:to>
      <xdr:col>15</xdr:col>
      <xdr:colOff>76200</xdr:colOff>
      <xdr:row>21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s="61">
        <f>PRMallall!G1</f>
        <v>0.1707019775228828</v>
      </c>
      <c r="C2" s="61">
        <f>PRMallND!G1</f>
        <v>0.18089734866800095</v>
      </c>
      <c r="D2" s="61">
        <f>PRM70all!G1</f>
        <v>0.39966248382494934</v>
      </c>
      <c r="E2" s="61">
        <f>PRM70ND!G1</f>
        <v>0.50420082567912872</v>
      </c>
    </row>
    <row r="3" spans="1:5">
      <c r="A3" t="s">
        <v>103</v>
      </c>
      <c r="B3">
        <f>PRMallall!B56</f>
        <v>49</v>
      </c>
      <c r="C3">
        <f>PRMallND!B25</f>
        <v>18</v>
      </c>
      <c r="D3">
        <f>PRM70all!B52</f>
        <v>45</v>
      </c>
      <c r="E3">
        <f>PRM70ND!B22</f>
        <v>15</v>
      </c>
    </row>
    <row r="4" spans="1:5">
      <c r="A4" t="s">
        <v>77</v>
      </c>
      <c r="B4" s="60">
        <f>PRMallall!H1</f>
        <v>0.64149547587803124</v>
      </c>
      <c r="C4" s="60">
        <f>PRMallND!H1</f>
        <v>0.67457719980158903</v>
      </c>
      <c r="D4" s="60">
        <f>PRM70all!H1</f>
        <v>0.68992361708772565</v>
      </c>
      <c r="E4" s="60">
        <f>PRM70ND!H1</f>
        <v>0.86303523760028622</v>
      </c>
    </row>
    <row r="5" spans="1:5">
      <c r="A5" t="s">
        <v>109</v>
      </c>
      <c r="B5" s="61">
        <f>PRMallall!H16</f>
        <v>3.2254093416815899E-2</v>
      </c>
      <c r="C5" s="61">
        <f>PRMallND!H16</f>
        <v>5.6916002184497161E-2</v>
      </c>
      <c r="D5" s="61">
        <f>PRM70all!H16</f>
        <v>5.6495768524432888E-2</v>
      </c>
      <c r="E5" s="61">
        <f>PRM70ND!H16</f>
        <v>7.4559004746959617E-2</v>
      </c>
    </row>
    <row r="6" spans="1:5">
      <c r="A6" t="s">
        <v>110</v>
      </c>
      <c r="B6" s="61">
        <f>PRMallall!H26</f>
        <v>1.5863383268679934E-2</v>
      </c>
      <c r="C6" s="61">
        <f>PRMallND!H26</f>
        <v>2.7065424666238028E-2</v>
      </c>
      <c r="D6" s="61">
        <f>PRM70all!H26</f>
        <v>2.7728206925257987E-2</v>
      </c>
      <c r="E6" s="61">
        <f>PRM70ND!H26</f>
        <v>3.5007254246605751E-2</v>
      </c>
    </row>
    <row r="7" spans="1:5">
      <c r="A7" t="s">
        <v>111</v>
      </c>
      <c r="B7" s="61">
        <f>SUM(B5:B6)/3</f>
        <v>1.6039158895165277E-2</v>
      </c>
      <c r="C7" s="61">
        <f>SUM(C5:C6)/3</f>
        <v>2.7993808950245062E-2</v>
      </c>
      <c r="D7" s="61">
        <f>SUM(D5:D6)/3</f>
        <v>2.8074658483230291E-2</v>
      </c>
      <c r="E7" s="61">
        <f>SUM(E5:E6)/3</f>
        <v>3.6522086331188454E-2</v>
      </c>
    </row>
    <row r="8" spans="1:5">
      <c r="A8" t="s">
        <v>112</v>
      </c>
      <c r="B8" s="62">
        <f>B7/B2</f>
        <v>9.3960006368498036E-2</v>
      </c>
      <c r="C8" s="62">
        <f>C7/C2</f>
        <v>0.15474969178029144</v>
      </c>
      <c r="D8" s="62">
        <f>D7/D2</f>
        <v>7.0245919042846383E-2</v>
      </c>
      <c r="E8" s="62">
        <f>E7/E2</f>
        <v>7.2435594055196881E-2</v>
      </c>
    </row>
    <row r="9" spans="1:5">
      <c r="A9" t="s">
        <v>113</v>
      </c>
      <c r="B9" s="61">
        <f>PRMallall!B51</f>
        <v>0.17106538161160173</v>
      </c>
      <c r="C9" s="61">
        <f>PRMallND!B20</f>
        <v>0.18531017578661768</v>
      </c>
      <c r="D9" s="61">
        <f>PRM70all!B47</f>
        <v>0.39968389084991768</v>
      </c>
      <c r="E9" s="61">
        <f>PRM70ND!B17</f>
        <v>0.50461803144599415</v>
      </c>
    </row>
    <row r="10" spans="1:5">
      <c r="A10" t="s">
        <v>114</v>
      </c>
      <c r="B10" s="61">
        <f>PRMallall!B52</f>
        <v>5.5320997327007095E-3</v>
      </c>
      <c r="C10" s="61">
        <f>PRMallND!B21</f>
        <v>2.9406904284276548E-2</v>
      </c>
      <c r="D10" s="61">
        <f>PRM70all!B48</f>
        <v>4.5488553189788452E-3</v>
      </c>
      <c r="E10" s="61">
        <f>PRM70ND!B18</f>
        <v>8.9295127222891145E-3</v>
      </c>
    </row>
    <row r="11" spans="1:5">
      <c r="A11" t="s">
        <v>116</v>
      </c>
      <c r="B11" s="61">
        <f>PRMallall!B54</f>
        <v>0.2039254233310602</v>
      </c>
      <c r="C11" s="61">
        <f>PRMallND!B23</f>
        <v>0.30242315824085725</v>
      </c>
      <c r="D11" s="61">
        <f>PRM70all!B50</f>
        <v>0.41143518996027317</v>
      </c>
      <c r="E11" s="61">
        <f>PRM70ND!B20</f>
        <v>0.52757666834125483</v>
      </c>
    </row>
    <row r="12" spans="1:5">
      <c r="A12" t="s">
        <v>115</v>
      </c>
      <c r="B12" s="61">
        <f>PRMallall!B53</f>
        <v>0.16678044563583694</v>
      </c>
      <c r="C12" s="61">
        <f>PRMallND!B22</f>
        <v>0.17309873174484355</v>
      </c>
      <c r="D12" s="61">
        <f>PRM70all!B49</f>
        <v>0.39007299090584813</v>
      </c>
      <c r="E12" s="61">
        <f>PRM70ND!B19</f>
        <v>0.49374320372478131</v>
      </c>
    </row>
    <row r="13" spans="1:5">
      <c r="A13" t="s">
        <v>117</v>
      </c>
      <c r="B13">
        <f>PRMallall!E55</f>
        <v>114</v>
      </c>
      <c r="C13">
        <f>PRMallND!E24</f>
        <v>114</v>
      </c>
      <c r="D13">
        <f>PRM70all!E51</f>
        <v>30</v>
      </c>
      <c r="E13">
        <f>PRM70ND!E21</f>
        <v>30</v>
      </c>
    </row>
    <row r="14" spans="1:5">
      <c r="A14" t="s">
        <v>118</v>
      </c>
    </row>
    <row r="15" spans="1:5">
      <c r="A1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BP26"/>
  <sheetViews>
    <sheetView workbookViewId="0">
      <selection activeCell="F1" sqref="F1"/>
    </sheetView>
  </sheetViews>
  <sheetFormatPr defaultRowHeight="15"/>
  <sheetData>
    <row r="1" spans="2:68" ht="16.5" thickTop="1" thickBot="1">
      <c r="B1" s="39" t="s">
        <v>76</v>
      </c>
      <c r="C1" s="39" t="s">
        <v>77</v>
      </c>
      <c r="D1" s="39" t="s">
        <v>78</v>
      </c>
      <c r="E1" s="35" t="s">
        <v>0</v>
      </c>
      <c r="F1" s="59" t="s">
        <v>62</v>
      </c>
      <c r="G1" s="52">
        <f>LN(G2)</f>
        <v>0.50420082567912872</v>
      </c>
      <c r="H1" s="53">
        <f>G4</f>
        <v>0.86303523760028622</v>
      </c>
      <c r="I1" s="2" t="s">
        <v>0</v>
      </c>
      <c r="J1" s="42" t="s">
        <v>62</v>
      </c>
      <c r="K1" s="54">
        <f>LN(K2)</f>
        <v>0.50781816427043636</v>
      </c>
      <c r="L1" s="55">
        <f>K4</f>
        <v>0.82403435035084316</v>
      </c>
      <c r="M1" s="2" t="s">
        <v>0</v>
      </c>
      <c r="N1" s="42" t="s">
        <v>62</v>
      </c>
      <c r="O1" s="54">
        <f>LN(O2)</f>
        <v>0.51393073991517457</v>
      </c>
      <c r="P1" s="55">
        <f>O4</f>
        <v>0.83965104022464032</v>
      </c>
      <c r="Q1" s="2" t="s">
        <v>0</v>
      </c>
      <c r="R1" s="42" t="s">
        <v>62</v>
      </c>
      <c r="S1" s="54">
        <f>LN(S2)</f>
        <v>0.52757666834125483</v>
      </c>
      <c r="T1" s="55">
        <f>S4</f>
        <v>0.86303293241482848</v>
      </c>
      <c r="U1" s="2" t="s">
        <v>0</v>
      </c>
      <c r="V1" s="42" t="s">
        <v>62</v>
      </c>
      <c r="W1" s="54">
        <f>LN(W2)</f>
        <v>0.49732821076054851</v>
      </c>
      <c r="X1" s="55">
        <f>W4</f>
        <v>0.86059366541253446</v>
      </c>
      <c r="Y1" s="2" t="s">
        <v>0</v>
      </c>
      <c r="Z1" s="42" t="s">
        <v>62</v>
      </c>
      <c r="AA1" s="54">
        <f>LN(AA2)</f>
        <v>0.4996005141755579</v>
      </c>
      <c r="AB1" s="55">
        <f>AA4</f>
        <v>0.86970779534540321</v>
      </c>
      <c r="AC1" s="2" t="s">
        <v>0</v>
      </c>
      <c r="AD1" s="42" t="s">
        <v>62</v>
      </c>
      <c r="AE1" s="54">
        <f>LN(AE2)</f>
        <v>0.50538547844381965</v>
      </c>
      <c r="AF1" s="55">
        <f>AE4</f>
        <v>0.89073025136369588</v>
      </c>
      <c r="AG1" s="2" t="s">
        <v>0</v>
      </c>
      <c r="AH1" s="42" t="s">
        <v>62</v>
      </c>
      <c r="AI1" s="54">
        <f>LN(AI2)</f>
        <v>0.5123350336408945</v>
      </c>
      <c r="AJ1" s="55">
        <f>AI4</f>
        <v>0.9012474117901772</v>
      </c>
      <c r="AK1" s="2" t="s">
        <v>0</v>
      </c>
      <c r="AL1" s="42" t="s">
        <v>62</v>
      </c>
      <c r="AM1" s="54">
        <f>LN(AM2)</f>
        <v>0.5056349568538514</v>
      </c>
      <c r="AN1" s="55">
        <f>AM4</f>
        <v>0.86411353446446215</v>
      </c>
      <c r="AO1" s="2" t="s">
        <v>0</v>
      </c>
      <c r="AP1" s="42" t="s">
        <v>62</v>
      </c>
      <c r="AQ1" s="54">
        <f>LN(AQ2)</f>
        <v>0.4998512638008229</v>
      </c>
      <c r="AR1" s="55">
        <f>AQ4</f>
        <v>0.87042130498971992</v>
      </c>
      <c r="AS1" s="2" t="s">
        <v>0</v>
      </c>
      <c r="AT1" s="42" t="s">
        <v>62</v>
      </c>
      <c r="AU1" s="54">
        <f>LN(AU2)</f>
        <v>0.49690752748550554</v>
      </c>
      <c r="AV1" s="55">
        <f>AU4</f>
        <v>0.87253039967474388</v>
      </c>
      <c r="AW1" s="2" t="s">
        <v>0</v>
      </c>
      <c r="AX1" s="42" t="s">
        <v>62</v>
      </c>
      <c r="AY1" s="54">
        <f>LN(AY2)</f>
        <v>0.49690752748550554</v>
      </c>
      <c r="AZ1" s="55">
        <f>AY4</f>
        <v>0.87253039967474388</v>
      </c>
      <c r="BA1" s="2" t="s">
        <v>0</v>
      </c>
      <c r="BB1" s="42" t="s">
        <v>62</v>
      </c>
      <c r="BC1" s="54">
        <f>LN(BC2)</f>
        <v>0.50295487628205826</v>
      </c>
      <c r="BD1" s="55">
        <f>BC4</f>
        <v>0.85591117814152762</v>
      </c>
      <c r="BE1" s="2" t="s">
        <v>0</v>
      </c>
      <c r="BF1" s="42" t="s">
        <v>62</v>
      </c>
      <c r="BG1" s="54">
        <f>LN(BG2)</f>
        <v>0.49793650022428132</v>
      </c>
      <c r="BH1" s="55">
        <f>BG4</f>
        <v>0.85294896592217906</v>
      </c>
      <c r="BI1" s="2" t="s">
        <v>0</v>
      </c>
      <c r="BJ1" s="42" t="s">
        <v>62</v>
      </c>
      <c r="BK1" s="54">
        <f>LN(BK2)</f>
        <v>0.49374320372478131</v>
      </c>
      <c r="BL1" s="55">
        <f>BK4</f>
        <v>0.8538596369757987</v>
      </c>
      <c r="BM1" s="2" t="s">
        <v>0</v>
      </c>
      <c r="BN1" s="42" t="s">
        <v>62</v>
      </c>
      <c r="BO1" s="54">
        <f>LN(BO2)</f>
        <v>0.51135980628541955</v>
      </c>
      <c r="BP1" s="55">
        <f>BO4</f>
        <v>0.84330308536539855</v>
      </c>
    </row>
    <row r="2" spans="2:68" ht="15.75" thickTop="1">
      <c r="B2">
        <v>0.50781816427043636</v>
      </c>
      <c r="C2" s="56">
        <v>0.82403435035084316</v>
      </c>
      <c r="D2">
        <v>56.19512799188815</v>
      </c>
      <c r="E2" s="2">
        <v>1979</v>
      </c>
      <c r="F2" s="45">
        <v>0.3</v>
      </c>
      <c r="G2">
        <f t="array" ref="G2:H6">LOGEST(F2:F16,E2:E16,TRUE, TRUE)</f>
        <v>1.6556618291833329</v>
      </c>
      <c r="H2">
        <v>0</v>
      </c>
      <c r="I2" s="2">
        <v>1981</v>
      </c>
      <c r="J2" s="44">
        <v>1.2015</v>
      </c>
      <c r="K2">
        <f t="array" ref="K2:L6">LOGEST(J2:J15,I2:I15,TRUE, TRUE)</f>
        <v>1.6616617639675162</v>
      </c>
      <c r="L2">
        <v>0</v>
      </c>
      <c r="M2" s="2">
        <v>1979</v>
      </c>
      <c r="N2" s="45">
        <v>0.3</v>
      </c>
      <c r="O2">
        <f t="array" ref="O2:P6">LOGEST(N2:N15,M2:M15,TRUE, TRUE)</f>
        <v>1.6718499033600001</v>
      </c>
      <c r="P2">
        <v>0</v>
      </c>
      <c r="Q2" s="2">
        <v>1979</v>
      </c>
      <c r="R2" s="45">
        <v>0.3</v>
      </c>
      <c r="S2">
        <f t="array" ref="S2:T6">LOGEST(R2:R15,Q2:Q15,TRUE, TRUE)</f>
        <v>1.6948202166626878</v>
      </c>
      <c r="T2">
        <v>0</v>
      </c>
      <c r="U2" s="2">
        <v>1979</v>
      </c>
      <c r="V2" s="45">
        <v>0.3</v>
      </c>
      <c r="W2">
        <f t="array" ref="W2:X6">LOGEST(V2:V15,U2:U15,TRUE, TRUE)</f>
        <v>1.6443221143764133</v>
      </c>
      <c r="X2">
        <v>0</v>
      </c>
      <c r="Y2" s="2">
        <v>1979</v>
      </c>
      <c r="Z2" s="45">
        <v>0.3</v>
      </c>
      <c r="AA2">
        <f t="array" ref="AA2:AB6">LOGEST(Z2:Z15,Y2:Y15,TRUE, TRUE)</f>
        <v>1.6480627614653371</v>
      </c>
      <c r="AB2">
        <v>0</v>
      </c>
      <c r="AC2" s="2">
        <v>1979</v>
      </c>
      <c r="AD2" s="45">
        <v>0.3</v>
      </c>
      <c r="AE2">
        <f t="array" ref="AE2:AF6">LOGEST(AD2:AD15,AC2:AC15,TRUE, TRUE)</f>
        <v>1.6576243757852771</v>
      </c>
      <c r="AF2">
        <v>0</v>
      </c>
      <c r="AG2" s="2">
        <v>1979</v>
      </c>
      <c r="AH2" s="45">
        <v>0.3</v>
      </c>
      <c r="AI2">
        <f t="array" ref="AI2:AJ6">LOGEST(AH2:AH15,AG2:AG15,TRUE, TRUE)</f>
        <v>1.6691842493455968</v>
      </c>
      <c r="AJ2">
        <v>0</v>
      </c>
      <c r="AK2" s="2">
        <v>1979</v>
      </c>
      <c r="AL2" s="45">
        <v>0.3</v>
      </c>
      <c r="AM2">
        <f t="array" ref="AM2:AN6">LOGEST(AL2:AL15,AK2:AK15,TRUE, TRUE)</f>
        <v>1.6580379688681051</v>
      </c>
      <c r="AN2">
        <v>0</v>
      </c>
      <c r="AO2" s="2">
        <v>1979</v>
      </c>
      <c r="AP2" s="45">
        <v>0.3</v>
      </c>
      <c r="AQ2">
        <f t="array" ref="AQ2:AR6">LOGEST(AP2:AP15,AO2:AO15,TRUE, TRUE)</f>
        <v>1.6484760644008003</v>
      </c>
      <c r="AR2">
        <v>0</v>
      </c>
      <c r="AS2" s="2">
        <v>1979</v>
      </c>
      <c r="AT2" s="45">
        <v>0.3</v>
      </c>
      <c r="AU2">
        <f t="array" ref="AU2:AV6">LOGEST(AT2:AT15,AS2:AS15,TRUE, TRUE)</f>
        <v>1.6436305210451851</v>
      </c>
      <c r="AV2">
        <v>0</v>
      </c>
      <c r="AW2" s="2">
        <v>1979</v>
      </c>
      <c r="AX2" s="45">
        <v>0.3</v>
      </c>
      <c r="AY2">
        <f t="array" ref="AY2:AZ6">LOGEST(AX2:AX15,AW2:AW15,TRUE, TRUE)</f>
        <v>1.6436305210451851</v>
      </c>
      <c r="AZ2">
        <v>0</v>
      </c>
      <c r="BA2" s="2">
        <v>1979</v>
      </c>
      <c r="BB2" s="45">
        <v>0.3</v>
      </c>
      <c r="BC2">
        <f t="array" ref="BC2:BD6">LOGEST(BB2:BB15,BA2:BA15,TRUE, TRUE)</f>
        <v>1.6536002429082965</v>
      </c>
      <c r="BD2">
        <v>0</v>
      </c>
      <c r="BE2" s="2">
        <v>1979</v>
      </c>
      <c r="BF2" s="45">
        <v>0.3</v>
      </c>
      <c r="BG2">
        <f t="array" ref="BG2:BH6">LOGEST(BF2:BF15,BE2:BE15,TRUE, TRUE)</f>
        <v>1.6453226424680685</v>
      </c>
      <c r="BH2">
        <v>0</v>
      </c>
      <c r="BI2" s="2">
        <v>1979</v>
      </c>
      <c r="BJ2" s="45">
        <v>0.3</v>
      </c>
      <c r="BK2">
        <f t="array" ref="BK2:BL6">LOGEST(BJ2:BJ15,BI2:BI15,TRUE, TRUE)</f>
        <v>1.6384377620518236</v>
      </c>
      <c r="BL2">
        <v>0</v>
      </c>
      <c r="BM2" s="2">
        <v>1979</v>
      </c>
      <c r="BN2" s="45">
        <v>0.3</v>
      </c>
      <c r="BO2">
        <f t="array" ref="BO2:BP6">LOGEST(BN2:BN15,BM2:BM15,TRUE, TRUE)</f>
        <v>1.6675572087005319</v>
      </c>
      <c r="BP2">
        <v>0</v>
      </c>
    </row>
    <row r="3" spans="2:68">
      <c r="B3">
        <v>0.51393073991517457</v>
      </c>
      <c r="C3" s="56">
        <v>0.83965104022464032</v>
      </c>
      <c r="D3">
        <v>62.836781085523441</v>
      </c>
      <c r="E3" s="2">
        <v>1981</v>
      </c>
      <c r="F3" s="44">
        <v>1.2015</v>
      </c>
      <c r="G3">
        <v>5.5708573324100952E-2</v>
      </c>
      <c r="H3">
        <v>111.17305398539833</v>
      </c>
      <c r="I3" s="2">
        <v>1983</v>
      </c>
      <c r="J3" s="43">
        <v>9.6</v>
      </c>
      <c r="K3">
        <v>6.7742137939226163E-2</v>
      </c>
      <c r="L3">
        <v>135.26751029382041</v>
      </c>
      <c r="M3" s="2">
        <v>1983</v>
      </c>
      <c r="N3" s="43">
        <v>9.6</v>
      </c>
      <c r="O3">
        <v>6.4833225754674914E-2</v>
      </c>
      <c r="P3">
        <v>129.44980975621556</v>
      </c>
      <c r="Q3" s="2">
        <v>1981</v>
      </c>
      <c r="R3" s="44">
        <v>1.2015</v>
      </c>
      <c r="S3">
        <v>6.0672145484870842E-2</v>
      </c>
      <c r="T3">
        <v>121.1329494416844</v>
      </c>
      <c r="U3" s="2">
        <v>1981</v>
      </c>
      <c r="V3" s="44">
        <v>1.2015</v>
      </c>
      <c r="W3">
        <v>5.7782277254252494E-2</v>
      </c>
      <c r="X3">
        <v>115.33452959317353</v>
      </c>
      <c r="Y3" s="2">
        <v>1981</v>
      </c>
      <c r="Z3" s="44">
        <v>1.2015</v>
      </c>
      <c r="AA3">
        <v>5.5821922396840792E-2</v>
      </c>
      <c r="AB3">
        <v>111.40968843883905</v>
      </c>
      <c r="AC3" s="2">
        <v>1981</v>
      </c>
      <c r="AD3" s="44">
        <v>1.2015</v>
      </c>
      <c r="AE3">
        <v>5.1098600620720469E-2</v>
      </c>
      <c r="AF3">
        <v>101.97191469011868</v>
      </c>
      <c r="AG3" s="2">
        <v>1981</v>
      </c>
      <c r="AH3" s="44">
        <v>1.2015</v>
      </c>
      <c r="AI3">
        <v>4.8957097184044611E-2</v>
      </c>
      <c r="AJ3">
        <v>97.691350345254449</v>
      </c>
      <c r="AK3" s="2">
        <v>1981</v>
      </c>
      <c r="AL3" s="44">
        <v>1.2015</v>
      </c>
      <c r="AM3">
        <v>5.7882751255488425E-2</v>
      </c>
      <c r="AN3">
        <v>115.50203049395698</v>
      </c>
      <c r="AO3" s="2">
        <v>1981</v>
      </c>
      <c r="AP3" s="44">
        <v>1.2015</v>
      </c>
      <c r="AQ3">
        <v>5.5673973208669333E-2</v>
      </c>
      <c r="AR3">
        <v>111.09452836621575</v>
      </c>
      <c r="AS3" s="2">
        <v>1981</v>
      </c>
      <c r="AT3" s="44">
        <v>1.2015</v>
      </c>
      <c r="AU3">
        <v>5.4827441637059597E-2</v>
      </c>
      <c r="AV3">
        <v>109.40139617894437</v>
      </c>
      <c r="AW3" s="2">
        <v>1981</v>
      </c>
      <c r="AX3" s="44">
        <v>1.2015</v>
      </c>
      <c r="AY3">
        <v>5.4827441637059597E-2</v>
      </c>
      <c r="AZ3">
        <v>109.40139617894437</v>
      </c>
      <c r="BA3" s="2">
        <v>1981</v>
      </c>
      <c r="BB3" s="44">
        <v>1.2015</v>
      </c>
      <c r="BC3">
        <v>5.9571590590846317E-2</v>
      </c>
      <c r="BD3">
        <v>118.85069052278196</v>
      </c>
      <c r="BE3" s="2">
        <v>1981</v>
      </c>
      <c r="BF3" s="44">
        <v>1.2015</v>
      </c>
      <c r="BG3">
        <v>5.9683716311295362E-2</v>
      </c>
      <c r="BH3">
        <v>119.07011026751205</v>
      </c>
      <c r="BI3" s="2">
        <v>1981</v>
      </c>
      <c r="BJ3" s="44">
        <v>1.2015</v>
      </c>
      <c r="BK3">
        <v>5.8966093452128408E-2</v>
      </c>
      <c r="BL3">
        <v>117.63843948270663</v>
      </c>
      <c r="BM3" s="2">
        <v>1981</v>
      </c>
      <c r="BN3" s="44">
        <v>1.2015</v>
      </c>
      <c r="BO3">
        <v>6.3631819800585077E-2</v>
      </c>
      <c r="BP3">
        <v>126.92379074701901</v>
      </c>
    </row>
    <row r="4" spans="2:68" ht="15.75" thickBot="1">
      <c r="B4">
        <v>0.52757666834125483</v>
      </c>
      <c r="C4" s="56">
        <v>0.86303293241482848</v>
      </c>
      <c r="D4">
        <v>75.612301347825252</v>
      </c>
      <c r="E4" s="2">
        <v>1983</v>
      </c>
      <c r="F4" s="43">
        <v>9.6</v>
      </c>
      <c r="G4">
        <v>0.86303523760028622</v>
      </c>
      <c r="H4">
        <v>1.8489876062900736</v>
      </c>
      <c r="I4" s="2">
        <v>1990</v>
      </c>
      <c r="J4" s="45">
        <v>19.2</v>
      </c>
      <c r="K4">
        <v>0.82403435035084316</v>
      </c>
      <c r="L4">
        <v>1.9236347660528972</v>
      </c>
      <c r="M4" s="2">
        <v>1990</v>
      </c>
      <c r="N4" s="45">
        <v>19.2</v>
      </c>
      <c r="O4">
        <v>0.83965104022464032</v>
      </c>
      <c r="P4">
        <v>1.9158347500404356</v>
      </c>
      <c r="Q4" s="2">
        <v>1990</v>
      </c>
      <c r="R4" s="45">
        <v>19.2</v>
      </c>
      <c r="S4">
        <v>0.86303293241482848</v>
      </c>
      <c r="T4">
        <v>1.8517433015816003</v>
      </c>
      <c r="U4" s="2">
        <v>1983</v>
      </c>
      <c r="V4" s="43">
        <v>9.6</v>
      </c>
      <c r="W4">
        <v>0.86059366541253446</v>
      </c>
      <c r="X4">
        <v>1.8883403800920111</v>
      </c>
      <c r="Y4" s="2">
        <v>1983</v>
      </c>
      <c r="Z4" s="43">
        <v>9.6</v>
      </c>
      <c r="AA4">
        <v>0.86970779534540321</v>
      </c>
      <c r="AB4">
        <v>1.8466488805909451</v>
      </c>
      <c r="AC4" s="2">
        <v>1983</v>
      </c>
      <c r="AD4" s="43">
        <v>9.6</v>
      </c>
      <c r="AE4">
        <v>0.89073025136369588</v>
      </c>
      <c r="AF4">
        <v>1.6958489849125447</v>
      </c>
      <c r="AG4" s="2">
        <v>1983</v>
      </c>
      <c r="AH4" s="43">
        <v>9.6</v>
      </c>
      <c r="AI4">
        <v>0.9012474117901772</v>
      </c>
      <c r="AJ4">
        <v>1.6203457387866114</v>
      </c>
      <c r="AK4" s="2">
        <v>1983</v>
      </c>
      <c r="AL4" s="43">
        <v>9.6</v>
      </c>
      <c r="AM4">
        <v>0.86411353446446215</v>
      </c>
      <c r="AN4">
        <v>1.9157604257762806</v>
      </c>
      <c r="AO4" s="2">
        <v>1983</v>
      </c>
      <c r="AP4" s="43">
        <v>9.6</v>
      </c>
      <c r="AQ4">
        <v>0.87042130498971992</v>
      </c>
      <c r="AR4">
        <v>1.8426559260827173</v>
      </c>
      <c r="AS4" s="2">
        <v>1983</v>
      </c>
      <c r="AT4" s="43">
        <v>9.6</v>
      </c>
      <c r="AU4">
        <v>0.87253039967474388</v>
      </c>
      <c r="AV4">
        <v>1.8094835764410295</v>
      </c>
      <c r="AW4" s="2">
        <v>1983</v>
      </c>
      <c r="AX4" s="43">
        <v>9.6</v>
      </c>
      <c r="AY4">
        <v>0.87253039967474388</v>
      </c>
      <c r="AZ4">
        <v>1.8094835764410295</v>
      </c>
      <c r="BA4" s="2">
        <v>1983</v>
      </c>
      <c r="BB4" s="43">
        <v>9.6</v>
      </c>
      <c r="BC4">
        <v>0.85591117814152762</v>
      </c>
      <c r="BD4">
        <v>1.923829051936478</v>
      </c>
      <c r="BE4" s="2">
        <v>1983</v>
      </c>
      <c r="BF4" s="43">
        <v>9.6</v>
      </c>
      <c r="BG4">
        <v>0.85294896592217906</v>
      </c>
      <c r="BH4">
        <v>1.9117431282832142</v>
      </c>
      <c r="BI4" s="2">
        <v>1983</v>
      </c>
      <c r="BJ4" s="43">
        <v>9.6</v>
      </c>
      <c r="BK4">
        <v>0.8538596369757987</v>
      </c>
      <c r="BL4">
        <v>1.8887567820148985</v>
      </c>
      <c r="BM4" s="2">
        <v>1983</v>
      </c>
      <c r="BN4" s="43">
        <v>9.6</v>
      </c>
      <c r="BO4">
        <v>0.84330308536539855</v>
      </c>
      <c r="BP4">
        <v>1.9187017389676795</v>
      </c>
    </row>
    <row r="5" spans="2:68" ht="16.5" thickTop="1" thickBot="1">
      <c r="B5">
        <v>0.49732821076054851</v>
      </c>
      <c r="C5" s="56">
        <v>0.86059366541253446</v>
      </c>
      <c r="D5">
        <v>74.07930217454377</v>
      </c>
      <c r="E5" s="2">
        <v>1990</v>
      </c>
      <c r="F5" s="45">
        <v>19.2</v>
      </c>
      <c r="G5">
        <v>81.914923898901819</v>
      </c>
      <c r="H5">
        <v>13</v>
      </c>
      <c r="I5" s="2">
        <v>1993</v>
      </c>
      <c r="J5" s="44">
        <v>48.6</v>
      </c>
      <c r="K5" s="53">
        <v>56.19512799188815</v>
      </c>
      <c r="L5">
        <v>12</v>
      </c>
      <c r="M5" s="2">
        <v>1993</v>
      </c>
      <c r="N5" s="44">
        <v>48.6</v>
      </c>
      <c r="O5" s="53">
        <v>62.836781085523441</v>
      </c>
      <c r="P5">
        <v>12</v>
      </c>
      <c r="Q5" s="2">
        <v>1993</v>
      </c>
      <c r="R5" s="44">
        <v>48.6</v>
      </c>
      <c r="S5" s="53">
        <v>75.612301347825252</v>
      </c>
      <c r="T5">
        <v>12</v>
      </c>
      <c r="U5" s="2">
        <v>1993</v>
      </c>
      <c r="V5" s="44">
        <v>48.6</v>
      </c>
      <c r="W5" s="53">
        <v>74.07930217454377</v>
      </c>
      <c r="X5">
        <v>12</v>
      </c>
      <c r="Y5" s="2">
        <v>1990</v>
      </c>
      <c r="Z5" s="45">
        <v>19.2</v>
      </c>
      <c r="AA5" s="53">
        <v>80.100675031264302</v>
      </c>
      <c r="AB5">
        <v>12</v>
      </c>
      <c r="AC5" s="2">
        <v>1990</v>
      </c>
      <c r="AD5" s="45">
        <v>19.2</v>
      </c>
      <c r="AE5" s="53">
        <v>97.819965267249572</v>
      </c>
      <c r="AF5">
        <v>12</v>
      </c>
      <c r="AG5" s="2">
        <v>1990</v>
      </c>
      <c r="AH5" s="45">
        <v>19.2</v>
      </c>
      <c r="AI5" s="53">
        <v>109.51580244664795</v>
      </c>
      <c r="AJ5">
        <v>12</v>
      </c>
      <c r="AK5" s="2">
        <v>1990</v>
      </c>
      <c r="AL5" s="45">
        <v>19.2</v>
      </c>
      <c r="AM5" s="53">
        <v>76.309015564627259</v>
      </c>
      <c r="AN5">
        <v>12</v>
      </c>
      <c r="AO5" s="2">
        <v>1990</v>
      </c>
      <c r="AP5" s="45">
        <v>19.2</v>
      </c>
      <c r="AQ5" s="53">
        <v>80.607816424204515</v>
      </c>
      <c r="AR5">
        <v>12</v>
      </c>
      <c r="AS5" s="2">
        <v>1990</v>
      </c>
      <c r="AT5" s="45">
        <v>19.2</v>
      </c>
      <c r="AU5" s="53">
        <v>82.140092770200567</v>
      </c>
      <c r="AV5">
        <v>12</v>
      </c>
      <c r="AW5" s="2">
        <v>1990</v>
      </c>
      <c r="AX5" s="45">
        <v>19.2</v>
      </c>
      <c r="AY5" s="53">
        <v>82.140092770200567</v>
      </c>
      <c r="AZ5">
        <v>12</v>
      </c>
      <c r="BA5" s="2">
        <v>1990</v>
      </c>
      <c r="BB5" s="45">
        <v>19.2</v>
      </c>
      <c r="BC5" s="53">
        <v>71.281963480738952</v>
      </c>
      <c r="BD5">
        <v>12</v>
      </c>
      <c r="BE5" s="2">
        <v>1990</v>
      </c>
      <c r="BF5" s="45">
        <v>19.2</v>
      </c>
      <c r="BG5" s="53">
        <v>69.60432243985089</v>
      </c>
      <c r="BH5">
        <v>12</v>
      </c>
      <c r="BI5" s="2">
        <v>1990</v>
      </c>
      <c r="BJ5" s="45">
        <v>19.2</v>
      </c>
      <c r="BK5" s="53">
        <v>70.112838312935878</v>
      </c>
      <c r="BL5">
        <v>12</v>
      </c>
      <c r="BM5" s="2">
        <v>1990</v>
      </c>
      <c r="BN5" s="45">
        <v>19.2</v>
      </c>
      <c r="BO5" s="53">
        <v>64.580959031532743</v>
      </c>
      <c r="BP5">
        <v>12</v>
      </c>
    </row>
    <row r="6" spans="2:68" ht="15.75" thickTop="1">
      <c r="B6">
        <v>0.4996005141755579</v>
      </c>
      <c r="C6" s="56">
        <v>0.86970779534540321</v>
      </c>
      <c r="D6">
        <v>80.100675031264302</v>
      </c>
      <c r="E6" s="2">
        <v>1993</v>
      </c>
      <c r="F6" s="44">
        <v>48.6</v>
      </c>
      <c r="G6">
        <v>280.04706943325141</v>
      </c>
      <c r="H6">
        <v>44.443817186785857</v>
      </c>
      <c r="I6" s="2">
        <v>1996</v>
      </c>
      <c r="J6" s="45">
        <v>64</v>
      </c>
      <c r="K6">
        <v>207.94280584387562</v>
      </c>
      <c r="L6">
        <v>44.404448558008617</v>
      </c>
      <c r="M6" s="2">
        <v>1996</v>
      </c>
      <c r="N6" s="45">
        <v>64</v>
      </c>
      <c r="O6">
        <v>230.63755331277127</v>
      </c>
      <c r="P6">
        <v>44.045073473549976</v>
      </c>
      <c r="Q6" s="2">
        <v>1996</v>
      </c>
      <c r="R6" s="45">
        <v>64</v>
      </c>
      <c r="S6">
        <v>259.27104682106147</v>
      </c>
      <c r="T6">
        <v>41.147439059427903</v>
      </c>
      <c r="U6" s="2">
        <v>1996</v>
      </c>
      <c r="V6" s="45">
        <v>64</v>
      </c>
      <c r="W6">
        <v>264.15415296513225</v>
      </c>
      <c r="X6">
        <v>42.789952693032497</v>
      </c>
      <c r="Y6" s="2">
        <v>1996</v>
      </c>
      <c r="Z6" s="45">
        <v>64</v>
      </c>
      <c r="AA6">
        <v>273.15228019611635</v>
      </c>
      <c r="AB6">
        <v>40.921345058253486</v>
      </c>
      <c r="AC6" s="2">
        <v>1993</v>
      </c>
      <c r="AD6" s="44">
        <v>48.6</v>
      </c>
      <c r="AE6">
        <v>281.32080783525151</v>
      </c>
      <c r="AF6">
        <v>34.510845355546891</v>
      </c>
      <c r="AG6" s="2">
        <v>1993</v>
      </c>
      <c r="AH6" s="44">
        <v>48.6</v>
      </c>
      <c r="AI6">
        <v>287.53596394050282</v>
      </c>
      <c r="AJ6">
        <v>31.506243758447155</v>
      </c>
      <c r="AK6" s="2">
        <v>1993</v>
      </c>
      <c r="AL6" s="44">
        <v>48.6</v>
      </c>
      <c r="AM6">
        <v>280.06461845086119</v>
      </c>
      <c r="AN6">
        <v>44.04165610764619</v>
      </c>
      <c r="AO6" s="2">
        <v>1993</v>
      </c>
      <c r="AP6" s="44">
        <v>48.6</v>
      </c>
      <c r="AQ6">
        <v>273.69423720852996</v>
      </c>
      <c r="AR6">
        <v>40.744570343133084</v>
      </c>
      <c r="AS6" s="2">
        <v>1993</v>
      </c>
      <c r="AT6" s="44">
        <v>48.6</v>
      </c>
      <c r="AU6">
        <v>268.94562276453183</v>
      </c>
      <c r="AV6">
        <v>39.290769760917833</v>
      </c>
      <c r="AW6" s="2">
        <v>1993</v>
      </c>
      <c r="AX6" s="44">
        <v>48.6</v>
      </c>
      <c r="AY6">
        <v>268.94562276453183</v>
      </c>
      <c r="AZ6">
        <v>39.290769760917833</v>
      </c>
      <c r="BA6" s="2">
        <v>1993</v>
      </c>
      <c r="BB6" s="44">
        <v>48.6</v>
      </c>
      <c r="BC6">
        <v>263.82297387255198</v>
      </c>
      <c r="BD6">
        <v>44.413418652897697</v>
      </c>
      <c r="BE6" s="2">
        <v>1993</v>
      </c>
      <c r="BF6" s="44">
        <v>48.6</v>
      </c>
      <c r="BG6">
        <v>254.38721797025136</v>
      </c>
      <c r="BH6">
        <v>43.857141462457079</v>
      </c>
      <c r="BI6" s="2">
        <v>1993</v>
      </c>
      <c r="BJ6" s="44">
        <v>48.6</v>
      </c>
      <c r="BK6">
        <v>250.12069235624557</v>
      </c>
      <c r="BL6">
        <v>42.808826179287294</v>
      </c>
      <c r="BM6" s="2">
        <v>1993</v>
      </c>
      <c r="BN6" s="44">
        <v>48.6</v>
      </c>
      <c r="BO6">
        <v>237.74939932451184</v>
      </c>
      <c r="BP6">
        <v>44.17699635741117</v>
      </c>
    </row>
    <row r="7" spans="2:68">
      <c r="B7">
        <v>0.50538547844381965</v>
      </c>
      <c r="C7" s="56">
        <v>0.89073025136369588</v>
      </c>
      <c r="D7">
        <v>97.819965267249572</v>
      </c>
      <c r="E7" s="2">
        <v>1996</v>
      </c>
      <c r="F7" s="45">
        <v>64</v>
      </c>
      <c r="G7" t="s">
        <v>79</v>
      </c>
      <c r="H7">
        <f>TINV(0.0455,H5)</f>
        <v>2.2118006944559063</v>
      </c>
      <c r="I7" s="2">
        <v>1998</v>
      </c>
      <c r="J7" s="45">
        <v>115.2</v>
      </c>
      <c r="K7" t="s">
        <v>79</v>
      </c>
      <c r="L7">
        <f>TINV(0.0455,L5)</f>
        <v>2.2313513154075313</v>
      </c>
      <c r="M7" s="2">
        <v>1998</v>
      </c>
      <c r="N7" s="45">
        <v>115.2</v>
      </c>
      <c r="O7" t="s">
        <v>79</v>
      </c>
      <c r="P7">
        <f>TINV(0.0455,P5)</f>
        <v>2.2313513154075313</v>
      </c>
      <c r="Q7" s="2">
        <v>1998</v>
      </c>
      <c r="R7" s="45">
        <v>115.2</v>
      </c>
      <c r="S7" t="s">
        <v>79</v>
      </c>
      <c r="T7">
        <f>TINV(0.0455,T5)</f>
        <v>2.2313513154075313</v>
      </c>
      <c r="U7" s="2">
        <v>1998</v>
      </c>
      <c r="V7" s="45">
        <v>115.2</v>
      </c>
      <c r="W7" t="s">
        <v>79</v>
      </c>
      <c r="X7">
        <f>TINV(0.0455,X5)</f>
        <v>2.2313513154075313</v>
      </c>
      <c r="Y7" s="2">
        <v>1998</v>
      </c>
      <c r="Z7" s="45">
        <v>115.2</v>
      </c>
      <c r="AA7" t="s">
        <v>79</v>
      </c>
      <c r="AB7">
        <f>TINV(0.0455,AB5)</f>
        <v>2.2313513154075313</v>
      </c>
      <c r="AC7" s="2">
        <v>1998</v>
      </c>
      <c r="AD7" s="45">
        <v>115.2</v>
      </c>
      <c r="AE7" t="s">
        <v>79</v>
      </c>
      <c r="AF7">
        <f>TINV(0.0455,AF5)</f>
        <v>2.2313513154075313</v>
      </c>
      <c r="AG7" s="2">
        <v>1996</v>
      </c>
      <c r="AH7" s="45">
        <v>64</v>
      </c>
      <c r="AI7" t="s">
        <v>79</v>
      </c>
      <c r="AJ7">
        <f>TINV(0.0455,AJ5)</f>
        <v>2.2313513154075313</v>
      </c>
      <c r="AK7" s="2">
        <v>1996</v>
      </c>
      <c r="AL7" s="45">
        <v>64</v>
      </c>
      <c r="AM7" t="s">
        <v>79</v>
      </c>
      <c r="AN7">
        <f>TINV(0.0455,AN5)</f>
        <v>2.2313513154075313</v>
      </c>
      <c r="AO7" s="2">
        <v>1996</v>
      </c>
      <c r="AP7" s="45">
        <v>64</v>
      </c>
      <c r="AQ7" t="s">
        <v>79</v>
      </c>
      <c r="AR7">
        <f>TINV(0.0455,AR5)</f>
        <v>2.2313513154075313</v>
      </c>
      <c r="AS7" s="2">
        <v>1996</v>
      </c>
      <c r="AT7" s="45">
        <v>64</v>
      </c>
      <c r="AU7" t="s">
        <v>79</v>
      </c>
      <c r="AV7">
        <f>TINV(0.0455,AV5)</f>
        <v>2.2313513154075313</v>
      </c>
      <c r="AW7" s="2">
        <v>1996</v>
      </c>
      <c r="AX7" s="45">
        <v>64</v>
      </c>
      <c r="AY7" t="s">
        <v>79</v>
      </c>
      <c r="AZ7">
        <f>TINV(0.0455,AZ5)</f>
        <v>2.2313513154075313</v>
      </c>
      <c r="BA7" s="2">
        <v>1996</v>
      </c>
      <c r="BB7" s="45">
        <v>64</v>
      </c>
      <c r="BC7" t="s">
        <v>79</v>
      </c>
      <c r="BD7">
        <f>TINV(0.0455,BD5)</f>
        <v>2.2313513154075313</v>
      </c>
      <c r="BE7" s="2">
        <v>1996</v>
      </c>
      <c r="BF7" s="45">
        <v>64</v>
      </c>
      <c r="BG7" t="s">
        <v>79</v>
      </c>
      <c r="BH7">
        <f>TINV(0.0455,BH5)</f>
        <v>2.2313513154075313</v>
      </c>
      <c r="BI7" s="2">
        <v>1996</v>
      </c>
      <c r="BJ7" s="45">
        <v>64</v>
      </c>
      <c r="BK7" t="s">
        <v>79</v>
      </c>
      <c r="BL7">
        <f>TINV(0.0455,BL5)</f>
        <v>2.2313513154075313</v>
      </c>
      <c r="BM7" s="2">
        <v>1996</v>
      </c>
      <c r="BN7" s="45">
        <v>64</v>
      </c>
    </row>
    <row r="8" spans="2:68">
      <c r="B8">
        <v>0.5123350336408945</v>
      </c>
      <c r="C8" s="56">
        <v>0.9012474117901772</v>
      </c>
      <c r="D8">
        <v>109.51580244664795</v>
      </c>
      <c r="E8" s="2">
        <v>1998</v>
      </c>
      <c r="F8" s="45">
        <v>115.2</v>
      </c>
      <c r="G8" t="s">
        <v>80</v>
      </c>
      <c r="H8">
        <f>H7*G3</f>
        <v>0.12321626116539426</v>
      </c>
      <c r="I8" s="2">
        <v>1998</v>
      </c>
      <c r="J8" s="45">
        <v>2000</v>
      </c>
      <c r="K8" t="s">
        <v>80</v>
      </c>
      <c r="L8">
        <f>L7*K3</f>
        <v>0.15115650859921073</v>
      </c>
      <c r="M8" s="2">
        <v>1998</v>
      </c>
      <c r="N8" s="45">
        <v>2000</v>
      </c>
      <c r="O8" t="s">
        <v>80</v>
      </c>
      <c r="P8">
        <f>P7*O3</f>
        <v>0.14466570356980729</v>
      </c>
      <c r="Q8" s="2">
        <v>1998</v>
      </c>
      <c r="R8" s="45">
        <v>2000</v>
      </c>
      <c r="S8" t="s">
        <v>80</v>
      </c>
      <c r="T8">
        <f>T7*S3</f>
        <v>0.13538087163626367</v>
      </c>
      <c r="U8" s="2">
        <v>1998</v>
      </c>
      <c r="V8" s="45">
        <v>2000</v>
      </c>
      <c r="W8" t="s">
        <v>80</v>
      </c>
      <c r="X8">
        <f>X7*W3</f>
        <v>0.12893256035851897</v>
      </c>
      <c r="Y8" s="2">
        <v>1998</v>
      </c>
      <c r="Z8" s="45">
        <v>2000</v>
      </c>
      <c r="AA8" t="s">
        <v>80</v>
      </c>
      <c r="AB8">
        <f>AB7*AA3</f>
        <v>0.12455831996876783</v>
      </c>
      <c r="AC8" s="2">
        <v>1998</v>
      </c>
      <c r="AD8" s="45">
        <v>2000</v>
      </c>
      <c r="AE8" t="s">
        <v>80</v>
      </c>
      <c r="AF8">
        <f>AF7*AE3</f>
        <v>0.11401892971052871</v>
      </c>
      <c r="AG8" s="2">
        <v>1998</v>
      </c>
      <c r="AH8" s="45">
        <v>2000</v>
      </c>
      <c r="AI8" t="s">
        <v>80</v>
      </c>
      <c r="AJ8">
        <f>AJ7*AI3</f>
        <v>0.10924048320015228</v>
      </c>
      <c r="AK8" s="2">
        <v>1998</v>
      </c>
      <c r="AL8" s="45">
        <v>115.2</v>
      </c>
      <c r="AM8" t="s">
        <v>80</v>
      </c>
      <c r="AN8">
        <f>AN7*AM3</f>
        <v>0.12915675315334102</v>
      </c>
      <c r="AO8" s="2">
        <v>1998</v>
      </c>
      <c r="AP8" s="45">
        <v>115.2</v>
      </c>
      <c r="AQ8" t="s">
        <v>80</v>
      </c>
      <c r="AR8">
        <f>AR7*AQ3</f>
        <v>0.12422819335312797</v>
      </c>
      <c r="AS8" s="2">
        <v>1998</v>
      </c>
      <c r="AT8" s="45">
        <v>115.2</v>
      </c>
      <c r="AU8" t="s">
        <v>80</v>
      </c>
      <c r="AV8">
        <f>AV7*AU3</f>
        <v>0.12233928401728258</v>
      </c>
      <c r="AW8" s="2">
        <v>1998</v>
      </c>
      <c r="AX8" s="45">
        <v>115.2</v>
      </c>
      <c r="AY8" t="s">
        <v>80</v>
      </c>
      <c r="AZ8">
        <f>AZ7*AY3</f>
        <v>0.12233928401728258</v>
      </c>
      <c r="BA8" s="2">
        <v>1998</v>
      </c>
      <c r="BB8" s="45">
        <v>115.2</v>
      </c>
      <c r="BC8" t="s">
        <v>80</v>
      </c>
      <c r="BD8">
        <f>BD7*BC3</f>
        <v>0.13292514702580385</v>
      </c>
      <c r="BE8" s="2">
        <v>1998</v>
      </c>
      <c r="BF8" s="45">
        <v>115.2</v>
      </c>
      <c r="BG8" t="s">
        <v>80</v>
      </c>
      <c r="BH8">
        <f>BH7*BG3</f>
        <v>0.13317533889961883</v>
      </c>
      <c r="BI8" s="2">
        <v>1998</v>
      </c>
      <c r="BJ8" s="45">
        <v>115.2</v>
      </c>
      <c r="BK8" t="s">
        <v>80</v>
      </c>
      <c r="BL8">
        <f>BL7*BK3</f>
        <v>0.13157407018885015</v>
      </c>
      <c r="BM8" s="2">
        <v>1998</v>
      </c>
      <c r="BN8" s="45">
        <v>115.2</v>
      </c>
    </row>
    <row r="9" spans="2:68">
      <c r="B9">
        <v>0.5056349568538514</v>
      </c>
      <c r="C9" s="56">
        <v>0.86411353446446215</v>
      </c>
      <c r="D9">
        <v>76.309015564627259</v>
      </c>
      <c r="E9" s="2">
        <v>1998</v>
      </c>
      <c r="F9" s="45">
        <v>2000</v>
      </c>
      <c r="G9" t="s">
        <v>81</v>
      </c>
      <c r="H9">
        <f>G2+H8</f>
        <v>1.7788780903487271</v>
      </c>
      <c r="I9" s="2">
        <v>1998</v>
      </c>
      <c r="J9" s="45">
        <v>23500</v>
      </c>
      <c r="K9" t="s">
        <v>81</v>
      </c>
      <c r="L9">
        <f>K2+L8</f>
        <v>1.812818272566727</v>
      </c>
      <c r="M9" s="2">
        <v>1998</v>
      </c>
      <c r="N9" s="45">
        <v>23500</v>
      </c>
      <c r="O9" t="s">
        <v>81</v>
      </c>
      <c r="P9">
        <f>O2+P8</f>
        <v>1.8165156069298074</v>
      </c>
      <c r="Q9" s="2">
        <v>1998</v>
      </c>
      <c r="R9" s="45">
        <v>23500</v>
      </c>
      <c r="S9" t="s">
        <v>81</v>
      </c>
      <c r="T9">
        <f>S2+T8</f>
        <v>1.8302010882989515</v>
      </c>
      <c r="U9" s="2">
        <v>1998</v>
      </c>
      <c r="V9" s="45">
        <v>23500</v>
      </c>
      <c r="W9" t="s">
        <v>81</v>
      </c>
      <c r="X9">
        <f>W2+X8</f>
        <v>1.7732546747349323</v>
      </c>
      <c r="Y9" s="2">
        <v>1998</v>
      </c>
      <c r="Z9" s="45">
        <v>23500</v>
      </c>
      <c r="AA9" t="s">
        <v>81</v>
      </c>
      <c r="AB9">
        <f>AA2+AB8</f>
        <v>1.772621081434105</v>
      </c>
      <c r="AC9" s="2">
        <v>1998</v>
      </c>
      <c r="AD9" s="45">
        <v>23500</v>
      </c>
      <c r="AE9" t="s">
        <v>81</v>
      </c>
      <c r="AF9">
        <f>AE2+AF8</f>
        <v>1.7716433054958058</v>
      </c>
      <c r="AG9" s="2">
        <v>1998</v>
      </c>
      <c r="AH9" s="45">
        <v>23500</v>
      </c>
      <c r="AI9" t="s">
        <v>81</v>
      </c>
      <c r="AJ9">
        <f>AI2+AJ8</f>
        <v>1.7784247325457492</v>
      </c>
      <c r="AK9" s="2">
        <v>1998</v>
      </c>
      <c r="AL9" s="45">
        <v>23500</v>
      </c>
      <c r="AM9" t="s">
        <v>81</v>
      </c>
      <c r="AN9">
        <f>AM2+AN8</f>
        <v>1.7871947220214461</v>
      </c>
      <c r="AO9" s="2">
        <v>1998</v>
      </c>
      <c r="AP9" s="45">
        <v>2000</v>
      </c>
      <c r="AQ9" t="s">
        <v>81</v>
      </c>
      <c r="AR9">
        <f>AQ2+AR8</f>
        <v>1.7727042577539283</v>
      </c>
      <c r="AS9" s="2">
        <v>1998</v>
      </c>
      <c r="AT9" s="45">
        <v>2000</v>
      </c>
      <c r="AU9" t="s">
        <v>81</v>
      </c>
      <c r="AV9">
        <f>AU2+AV8</f>
        <v>1.7659698050624677</v>
      </c>
      <c r="AW9" s="2">
        <v>1998</v>
      </c>
      <c r="AX9" s="45">
        <v>2000</v>
      </c>
      <c r="AY9" t="s">
        <v>81</v>
      </c>
      <c r="AZ9">
        <f>AY2+AZ8</f>
        <v>1.7659698050624677</v>
      </c>
      <c r="BA9" s="2">
        <v>1998</v>
      </c>
      <c r="BB9" s="45">
        <v>2000</v>
      </c>
      <c r="BC9" t="s">
        <v>81</v>
      </c>
      <c r="BD9">
        <f>BC2+BD8</f>
        <v>1.7865253899341005</v>
      </c>
      <c r="BE9" s="2">
        <v>1998</v>
      </c>
      <c r="BF9" s="45">
        <v>2000</v>
      </c>
      <c r="BG9" t="s">
        <v>81</v>
      </c>
      <c r="BH9">
        <f>BG2+BH8</f>
        <v>1.7784979813676873</v>
      </c>
      <c r="BI9" s="2">
        <v>1998</v>
      </c>
      <c r="BJ9" s="45">
        <v>2000</v>
      </c>
      <c r="BK9" t="s">
        <v>81</v>
      </c>
      <c r="BL9">
        <f>BK2+BL8</f>
        <v>1.7700118322406737</v>
      </c>
      <c r="BM9" s="2">
        <v>1998</v>
      </c>
      <c r="BN9" s="45">
        <v>2000</v>
      </c>
    </row>
    <row r="10" spans="2:68">
      <c r="B10">
        <v>0.4998512638008229</v>
      </c>
      <c r="C10" s="56">
        <v>0.87042130498971992</v>
      </c>
      <c r="D10">
        <v>80.607816424204515</v>
      </c>
      <c r="E10" s="2">
        <v>1998</v>
      </c>
      <c r="F10" s="45">
        <v>23500</v>
      </c>
      <c r="G10" t="s">
        <v>82</v>
      </c>
      <c r="H10">
        <f>G2-H8</f>
        <v>1.5324455680179387</v>
      </c>
      <c r="I10" s="2">
        <v>1999</v>
      </c>
      <c r="J10" s="45">
        <v>54000</v>
      </c>
      <c r="K10" t="s">
        <v>82</v>
      </c>
      <c r="L10">
        <f>K2-L8</f>
        <v>1.5105052553683054</v>
      </c>
      <c r="M10" s="2">
        <v>1999</v>
      </c>
      <c r="N10" s="45">
        <v>54000</v>
      </c>
      <c r="O10" t="s">
        <v>82</v>
      </c>
      <c r="P10">
        <f>O2-P8</f>
        <v>1.5271841997901927</v>
      </c>
      <c r="Q10" s="2">
        <v>1999</v>
      </c>
      <c r="R10" s="45">
        <v>54000</v>
      </c>
      <c r="S10" t="s">
        <v>82</v>
      </c>
      <c r="T10">
        <f>S2-T8</f>
        <v>1.5594393450264241</v>
      </c>
      <c r="U10" s="2">
        <v>1999</v>
      </c>
      <c r="V10" s="45">
        <v>54000</v>
      </c>
      <c r="W10" t="s">
        <v>82</v>
      </c>
      <c r="X10">
        <f>W2-X8</f>
        <v>1.5153895540178943</v>
      </c>
      <c r="Y10" s="2">
        <v>1999</v>
      </c>
      <c r="Z10" s="45">
        <v>54000</v>
      </c>
      <c r="AA10" t="s">
        <v>82</v>
      </c>
      <c r="AB10">
        <f>AA2-AB8</f>
        <v>1.5235044414965693</v>
      </c>
      <c r="AC10" s="2">
        <v>1999</v>
      </c>
      <c r="AD10" s="45">
        <v>54000</v>
      </c>
      <c r="AE10" t="s">
        <v>82</v>
      </c>
      <c r="AF10">
        <f>AE2-AF8</f>
        <v>1.5436054460747484</v>
      </c>
      <c r="AG10" s="2">
        <v>1999</v>
      </c>
      <c r="AH10" s="45">
        <v>54000</v>
      </c>
      <c r="AI10" t="s">
        <v>82</v>
      </c>
      <c r="AJ10">
        <f>AI2-AJ8</f>
        <v>1.5599437661454445</v>
      </c>
      <c r="AK10" s="2">
        <v>1999</v>
      </c>
      <c r="AL10" s="45">
        <v>54000</v>
      </c>
      <c r="AM10" t="s">
        <v>82</v>
      </c>
      <c r="AN10">
        <f>AM2-AN8</f>
        <v>1.528881215714764</v>
      </c>
      <c r="AO10" s="2">
        <v>1999</v>
      </c>
      <c r="AP10" s="45">
        <v>54000</v>
      </c>
      <c r="AQ10" t="s">
        <v>82</v>
      </c>
      <c r="AR10">
        <f>AQ2-AR8</f>
        <v>1.5242478710476723</v>
      </c>
      <c r="AS10" s="2">
        <v>1998</v>
      </c>
      <c r="AT10" s="45">
        <v>23500</v>
      </c>
      <c r="AU10" t="s">
        <v>82</v>
      </c>
      <c r="AV10">
        <f>AU2-AV8</f>
        <v>1.5212912370279026</v>
      </c>
      <c r="AW10" s="2">
        <v>1998</v>
      </c>
      <c r="AX10" s="45">
        <v>23500</v>
      </c>
      <c r="AY10" t="s">
        <v>82</v>
      </c>
      <c r="AZ10">
        <f>AY2-AZ8</f>
        <v>1.5212912370279026</v>
      </c>
      <c r="BA10" s="2">
        <v>1998</v>
      </c>
      <c r="BB10" s="45">
        <v>23500</v>
      </c>
      <c r="BC10" t="s">
        <v>82</v>
      </c>
      <c r="BD10">
        <f>BC2-BD8</f>
        <v>1.5206750958824926</v>
      </c>
      <c r="BE10" s="2">
        <v>1998</v>
      </c>
      <c r="BF10" s="45">
        <v>23500</v>
      </c>
      <c r="BG10" t="s">
        <v>82</v>
      </c>
      <c r="BH10">
        <f>BG2-BH8</f>
        <v>1.5121473035684496</v>
      </c>
      <c r="BI10" s="2">
        <v>1998</v>
      </c>
      <c r="BJ10" s="45">
        <v>23500</v>
      </c>
      <c r="BK10" t="s">
        <v>82</v>
      </c>
      <c r="BL10">
        <f>BK2-BL8</f>
        <v>1.5068636918629734</v>
      </c>
      <c r="BM10" s="2">
        <v>1998</v>
      </c>
      <c r="BN10" s="45">
        <v>23500</v>
      </c>
    </row>
    <row r="11" spans="2:68">
      <c r="B11">
        <v>0.49690752748550554</v>
      </c>
      <c r="C11" s="56">
        <v>0.87253039967474388</v>
      </c>
      <c r="D11">
        <v>82.140092770200567</v>
      </c>
      <c r="E11" s="2">
        <v>1999</v>
      </c>
      <c r="F11" s="45">
        <v>54000</v>
      </c>
      <c r="G11" t="s">
        <v>83</v>
      </c>
      <c r="H11" s="57">
        <f>LN(G2)</f>
        <v>0.50420082567912872</v>
      </c>
      <c r="I11" s="2">
        <v>1999</v>
      </c>
      <c r="J11" s="45">
        <v>54000</v>
      </c>
      <c r="K11" t="s">
        <v>83</v>
      </c>
      <c r="L11" s="57">
        <f>LN(K2)</f>
        <v>0.50781816427043636</v>
      </c>
      <c r="M11" s="2">
        <v>1999</v>
      </c>
      <c r="N11" s="45">
        <v>54000</v>
      </c>
      <c r="O11" t="s">
        <v>83</v>
      </c>
      <c r="P11" s="57">
        <f>LN(O2)</f>
        <v>0.51393073991517457</v>
      </c>
      <c r="Q11" s="2">
        <v>1999</v>
      </c>
      <c r="R11" s="45">
        <v>54000</v>
      </c>
      <c r="S11" t="s">
        <v>83</v>
      </c>
      <c r="T11" s="57">
        <f>LN(S2)</f>
        <v>0.52757666834125483</v>
      </c>
      <c r="U11" s="2">
        <v>1999</v>
      </c>
      <c r="V11" s="45">
        <v>54000</v>
      </c>
      <c r="W11" t="s">
        <v>83</v>
      </c>
      <c r="X11" s="57">
        <f>LN(W2)</f>
        <v>0.49732821076054851</v>
      </c>
      <c r="Y11" s="2">
        <v>1999</v>
      </c>
      <c r="Z11" s="45">
        <v>54000</v>
      </c>
      <c r="AA11" t="s">
        <v>83</v>
      </c>
      <c r="AB11" s="57">
        <f>LN(AA2)</f>
        <v>0.4996005141755579</v>
      </c>
      <c r="AC11" s="2">
        <v>1999</v>
      </c>
      <c r="AD11" s="45">
        <v>54000</v>
      </c>
      <c r="AE11" t="s">
        <v>83</v>
      </c>
      <c r="AF11" s="57">
        <f>LN(AE2)</f>
        <v>0.50538547844381965</v>
      </c>
      <c r="AG11" s="2">
        <v>1999</v>
      </c>
      <c r="AH11" s="45">
        <v>54000</v>
      </c>
      <c r="AI11" t="s">
        <v>83</v>
      </c>
      <c r="AJ11" s="57">
        <f>LN(AI2)</f>
        <v>0.5123350336408945</v>
      </c>
      <c r="AK11" s="2">
        <v>1999</v>
      </c>
      <c r="AL11" s="45">
        <v>54000</v>
      </c>
      <c r="AM11" t="s">
        <v>83</v>
      </c>
      <c r="AN11" s="57">
        <f>LN(AM2)</f>
        <v>0.5056349568538514</v>
      </c>
      <c r="AO11" s="2">
        <v>1999</v>
      </c>
      <c r="AP11" s="45">
        <v>54000</v>
      </c>
      <c r="AQ11" t="s">
        <v>83</v>
      </c>
      <c r="AR11" s="57">
        <f>LN(AQ2)</f>
        <v>0.4998512638008229</v>
      </c>
      <c r="AS11" s="2">
        <v>1999</v>
      </c>
      <c r="AT11" s="45">
        <v>54000</v>
      </c>
      <c r="AU11" t="s">
        <v>83</v>
      </c>
      <c r="AV11" s="57">
        <f>LN(AU2)</f>
        <v>0.49690752748550554</v>
      </c>
      <c r="AW11" s="2">
        <v>1999</v>
      </c>
      <c r="AX11" s="45">
        <v>54000</v>
      </c>
      <c r="AY11" t="s">
        <v>83</v>
      </c>
      <c r="AZ11" s="57">
        <f>LN(AY2)</f>
        <v>0.49690752748550554</v>
      </c>
      <c r="BA11" s="2">
        <v>1999</v>
      </c>
      <c r="BB11" s="45">
        <v>54000</v>
      </c>
      <c r="BC11" t="s">
        <v>83</v>
      </c>
      <c r="BD11" s="57">
        <f>LN(BC2)</f>
        <v>0.50295487628205826</v>
      </c>
      <c r="BE11" s="2">
        <v>1999</v>
      </c>
      <c r="BF11" s="45">
        <v>54000</v>
      </c>
      <c r="BG11" t="s">
        <v>83</v>
      </c>
      <c r="BH11" s="57">
        <f>LN(BG2)</f>
        <v>0.49793650022428132</v>
      </c>
      <c r="BI11" s="2">
        <v>1999</v>
      </c>
      <c r="BJ11" s="45">
        <v>54000</v>
      </c>
      <c r="BK11" t="s">
        <v>83</v>
      </c>
      <c r="BL11" s="57">
        <f>LN(BK2)</f>
        <v>0.49374320372478131</v>
      </c>
      <c r="BM11" s="2">
        <v>1999</v>
      </c>
      <c r="BN11" s="45">
        <v>54000</v>
      </c>
    </row>
    <row r="12" spans="2:68">
      <c r="B12">
        <v>0.49690752748550554</v>
      </c>
      <c r="C12" s="56">
        <v>0.87253039967474388</v>
      </c>
      <c r="D12">
        <v>82.140092770200567</v>
      </c>
      <c r="E12" s="2">
        <v>1999</v>
      </c>
      <c r="F12" s="45">
        <v>54000</v>
      </c>
      <c r="G12" t="s">
        <v>84</v>
      </c>
      <c r="H12" s="57">
        <f>LN(H9)</f>
        <v>0.57598287926912861</v>
      </c>
      <c r="I12" s="2">
        <v>2003</v>
      </c>
      <c r="J12" s="45">
        <v>54000</v>
      </c>
      <c r="K12" t="s">
        <v>84</v>
      </c>
      <c r="L12" s="57">
        <f>LN(L9)</f>
        <v>0.59488269098855773</v>
      </c>
      <c r="M12" s="2">
        <v>2003</v>
      </c>
      <c r="N12" s="45">
        <v>54000</v>
      </c>
      <c r="O12" t="s">
        <v>84</v>
      </c>
      <c r="P12" s="57">
        <f>LN(P9)</f>
        <v>0.59692016440098161</v>
      </c>
      <c r="Q12" s="2">
        <v>2003</v>
      </c>
      <c r="R12" s="45">
        <v>54000</v>
      </c>
      <c r="S12" t="s">
        <v>84</v>
      </c>
      <c r="T12" s="57">
        <f>LN(T9)</f>
        <v>0.60442584513285724</v>
      </c>
      <c r="U12" s="2">
        <v>2003</v>
      </c>
      <c r="V12" s="45">
        <v>54000</v>
      </c>
      <c r="W12" t="s">
        <v>84</v>
      </c>
      <c r="X12" s="57">
        <f>LN(X9)</f>
        <v>0.57281665734918941</v>
      </c>
      <c r="Y12" s="2">
        <v>2003</v>
      </c>
      <c r="Z12" s="45">
        <v>54000</v>
      </c>
      <c r="AA12" t="s">
        <v>84</v>
      </c>
      <c r="AB12" s="57">
        <f>LN(AB9)</f>
        <v>0.57245928819632608</v>
      </c>
      <c r="AC12" s="2">
        <v>2003</v>
      </c>
      <c r="AD12" s="45">
        <v>54000</v>
      </c>
      <c r="AE12" t="s">
        <v>84</v>
      </c>
      <c r="AF12" s="57">
        <f>LN(AF9)</f>
        <v>0.57190753705343156</v>
      </c>
      <c r="AG12" s="2">
        <v>2003</v>
      </c>
      <c r="AH12" s="45">
        <v>54000</v>
      </c>
      <c r="AI12" t="s">
        <v>84</v>
      </c>
      <c r="AJ12" s="57">
        <f>LN(AJ9)</f>
        <v>0.57572799076061332</v>
      </c>
      <c r="AK12" s="2">
        <v>2003</v>
      </c>
      <c r="AL12" s="45">
        <v>54000</v>
      </c>
      <c r="AM12" t="s">
        <v>84</v>
      </c>
      <c r="AN12" s="57">
        <f>LN(AN9)</f>
        <v>0.5806471961175198</v>
      </c>
      <c r="AO12" s="2">
        <v>2003</v>
      </c>
      <c r="AP12" s="45">
        <v>54000</v>
      </c>
      <c r="AQ12" t="s">
        <v>84</v>
      </c>
      <c r="AR12" s="57">
        <f>LN(AR9)</f>
        <v>0.57250620988157686</v>
      </c>
      <c r="AS12" s="2">
        <v>2003</v>
      </c>
      <c r="AT12" s="45">
        <v>54000</v>
      </c>
      <c r="AU12" t="s">
        <v>84</v>
      </c>
      <c r="AV12" s="57">
        <f>LN(AV9)</f>
        <v>0.56870000410947463</v>
      </c>
      <c r="AW12" s="2">
        <v>2003</v>
      </c>
      <c r="AX12" s="45">
        <v>54000</v>
      </c>
      <c r="AY12" t="s">
        <v>84</v>
      </c>
      <c r="AZ12" s="57">
        <f>LN(AZ9)</f>
        <v>0.56870000410947463</v>
      </c>
      <c r="BA12" s="2">
        <v>1999</v>
      </c>
      <c r="BB12" s="45">
        <v>54000</v>
      </c>
      <c r="BC12" t="s">
        <v>84</v>
      </c>
      <c r="BD12" s="57">
        <f>LN(BD9)</f>
        <v>0.58027261049010437</v>
      </c>
      <c r="BE12" s="2">
        <v>1999</v>
      </c>
      <c r="BF12" s="45">
        <v>54000</v>
      </c>
      <c r="BG12" t="s">
        <v>84</v>
      </c>
      <c r="BH12" s="57">
        <f>LN(BH9)</f>
        <v>0.57576917738615452</v>
      </c>
      <c r="BI12" s="2">
        <v>1999</v>
      </c>
      <c r="BJ12" s="45">
        <v>54000</v>
      </c>
      <c r="BK12" t="s">
        <v>84</v>
      </c>
      <c r="BL12" s="57">
        <f>LN(BL9)</f>
        <v>0.57098623144513061</v>
      </c>
      <c r="BM12" s="2">
        <v>1999</v>
      </c>
      <c r="BN12" s="45">
        <v>54000</v>
      </c>
    </row>
    <row r="13" spans="2:68">
      <c r="B13">
        <v>0.50295487628205826</v>
      </c>
      <c r="C13" s="56">
        <v>0.85591117814152762</v>
      </c>
      <c r="D13">
        <v>71.281963480738952</v>
      </c>
      <c r="E13" s="2">
        <v>2003</v>
      </c>
      <c r="F13" s="45">
        <v>54000</v>
      </c>
      <c r="G13" t="s">
        <v>85</v>
      </c>
      <c r="H13" s="57">
        <f>LN(H10)</f>
        <v>0.42686486977520938</v>
      </c>
      <c r="I13" s="2">
        <v>2004</v>
      </c>
      <c r="J13" s="45">
        <v>155000</v>
      </c>
      <c r="K13" t="s">
        <v>85</v>
      </c>
      <c r="L13" s="57">
        <f>LN(L10)</f>
        <v>0.4124442010628373</v>
      </c>
      <c r="M13" s="2">
        <v>2004</v>
      </c>
      <c r="N13" s="45">
        <v>155000</v>
      </c>
      <c r="O13" t="s">
        <v>85</v>
      </c>
      <c r="P13" s="57">
        <f>LN(P10)</f>
        <v>0.42342564750775252</v>
      </c>
      <c r="Q13" s="2">
        <v>2004</v>
      </c>
      <c r="R13" s="45">
        <v>155000</v>
      </c>
      <c r="S13" t="s">
        <v>85</v>
      </c>
      <c r="T13" s="57">
        <f>LN(T10)</f>
        <v>0.4443263624500367</v>
      </c>
      <c r="U13" s="2">
        <v>2004</v>
      </c>
      <c r="V13" s="45">
        <v>155000</v>
      </c>
      <c r="W13" t="s">
        <v>85</v>
      </c>
      <c r="X13" s="57">
        <f>LN(X10)</f>
        <v>0.41567253727367559</v>
      </c>
      <c r="Y13" s="2">
        <v>2004</v>
      </c>
      <c r="Z13" s="45">
        <v>155000</v>
      </c>
      <c r="AA13" t="s">
        <v>85</v>
      </c>
      <c r="AB13" s="57">
        <f>LN(AB10)</f>
        <v>0.42101323476367597</v>
      </c>
      <c r="AC13" s="2">
        <v>2004</v>
      </c>
      <c r="AD13" s="45">
        <v>155000</v>
      </c>
      <c r="AE13" t="s">
        <v>85</v>
      </c>
      <c r="AF13" s="57">
        <f>LN(AF10)</f>
        <v>0.43412087883961964</v>
      </c>
      <c r="AG13" s="2">
        <v>2004</v>
      </c>
      <c r="AH13" s="45">
        <v>155000</v>
      </c>
      <c r="AI13" t="s">
        <v>85</v>
      </c>
      <c r="AJ13" s="57">
        <f>LN(AJ10)</f>
        <v>0.4446497732690608</v>
      </c>
      <c r="AK13" s="2">
        <v>2004</v>
      </c>
      <c r="AL13" s="45">
        <v>155000</v>
      </c>
      <c r="AM13" t="s">
        <v>85</v>
      </c>
      <c r="AN13" s="57">
        <f>LN(AN10)</f>
        <v>0.42453623636516863</v>
      </c>
      <c r="AO13" s="2">
        <v>2004</v>
      </c>
      <c r="AP13" s="45">
        <v>155000</v>
      </c>
      <c r="AQ13" t="s">
        <v>85</v>
      </c>
      <c r="AR13" s="57">
        <f>LN(AR10)</f>
        <v>0.42150108908358774</v>
      </c>
      <c r="AS13" s="2">
        <v>2004</v>
      </c>
      <c r="AT13" s="45">
        <v>155000</v>
      </c>
      <c r="AU13" t="s">
        <v>85</v>
      </c>
      <c r="AV13" s="57">
        <f>LN(AV10)</f>
        <v>0.41955947228360962</v>
      </c>
      <c r="AW13" s="2">
        <v>2004</v>
      </c>
      <c r="AX13" s="45">
        <v>155000</v>
      </c>
      <c r="AY13" t="s">
        <v>85</v>
      </c>
      <c r="AZ13" s="57">
        <f>LN(AZ10)</f>
        <v>0.41955947228360962</v>
      </c>
      <c r="BA13" s="2">
        <v>2004</v>
      </c>
      <c r="BB13" s="45">
        <v>155000</v>
      </c>
      <c r="BC13" t="s">
        <v>85</v>
      </c>
      <c r="BD13" s="57">
        <f>LN(BD10)</f>
        <v>0.41915437828426461</v>
      </c>
      <c r="BE13" s="2">
        <v>2003</v>
      </c>
      <c r="BF13" s="45">
        <v>54000</v>
      </c>
      <c r="BG13" t="s">
        <v>85</v>
      </c>
      <c r="BH13" s="57">
        <f>LN(BH10)</f>
        <v>0.41353069600703585</v>
      </c>
      <c r="BI13" s="2">
        <v>2003</v>
      </c>
      <c r="BJ13" s="45">
        <v>54000</v>
      </c>
      <c r="BK13" t="s">
        <v>85</v>
      </c>
      <c r="BL13" s="57">
        <f>LN(BL10)</f>
        <v>0.41003046556212003</v>
      </c>
      <c r="BM13" s="2">
        <v>2003</v>
      </c>
      <c r="BN13" s="45">
        <v>54000</v>
      </c>
    </row>
    <row r="14" spans="2:68">
      <c r="B14">
        <v>0.49793650022428132</v>
      </c>
      <c r="C14" s="56">
        <v>0.85294896592217906</v>
      </c>
      <c r="D14">
        <v>69.60432243985089</v>
      </c>
      <c r="E14" s="2">
        <v>2004</v>
      </c>
      <c r="F14" s="45">
        <v>155000</v>
      </c>
      <c r="G14" t="s">
        <v>86</v>
      </c>
      <c r="H14" s="57">
        <f>H12-H11</f>
        <v>7.1782053589999895E-2</v>
      </c>
      <c r="I14" s="2">
        <v>2004</v>
      </c>
      <c r="J14" s="45">
        <v>250000</v>
      </c>
      <c r="K14" t="s">
        <v>86</v>
      </c>
      <c r="L14" s="57">
        <f>L12-L11</f>
        <v>8.7064526718121371E-2</v>
      </c>
      <c r="M14" s="2">
        <v>2004</v>
      </c>
      <c r="N14" s="45">
        <v>250000</v>
      </c>
      <c r="O14" t="s">
        <v>86</v>
      </c>
      <c r="P14" s="57">
        <f>P12-P11</f>
        <v>8.298942448580704E-2</v>
      </c>
      <c r="Q14" s="2">
        <v>2004</v>
      </c>
      <c r="R14" s="45">
        <v>250000</v>
      </c>
      <c r="S14" t="s">
        <v>86</v>
      </c>
      <c r="T14" s="57">
        <f>T12-T11</f>
        <v>7.6849176791602414E-2</v>
      </c>
      <c r="U14" s="2">
        <v>2004</v>
      </c>
      <c r="V14" s="45">
        <v>250000</v>
      </c>
      <c r="W14" t="s">
        <v>86</v>
      </c>
      <c r="X14" s="57">
        <f>X12-X11</f>
        <v>7.5488446588640901E-2</v>
      </c>
      <c r="Y14" s="2">
        <v>2004</v>
      </c>
      <c r="Z14" s="45">
        <v>250000</v>
      </c>
      <c r="AA14" t="s">
        <v>86</v>
      </c>
      <c r="AB14" s="57">
        <f>AB12-AB11</f>
        <v>7.285877402076818E-2</v>
      </c>
      <c r="AC14" s="2">
        <v>2004</v>
      </c>
      <c r="AD14" s="45">
        <v>250000</v>
      </c>
      <c r="AE14" t="s">
        <v>86</v>
      </c>
      <c r="AF14" s="57">
        <f>AF12-AF11</f>
        <v>6.6522058609611912E-2</v>
      </c>
      <c r="AG14" s="2">
        <v>2004</v>
      </c>
      <c r="AH14" s="45">
        <v>250000</v>
      </c>
      <c r="AI14" t="s">
        <v>86</v>
      </c>
      <c r="AJ14" s="57">
        <f>AJ12-AJ11</f>
        <v>6.3392957119718818E-2</v>
      </c>
      <c r="AK14" s="2">
        <v>2004</v>
      </c>
      <c r="AL14" s="45">
        <v>250000</v>
      </c>
      <c r="AM14" t="s">
        <v>86</v>
      </c>
      <c r="AN14" s="57">
        <f>AN12-AN11</f>
        <v>7.5012239263668401E-2</v>
      </c>
      <c r="AO14" s="2">
        <v>2004</v>
      </c>
      <c r="AP14" s="45">
        <v>250000</v>
      </c>
      <c r="AQ14" t="s">
        <v>86</v>
      </c>
      <c r="AR14" s="57">
        <f>AR12-AR11</f>
        <v>7.2654946080753957E-2</v>
      </c>
      <c r="AS14" s="2">
        <v>2004</v>
      </c>
      <c r="AT14" s="45">
        <v>250000</v>
      </c>
      <c r="AU14" t="s">
        <v>86</v>
      </c>
      <c r="AV14" s="57">
        <f>AV12-AV11</f>
        <v>7.1792476623969093E-2</v>
      </c>
      <c r="AW14" s="2">
        <v>2004</v>
      </c>
      <c r="AX14" s="45">
        <v>250000</v>
      </c>
      <c r="AY14" t="s">
        <v>86</v>
      </c>
      <c r="AZ14" s="57">
        <f>AZ12-AZ11</f>
        <v>7.1792476623969093E-2</v>
      </c>
      <c r="BA14" s="2">
        <v>2004</v>
      </c>
      <c r="BB14" s="45">
        <v>250000</v>
      </c>
      <c r="BC14" t="s">
        <v>86</v>
      </c>
      <c r="BD14" s="57">
        <f>BD12-BD11</f>
        <v>7.7317734208046107E-2</v>
      </c>
      <c r="BE14" s="2">
        <v>2004</v>
      </c>
      <c r="BF14" s="45">
        <v>250000</v>
      </c>
      <c r="BG14" t="s">
        <v>86</v>
      </c>
      <c r="BH14" s="57">
        <f>BH12-BH11</f>
        <v>7.7832677161873198E-2</v>
      </c>
      <c r="BI14" s="2">
        <v>2004</v>
      </c>
      <c r="BJ14" s="45">
        <v>155000</v>
      </c>
      <c r="BK14" t="s">
        <v>86</v>
      </c>
      <c r="BL14" s="57">
        <f>BL12-BL11</f>
        <v>7.72430277203493E-2</v>
      </c>
      <c r="BM14" s="2">
        <v>2004</v>
      </c>
      <c r="BN14" s="45">
        <v>155000</v>
      </c>
    </row>
    <row r="15" spans="2:68">
      <c r="B15">
        <v>0.49374320372478131</v>
      </c>
      <c r="C15" s="56">
        <v>0.8538596369757987</v>
      </c>
      <c r="D15">
        <v>70.112838312935878</v>
      </c>
      <c r="E15" s="2">
        <v>2004</v>
      </c>
      <c r="F15" s="45">
        <v>250000</v>
      </c>
      <c r="G15" t="s">
        <v>87</v>
      </c>
      <c r="H15" s="57">
        <f>H11-H13</f>
        <v>7.733595590391934E-2</v>
      </c>
      <c r="I15" s="2">
        <v>2009</v>
      </c>
      <c r="J15" s="45">
        <v>600000</v>
      </c>
      <c r="K15" t="s">
        <v>87</v>
      </c>
      <c r="L15" s="57">
        <f>L11-L13</f>
        <v>9.5373963207599055E-2</v>
      </c>
      <c r="M15" s="2">
        <v>2009</v>
      </c>
      <c r="N15" s="45">
        <v>600000</v>
      </c>
      <c r="O15" t="s">
        <v>87</v>
      </c>
      <c r="P15" s="57">
        <f>P11-P13</f>
        <v>9.050509240742205E-2</v>
      </c>
      <c r="Q15" s="2">
        <v>2009</v>
      </c>
      <c r="R15" s="45">
        <v>600000</v>
      </c>
      <c r="S15" t="s">
        <v>87</v>
      </c>
      <c r="T15" s="57">
        <f>T11-T13</f>
        <v>8.3250305891218124E-2</v>
      </c>
      <c r="U15" s="2">
        <v>2009</v>
      </c>
      <c r="V15" s="45">
        <v>600000</v>
      </c>
      <c r="W15" t="s">
        <v>87</v>
      </c>
      <c r="X15" s="57">
        <f>X11-X13</f>
        <v>8.1655673486872915E-2</v>
      </c>
      <c r="Y15" s="2">
        <v>2009</v>
      </c>
      <c r="Z15" s="45">
        <v>600000</v>
      </c>
      <c r="AA15" t="s">
        <v>87</v>
      </c>
      <c r="AB15" s="57">
        <f>AB11-AB13</f>
        <v>7.8587279411881927E-2</v>
      </c>
      <c r="AC15" s="2">
        <v>2009</v>
      </c>
      <c r="AD15" s="45">
        <v>600000</v>
      </c>
      <c r="AE15" t="s">
        <v>87</v>
      </c>
      <c r="AF15" s="57">
        <f>AF11-AF13</f>
        <v>7.1264599604200007E-2</v>
      </c>
      <c r="AG15" s="2">
        <v>2009</v>
      </c>
      <c r="AH15" s="45">
        <v>600000</v>
      </c>
      <c r="AI15" t="s">
        <v>87</v>
      </c>
      <c r="AJ15" s="57">
        <f>AJ11-AJ13</f>
        <v>6.76852603718337E-2</v>
      </c>
      <c r="AK15" s="2">
        <v>2009</v>
      </c>
      <c r="AL15" s="45">
        <v>600000</v>
      </c>
      <c r="AM15" t="s">
        <v>87</v>
      </c>
      <c r="AN15" s="57">
        <f>AN11-AN13</f>
        <v>8.1098720488682774E-2</v>
      </c>
      <c r="AO15" s="2">
        <v>2009</v>
      </c>
      <c r="AP15" s="45">
        <v>600000</v>
      </c>
      <c r="AQ15" t="s">
        <v>87</v>
      </c>
      <c r="AR15" s="57">
        <f>AR11-AR13</f>
        <v>7.8350174717235155E-2</v>
      </c>
      <c r="AS15" s="2">
        <v>2009</v>
      </c>
      <c r="AT15" s="45">
        <v>600000</v>
      </c>
      <c r="AU15" t="s">
        <v>87</v>
      </c>
      <c r="AV15" s="57">
        <f>AV11-AV13</f>
        <v>7.7348055201895916E-2</v>
      </c>
      <c r="AW15" s="2">
        <v>2009</v>
      </c>
      <c r="AX15" s="45">
        <v>600000</v>
      </c>
      <c r="AY15" t="s">
        <v>87</v>
      </c>
      <c r="AZ15" s="57">
        <f>AZ11-AZ13</f>
        <v>7.7348055201895916E-2</v>
      </c>
      <c r="BA15" s="2">
        <v>2009</v>
      </c>
      <c r="BB15" s="45">
        <v>600000</v>
      </c>
      <c r="BC15" t="s">
        <v>87</v>
      </c>
      <c r="BD15" s="57">
        <f>BD11-BD13</f>
        <v>8.3800497997793655E-2</v>
      </c>
      <c r="BE15" s="2">
        <v>2009</v>
      </c>
      <c r="BF15" s="45">
        <v>600000</v>
      </c>
      <c r="BG15" t="s">
        <v>87</v>
      </c>
      <c r="BH15" s="57">
        <f>BH11-BH13</f>
        <v>8.4405804217245473E-2</v>
      </c>
      <c r="BI15" s="2">
        <v>2009</v>
      </c>
      <c r="BJ15" s="45">
        <v>600000</v>
      </c>
      <c r="BK15" t="s">
        <v>87</v>
      </c>
      <c r="BL15" s="57">
        <f>BL11-BL13</f>
        <v>8.3712738162661282E-2</v>
      </c>
      <c r="BM15" s="2">
        <v>2004</v>
      </c>
      <c r="BN15" s="45">
        <v>250000</v>
      </c>
    </row>
    <row r="16" spans="2:68">
      <c r="B16">
        <v>0.51135980628541955</v>
      </c>
      <c r="C16" s="56">
        <v>0.84330308536539855</v>
      </c>
      <c r="D16">
        <v>64.580959031532743</v>
      </c>
      <c r="E16" s="2">
        <v>2009</v>
      </c>
      <c r="F16" s="45">
        <v>600000</v>
      </c>
      <c r="G16" t="s">
        <v>88</v>
      </c>
      <c r="H16" s="58">
        <f>AVERAGE(H14:H15)</f>
        <v>7.4559004746959617E-2</v>
      </c>
      <c r="K16" t="s">
        <v>88</v>
      </c>
      <c r="L16" s="58">
        <f>AVERAGE(L14:L15)</f>
        <v>9.1219244962860213E-2</v>
      </c>
      <c r="O16" t="s">
        <v>88</v>
      </c>
      <c r="P16" s="58">
        <f>AVERAGE(P14:P15)</f>
        <v>8.6747258446614545E-2</v>
      </c>
      <c r="S16" t="s">
        <v>88</v>
      </c>
      <c r="T16" s="58">
        <f>AVERAGE(T14:T15)</f>
        <v>8.0049741341410269E-2</v>
      </c>
      <c r="W16" t="s">
        <v>88</v>
      </c>
      <c r="X16" s="58">
        <f>AVERAGE(X14:X15)</f>
        <v>7.8572060037756908E-2</v>
      </c>
      <c r="AA16" t="s">
        <v>88</v>
      </c>
      <c r="AB16" s="58">
        <f>AVERAGE(AB14:AB15)</f>
        <v>7.5723026716325054E-2</v>
      </c>
      <c r="AE16" t="s">
        <v>88</v>
      </c>
      <c r="AF16" s="58">
        <f>AVERAGE(AF14:AF15)</f>
        <v>6.8893329106905959E-2</v>
      </c>
      <c r="AI16" t="s">
        <v>88</v>
      </c>
      <c r="AJ16" s="58">
        <f>AVERAGE(AJ14:AJ15)</f>
        <v>6.5539108745776259E-2</v>
      </c>
      <c r="AM16" t="s">
        <v>88</v>
      </c>
      <c r="AN16" s="58">
        <f>AVERAGE(AN14:AN15)</f>
        <v>7.8055479876175587E-2</v>
      </c>
      <c r="AQ16" t="s">
        <v>88</v>
      </c>
      <c r="AR16" s="58">
        <f>AVERAGE(AR14:AR15)</f>
        <v>7.5502560398994556E-2</v>
      </c>
      <c r="AU16" t="s">
        <v>88</v>
      </c>
      <c r="AV16" s="58">
        <f>AVERAGE(AV14:AV15)</f>
        <v>7.4570265912932504E-2</v>
      </c>
      <c r="AY16" t="s">
        <v>88</v>
      </c>
      <c r="AZ16" s="58">
        <f>AVERAGE(AZ14:AZ15)</f>
        <v>7.4570265912932504E-2</v>
      </c>
      <c r="BC16" t="s">
        <v>88</v>
      </c>
      <c r="BD16" s="58">
        <f>AVERAGE(BD14:BD15)</f>
        <v>8.0559116102919881E-2</v>
      </c>
      <c r="BG16" t="s">
        <v>88</v>
      </c>
      <c r="BH16" s="58">
        <f>AVERAGE(BH14:BH15)</f>
        <v>8.1119240689559335E-2</v>
      </c>
      <c r="BK16" t="s">
        <v>88</v>
      </c>
      <c r="BL16" s="58">
        <f>AVERAGE(BL14:BL15)</f>
        <v>8.0477882941505291E-2</v>
      </c>
    </row>
    <row r="17" spans="1:64">
      <c r="A17" t="s">
        <v>98</v>
      </c>
      <c r="B17" s="39">
        <f>AVERAGE(B2:B16)</f>
        <v>0.50461803144599415</v>
      </c>
      <c r="C17" s="39">
        <f>AVERAGE(C2:C16)</f>
        <v>0.86230773014071305</v>
      </c>
      <c r="D17" s="39">
        <f>AVERAGE(D2:D16)</f>
        <v>76.862470409282238</v>
      </c>
      <c r="E17" s="39">
        <f>AVERAGE(E2:E16)</f>
        <v>1995.6</v>
      </c>
      <c r="F17" s="39">
        <f>AVERAGE(F2:F16)</f>
        <v>79517.206766666655</v>
      </c>
      <c r="G17" t="s">
        <v>89</v>
      </c>
      <c r="H17">
        <f>TINV(0.3173,H5)</f>
        <v>1.0399926952230829</v>
      </c>
      <c r="K17" t="s">
        <v>89</v>
      </c>
      <c r="L17">
        <f>TINV(0.3173,L5)</f>
        <v>1.0434625126095489</v>
      </c>
      <c r="O17" t="s">
        <v>89</v>
      </c>
      <c r="P17">
        <f>TINV(0.3173,P5)</f>
        <v>1.0434625126095489</v>
      </c>
      <c r="S17" t="s">
        <v>89</v>
      </c>
      <c r="T17">
        <f>TINV(0.3173,T5)</f>
        <v>1.0434625126095489</v>
      </c>
      <c r="W17" t="s">
        <v>89</v>
      </c>
      <c r="X17">
        <f>TINV(0.3173,X5)</f>
        <v>1.0434625126095489</v>
      </c>
      <c r="AA17" t="s">
        <v>89</v>
      </c>
      <c r="AB17">
        <f>TINV(0.3173,AB5)</f>
        <v>1.0434625126095489</v>
      </c>
      <c r="AE17" t="s">
        <v>89</v>
      </c>
      <c r="AF17">
        <f>TINV(0.3173,AF5)</f>
        <v>1.0434625126095489</v>
      </c>
      <c r="AI17" t="s">
        <v>89</v>
      </c>
      <c r="AJ17">
        <f>TINV(0.3173,AJ5)</f>
        <v>1.0434625126095489</v>
      </c>
      <c r="AM17" t="s">
        <v>89</v>
      </c>
      <c r="AN17">
        <f>TINV(0.3173,AN5)</f>
        <v>1.0434625126095489</v>
      </c>
      <c r="AQ17" t="s">
        <v>89</v>
      </c>
      <c r="AR17">
        <f>TINV(0.3173,AR5)</f>
        <v>1.0434625126095489</v>
      </c>
      <c r="AU17" t="s">
        <v>89</v>
      </c>
      <c r="AV17">
        <f>TINV(0.3173,AV5)</f>
        <v>1.0434625126095489</v>
      </c>
      <c r="AY17" t="s">
        <v>89</v>
      </c>
      <c r="AZ17">
        <f>TINV(0.3173,AZ5)</f>
        <v>1.0434625126095489</v>
      </c>
      <c r="BC17" t="s">
        <v>89</v>
      </c>
      <c r="BD17">
        <f>TINV(0.3173,BD5)</f>
        <v>1.0434625126095489</v>
      </c>
      <c r="BG17" t="s">
        <v>89</v>
      </c>
      <c r="BH17">
        <f>TINV(0.3173,BH5)</f>
        <v>1.0434625126095489</v>
      </c>
      <c r="BK17" t="s">
        <v>89</v>
      </c>
      <c r="BL17">
        <f>TINV(0.3173,BL5)</f>
        <v>1.0434625126095489</v>
      </c>
    </row>
    <row r="18" spans="1:64">
      <c r="A18" t="s">
        <v>99</v>
      </c>
      <c r="B18" s="39">
        <f>STDEV(B2:B16)</f>
        <v>8.9295127222891145E-3</v>
      </c>
      <c r="C18" s="39">
        <f>STDEV(C2:C16)</f>
        <v>1.9271901708770429E-2</v>
      </c>
      <c r="D18" s="39">
        <f>STDEV(D2:D16)</f>
        <v>13.361370101999599</v>
      </c>
      <c r="E18" s="39">
        <f>STDEV(E2:E16)</f>
        <v>8.8704968454884607</v>
      </c>
      <c r="F18" s="39">
        <f>STDEV(F2:F16)</f>
        <v>160575.8560422326</v>
      </c>
      <c r="G18" t="s">
        <v>90</v>
      </c>
      <c r="H18">
        <f>H17*G3</f>
        <v>5.7936509318364485E-2</v>
      </c>
      <c r="K18" t="s">
        <v>90</v>
      </c>
      <c r="L18">
        <f>L17*K3</f>
        <v>7.0686381463607589E-2</v>
      </c>
      <c r="O18" t="s">
        <v>90</v>
      </c>
      <c r="P18">
        <f>P17*O3</f>
        <v>6.7651040646555208E-2</v>
      </c>
      <c r="S18" t="s">
        <v>90</v>
      </c>
      <c r="T18">
        <f>T17*S3</f>
        <v>6.3309109373055422E-2</v>
      </c>
      <c r="W18" t="s">
        <v>90</v>
      </c>
      <c r="X18">
        <f>X17*W3</f>
        <v>6.0293640208023892E-2</v>
      </c>
      <c r="AA18" t="s">
        <v>90</v>
      </c>
      <c r="AB18">
        <f>AB17*AA3</f>
        <v>5.8248083402902745E-2</v>
      </c>
      <c r="AE18" t="s">
        <v>90</v>
      </c>
      <c r="AF18">
        <f>AF17*AE3</f>
        <v>5.3319474194528836E-2</v>
      </c>
      <c r="AI18" t="s">
        <v>90</v>
      </c>
      <c r="AJ18">
        <f>AJ17*AI3</f>
        <v>5.1084895637733059E-2</v>
      </c>
      <c r="AM18" t="s">
        <v>90</v>
      </c>
      <c r="AN18">
        <f>AN17*AM3</f>
        <v>6.0398481061805474E-2</v>
      </c>
      <c r="AQ18" t="s">
        <v>90</v>
      </c>
      <c r="AR18">
        <f>AR17*AQ3</f>
        <v>5.8093703971274814E-2</v>
      </c>
      <c r="AU18" t="s">
        <v>90</v>
      </c>
      <c r="AV18">
        <f>AV17*AU3</f>
        <v>5.7210380010559607E-2</v>
      </c>
      <c r="AY18" t="s">
        <v>90</v>
      </c>
      <c r="AZ18">
        <f>AZ17*AY3</f>
        <v>5.7210380010559607E-2</v>
      </c>
      <c r="BC18" t="s">
        <v>90</v>
      </c>
      <c r="BD18">
        <f>BD17*BC3</f>
        <v>6.2160721598071858E-2</v>
      </c>
      <c r="BG18" t="s">
        <v>90</v>
      </c>
      <c r="BH18">
        <f>BH17*BG3</f>
        <v>6.2277720584059774E-2</v>
      </c>
      <c r="BK18" t="s">
        <v>90</v>
      </c>
      <c r="BL18">
        <f>BL17*BK3</f>
        <v>6.1528908032327377E-2</v>
      </c>
    </row>
    <row r="19" spans="1:64">
      <c r="A19" t="s">
        <v>100</v>
      </c>
      <c r="B19" s="39">
        <f>MIN(B2:B16)</f>
        <v>0.49374320372478131</v>
      </c>
      <c r="C19" s="39">
        <f>MIN(C2:C16)</f>
        <v>0.82403435035084316</v>
      </c>
      <c r="D19" s="39">
        <f>MIN(D2:D16)</f>
        <v>56.19512799188815</v>
      </c>
      <c r="E19" s="39">
        <f>MIN(E2:E16)</f>
        <v>1979</v>
      </c>
      <c r="F19" s="39">
        <f>MIN(F2:F16)</f>
        <v>0.3</v>
      </c>
      <c r="G19" t="s">
        <v>91</v>
      </c>
      <c r="H19">
        <f>G2+H18</f>
        <v>1.7135983385016975</v>
      </c>
      <c r="K19" t="s">
        <v>91</v>
      </c>
      <c r="L19">
        <f>K2+L18</f>
        <v>1.7323481454311238</v>
      </c>
      <c r="O19" t="s">
        <v>91</v>
      </c>
      <c r="P19">
        <f>O2+P18</f>
        <v>1.7395009440065552</v>
      </c>
      <c r="S19" t="s">
        <v>91</v>
      </c>
      <c r="T19">
        <f>S2+T18</f>
        <v>1.7581293260357431</v>
      </c>
      <c r="W19" t="s">
        <v>91</v>
      </c>
      <c r="X19">
        <f>W2+X18</f>
        <v>1.7046157545844371</v>
      </c>
      <c r="AA19" t="s">
        <v>91</v>
      </c>
      <c r="AB19">
        <f>AA2+AB18</f>
        <v>1.7063108448682398</v>
      </c>
      <c r="AE19" t="s">
        <v>91</v>
      </c>
      <c r="AF19">
        <f>AE2+AF18</f>
        <v>1.710943849979806</v>
      </c>
      <c r="AI19" t="s">
        <v>91</v>
      </c>
      <c r="AJ19">
        <f>AI2+AJ18</f>
        <v>1.7202691449833298</v>
      </c>
      <c r="AM19" t="s">
        <v>91</v>
      </c>
      <c r="AN19">
        <f>AM2+AN18</f>
        <v>1.7184364499299105</v>
      </c>
      <c r="AQ19" t="s">
        <v>91</v>
      </c>
      <c r="AR19">
        <f>AQ2+AR18</f>
        <v>1.7065697683720751</v>
      </c>
      <c r="AU19" t="s">
        <v>91</v>
      </c>
      <c r="AV19">
        <f>AU2+AV18</f>
        <v>1.7008409010557448</v>
      </c>
      <c r="AY19" t="s">
        <v>91</v>
      </c>
      <c r="AZ19">
        <f>AY2+AZ18</f>
        <v>1.7008409010557448</v>
      </c>
      <c r="BC19" t="s">
        <v>91</v>
      </c>
      <c r="BD19">
        <f>BC2+BD18</f>
        <v>1.7157609645063685</v>
      </c>
      <c r="BG19" t="s">
        <v>91</v>
      </c>
      <c r="BH19">
        <f>BG2+BH18</f>
        <v>1.7076003630521281</v>
      </c>
      <c r="BK19" t="s">
        <v>91</v>
      </c>
      <c r="BL19">
        <f>BK2+BL18</f>
        <v>1.6999666700841509</v>
      </c>
    </row>
    <row r="20" spans="1:64">
      <c r="A20" t="s">
        <v>101</v>
      </c>
      <c r="B20" s="39">
        <f>MAX(B2:B16)</f>
        <v>0.52757666834125483</v>
      </c>
      <c r="C20" s="39">
        <f>MAX(C2:C16)</f>
        <v>0.9012474117901772</v>
      </c>
      <c r="D20" s="39">
        <f>MAX(D2:D16)</f>
        <v>109.51580244664795</v>
      </c>
      <c r="E20" s="39">
        <f>MAX(E2:E16)</f>
        <v>2009</v>
      </c>
      <c r="F20" s="39">
        <f>MAX(F2:F16)</f>
        <v>600000</v>
      </c>
      <c r="G20" t="s">
        <v>92</v>
      </c>
      <c r="H20">
        <f>G2-H18</f>
        <v>1.5977253198649684</v>
      </c>
      <c r="K20" t="s">
        <v>92</v>
      </c>
      <c r="L20">
        <f>K2-L18</f>
        <v>1.5909753825039086</v>
      </c>
      <c r="O20" t="s">
        <v>92</v>
      </c>
      <c r="P20">
        <f>O2-P18</f>
        <v>1.6041988627134449</v>
      </c>
      <c r="S20" t="s">
        <v>92</v>
      </c>
      <c r="T20">
        <f>S2-T18</f>
        <v>1.6315111072896324</v>
      </c>
      <c r="W20" t="s">
        <v>92</v>
      </c>
      <c r="X20">
        <f>W2-X18</f>
        <v>1.5840284741683894</v>
      </c>
      <c r="AA20" t="s">
        <v>92</v>
      </c>
      <c r="AB20">
        <f>AA2-AB18</f>
        <v>1.5898146780624345</v>
      </c>
      <c r="AE20" t="s">
        <v>92</v>
      </c>
      <c r="AF20">
        <f>AE2-AF18</f>
        <v>1.6043049015907482</v>
      </c>
      <c r="AI20" t="s">
        <v>92</v>
      </c>
      <c r="AJ20">
        <f>AI2-AJ18</f>
        <v>1.6180993537078638</v>
      </c>
      <c r="AM20" t="s">
        <v>92</v>
      </c>
      <c r="AN20">
        <f>AM2-AN18</f>
        <v>1.5976394878062996</v>
      </c>
      <c r="AQ20" t="s">
        <v>92</v>
      </c>
      <c r="AR20">
        <f>AQ2-AR18</f>
        <v>1.5903823604295255</v>
      </c>
      <c r="AU20" t="s">
        <v>92</v>
      </c>
      <c r="AV20">
        <f>AU2-AV18</f>
        <v>1.5864201410346255</v>
      </c>
      <c r="AY20" t="s">
        <v>92</v>
      </c>
      <c r="AZ20">
        <f>AY2-AZ18</f>
        <v>1.5864201410346255</v>
      </c>
      <c r="BC20" t="s">
        <v>92</v>
      </c>
      <c r="BD20">
        <f>BC2-BD18</f>
        <v>1.5914395213102246</v>
      </c>
      <c r="BG20" t="s">
        <v>92</v>
      </c>
      <c r="BH20">
        <f>BG2-BH18</f>
        <v>1.5830449218840088</v>
      </c>
      <c r="BK20" t="s">
        <v>92</v>
      </c>
      <c r="BL20">
        <f>BK2-BL18</f>
        <v>1.5769088540194962</v>
      </c>
    </row>
    <row r="21" spans="1:64">
      <c r="A21" t="s">
        <v>102</v>
      </c>
      <c r="B21" s="39">
        <f>ABS(B20-B19)</f>
        <v>3.3833464616473519E-2</v>
      </c>
      <c r="C21" s="39">
        <f>ABS(C20-C19)</f>
        <v>7.7213061439334041E-2</v>
      </c>
      <c r="D21" s="39">
        <f>ABS(D20-D19)</f>
        <v>53.320674454759803</v>
      </c>
      <c r="E21" s="39">
        <f>ABS(E20-E19)</f>
        <v>30</v>
      </c>
      <c r="F21" s="39">
        <f>ABS(F20-F19)</f>
        <v>599999.69999999995</v>
      </c>
      <c r="G21" t="s">
        <v>83</v>
      </c>
      <c r="H21" s="57">
        <f>LN(G2)</f>
        <v>0.50420082567912872</v>
      </c>
      <c r="K21" t="s">
        <v>83</v>
      </c>
      <c r="L21" s="57">
        <f>LN(K2)</f>
        <v>0.50781816427043636</v>
      </c>
      <c r="O21" t="s">
        <v>83</v>
      </c>
      <c r="P21" s="57">
        <f>LN(O2)</f>
        <v>0.51393073991517457</v>
      </c>
      <c r="S21" t="s">
        <v>83</v>
      </c>
      <c r="T21" s="57">
        <f>LN(S2)</f>
        <v>0.52757666834125483</v>
      </c>
      <c r="W21" t="s">
        <v>83</v>
      </c>
      <c r="X21" s="57">
        <f>LN(W2)</f>
        <v>0.49732821076054851</v>
      </c>
      <c r="AA21" t="s">
        <v>83</v>
      </c>
      <c r="AB21" s="57">
        <f>LN(AA2)</f>
        <v>0.4996005141755579</v>
      </c>
      <c r="AE21" t="s">
        <v>83</v>
      </c>
      <c r="AF21" s="57">
        <f>LN(AE2)</f>
        <v>0.50538547844381965</v>
      </c>
      <c r="AI21" t="s">
        <v>83</v>
      </c>
      <c r="AJ21" s="57">
        <f>LN(AI2)</f>
        <v>0.5123350336408945</v>
      </c>
      <c r="AM21" t="s">
        <v>83</v>
      </c>
      <c r="AN21" s="57">
        <f>LN(AM2)</f>
        <v>0.5056349568538514</v>
      </c>
      <c r="AQ21" t="s">
        <v>83</v>
      </c>
      <c r="AR21" s="57">
        <f>LN(AQ2)</f>
        <v>0.4998512638008229</v>
      </c>
      <c r="AU21" t="s">
        <v>83</v>
      </c>
      <c r="AV21" s="57">
        <f>LN(AU2)</f>
        <v>0.49690752748550554</v>
      </c>
      <c r="AY21" t="s">
        <v>83</v>
      </c>
      <c r="AZ21" s="57">
        <f>LN(AY2)</f>
        <v>0.49690752748550554</v>
      </c>
      <c r="BC21" t="s">
        <v>83</v>
      </c>
      <c r="BD21" s="57">
        <f>LN(BC2)</f>
        <v>0.50295487628205826</v>
      </c>
      <c r="BG21" t="s">
        <v>83</v>
      </c>
      <c r="BH21" s="57">
        <f>LN(BG2)</f>
        <v>0.49793650022428132</v>
      </c>
      <c r="BK21" t="s">
        <v>83</v>
      </c>
      <c r="BL21" s="57">
        <f>LN(BK2)</f>
        <v>0.49374320372478131</v>
      </c>
    </row>
    <row r="22" spans="1:64">
      <c r="A22" t="s">
        <v>103</v>
      </c>
      <c r="B22" s="39">
        <f>COUNT(B2:B16)</f>
        <v>15</v>
      </c>
      <c r="G22" t="s">
        <v>93</v>
      </c>
      <c r="H22" s="57">
        <f>LN(H19)</f>
        <v>0.53859545111569607</v>
      </c>
      <c r="K22" t="s">
        <v>93</v>
      </c>
      <c r="L22" s="57">
        <f>LN(L19)</f>
        <v>0.54947779769558192</v>
      </c>
      <c r="O22" t="s">
        <v>93</v>
      </c>
      <c r="P22" s="57">
        <f>LN(P19)</f>
        <v>0.55359825829816034</v>
      </c>
      <c r="S22" t="s">
        <v>93</v>
      </c>
      <c r="T22" s="57">
        <f>LN(T19)</f>
        <v>0.56425036085518487</v>
      </c>
      <c r="W22" t="s">
        <v>93</v>
      </c>
      <c r="X22" s="57">
        <f>LN(X19)</f>
        <v>0.53333972145712938</v>
      </c>
      <c r="AA22" t="s">
        <v>93</v>
      </c>
      <c r="AB22" s="57">
        <f>LN(AB19)</f>
        <v>0.53433363931136824</v>
      </c>
      <c r="AE22" t="s">
        <v>93</v>
      </c>
      <c r="AF22" s="57">
        <f>LN(AF19)</f>
        <v>0.53704517729371859</v>
      </c>
      <c r="AI22" t="s">
        <v>93</v>
      </c>
      <c r="AJ22" s="57">
        <f>LN(AJ19)</f>
        <v>0.54248075822517039</v>
      </c>
      <c r="AM22" t="s">
        <v>93</v>
      </c>
      <c r="AN22" s="57">
        <f>LN(AN19)</f>
        <v>0.54141483665883783</v>
      </c>
      <c r="AQ22" t="s">
        <v>93</v>
      </c>
      <c r="AR22" s="57">
        <f>LN(AR19)</f>
        <v>0.5344853724269818</v>
      </c>
      <c r="AU22" t="s">
        <v>93</v>
      </c>
      <c r="AV22" s="57">
        <f>LN(AV19)</f>
        <v>0.5311227764441846</v>
      </c>
      <c r="AY22" t="s">
        <v>93</v>
      </c>
      <c r="AZ22" s="57">
        <f>LN(AZ19)</f>
        <v>0.5311227764441846</v>
      </c>
      <c r="BC22" t="s">
        <v>93</v>
      </c>
      <c r="BD22" s="57">
        <f>LN(BD19)</f>
        <v>0.539856693289681</v>
      </c>
      <c r="BG22" t="s">
        <v>93</v>
      </c>
      <c r="BH22" s="57">
        <f>LN(BH19)</f>
        <v>0.53508908851123282</v>
      </c>
      <c r="BK22" t="s">
        <v>93</v>
      </c>
      <c r="BL22" s="57">
        <f>LN(BL19)</f>
        <v>0.53060864503712113</v>
      </c>
    </row>
    <row r="23" spans="1:64">
      <c r="G23" t="s">
        <v>94</v>
      </c>
      <c r="H23" s="57">
        <f>LN(H20)</f>
        <v>0.46858094262248456</v>
      </c>
      <c r="K23" t="s">
        <v>94</v>
      </c>
      <c r="L23" s="57">
        <f>LN(L20)</f>
        <v>0.46434727626542588</v>
      </c>
      <c r="O23" t="s">
        <v>94</v>
      </c>
      <c r="P23" s="57">
        <f>LN(P20)</f>
        <v>0.47262448100731458</v>
      </c>
      <c r="S23" t="s">
        <v>94</v>
      </c>
      <c r="T23" s="57">
        <f>LN(T20)</f>
        <v>0.48950664505112995</v>
      </c>
      <c r="W23" t="s">
        <v>94</v>
      </c>
      <c r="X23" s="57">
        <f>LN(X20)</f>
        <v>0.45997126934707316</v>
      </c>
      <c r="AA23" t="s">
        <v>94</v>
      </c>
      <c r="AB23" s="57">
        <f>LN(AB20)</f>
        <v>0.4636174547614017</v>
      </c>
      <c r="AE23" t="s">
        <v>94</v>
      </c>
      <c r="AF23" s="57">
        <f>LN(AF20)</f>
        <v>0.47269057965336991</v>
      </c>
      <c r="AI23" t="s">
        <v>94</v>
      </c>
      <c r="AJ23" s="57">
        <f>LN(AJ20)</f>
        <v>0.48125222200933371</v>
      </c>
      <c r="AM23" t="s">
        <v>94</v>
      </c>
      <c r="AN23" s="57">
        <f>LN(AN20)</f>
        <v>0.46852721976837836</v>
      </c>
      <c r="AQ23" t="s">
        <v>94</v>
      </c>
      <c r="AR23" s="57">
        <f>LN(AR20)</f>
        <v>0.46397446557944194</v>
      </c>
      <c r="AU23" t="s">
        <v>94</v>
      </c>
      <c r="AV23" s="57">
        <f>LN(AV20)</f>
        <v>0.46147999420603275</v>
      </c>
      <c r="AY23" t="s">
        <v>94</v>
      </c>
      <c r="AZ23" s="57">
        <f>LN(AZ20)</f>
        <v>0.46147999420603275</v>
      </c>
      <c r="BC23" t="s">
        <v>94</v>
      </c>
      <c r="BD23" s="57">
        <f>LN(BD20)</f>
        <v>0.46463896595620163</v>
      </c>
      <c r="BG23" t="s">
        <v>94</v>
      </c>
      <c r="BH23" s="57">
        <f>LN(BH20)</f>
        <v>0.45935015818670277</v>
      </c>
      <c r="BK23" t="s">
        <v>94</v>
      </c>
      <c r="BL23" s="57">
        <f>LN(BL20)</f>
        <v>0.45546650923988002</v>
      </c>
    </row>
    <row r="24" spans="1:64">
      <c r="G24" t="s">
        <v>95</v>
      </c>
      <c r="H24" s="57">
        <f>H22-H21</f>
        <v>3.439462543656735E-2</v>
      </c>
      <c r="K24" t="s">
        <v>95</v>
      </c>
      <c r="L24" s="57">
        <f>L22-L21</f>
        <v>4.1659633425145559E-2</v>
      </c>
      <c r="O24" t="s">
        <v>95</v>
      </c>
      <c r="P24" s="57">
        <f>P22-P21</f>
        <v>3.9667518382985767E-2</v>
      </c>
      <c r="S24" t="s">
        <v>95</v>
      </c>
      <c r="T24" s="57">
        <f>T22-T21</f>
        <v>3.6673692513930045E-2</v>
      </c>
      <c r="W24" t="s">
        <v>95</v>
      </c>
      <c r="X24" s="57">
        <f>X22-X21</f>
        <v>3.6011510696580873E-2</v>
      </c>
      <c r="AA24" t="s">
        <v>95</v>
      </c>
      <c r="AB24" s="57">
        <f>AB22-AB21</f>
        <v>3.4733125135810339E-2</v>
      </c>
      <c r="AE24" t="s">
        <v>95</v>
      </c>
      <c r="AF24" s="57">
        <f>AF22-AF21</f>
        <v>3.1659698849898943E-2</v>
      </c>
      <c r="AI24" t="s">
        <v>95</v>
      </c>
      <c r="AJ24" s="57">
        <f>AJ22-AJ21</f>
        <v>3.014572458427589E-2</v>
      </c>
      <c r="AM24" t="s">
        <v>95</v>
      </c>
      <c r="AN24" s="57">
        <f>AN22-AN21</f>
        <v>3.5779879804986425E-2</v>
      </c>
      <c r="AQ24" t="s">
        <v>95</v>
      </c>
      <c r="AR24" s="57">
        <f>AR22-AR21</f>
        <v>3.4634108626158899E-2</v>
      </c>
      <c r="AU24" t="s">
        <v>95</v>
      </c>
      <c r="AV24" s="57">
        <f>AV22-AV21</f>
        <v>3.4215248958679056E-2</v>
      </c>
      <c r="AY24" t="s">
        <v>95</v>
      </c>
      <c r="AZ24" s="57">
        <f>AZ22-AZ21</f>
        <v>3.4215248958679056E-2</v>
      </c>
      <c r="BC24" t="s">
        <v>95</v>
      </c>
      <c r="BD24" s="57">
        <f>BD22-BD21</f>
        <v>3.6901817007622739E-2</v>
      </c>
      <c r="BG24" t="s">
        <v>95</v>
      </c>
      <c r="BH24" s="57">
        <f>BH22-BH21</f>
        <v>3.7152588286951505E-2</v>
      </c>
      <c r="BK24" t="s">
        <v>95</v>
      </c>
      <c r="BL24" s="57">
        <f>BL22-BL21</f>
        <v>3.6865441312339819E-2</v>
      </c>
    </row>
    <row r="25" spans="1:64">
      <c r="G25" t="s">
        <v>96</v>
      </c>
      <c r="H25" s="57">
        <f>H21-H23</f>
        <v>3.5619883056644153E-2</v>
      </c>
      <c r="K25" t="s">
        <v>96</v>
      </c>
      <c r="L25" s="57">
        <f>L21-L23</f>
        <v>4.3470888005010477E-2</v>
      </c>
      <c r="O25" t="s">
        <v>96</v>
      </c>
      <c r="P25" s="57">
        <f>P21-P23</f>
        <v>4.1306258907859994E-2</v>
      </c>
      <c r="S25" t="s">
        <v>96</v>
      </c>
      <c r="T25" s="57">
        <f>T21-T23</f>
        <v>3.8070023290124877E-2</v>
      </c>
      <c r="W25" t="s">
        <v>96</v>
      </c>
      <c r="X25" s="57">
        <f>X21-X23</f>
        <v>3.7356941413475342E-2</v>
      </c>
      <c r="AA25" t="s">
        <v>96</v>
      </c>
      <c r="AB25" s="57">
        <f>AB21-AB23</f>
        <v>3.5983059414156193E-2</v>
      </c>
      <c r="AE25" t="s">
        <v>96</v>
      </c>
      <c r="AF25" s="57">
        <f>AF21-AF23</f>
        <v>3.2694898790449733E-2</v>
      </c>
      <c r="AI25" t="s">
        <v>96</v>
      </c>
      <c r="AJ25" s="57">
        <f>AJ21-AJ23</f>
        <v>3.1082811631560792E-2</v>
      </c>
      <c r="AM25" t="s">
        <v>96</v>
      </c>
      <c r="AN25" s="57">
        <f>AN21-AN23</f>
        <v>3.7107737085473047E-2</v>
      </c>
      <c r="AQ25" t="s">
        <v>96</v>
      </c>
      <c r="AR25" s="57">
        <f>AR21-AR23</f>
        <v>3.5876798221380957E-2</v>
      </c>
      <c r="AU25" t="s">
        <v>96</v>
      </c>
      <c r="AV25" s="57">
        <f>AV21-AV23</f>
        <v>3.5427533279472789E-2</v>
      </c>
      <c r="AY25" t="s">
        <v>96</v>
      </c>
      <c r="AZ25" s="57">
        <f>AZ21-AZ23</f>
        <v>3.5427533279472789E-2</v>
      </c>
      <c r="BC25" t="s">
        <v>96</v>
      </c>
      <c r="BD25" s="57">
        <f>BD21-BD23</f>
        <v>3.8315910325856628E-2</v>
      </c>
      <c r="BG25" t="s">
        <v>96</v>
      </c>
      <c r="BH25" s="57">
        <f>BH21-BH23</f>
        <v>3.8586342037578547E-2</v>
      </c>
      <c r="BK25" t="s">
        <v>96</v>
      </c>
      <c r="BL25" s="57">
        <f>BL21-BL23</f>
        <v>3.8276694484901286E-2</v>
      </c>
    </row>
    <row r="26" spans="1:64">
      <c r="G26" t="s">
        <v>97</v>
      </c>
      <c r="H26" s="58">
        <f>AVERAGE(H24:H25)</f>
        <v>3.5007254246605751E-2</v>
      </c>
      <c r="K26" t="s">
        <v>97</v>
      </c>
      <c r="L26" s="58">
        <f>AVERAGE(L24:L25)</f>
        <v>4.2565260715078018E-2</v>
      </c>
      <c r="O26" t="s">
        <v>97</v>
      </c>
      <c r="P26" s="58">
        <f>AVERAGE(P24:P25)</f>
        <v>4.048688864542288E-2</v>
      </c>
      <c r="S26" t="s">
        <v>97</v>
      </c>
      <c r="T26" s="58">
        <f>AVERAGE(T24:T25)</f>
        <v>3.7371857902027461E-2</v>
      </c>
      <c r="W26" t="s">
        <v>97</v>
      </c>
      <c r="X26" s="58">
        <f>AVERAGE(X24:X25)</f>
        <v>3.6684226055028107E-2</v>
      </c>
      <c r="AA26" t="s">
        <v>97</v>
      </c>
      <c r="AB26" s="58">
        <f>AVERAGE(AB24:AB25)</f>
        <v>3.5358092274983266E-2</v>
      </c>
      <c r="AE26" t="s">
        <v>97</v>
      </c>
      <c r="AF26" s="58">
        <f>AVERAGE(AF24:AF25)</f>
        <v>3.2177298820174338E-2</v>
      </c>
      <c r="AI26" t="s">
        <v>97</v>
      </c>
      <c r="AJ26" s="58">
        <f>AVERAGE(AJ24:AJ25)</f>
        <v>3.0614268107918341E-2</v>
      </c>
      <c r="AM26" t="s">
        <v>97</v>
      </c>
      <c r="AN26" s="58">
        <f>AVERAGE(AN24:AN25)</f>
        <v>3.6443808445229736E-2</v>
      </c>
      <c r="AQ26" t="s">
        <v>97</v>
      </c>
      <c r="AR26" s="58">
        <f>AVERAGE(AR24:AR25)</f>
        <v>3.5255453423769928E-2</v>
      </c>
      <c r="AU26" t="s">
        <v>97</v>
      </c>
      <c r="AV26" s="58">
        <f>AVERAGE(AV24:AV25)</f>
        <v>3.4821391119075923E-2</v>
      </c>
      <c r="AY26" t="s">
        <v>97</v>
      </c>
      <c r="AZ26" s="58">
        <f>AVERAGE(AZ24:AZ25)</f>
        <v>3.4821391119075923E-2</v>
      </c>
      <c r="BC26" t="s">
        <v>97</v>
      </c>
      <c r="BD26" s="58">
        <f>AVERAGE(BD24:BD25)</f>
        <v>3.7608863666739684E-2</v>
      </c>
      <c r="BG26" t="s">
        <v>97</v>
      </c>
      <c r="BH26" s="58">
        <f>AVERAGE(BH24:BH25)</f>
        <v>3.7869465162265026E-2</v>
      </c>
      <c r="BK26" t="s">
        <v>97</v>
      </c>
      <c r="BL26" s="58">
        <f>AVERAGE(BL24:BL25)</f>
        <v>3.7571067898620553E-2</v>
      </c>
    </row>
  </sheetData>
  <hyperlinks>
    <hyperlink ref="F2" location="_edn5" display="_edn5"/>
    <hyperlink ref="F5" location="_edn12" display="_edn12"/>
    <hyperlink ref="F7" location="_edn19" display="_edn19"/>
    <hyperlink ref="F8" location="_edn21" display="_edn21"/>
    <hyperlink ref="F9" location="_edn23" display="_edn23"/>
    <hyperlink ref="F10" location="_edn24" display="_edn24"/>
    <hyperlink ref="F11" location="_edn28" display="_edn28"/>
    <hyperlink ref="F12" location="_edn29" display="_edn29"/>
    <hyperlink ref="F13" location="_edn35" display="_edn35"/>
    <hyperlink ref="F14" location="_edn36" display="_edn36"/>
    <hyperlink ref="F15" location="_edn38" display="_edn38"/>
    <hyperlink ref="F16" location="_edn47" display="_edn47"/>
    <hyperlink ref="J4" location="_edn12" display="_edn12"/>
    <hyperlink ref="J6" location="_edn19" display="_edn19"/>
    <hyperlink ref="J7" location="_edn21" display="_edn21"/>
    <hyperlink ref="J8" location="_edn23" display="_edn23"/>
    <hyperlink ref="J9" location="_edn24" display="_edn24"/>
    <hyperlink ref="J10" location="_edn28" display="_edn28"/>
    <hyperlink ref="J11" location="_edn29" display="_edn29"/>
    <hyperlink ref="J12" location="_edn35" display="_edn35"/>
    <hyperlink ref="J13" location="_edn36" display="_edn36"/>
    <hyperlink ref="J14" location="_edn38" display="_edn38"/>
    <hyperlink ref="J15" location="_edn47" display="_edn47"/>
    <hyperlink ref="N2" location="_edn5" display="_edn5"/>
    <hyperlink ref="N4" location="_edn12" display="_edn12"/>
    <hyperlink ref="N6" location="_edn19" display="_edn19"/>
    <hyperlink ref="N7" location="_edn21" display="_edn21"/>
    <hyperlink ref="N8" location="_edn23" display="_edn23"/>
    <hyperlink ref="N9" location="_edn24" display="_edn24"/>
    <hyperlink ref="N10" location="_edn28" display="_edn28"/>
    <hyperlink ref="N11" location="_edn29" display="_edn29"/>
    <hyperlink ref="N12" location="_edn35" display="_edn35"/>
    <hyperlink ref="N13" location="_edn36" display="_edn36"/>
    <hyperlink ref="N14" location="_edn38" display="_edn38"/>
    <hyperlink ref="N15" location="_edn47" display="_edn47"/>
    <hyperlink ref="R2" location="_edn5" display="_edn5"/>
    <hyperlink ref="R4" location="_edn12" display="_edn12"/>
    <hyperlink ref="R6" location="_edn19" display="_edn19"/>
    <hyperlink ref="R7" location="_edn21" display="_edn21"/>
    <hyperlink ref="R8" location="_edn23" display="_edn23"/>
    <hyperlink ref="R9" location="_edn24" display="_edn24"/>
    <hyperlink ref="R10" location="_edn28" display="_edn28"/>
    <hyperlink ref="R11" location="_edn29" display="_edn29"/>
    <hyperlink ref="R12" location="_edn35" display="_edn35"/>
    <hyperlink ref="R13" location="_edn36" display="_edn36"/>
    <hyperlink ref="R14" location="_edn38" display="_edn38"/>
    <hyperlink ref="R15" location="_edn47" display="_edn47"/>
    <hyperlink ref="V2" location="_edn5" display="_edn5"/>
    <hyperlink ref="V6" location="_edn19" display="_edn19"/>
    <hyperlink ref="V7" location="_edn21" display="_edn21"/>
    <hyperlink ref="V8" location="_edn23" display="_edn23"/>
    <hyperlink ref="V9" location="_edn24" display="_edn24"/>
    <hyperlink ref="V10" location="_edn28" display="_edn28"/>
    <hyperlink ref="V11" location="_edn29" display="_edn29"/>
    <hyperlink ref="V12" location="_edn35" display="_edn35"/>
    <hyperlink ref="V13" location="_edn36" display="_edn36"/>
    <hyperlink ref="V14" location="_edn38" display="_edn38"/>
    <hyperlink ref="V15" location="_edn47" display="_edn47"/>
    <hyperlink ref="Z2" location="_edn5" display="_edn5"/>
    <hyperlink ref="Z5" location="_edn12" display="_edn12"/>
    <hyperlink ref="Z6" location="_edn19" display="_edn19"/>
    <hyperlink ref="Z7" location="_edn21" display="_edn21"/>
    <hyperlink ref="Z8" location="_edn23" display="_edn23"/>
    <hyperlink ref="Z9" location="_edn24" display="_edn24"/>
    <hyperlink ref="Z10" location="_edn28" display="_edn28"/>
    <hyperlink ref="Z11" location="_edn29" display="_edn29"/>
    <hyperlink ref="Z12" location="_edn35" display="_edn35"/>
    <hyperlink ref="Z13" location="_edn36" display="_edn36"/>
    <hyperlink ref="Z14" location="_edn38" display="_edn38"/>
    <hyperlink ref="Z15" location="_edn47" display="_edn47"/>
    <hyperlink ref="AD2" location="_edn5" display="_edn5"/>
    <hyperlink ref="AD5" location="_edn12" display="_edn12"/>
    <hyperlink ref="AD7" location="_edn21" display="_edn21"/>
    <hyperlink ref="AD8" location="_edn23" display="_edn23"/>
    <hyperlink ref="AD9" location="_edn24" display="_edn24"/>
    <hyperlink ref="AD10" location="_edn28" display="_edn28"/>
    <hyperlink ref="AD11" location="_edn29" display="_edn29"/>
    <hyperlink ref="AD12" location="_edn35" display="_edn35"/>
    <hyperlink ref="AD13" location="_edn36" display="_edn36"/>
    <hyperlink ref="AD14" location="_edn38" display="_edn38"/>
    <hyperlink ref="AD15" location="_edn47" display="_edn47"/>
    <hyperlink ref="AH2" location="_edn5" display="_edn5"/>
    <hyperlink ref="AH5" location="_edn12" display="_edn12"/>
    <hyperlink ref="AH7" location="_edn19" display="_edn19"/>
    <hyperlink ref="AH8" location="_edn23" display="_edn23"/>
    <hyperlink ref="AH9" location="_edn24" display="_edn24"/>
    <hyperlink ref="AH10" location="_edn28" display="_edn28"/>
    <hyperlink ref="AH11" location="_edn29" display="_edn29"/>
    <hyperlink ref="AH12" location="_edn35" display="_edn35"/>
    <hyperlink ref="AH13" location="_edn36" display="_edn36"/>
    <hyperlink ref="AH14" location="_edn38" display="_edn38"/>
    <hyperlink ref="AH15" location="_edn47" display="_edn47"/>
    <hyperlink ref="AL2" location="_edn5" display="_edn5"/>
    <hyperlink ref="AL5" location="_edn12" display="_edn12"/>
    <hyperlink ref="AL7" location="_edn19" display="_edn19"/>
    <hyperlink ref="AL8" location="_edn21" display="_edn21"/>
    <hyperlink ref="AL9" location="_edn24" display="_edn24"/>
    <hyperlink ref="AL10" location="_edn28" display="_edn28"/>
    <hyperlink ref="AL11" location="_edn29" display="_edn29"/>
    <hyperlink ref="AL12" location="_edn35" display="_edn35"/>
    <hyperlink ref="AL13" location="_edn36" display="_edn36"/>
    <hyperlink ref="AL14" location="_edn38" display="_edn38"/>
    <hyperlink ref="AL15" location="_edn47" display="_edn47"/>
    <hyperlink ref="AP2" location="_edn5" display="_edn5"/>
    <hyperlink ref="AP5" location="_edn12" display="_edn12"/>
    <hyperlink ref="AP7" location="_edn19" display="_edn19"/>
    <hyperlink ref="AP8" location="_edn21" display="_edn21"/>
    <hyperlink ref="AP9" location="_edn23" display="_edn23"/>
    <hyperlink ref="AP10" location="_edn28" display="_edn28"/>
    <hyperlink ref="AP11" location="_edn29" display="_edn29"/>
    <hyperlink ref="AP12" location="_edn35" display="_edn35"/>
    <hyperlink ref="AP13" location="_edn36" display="_edn36"/>
    <hyperlink ref="AP14" location="_edn38" display="_edn38"/>
    <hyperlink ref="AP15" location="_edn47" display="_edn47"/>
    <hyperlink ref="AT2" location="_edn5" display="_edn5"/>
    <hyperlink ref="AT5" location="_edn12" display="_edn12"/>
    <hyperlink ref="AT7" location="_edn19" display="_edn19"/>
    <hyperlink ref="AT8" location="_edn21" display="_edn21"/>
    <hyperlink ref="AT9" location="_edn23" display="_edn23"/>
    <hyperlink ref="AT10" location="_edn24" display="_edn24"/>
    <hyperlink ref="AT11" location="_edn29" display="_edn29"/>
    <hyperlink ref="AT12" location="_edn35" display="_edn35"/>
    <hyperlink ref="AT13" location="_edn36" display="_edn36"/>
    <hyperlink ref="AT14" location="_edn38" display="_edn38"/>
    <hyperlink ref="AT15" location="_edn47" display="_edn47"/>
    <hyperlink ref="AX2" location="_edn5" display="_edn5"/>
    <hyperlink ref="AX5" location="_edn12" display="_edn12"/>
    <hyperlink ref="AX7" location="_edn19" display="_edn19"/>
    <hyperlink ref="AX8" location="_edn21" display="_edn21"/>
    <hyperlink ref="AX9" location="_edn23" display="_edn23"/>
    <hyperlink ref="AX10" location="_edn24" display="_edn24"/>
    <hyperlink ref="AX11" location="_edn28" display="_edn28"/>
    <hyperlink ref="AX12" location="_edn35" display="_edn35"/>
    <hyperlink ref="AX13" location="_edn36" display="_edn36"/>
    <hyperlink ref="AX14" location="_edn38" display="_edn38"/>
    <hyperlink ref="AX15" location="_edn47" display="_edn47"/>
    <hyperlink ref="BB2" location="_edn5" display="_edn5"/>
    <hyperlink ref="BB5" location="_edn12" display="_edn12"/>
    <hyperlink ref="BB7" location="_edn19" display="_edn19"/>
    <hyperlink ref="BB8" location="_edn21" display="_edn21"/>
    <hyperlink ref="BB9" location="_edn23" display="_edn23"/>
    <hyperlink ref="BB10" location="_edn24" display="_edn24"/>
    <hyperlink ref="BB11" location="_edn28" display="_edn28"/>
    <hyperlink ref="BB12" location="_edn29" display="_edn29"/>
    <hyperlink ref="BB13" location="_edn36" display="_edn36"/>
    <hyperlink ref="BB14" location="_edn38" display="_edn38"/>
    <hyperlink ref="BB15" location="_edn47" display="_edn47"/>
    <hyperlink ref="BF2" location="_edn5" display="_edn5"/>
    <hyperlink ref="BF5" location="_edn12" display="_edn12"/>
    <hyperlink ref="BF7" location="_edn19" display="_edn19"/>
    <hyperlink ref="BF8" location="_edn21" display="_edn21"/>
    <hyperlink ref="BF9" location="_edn23" display="_edn23"/>
    <hyperlink ref="BF10" location="_edn24" display="_edn24"/>
    <hyperlink ref="BF11" location="_edn28" display="_edn28"/>
    <hyperlink ref="BF12" location="_edn29" display="_edn29"/>
    <hyperlink ref="BF13" location="_edn35" display="_edn35"/>
    <hyperlink ref="BF14" location="_edn38" display="_edn38"/>
    <hyperlink ref="BF15" location="_edn47" display="_edn47"/>
    <hyperlink ref="BJ2" location="_edn5" display="_edn5"/>
    <hyperlink ref="BJ5" location="_edn12" display="_edn12"/>
    <hyperlink ref="BJ7" location="_edn19" display="_edn19"/>
    <hyperlink ref="BJ8" location="_edn21" display="_edn21"/>
    <hyperlink ref="BJ9" location="_edn23" display="_edn23"/>
    <hyperlink ref="BJ10" location="_edn24" display="_edn24"/>
    <hyperlink ref="BJ11" location="_edn28" display="_edn28"/>
    <hyperlink ref="BJ12" location="_edn29" display="_edn29"/>
    <hyperlink ref="BJ13" location="_edn35" display="_edn35"/>
    <hyperlink ref="BJ14" location="_edn36" display="_edn36"/>
    <hyperlink ref="BJ15" location="_edn47" display="_edn47"/>
    <hyperlink ref="BN2" location="_edn5" display="_edn5"/>
    <hyperlink ref="BN5" location="_edn12" display="_edn12"/>
    <hyperlink ref="BN7" location="_edn19" display="_edn19"/>
    <hyperlink ref="BN8" location="_edn21" display="_edn21"/>
    <hyperlink ref="BN9" location="_edn23" display="_edn23"/>
    <hyperlink ref="BN10" location="_edn24" display="_edn24"/>
    <hyperlink ref="BN11" location="_edn28" display="_edn28"/>
    <hyperlink ref="BN12" location="_edn29" display="_edn29"/>
    <hyperlink ref="BN13" location="_edn35" display="_edn35"/>
    <hyperlink ref="BN14" location="_edn36" display="_edn36"/>
    <hyperlink ref="BN15" location="_edn38" display="_edn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CB26"/>
  <sheetViews>
    <sheetView workbookViewId="0">
      <selection activeCell="F1" sqref="F1"/>
    </sheetView>
  </sheetViews>
  <sheetFormatPr defaultRowHeight="15"/>
  <sheetData>
    <row r="1" spans="2:80" ht="16.5" thickTop="1" thickBot="1">
      <c r="B1" s="39" t="s">
        <v>76</v>
      </c>
      <c r="C1" s="39" t="s">
        <v>77</v>
      </c>
      <c r="D1" s="39" t="s">
        <v>78</v>
      </c>
      <c r="E1" s="35" t="s">
        <v>0</v>
      </c>
      <c r="F1" s="59" t="s">
        <v>62</v>
      </c>
      <c r="G1" s="52">
        <f>LN(G2)</f>
        <v>0.18089734866800095</v>
      </c>
      <c r="H1" s="53">
        <f>G4</f>
        <v>0.67457719980158903</v>
      </c>
      <c r="I1" s="2" t="s">
        <v>0</v>
      </c>
      <c r="J1" s="42" t="s">
        <v>62</v>
      </c>
      <c r="K1" s="54">
        <f>LN(K2)</f>
        <v>0.30242315824085725</v>
      </c>
      <c r="L1" s="55">
        <f>K4</f>
        <v>0.78140161768582106</v>
      </c>
      <c r="M1" s="2" t="s">
        <v>0</v>
      </c>
      <c r="N1" s="42" t="s">
        <v>62</v>
      </c>
      <c r="O1" s="54">
        <f>LN(O2)</f>
        <v>0.17570029170456036</v>
      </c>
      <c r="P1" s="55">
        <f>O4</f>
        <v>0.63336091719782128</v>
      </c>
      <c r="Q1" s="2" t="s">
        <v>0</v>
      </c>
      <c r="R1" s="42" t="s">
        <v>62</v>
      </c>
      <c r="S1" s="54">
        <f>LN(S2)</f>
        <v>0.17366486343219376</v>
      </c>
      <c r="T1" s="55">
        <f>S4</f>
        <v>0.66258671093910004</v>
      </c>
      <c r="U1" s="2" t="s">
        <v>0</v>
      </c>
      <c r="V1" s="42" t="s">
        <v>62</v>
      </c>
      <c r="W1" s="54">
        <f>LN(W2)</f>
        <v>0.17815228322616178</v>
      </c>
      <c r="X1" s="55">
        <f>W4</f>
        <v>0.70027802544636952</v>
      </c>
      <c r="Y1" s="2" t="s">
        <v>0</v>
      </c>
      <c r="Z1" s="42" t="s">
        <v>62</v>
      </c>
      <c r="AA1" s="54">
        <f>LN(AA2)</f>
        <v>0.17938405644730637</v>
      </c>
      <c r="AB1" s="55">
        <f>AA4</f>
        <v>0.69145480071553767</v>
      </c>
      <c r="AC1" s="2" t="s">
        <v>0</v>
      </c>
      <c r="AD1" s="42" t="s">
        <v>62</v>
      </c>
      <c r="AE1" s="54">
        <f>LN(AE2)</f>
        <v>0.18041038595906364</v>
      </c>
      <c r="AF1" s="55">
        <f>AE4</f>
        <v>0.68043452663917448</v>
      </c>
      <c r="AG1" s="2" t="s">
        <v>0</v>
      </c>
      <c r="AH1" s="42" t="s">
        <v>62</v>
      </c>
      <c r="AI1" s="54">
        <f>LN(AI2)</f>
        <v>0.18205521944201006</v>
      </c>
      <c r="AJ1" s="55">
        <f>AI4</f>
        <v>0.68781252734109677</v>
      </c>
      <c r="AK1" s="2" t="s">
        <v>0</v>
      </c>
      <c r="AL1" s="42" t="s">
        <v>62</v>
      </c>
      <c r="AM1" s="54">
        <f>LN(AM2)</f>
        <v>0.18257263676144689</v>
      </c>
      <c r="AN1" s="55">
        <f>AM4</f>
        <v>0.68582465795552394</v>
      </c>
      <c r="AO1" s="2" t="s">
        <v>0</v>
      </c>
      <c r="AP1" s="42" t="s">
        <v>62</v>
      </c>
      <c r="AQ1" s="54">
        <f>LN(AQ2)</f>
        <v>0.18347798369388821</v>
      </c>
      <c r="AR1" s="55">
        <f>AQ4</f>
        <v>0.68878345772337901</v>
      </c>
      <c r="AS1" s="2" t="s">
        <v>0</v>
      </c>
      <c r="AT1" s="42" t="s">
        <v>62</v>
      </c>
      <c r="AU1" s="54">
        <f>LN(AU2)</f>
        <v>0.1837398163286062</v>
      </c>
      <c r="AV1" s="55">
        <f>AU4</f>
        <v>0.68710312169204391</v>
      </c>
      <c r="AW1" s="2" t="s">
        <v>0</v>
      </c>
      <c r="AX1" s="42" t="s">
        <v>62</v>
      </c>
      <c r="AY1" s="54">
        <f>LN(AY2)</f>
        <v>0.1807543273162541</v>
      </c>
      <c r="AZ1" s="55">
        <f>AY4</f>
        <v>0.67136658413276551</v>
      </c>
      <c r="BA1" s="2" t="s">
        <v>0</v>
      </c>
      <c r="BB1" s="42" t="s">
        <v>62</v>
      </c>
      <c r="BC1" s="54">
        <f>LN(BC2)</f>
        <v>0.17817716997769553</v>
      </c>
      <c r="BD1" s="55">
        <f>BC4</f>
        <v>0.67298858041306941</v>
      </c>
      <c r="BE1" s="2" t="s">
        <v>0</v>
      </c>
      <c r="BF1" s="42" t="s">
        <v>62</v>
      </c>
      <c r="BG1" s="54">
        <f>LN(BG2)</f>
        <v>0.17721844201611986</v>
      </c>
      <c r="BH1" s="55">
        <f>BG4</f>
        <v>0.6747765685593714</v>
      </c>
      <c r="BI1" s="2" t="s">
        <v>0</v>
      </c>
      <c r="BJ1" s="42" t="s">
        <v>62</v>
      </c>
      <c r="BK1" s="54">
        <f>LN(BK2)</f>
        <v>0.17721844201611986</v>
      </c>
      <c r="BL1" s="55">
        <f>BK4</f>
        <v>0.6747765685593714</v>
      </c>
      <c r="BM1" s="2" t="s">
        <v>0</v>
      </c>
      <c r="BN1" s="42" t="s">
        <v>62</v>
      </c>
      <c r="BO1" s="54">
        <f>LN(BO2)</f>
        <v>0.17715771967415603</v>
      </c>
      <c r="BP1" s="55">
        <f>BO4</f>
        <v>0.66731413181084032</v>
      </c>
      <c r="BQ1" s="2" t="s">
        <v>0</v>
      </c>
      <c r="BR1" s="42" t="s">
        <v>62</v>
      </c>
      <c r="BS1" s="54">
        <f>LN(BS2)</f>
        <v>0.17556359808525676</v>
      </c>
      <c r="BT1" s="55">
        <f>BS4</f>
        <v>0.66909237928515874</v>
      </c>
      <c r="BU1" s="2" t="s">
        <v>0</v>
      </c>
      <c r="BV1" s="42" t="s">
        <v>62</v>
      </c>
      <c r="BW1" s="54">
        <f>LN(BW2)</f>
        <v>0.17481403809257781</v>
      </c>
      <c r="BX1" s="55">
        <f>BW4</f>
        <v>0.6716204836164561</v>
      </c>
      <c r="BY1" s="2" t="s">
        <v>0</v>
      </c>
      <c r="BZ1" s="42" t="s">
        <v>62</v>
      </c>
      <c r="CA1" s="54">
        <f>LN(CA2)</f>
        <v>0.17309873174484355</v>
      </c>
      <c r="CB1" s="55">
        <f>CA4</f>
        <v>0.66331723957900168</v>
      </c>
    </row>
    <row r="2" spans="2:80" ht="15.75" thickTop="1">
      <c r="B2">
        <v>0.30242315824085725</v>
      </c>
      <c r="C2" s="56">
        <v>0.78140161768582106</v>
      </c>
      <c r="D2">
        <v>53.618989039184029</v>
      </c>
      <c r="E2" s="2">
        <v>1895</v>
      </c>
      <c r="F2" s="43">
        <v>3.2499999999999999E-3</v>
      </c>
      <c r="G2">
        <f t="array" ref="G2:H6">LOGEST(F2:F19,E2:E19,TRUE, TRUE)</f>
        <v>1.198292166692569</v>
      </c>
      <c r="H2">
        <v>1.8764293505348099E-154</v>
      </c>
      <c r="I2" s="2">
        <v>1946</v>
      </c>
      <c r="J2" s="43">
        <v>3.5099999999999999E-2</v>
      </c>
      <c r="K2">
        <f t="array" ref="K2:L6">LOGEST(J2:J18,I2:I18,TRUE, TRUE)</f>
        <v>1.3531336952526769</v>
      </c>
      <c r="L2">
        <v>1.1719992261190934E-259</v>
      </c>
      <c r="M2" s="2">
        <v>1895</v>
      </c>
      <c r="N2" s="43">
        <v>3.2499999999999999E-3</v>
      </c>
      <c r="O2">
        <f t="array" ref="O2:P6">LOGEST(N2:N18,M2:M18,TRUE, TRUE)</f>
        <v>1.1920807286227555</v>
      </c>
      <c r="P2">
        <v>6.2464875266574493E-150</v>
      </c>
      <c r="Q2" s="2">
        <v>1895</v>
      </c>
      <c r="R2" s="43">
        <v>3.2499999999999999E-3</v>
      </c>
      <c r="S2">
        <f t="array" ref="S2:T6">LOGEST(R2:R18,Q2:Q18,TRUE, TRUE)</f>
        <v>1.189656801506519</v>
      </c>
      <c r="T2">
        <v>4.0364185198402354E-148</v>
      </c>
      <c r="U2" s="2">
        <v>1895</v>
      </c>
      <c r="V2" s="43">
        <v>3.2499999999999999E-3</v>
      </c>
      <c r="W2">
        <f t="array" ref="W2:X6">LOGEST(V2:V18,U2:U18,TRUE, TRUE)</f>
        <v>1.1950072869442292</v>
      </c>
      <c r="X2">
        <v>5.9474697566614171E-152</v>
      </c>
      <c r="Y2" s="2">
        <v>1895</v>
      </c>
      <c r="Z2" s="43">
        <v>3.2499999999999999E-3</v>
      </c>
      <c r="AA2">
        <f t="array" ref="AA2:AB6">LOGEST(Z2:Z18,Y2:Y18,TRUE, TRUE)</f>
        <v>1.1964801718632305</v>
      </c>
      <c r="AB2">
        <v>4.8502147336433342E-153</v>
      </c>
      <c r="AC2" s="2">
        <v>1895</v>
      </c>
      <c r="AD2" s="43">
        <v>3.2499999999999999E-3</v>
      </c>
      <c r="AE2">
        <f t="array" ref="AE2:AF6">LOGEST(AD2:AD18,AC2:AC18,TRUE, TRUE)</f>
        <v>1.1977087851470352</v>
      </c>
      <c r="AF2">
        <v>5.712507331500879E-154</v>
      </c>
      <c r="AG2" s="2">
        <v>1895</v>
      </c>
      <c r="AH2" s="43">
        <v>3.2499999999999999E-3</v>
      </c>
      <c r="AI2">
        <f t="array" ref="AI2:AJ6">LOGEST(AH2:AH18,AG2:AG18,TRUE, TRUE)</f>
        <v>1.1996804377352392</v>
      </c>
      <c r="AJ2">
        <v>2.2559438070592514E-155</v>
      </c>
      <c r="AK2" s="2">
        <v>1895</v>
      </c>
      <c r="AL2" s="43">
        <v>3.2499999999999999E-3</v>
      </c>
      <c r="AM2">
        <f t="array" ref="AM2:AN6">LOGEST(AL2:AL18,AK2:AK18,TRUE, TRUE)</f>
        <v>1.2003013337888466</v>
      </c>
      <c r="AN2">
        <v>7.8979858850802474E-156</v>
      </c>
      <c r="AO2" s="2">
        <v>1895</v>
      </c>
      <c r="AP2" s="43">
        <v>3.2499999999999999E-3</v>
      </c>
      <c r="AQ2">
        <f t="array" ref="AQ2:AR6">LOGEST(AP2:AP18,AO2:AO18,TRUE, TRUE)</f>
        <v>1.201388514983218</v>
      </c>
      <c r="AR2">
        <v>1.3307385646187775E-156</v>
      </c>
      <c r="AS2" s="2">
        <v>1895</v>
      </c>
      <c r="AT2" s="43">
        <v>3.2499999999999999E-3</v>
      </c>
      <c r="AU2">
        <f t="array" ref="AU2:AV6">LOGEST(AT2:AT18,AS2:AS18,TRUE, TRUE)</f>
        <v>1.2017031188884033</v>
      </c>
      <c r="AV2">
        <v>7.8121778843988002E-157</v>
      </c>
      <c r="AW2" s="2">
        <v>1895</v>
      </c>
      <c r="AX2" s="43">
        <v>3.2499999999999999E-3</v>
      </c>
      <c r="AY2">
        <f t="array" ref="AY2:AZ6">LOGEST(AX2:AX18,AW2:AW18,TRUE, TRUE)</f>
        <v>1.198120797582114</v>
      </c>
      <c r="AZ2">
        <v>2.4723631894637159E-154</v>
      </c>
      <c r="BA2" s="2">
        <v>1895</v>
      </c>
      <c r="BB2" s="43">
        <v>3.2499999999999999E-3</v>
      </c>
      <c r="BC2">
        <f t="array" ref="BC2:BD6">LOGEST(BB2:BB18,BA2:BA18,TRUE, TRUE)</f>
        <v>1.1950370271637276</v>
      </c>
      <c r="BD2">
        <v>3.5602097178994229E-152</v>
      </c>
      <c r="BE2" s="2">
        <v>1895</v>
      </c>
      <c r="BF2" s="43">
        <v>3.2499999999999999E-3</v>
      </c>
      <c r="BG2">
        <f t="array" ref="BG2:BH6">LOGEST(BF2:BF18,BE2:BE18,TRUE, TRUE)</f>
        <v>1.193891860789895</v>
      </c>
      <c r="BH2">
        <v>2.2966588429229207E-151</v>
      </c>
      <c r="BI2" s="2">
        <v>1895</v>
      </c>
      <c r="BJ2" s="43">
        <v>3.2499999999999999E-3</v>
      </c>
      <c r="BK2">
        <f t="array" ref="BK2:BL6">LOGEST(BJ2:BJ18,BI2:BI18,TRUE, TRUE)</f>
        <v>1.193891860789895</v>
      </c>
      <c r="BL2">
        <v>2.2966588429229207E-151</v>
      </c>
      <c r="BM2" s="2">
        <v>1895</v>
      </c>
      <c r="BN2" s="43">
        <v>3.2499999999999999E-3</v>
      </c>
      <c r="BO2">
        <f t="array" ref="BO2:BP6">LOGEST(BN2:BN18,BM2:BM18,TRUE, TRUE)</f>
        <v>1.1938193670810724</v>
      </c>
      <c r="BP2">
        <v>2.7010711177060466E-151</v>
      </c>
      <c r="BQ2" s="2">
        <v>1895</v>
      </c>
      <c r="BR2" s="43">
        <v>3.2499999999999999E-3</v>
      </c>
      <c r="BS2">
        <f t="array" ref="BS2:BT6">LOGEST(BR2:BR18,BQ2:BQ18,TRUE, TRUE)</f>
        <v>1.1919177899300515</v>
      </c>
      <c r="BT2">
        <v>6.0657882458730007E-150</v>
      </c>
      <c r="BU2" s="2">
        <v>1895</v>
      </c>
      <c r="BV2" s="43">
        <v>3.2499999999999999E-3</v>
      </c>
      <c r="BW2">
        <f t="array" ref="BW2:BX6">LOGEST(BV2:BV18,BU2:BU18,TRUE, TRUE)</f>
        <v>1.1910247107901684</v>
      </c>
      <c r="BX2">
        <v>2.6098875564861504E-149</v>
      </c>
      <c r="BY2" s="2">
        <v>1895</v>
      </c>
      <c r="BZ2" s="43">
        <v>3.2499999999999999E-3</v>
      </c>
      <c r="CA2">
        <f t="array" ref="CA2:CB6">LOGEST(BZ2:BZ18,BY2:BY18,TRUE, TRUE)</f>
        <v>1.1889834897036713</v>
      </c>
      <c r="CB2">
        <v>7.84446017166165E-148</v>
      </c>
    </row>
    <row r="3" spans="2:80">
      <c r="B3">
        <v>0.17570029170456036</v>
      </c>
      <c r="C3" s="56">
        <v>0.63336091719782128</v>
      </c>
      <c r="D3">
        <v>25.91216867922752</v>
      </c>
      <c r="E3" s="2">
        <v>1946</v>
      </c>
      <c r="F3" s="43">
        <v>3.5099999999999999E-2</v>
      </c>
      <c r="G3">
        <v>3.1410899267960576E-2</v>
      </c>
      <c r="H3">
        <v>62.368534404540647</v>
      </c>
      <c r="I3" s="2">
        <v>1962</v>
      </c>
      <c r="J3" s="44">
        <v>7.0199999999999999E-2</v>
      </c>
      <c r="K3">
        <v>4.1300540358796864E-2</v>
      </c>
      <c r="L3">
        <v>82.219842389748649</v>
      </c>
      <c r="M3" s="2">
        <v>1962</v>
      </c>
      <c r="N3" s="44">
        <v>7.0199999999999999E-2</v>
      </c>
      <c r="O3">
        <v>3.4516011218261637E-2</v>
      </c>
      <c r="P3">
        <v>68.613445190364388</v>
      </c>
      <c r="Q3" s="2">
        <v>1946</v>
      </c>
      <c r="R3" s="43">
        <v>3.5099999999999999E-2</v>
      </c>
      <c r="S3">
        <v>3.1998237728762126E-2</v>
      </c>
      <c r="T3">
        <v>63.578821655851414</v>
      </c>
      <c r="U3" s="2">
        <v>1946</v>
      </c>
      <c r="V3" s="43">
        <v>3.5099999999999999E-2</v>
      </c>
      <c r="W3">
        <v>3.0093299432786609E-2</v>
      </c>
      <c r="X3">
        <v>59.763957436676129</v>
      </c>
      <c r="Y3" s="2">
        <v>1946</v>
      </c>
      <c r="Z3" s="43">
        <v>3.5099999999999999E-2</v>
      </c>
      <c r="AA3">
        <v>3.0939672312056604E-2</v>
      </c>
      <c r="AB3">
        <v>61.441187268582773</v>
      </c>
      <c r="AC3" s="2">
        <v>1946</v>
      </c>
      <c r="AD3" s="43">
        <v>3.5099999999999999E-2</v>
      </c>
      <c r="AE3">
        <v>3.1922923730808725E-2</v>
      </c>
      <c r="AF3">
        <v>63.390017136492041</v>
      </c>
      <c r="AG3" s="2">
        <v>1946</v>
      </c>
      <c r="AH3" s="43">
        <v>3.5099999999999999E-2</v>
      </c>
      <c r="AI3">
        <v>3.1668697388422928E-2</v>
      </c>
      <c r="AJ3">
        <v>62.872148051297636</v>
      </c>
      <c r="AK3" s="2">
        <v>1946</v>
      </c>
      <c r="AL3" s="43">
        <v>3.5099999999999999E-2</v>
      </c>
      <c r="AM3">
        <v>3.1905794141876803E-2</v>
      </c>
      <c r="AN3">
        <v>63.3372101113968</v>
      </c>
      <c r="AO3" s="2">
        <v>1946</v>
      </c>
      <c r="AP3" s="43">
        <v>3.5099999999999999E-2</v>
      </c>
      <c r="AQ3">
        <v>3.184405107561477E-2</v>
      </c>
      <c r="AR3">
        <v>63.208995670348038</v>
      </c>
      <c r="AS3" s="2">
        <v>1946</v>
      </c>
      <c r="AT3" s="43">
        <v>3.5099999999999999E-2</v>
      </c>
      <c r="AU3">
        <v>3.2014542701906602E-2</v>
      </c>
      <c r="AV3">
        <v>63.543624422538144</v>
      </c>
      <c r="AW3" s="2">
        <v>1946</v>
      </c>
      <c r="AX3" s="43">
        <v>3.5099999999999999E-2</v>
      </c>
      <c r="AY3">
        <v>3.26526981429376E-2</v>
      </c>
      <c r="AZ3">
        <v>64.81025846587427</v>
      </c>
      <c r="BA3" s="2">
        <v>1946</v>
      </c>
      <c r="BB3" s="43">
        <v>3.5099999999999999E-2</v>
      </c>
      <c r="BC3">
        <v>3.2068898209072084E-2</v>
      </c>
      <c r="BD3">
        <v>63.651511202767381</v>
      </c>
      <c r="BE3" s="2">
        <v>1946</v>
      </c>
      <c r="BF3" s="43">
        <v>3.5099999999999999E-2</v>
      </c>
      <c r="BG3">
        <v>3.1766853622537942E-2</v>
      </c>
      <c r="BH3">
        <v>63.050120632260629</v>
      </c>
      <c r="BI3" s="2">
        <v>1946</v>
      </c>
      <c r="BJ3" s="43">
        <v>3.5099999999999999E-2</v>
      </c>
      <c r="BK3">
        <v>3.1766853622537942E-2</v>
      </c>
      <c r="BL3">
        <v>63.050120632260629</v>
      </c>
      <c r="BM3" s="2">
        <v>1946</v>
      </c>
      <c r="BN3" s="43">
        <v>3.5099999999999999E-2</v>
      </c>
      <c r="BO3">
        <v>3.229731859702447E-2</v>
      </c>
      <c r="BP3">
        <v>64.095313374237435</v>
      </c>
      <c r="BQ3" s="2">
        <v>1946</v>
      </c>
      <c r="BR3" s="43">
        <v>3.5099999999999999E-2</v>
      </c>
      <c r="BS3">
        <v>3.1878596016353782E-2</v>
      </c>
      <c r="BT3">
        <v>63.26244860273863</v>
      </c>
      <c r="BU3" s="2">
        <v>1946</v>
      </c>
      <c r="BV3" s="43">
        <v>3.5099999999999999E-2</v>
      </c>
      <c r="BW3">
        <v>3.1561434797993664E-2</v>
      </c>
      <c r="BX3">
        <v>62.633048384956275</v>
      </c>
      <c r="BY3" s="2">
        <v>1946</v>
      </c>
      <c r="BZ3" s="43">
        <v>3.5099999999999999E-2</v>
      </c>
      <c r="CA3">
        <v>3.1841832512509646E-2</v>
      </c>
      <c r="CB3">
        <v>63.180022280002262</v>
      </c>
    </row>
    <row r="4" spans="2:80" ht="15.75" thickBot="1">
      <c r="B4">
        <v>0.17366486343219376</v>
      </c>
      <c r="C4" s="56">
        <v>0.66258671093910004</v>
      </c>
      <c r="D4">
        <v>29.45586610340246</v>
      </c>
      <c r="E4" s="2">
        <v>1962</v>
      </c>
      <c r="F4" s="44">
        <v>7.0199999999999999E-2</v>
      </c>
      <c r="G4">
        <v>0.67457719980158903</v>
      </c>
      <c r="H4">
        <v>3.5723291045901364</v>
      </c>
      <c r="I4" s="2">
        <v>1979</v>
      </c>
      <c r="J4" s="45">
        <v>0.3</v>
      </c>
      <c r="K4">
        <v>0.78140161768582106</v>
      </c>
      <c r="L4">
        <v>2.7030657544904271</v>
      </c>
      <c r="M4" s="2">
        <v>1979</v>
      </c>
      <c r="N4" s="45">
        <v>0.3</v>
      </c>
      <c r="O4">
        <v>0.63336091719782128</v>
      </c>
      <c r="P4">
        <v>3.6677268663072247</v>
      </c>
      <c r="Q4" s="2">
        <v>1979</v>
      </c>
      <c r="R4" s="45">
        <v>0.3</v>
      </c>
      <c r="S4">
        <v>0.66258671093910004</v>
      </c>
      <c r="T4">
        <v>3.5567101096260765</v>
      </c>
      <c r="U4" s="2">
        <v>1962</v>
      </c>
      <c r="V4" s="44">
        <v>7.0199999999999999E-2</v>
      </c>
      <c r="W4">
        <v>0.70027802544636952</v>
      </c>
      <c r="X4">
        <v>3.4167570682792694</v>
      </c>
      <c r="Y4" s="2">
        <v>1962</v>
      </c>
      <c r="Z4" s="44">
        <v>7.0199999999999999E-2</v>
      </c>
      <c r="AA4">
        <v>0.69145480071553767</v>
      </c>
      <c r="AB4">
        <v>3.5159615940924955</v>
      </c>
      <c r="AC4" s="2">
        <v>1962</v>
      </c>
      <c r="AD4" s="44">
        <v>7.0199999999999999E-2</v>
      </c>
      <c r="AE4">
        <v>0.68043452663917448</v>
      </c>
      <c r="AF4">
        <v>3.6297129770010876</v>
      </c>
      <c r="AG4" s="2">
        <v>1962</v>
      </c>
      <c r="AH4" s="44">
        <v>7.0199999999999999E-2</v>
      </c>
      <c r="AI4">
        <v>0.68781252734109677</v>
      </c>
      <c r="AJ4">
        <v>3.5985123849949243</v>
      </c>
      <c r="AK4" s="2">
        <v>1962</v>
      </c>
      <c r="AL4" s="44">
        <v>7.0199999999999999E-2</v>
      </c>
      <c r="AM4">
        <v>0.68582465795552394</v>
      </c>
      <c r="AN4">
        <v>3.6199990047889812</v>
      </c>
      <c r="AO4" s="2">
        <v>1962</v>
      </c>
      <c r="AP4" s="44">
        <v>7.0199999999999999E-2</v>
      </c>
      <c r="AQ4">
        <v>0.68878345772337901</v>
      </c>
      <c r="AR4">
        <v>3.6048617506719882</v>
      </c>
      <c r="AS4" s="2">
        <v>1962</v>
      </c>
      <c r="AT4" s="44">
        <v>7.0199999999999999E-2</v>
      </c>
      <c r="AU4">
        <v>0.68710312169204391</v>
      </c>
      <c r="AV4">
        <v>3.6172016609880973</v>
      </c>
      <c r="AW4" s="2">
        <v>1962</v>
      </c>
      <c r="AX4" s="44">
        <v>7.0199999999999999E-2</v>
      </c>
      <c r="AY4">
        <v>0.67136658413276551</v>
      </c>
      <c r="AZ4">
        <v>3.6893044219976572</v>
      </c>
      <c r="BA4" s="2">
        <v>1962</v>
      </c>
      <c r="BB4" s="44">
        <v>7.0199999999999999E-2</v>
      </c>
      <c r="BC4">
        <v>0.67298858041306941</v>
      </c>
      <c r="BD4">
        <v>3.6233430834233191</v>
      </c>
      <c r="BE4" s="2">
        <v>1962</v>
      </c>
      <c r="BF4" s="44">
        <v>7.0199999999999999E-2</v>
      </c>
      <c r="BG4">
        <v>0.6747765685593714</v>
      </c>
      <c r="BH4">
        <v>3.5853109678764348</v>
      </c>
      <c r="BI4" s="2">
        <v>1962</v>
      </c>
      <c r="BJ4" s="44">
        <v>7.0199999999999999E-2</v>
      </c>
      <c r="BK4">
        <v>0.6747765685593714</v>
      </c>
      <c r="BL4">
        <v>3.5853109678764348</v>
      </c>
      <c r="BM4" s="2">
        <v>1962</v>
      </c>
      <c r="BN4" s="44">
        <v>7.0199999999999999E-2</v>
      </c>
      <c r="BO4">
        <v>0.66731413181084032</v>
      </c>
      <c r="BP4">
        <v>3.6262111793077101</v>
      </c>
      <c r="BQ4" s="2">
        <v>1962</v>
      </c>
      <c r="BR4" s="44">
        <v>7.0199999999999999E-2</v>
      </c>
      <c r="BS4">
        <v>0.66909237928515874</v>
      </c>
      <c r="BT4">
        <v>3.5737497770405291</v>
      </c>
      <c r="BU4" s="2">
        <v>1962</v>
      </c>
      <c r="BV4" s="44">
        <v>7.0199999999999999E-2</v>
      </c>
      <c r="BW4">
        <v>0.6716204836164561</v>
      </c>
      <c r="BX4">
        <v>3.5381944209383067</v>
      </c>
      <c r="BY4" s="2">
        <v>1962</v>
      </c>
      <c r="BZ4" s="44">
        <v>7.0199999999999999E-2</v>
      </c>
      <c r="CA4">
        <v>0.66331723957900168</v>
      </c>
      <c r="CB4">
        <v>3.5377407993639411</v>
      </c>
    </row>
    <row r="5" spans="2:80" ht="16.5" thickTop="1" thickBot="1">
      <c r="B5">
        <v>0.17815228322616178</v>
      </c>
      <c r="C5" s="56">
        <v>0.70027802544636952</v>
      </c>
      <c r="D5">
        <v>35.046380557645726</v>
      </c>
      <c r="E5" s="2">
        <v>1979</v>
      </c>
      <c r="F5" s="45">
        <v>0.3</v>
      </c>
      <c r="G5">
        <v>33.166806966951192</v>
      </c>
      <c r="H5">
        <v>16</v>
      </c>
      <c r="I5" s="2">
        <v>1981</v>
      </c>
      <c r="J5" s="44">
        <v>1.2015</v>
      </c>
      <c r="K5" s="53">
        <v>53.618989039184029</v>
      </c>
      <c r="L5">
        <v>15</v>
      </c>
      <c r="M5" s="2">
        <v>1981</v>
      </c>
      <c r="N5" s="44">
        <v>1.2015</v>
      </c>
      <c r="O5" s="53">
        <v>25.91216867922752</v>
      </c>
      <c r="P5">
        <v>15</v>
      </c>
      <c r="Q5" s="2">
        <v>1981</v>
      </c>
      <c r="R5" s="44">
        <v>1.2015</v>
      </c>
      <c r="S5" s="53">
        <v>29.45586610340246</v>
      </c>
      <c r="T5">
        <v>15</v>
      </c>
      <c r="U5" s="2">
        <v>1981</v>
      </c>
      <c r="V5" s="44">
        <v>1.2015</v>
      </c>
      <c r="W5" s="53">
        <v>35.046380557645726</v>
      </c>
      <c r="X5">
        <v>15</v>
      </c>
      <c r="Y5" s="2">
        <v>1979</v>
      </c>
      <c r="Z5" s="45">
        <v>0.3</v>
      </c>
      <c r="AA5" s="53">
        <v>33.615243519542801</v>
      </c>
      <c r="AB5">
        <v>15</v>
      </c>
      <c r="AC5" s="2">
        <v>1979</v>
      </c>
      <c r="AD5" s="45">
        <v>0.3</v>
      </c>
      <c r="AE5" s="53">
        <v>31.938737912600789</v>
      </c>
      <c r="AF5">
        <v>15</v>
      </c>
      <c r="AG5" s="2">
        <v>1979</v>
      </c>
      <c r="AH5" s="45">
        <v>0.3</v>
      </c>
      <c r="AI5" s="53">
        <v>33.048052256052678</v>
      </c>
      <c r="AJ5">
        <v>15</v>
      </c>
      <c r="AK5" s="2">
        <v>1979</v>
      </c>
      <c r="AL5" s="45">
        <v>0.3</v>
      </c>
      <c r="AM5" s="53">
        <v>32.744039689392729</v>
      </c>
      <c r="AN5">
        <v>15</v>
      </c>
      <c r="AO5" s="2">
        <v>1979</v>
      </c>
      <c r="AP5" s="45">
        <v>0.3</v>
      </c>
      <c r="AQ5" s="53">
        <v>33.19795210843079</v>
      </c>
      <c r="AR5">
        <v>15</v>
      </c>
      <c r="AS5" s="2">
        <v>1979</v>
      </c>
      <c r="AT5" s="45">
        <v>0.3</v>
      </c>
      <c r="AU5" s="53">
        <v>32.939116814188402</v>
      </c>
      <c r="AV5">
        <v>15</v>
      </c>
      <c r="AW5" s="2">
        <v>1979</v>
      </c>
      <c r="AX5" s="45">
        <v>0.3</v>
      </c>
      <c r="AY5" s="53">
        <v>30.643562935973286</v>
      </c>
      <c r="AZ5">
        <v>15</v>
      </c>
      <c r="BA5" s="2">
        <v>1979</v>
      </c>
      <c r="BB5" s="45">
        <v>0.3</v>
      </c>
      <c r="BC5" s="53">
        <v>30.869957749327153</v>
      </c>
      <c r="BD5">
        <v>15</v>
      </c>
      <c r="BE5" s="2">
        <v>1979</v>
      </c>
      <c r="BF5" s="45">
        <v>0.3</v>
      </c>
      <c r="BG5" s="53">
        <v>31.122138043852274</v>
      </c>
      <c r="BH5">
        <v>15</v>
      </c>
      <c r="BI5" s="2">
        <v>1979</v>
      </c>
      <c r="BJ5" s="45">
        <v>0.3</v>
      </c>
      <c r="BK5" s="53">
        <v>31.122138043852274</v>
      </c>
      <c r="BL5">
        <v>15</v>
      </c>
      <c r="BM5" s="2">
        <v>1979</v>
      </c>
      <c r="BN5" s="45">
        <v>0.3</v>
      </c>
      <c r="BO5" s="53">
        <v>30.087577905386855</v>
      </c>
      <c r="BP5">
        <v>15</v>
      </c>
      <c r="BQ5" s="2">
        <v>1979</v>
      </c>
      <c r="BR5" s="45">
        <v>0.3</v>
      </c>
      <c r="BS5" s="53">
        <v>30.329871725517652</v>
      </c>
      <c r="BT5">
        <v>15</v>
      </c>
      <c r="BU5" s="2">
        <v>1979</v>
      </c>
      <c r="BV5" s="45">
        <v>0.3</v>
      </c>
      <c r="BW5" s="53">
        <v>30.678854044233844</v>
      </c>
      <c r="BX5">
        <v>15</v>
      </c>
      <c r="BY5" s="2">
        <v>1979</v>
      </c>
      <c r="BZ5" s="45">
        <v>0.3</v>
      </c>
      <c r="CA5" s="53">
        <v>29.552325700441408</v>
      </c>
      <c r="CB5">
        <v>15</v>
      </c>
    </row>
    <row r="6" spans="2:80" ht="15.75" thickTop="1">
      <c r="B6">
        <v>0.17938405644730637</v>
      </c>
      <c r="C6" s="56">
        <v>0.69145480071553767</v>
      </c>
      <c r="D6">
        <v>33.615243519542801</v>
      </c>
      <c r="E6" s="2">
        <v>1981</v>
      </c>
      <c r="F6" s="44">
        <v>1.2015</v>
      </c>
      <c r="G6">
        <v>423.25937562516594</v>
      </c>
      <c r="H6">
        <v>204.18456370402828</v>
      </c>
      <c r="I6" s="2">
        <v>1983</v>
      </c>
      <c r="J6" s="43">
        <v>9.6</v>
      </c>
      <c r="K6">
        <v>391.7706003971814</v>
      </c>
      <c r="L6">
        <v>109.59846709648352</v>
      </c>
      <c r="M6" s="2">
        <v>1983</v>
      </c>
      <c r="N6" s="43">
        <v>9.6</v>
      </c>
      <c r="O6">
        <v>348.57620322957371</v>
      </c>
      <c r="P6">
        <v>201.78330548747724</v>
      </c>
      <c r="Q6" s="2">
        <v>1983</v>
      </c>
      <c r="R6" s="43">
        <v>9.6</v>
      </c>
      <c r="S6">
        <v>372.62220867918836</v>
      </c>
      <c r="T6">
        <v>189.75280205874506</v>
      </c>
      <c r="U6" s="2">
        <v>1983</v>
      </c>
      <c r="V6" s="43">
        <v>9.6</v>
      </c>
      <c r="W6">
        <v>409.13946747205142</v>
      </c>
      <c r="X6">
        <v>175.1134329545452</v>
      </c>
      <c r="Y6" s="2">
        <v>1983</v>
      </c>
      <c r="Z6" s="43">
        <v>9.6</v>
      </c>
      <c r="AA6">
        <v>415.5511674602127</v>
      </c>
      <c r="AB6">
        <v>185.42978896700163</v>
      </c>
      <c r="AC6" s="2">
        <v>1981</v>
      </c>
      <c r="AD6" s="44">
        <v>1.2015</v>
      </c>
      <c r="AE6">
        <v>420.78700470576518</v>
      </c>
      <c r="AF6">
        <v>197.62224443115147</v>
      </c>
      <c r="AG6" s="2">
        <v>1981</v>
      </c>
      <c r="AH6" s="44">
        <v>1.2015</v>
      </c>
      <c r="AI6">
        <v>427.9488583690723</v>
      </c>
      <c r="AJ6">
        <v>194.23937077442787</v>
      </c>
      <c r="AK6" s="2">
        <v>1981</v>
      </c>
      <c r="AL6" s="44">
        <v>1.2015</v>
      </c>
      <c r="AM6">
        <v>429.09075777417183</v>
      </c>
      <c r="AN6">
        <v>196.56589192009821</v>
      </c>
      <c r="AO6" s="2">
        <v>1981</v>
      </c>
      <c r="AP6" s="44">
        <v>1.2015</v>
      </c>
      <c r="AQ6">
        <v>431.40832520762535</v>
      </c>
      <c r="AR6">
        <v>194.9254236218687</v>
      </c>
      <c r="AS6" s="2">
        <v>1981</v>
      </c>
      <c r="AT6" s="44">
        <v>1.2015</v>
      </c>
      <c r="AU6">
        <v>430.98027465129792</v>
      </c>
      <c r="AV6">
        <v>196.26221784382577</v>
      </c>
      <c r="AW6" s="2">
        <v>1981</v>
      </c>
      <c r="AX6" s="44">
        <v>1.2015</v>
      </c>
      <c r="AY6">
        <v>417.08852750515024</v>
      </c>
      <c r="AZ6">
        <v>204.164506772572</v>
      </c>
      <c r="BA6" s="2">
        <v>1981</v>
      </c>
      <c r="BB6" s="44">
        <v>1.2015</v>
      </c>
      <c r="BC6">
        <v>405.27979345009328</v>
      </c>
      <c r="BD6">
        <v>196.92922650287406</v>
      </c>
      <c r="BE6" s="2">
        <v>1981</v>
      </c>
      <c r="BF6" s="44">
        <v>1.2015</v>
      </c>
      <c r="BG6">
        <v>400.05811478391524</v>
      </c>
      <c r="BH6">
        <v>192.81682104562586</v>
      </c>
      <c r="BI6" s="2">
        <v>1981</v>
      </c>
      <c r="BJ6" s="44">
        <v>1.2015</v>
      </c>
      <c r="BK6">
        <v>400.05811478391524</v>
      </c>
      <c r="BL6">
        <v>192.81682104562586</v>
      </c>
      <c r="BM6" s="2">
        <v>1981</v>
      </c>
      <c r="BN6" s="44">
        <v>1.2015</v>
      </c>
      <c r="BO6">
        <v>395.63382307549784</v>
      </c>
      <c r="BP6">
        <v>197.2411127540432</v>
      </c>
      <c r="BQ6" s="2">
        <v>1981</v>
      </c>
      <c r="BR6" s="44">
        <v>1.2015</v>
      </c>
      <c r="BS6">
        <v>387.36364265005426</v>
      </c>
      <c r="BT6">
        <v>191.57531203345849</v>
      </c>
      <c r="BU6" s="2">
        <v>1981</v>
      </c>
      <c r="BV6" s="44">
        <v>1.2015</v>
      </c>
      <c r="BW6">
        <v>384.06304423412303</v>
      </c>
      <c r="BX6">
        <v>187.78229640538439</v>
      </c>
      <c r="BY6" s="2">
        <v>1981</v>
      </c>
      <c r="BZ6" s="44">
        <v>1.2015</v>
      </c>
      <c r="CA6">
        <v>369.86538198057519</v>
      </c>
      <c r="CB6">
        <v>187.73414945226327</v>
      </c>
    </row>
    <row r="7" spans="2:80">
      <c r="B7">
        <v>0.18041038595906364</v>
      </c>
      <c r="C7" s="56">
        <v>0.68043452663917448</v>
      </c>
      <c r="D7">
        <v>31.938737912600789</v>
      </c>
      <c r="E7" s="2">
        <v>1983</v>
      </c>
      <c r="F7" s="43">
        <v>9.6</v>
      </c>
      <c r="G7" t="s">
        <v>79</v>
      </c>
      <c r="H7">
        <f>TINV(0.0455,H5)</f>
        <v>2.1689429859244536</v>
      </c>
      <c r="I7" s="2">
        <v>1990</v>
      </c>
      <c r="J7" s="45">
        <v>19.2</v>
      </c>
      <c r="K7" t="s">
        <v>79</v>
      </c>
      <c r="L7">
        <f>TINV(0.0455,L5)</f>
        <v>2.1811656751010338</v>
      </c>
      <c r="M7" s="2">
        <v>1990</v>
      </c>
      <c r="N7" s="45">
        <v>19.2</v>
      </c>
      <c r="O7" t="s">
        <v>79</v>
      </c>
      <c r="P7">
        <f>TINV(0.0455,P5)</f>
        <v>2.1811656751010338</v>
      </c>
      <c r="Q7" s="2">
        <v>1990</v>
      </c>
      <c r="R7" s="45">
        <v>19.2</v>
      </c>
      <c r="S7" t="s">
        <v>79</v>
      </c>
      <c r="T7">
        <f>TINV(0.0455,T5)</f>
        <v>2.1811656751010338</v>
      </c>
      <c r="U7" s="2">
        <v>1990</v>
      </c>
      <c r="V7" s="45">
        <v>19.2</v>
      </c>
      <c r="W7" t="s">
        <v>79</v>
      </c>
      <c r="X7">
        <f>TINV(0.0455,X5)</f>
        <v>2.1811656751010338</v>
      </c>
      <c r="Y7" s="2">
        <v>1990</v>
      </c>
      <c r="Z7" s="45">
        <v>19.2</v>
      </c>
      <c r="AA7" t="s">
        <v>79</v>
      </c>
      <c r="AB7">
        <f>TINV(0.0455,AB5)</f>
        <v>2.1811656751010338</v>
      </c>
      <c r="AC7" s="2">
        <v>1990</v>
      </c>
      <c r="AD7" s="45">
        <v>19.2</v>
      </c>
      <c r="AE7" t="s">
        <v>79</v>
      </c>
      <c r="AF7">
        <f>TINV(0.0455,AF5)</f>
        <v>2.1811656751010338</v>
      </c>
      <c r="AG7" s="2">
        <v>1983</v>
      </c>
      <c r="AH7" s="43">
        <v>9.6</v>
      </c>
      <c r="AI7" t="s">
        <v>79</v>
      </c>
      <c r="AJ7">
        <f>TINV(0.0455,AJ5)</f>
        <v>2.1811656751010338</v>
      </c>
      <c r="AK7" s="2">
        <v>1983</v>
      </c>
      <c r="AL7" s="43">
        <v>9.6</v>
      </c>
      <c r="AM7" t="s">
        <v>79</v>
      </c>
      <c r="AN7">
        <f>TINV(0.0455,AN5)</f>
        <v>2.1811656751010338</v>
      </c>
      <c r="AO7" s="2">
        <v>1983</v>
      </c>
      <c r="AP7" s="43">
        <v>9.6</v>
      </c>
      <c r="AQ7" t="s">
        <v>79</v>
      </c>
      <c r="AR7">
        <f>TINV(0.0455,AR5)</f>
        <v>2.1811656751010338</v>
      </c>
      <c r="AS7" s="2">
        <v>1983</v>
      </c>
      <c r="AT7" s="43">
        <v>9.6</v>
      </c>
      <c r="AU7" t="s">
        <v>79</v>
      </c>
      <c r="AV7">
        <f>TINV(0.0455,AV5)</f>
        <v>2.1811656751010338</v>
      </c>
      <c r="AW7" s="2">
        <v>1983</v>
      </c>
      <c r="AX7" s="43">
        <v>9.6</v>
      </c>
      <c r="AY7" t="s">
        <v>79</v>
      </c>
      <c r="AZ7">
        <f>TINV(0.0455,AZ5)</f>
        <v>2.1811656751010338</v>
      </c>
      <c r="BA7" s="2">
        <v>1983</v>
      </c>
      <c r="BB7" s="43">
        <v>9.6</v>
      </c>
      <c r="BC7" t="s">
        <v>79</v>
      </c>
      <c r="BD7">
        <f>TINV(0.0455,BD5)</f>
        <v>2.1811656751010338</v>
      </c>
      <c r="BE7" s="2">
        <v>1983</v>
      </c>
      <c r="BF7" s="43">
        <v>9.6</v>
      </c>
      <c r="BG7" t="s">
        <v>79</v>
      </c>
      <c r="BH7">
        <f>TINV(0.0455,BH5)</f>
        <v>2.1811656751010338</v>
      </c>
      <c r="BI7" s="2">
        <v>1983</v>
      </c>
      <c r="BJ7" s="43">
        <v>9.6</v>
      </c>
      <c r="BK7" t="s">
        <v>79</v>
      </c>
      <c r="BL7">
        <f>TINV(0.0455,BL5)</f>
        <v>2.1811656751010338</v>
      </c>
      <c r="BM7" s="2">
        <v>1983</v>
      </c>
      <c r="BN7" s="43">
        <v>9.6</v>
      </c>
      <c r="BO7" t="s">
        <v>79</v>
      </c>
      <c r="BP7">
        <f>TINV(0.0455,BP5)</f>
        <v>2.1811656751010338</v>
      </c>
      <c r="BQ7" s="2">
        <v>1983</v>
      </c>
      <c r="BR7" s="43">
        <v>9.6</v>
      </c>
      <c r="BS7" t="s">
        <v>79</v>
      </c>
      <c r="BT7">
        <f>TINV(0.0455,BT5)</f>
        <v>2.1811656751010338</v>
      </c>
      <c r="BU7" s="2">
        <v>1983</v>
      </c>
      <c r="BV7" s="43">
        <v>9.6</v>
      </c>
      <c r="BW7" t="s">
        <v>79</v>
      </c>
      <c r="BX7">
        <f>TINV(0.0455,BX5)</f>
        <v>2.1811656751010338</v>
      </c>
      <c r="BY7" s="2">
        <v>1983</v>
      </c>
      <c r="BZ7" s="43">
        <v>9.6</v>
      </c>
    </row>
    <row r="8" spans="2:80">
      <c r="B8">
        <v>0.18205521944201006</v>
      </c>
      <c r="C8" s="56">
        <v>0.68781252734109677</v>
      </c>
      <c r="D8">
        <v>33.048052256052678</v>
      </c>
      <c r="E8" s="2">
        <v>1990</v>
      </c>
      <c r="F8" s="45">
        <v>19.2</v>
      </c>
      <c r="G8" t="s">
        <v>80</v>
      </c>
      <c r="H8">
        <f>H7*G3</f>
        <v>6.8128449648822642E-2</v>
      </c>
      <c r="I8" s="2">
        <v>1993</v>
      </c>
      <c r="J8" s="44">
        <v>48.6</v>
      </c>
      <c r="K8" t="s">
        <v>80</v>
      </c>
      <c r="L8">
        <f>L7*K3</f>
        <v>9.0083320993732646E-2</v>
      </c>
      <c r="M8" s="2">
        <v>1993</v>
      </c>
      <c r="N8" s="44">
        <v>48.6</v>
      </c>
      <c r="O8" t="s">
        <v>80</v>
      </c>
      <c r="P8">
        <f>P7*O3</f>
        <v>7.5285138910674496E-2</v>
      </c>
      <c r="Q8" s="2">
        <v>1993</v>
      </c>
      <c r="R8" s="44">
        <v>48.6</v>
      </c>
      <c r="S8" t="s">
        <v>80</v>
      </c>
      <c r="T8">
        <f>T7*S3</f>
        <v>6.9793457797698813E-2</v>
      </c>
      <c r="U8" s="2">
        <v>1993</v>
      </c>
      <c r="V8" s="44">
        <v>48.6</v>
      </c>
      <c r="W8" t="s">
        <v>80</v>
      </c>
      <c r="X8">
        <f>X7*W3</f>
        <v>6.5638471773331555E-2</v>
      </c>
      <c r="Y8" s="2">
        <v>1993</v>
      </c>
      <c r="Z8" s="44">
        <v>48.6</v>
      </c>
      <c r="AA8" t="s">
        <v>80</v>
      </c>
      <c r="AB8">
        <f>AB7*AA3</f>
        <v>6.7484551245931709E-2</v>
      </c>
      <c r="AC8" s="2">
        <v>1993</v>
      </c>
      <c r="AD8" s="44">
        <v>48.6</v>
      </c>
      <c r="AE8" t="s">
        <v>80</v>
      </c>
      <c r="AF8">
        <f>AF7*AE3</f>
        <v>6.9629185490508227E-2</v>
      </c>
      <c r="AG8" s="2">
        <v>1993</v>
      </c>
      <c r="AH8" s="44">
        <v>48.6</v>
      </c>
      <c r="AI8" t="s">
        <v>80</v>
      </c>
      <c r="AJ8">
        <f>AJ7*AI3</f>
        <v>6.9074675718789835E-2</v>
      </c>
      <c r="AK8" s="2">
        <v>1990</v>
      </c>
      <c r="AL8" s="45">
        <v>19.2</v>
      </c>
      <c r="AM8" t="s">
        <v>80</v>
      </c>
      <c r="AN8">
        <f>AN7*AM3</f>
        <v>6.9591823019101329E-2</v>
      </c>
      <c r="AO8" s="2">
        <v>1990</v>
      </c>
      <c r="AP8" s="45">
        <v>19.2</v>
      </c>
      <c r="AQ8" t="s">
        <v>80</v>
      </c>
      <c r="AR8">
        <f>AR7*AQ3</f>
        <v>6.9457151162295089E-2</v>
      </c>
      <c r="AS8" s="2">
        <v>1990</v>
      </c>
      <c r="AT8" s="45">
        <v>19.2</v>
      </c>
      <c r="AU8" t="s">
        <v>80</v>
      </c>
      <c r="AV8">
        <f>AV7*AU3</f>
        <v>6.9829021645454986E-2</v>
      </c>
      <c r="AW8" s="2">
        <v>1990</v>
      </c>
      <c r="AX8" s="45">
        <v>19.2</v>
      </c>
      <c r="AY8" t="s">
        <v>80</v>
      </c>
      <c r="AZ8">
        <f>AZ7*AY3</f>
        <v>7.1220944388810756E-2</v>
      </c>
      <c r="BA8" s="2">
        <v>1990</v>
      </c>
      <c r="BB8" s="45">
        <v>19.2</v>
      </c>
      <c r="BC8" t="s">
        <v>80</v>
      </c>
      <c r="BD8">
        <f>BD7*BC3</f>
        <v>6.9947580011937044E-2</v>
      </c>
      <c r="BE8" s="2">
        <v>1990</v>
      </c>
      <c r="BF8" s="45">
        <v>19.2</v>
      </c>
      <c r="BG8" t="s">
        <v>80</v>
      </c>
      <c r="BH8">
        <f>BH7*BG3</f>
        <v>6.9288770727438692E-2</v>
      </c>
      <c r="BI8" s="2">
        <v>1990</v>
      </c>
      <c r="BJ8" s="45">
        <v>19.2</v>
      </c>
      <c r="BK8" t="s">
        <v>80</v>
      </c>
      <c r="BL8">
        <f>BL7*BK3</f>
        <v>6.9288770727438692E-2</v>
      </c>
      <c r="BM8" s="2">
        <v>1990</v>
      </c>
      <c r="BN8" s="45">
        <v>19.2</v>
      </c>
      <c r="BO8" t="s">
        <v>80</v>
      </c>
      <c r="BP8">
        <f>BP7*BO3</f>
        <v>7.0445802721632048E-2</v>
      </c>
      <c r="BQ8" s="2">
        <v>1990</v>
      </c>
      <c r="BR8" s="45">
        <v>19.2</v>
      </c>
      <c r="BS8" t="s">
        <v>80</v>
      </c>
      <c r="BT8">
        <f>BT7*BS3</f>
        <v>6.9532499401283421E-2</v>
      </c>
      <c r="BU8" s="2">
        <v>1990</v>
      </c>
      <c r="BV8" s="45">
        <v>19.2</v>
      </c>
      <c r="BW8" t="s">
        <v>80</v>
      </c>
      <c r="BX8">
        <f>BX7*BW3</f>
        <v>6.8840718238323106E-2</v>
      </c>
      <c r="BY8" s="2">
        <v>1990</v>
      </c>
      <c r="BZ8" s="45">
        <v>19.2</v>
      </c>
    </row>
    <row r="9" spans="2:80">
      <c r="B9">
        <v>0.18257263676144689</v>
      </c>
      <c r="C9" s="56">
        <v>0.68582465795552394</v>
      </c>
      <c r="D9">
        <v>32.744039689392729</v>
      </c>
      <c r="E9" s="2">
        <v>1993</v>
      </c>
      <c r="F9" s="44">
        <v>48.6</v>
      </c>
      <c r="G9" t="s">
        <v>81</v>
      </c>
      <c r="H9">
        <f>G2+H8</f>
        <v>1.2664206163413916</v>
      </c>
      <c r="I9" s="2">
        <v>1996</v>
      </c>
      <c r="J9" s="45">
        <v>64</v>
      </c>
      <c r="K9" t="s">
        <v>81</v>
      </c>
      <c r="L9">
        <f>K2+L8</f>
        <v>1.4432170162464095</v>
      </c>
      <c r="M9" s="2">
        <v>1996</v>
      </c>
      <c r="N9" s="45">
        <v>64</v>
      </c>
      <c r="O9" t="s">
        <v>81</v>
      </c>
      <c r="P9">
        <f>O2+P8</f>
        <v>1.2673658675334301</v>
      </c>
      <c r="Q9" s="2">
        <v>1996</v>
      </c>
      <c r="R9" s="45">
        <v>64</v>
      </c>
      <c r="S9" t="s">
        <v>81</v>
      </c>
      <c r="T9">
        <f>S2+T8</f>
        <v>1.2594502593042178</v>
      </c>
      <c r="U9" s="2">
        <v>1996</v>
      </c>
      <c r="V9" s="45">
        <v>64</v>
      </c>
      <c r="W9" t="s">
        <v>81</v>
      </c>
      <c r="X9">
        <f>W2+X8</f>
        <v>1.2606457587175608</v>
      </c>
      <c r="Y9" s="2">
        <v>1996</v>
      </c>
      <c r="Z9" s="45">
        <v>64</v>
      </c>
      <c r="AA9" t="s">
        <v>81</v>
      </c>
      <c r="AB9">
        <f>AA2+AB8</f>
        <v>1.2639647231091622</v>
      </c>
      <c r="AC9" s="2">
        <v>1996</v>
      </c>
      <c r="AD9" s="45">
        <v>64</v>
      </c>
      <c r="AE9" t="s">
        <v>81</v>
      </c>
      <c r="AF9">
        <f>AE2+AF8</f>
        <v>1.2673379706375434</v>
      </c>
      <c r="AG9" s="2">
        <v>1996</v>
      </c>
      <c r="AH9" s="45">
        <v>64</v>
      </c>
      <c r="AI9" t="s">
        <v>81</v>
      </c>
      <c r="AJ9">
        <f>AI2+AJ8</f>
        <v>1.2687551134540291</v>
      </c>
      <c r="AK9" s="2">
        <v>1996</v>
      </c>
      <c r="AL9" s="45">
        <v>64</v>
      </c>
      <c r="AM9" t="s">
        <v>81</v>
      </c>
      <c r="AN9">
        <f>AM2+AN8</f>
        <v>1.2698931568079479</v>
      </c>
      <c r="AO9" s="2">
        <v>1993</v>
      </c>
      <c r="AP9" s="44">
        <v>48.6</v>
      </c>
      <c r="AQ9" t="s">
        <v>81</v>
      </c>
      <c r="AR9">
        <f>AQ2+AR8</f>
        <v>1.270845666145513</v>
      </c>
      <c r="AS9" s="2">
        <v>1993</v>
      </c>
      <c r="AT9" s="44">
        <v>48.6</v>
      </c>
      <c r="AU9" t="s">
        <v>81</v>
      </c>
      <c r="AV9">
        <f>AU2+AV8</f>
        <v>1.2715321405338582</v>
      </c>
      <c r="AW9" s="2">
        <v>1993</v>
      </c>
      <c r="AX9" s="44">
        <v>48.6</v>
      </c>
      <c r="AY9" t="s">
        <v>81</v>
      </c>
      <c r="AZ9">
        <f>AY2+AZ8</f>
        <v>1.2693417419709248</v>
      </c>
      <c r="BA9" s="2">
        <v>1993</v>
      </c>
      <c r="BB9" s="44">
        <v>48.6</v>
      </c>
      <c r="BC9" t="s">
        <v>81</v>
      </c>
      <c r="BD9">
        <f>BC2+BD8</f>
        <v>1.2649846071756647</v>
      </c>
      <c r="BE9" s="2">
        <v>1993</v>
      </c>
      <c r="BF9" s="44">
        <v>48.6</v>
      </c>
      <c r="BG9" t="s">
        <v>81</v>
      </c>
      <c r="BH9">
        <f>BG2+BH8</f>
        <v>1.2631806315173337</v>
      </c>
      <c r="BI9" s="2">
        <v>1993</v>
      </c>
      <c r="BJ9" s="44">
        <v>48.6</v>
      </c>
      <c r="BK9" t="s">
        <v>81</v>
      </c>
      <c r="BL9">
        <f>BK2+BL8</f>
        <v>1.2631806315173337</v>
      </c>
      <c r="BM9" s="2">
        <v>1993</v>
      </c>
      <c r="BN9" s="44">
        <v>48.6</v>
      </c>
      <c r="BO9" t="s">
        <v>81</v>
      </c>
      <c r="BP9">
        <f>BO2+BP8</f>
        <v>1.2642651698027045</v>
      </c>
      <c r="BQ9" s="2">
        <v>1993</v>
      </c>
      <c r="BR9" s="44">
        <v>48.6</v>
      </c>
      <c r="BS9" t="s">
        <v>81</v>
      </c>
      <c r="BT9">
        <f>BS2+BT8</f>
        <v>1.2614502893313349</v>
      </c>
      <c r="BU9" s="2">
        <v>1993</v>
      </c>
      <c r="BV9" s="44">
        <v>48.6</v>
      </c>
      <c r="BW9" t="s">
        <v>81</v>
      </c>
      <c r="BX9">
        <f>BW2+BX8</f>
        <v>1.2598654290284914</v>
      </c>
      <c r="BY9" s="2">
        <v>1993</v>
      </c>
      <c r="BZ9" s="44">
        <v>48.6</v>
      </c>
    </row>
    <row r="10" spans="2:80">
      <c r="B10">
        <v>0.18347798369388821</v>
      </c>
      <c r="C10" s="56">
        <v>0.68878345772337901</v>
      </c>
      <c r="D10">
        <v>33.19795210843079</v>
      </c>
      <c r="E10" s="2">
        <v>1996</v>
      </c>
      <c r="F10" s="45">
        <v>64</v>
      </c>
      <c r="G10" t="s">
        <v>82</v>
      </c>
      <c r="H10">
        <f>G2-H8</f>
        <v>1.1301637170437464</v>
      </c>
      <c r="I10" s="2">
        <v>1998</v>
      </c>
      <c r="J10" s="45">
        <v>115.2</v>
      </c>
      <c r="K10" t="s">
        <v>82</v>
      </c>
      <c r="L10">
        <f>K2-L8</f>
        <v>1.2630503742589443</v>
      </c>
      <c r="M10" s="2">
        <v>1998</v>
      </c>
      <c r="N10" s="45">
        <v>115.2</v>
      </c>
      <c r="O10" t="s">
        <v>82</v>
      </c>
      <c r="P10">
        <f>O2-P8</f>
        <v>1.1167955897120809</v>
      </c>
      <c r="Q10" s="2">
        <v>1998</v>
      </c>
      <c r="R10" s="45">
        <v>115.2</v>
      </c>
      <c r="S10" t="s">
        <v>82</v>
      </c>
      <c r="T10">
        <f>S2-T8</f>
        <v>1.1198633437088201</v>
      </c>
      <c r="U10" s="2">
        <v>1998</v>
      </c>
      <c r="V10" s="45">
        <v>115.2</v>
      </c>
      <c r="W10" t="s">
        <v>82</v>
      </c>
      <c r="X10">
        <f>W2-X8</f>
        <v>1.1293688151708976</v>
      </c>
      <c r="Y10" s="2">
        <v>1998</v>
      </c>
      <c r="Z10" s="45">
        <v>115.2</v>
      </c>
      <c r="AA10" t="s">
        <v>82</v>
      </c>
      <c r="AB10">
        <f>AA2-AB8</f>
        <v>1.1289956206172989</v>
      </c>
      <c r="AC10" s="2">
        <v>1998</v>
      </c>
      <c r="AD10" s="45">
        <v>115.2</v>
      </c>
      <c r="AE10" t="s">
        <v>82</v>
      </c>
      <c r="AF10">
        <f>AE2-AF8</f>
        <v>1.1280795996565269</v>
      </c>
      <c r="AG10" s="2">
        <v>1998</v>
      </c>
      <c r="AH10" s="45">
        <v>115.2</v>
      </c>
      <c r="AI10" t="s">
        <v>82</v>
      </c>
      <c r="AJ10">
        <f>AI2-AJ8</f>
        <v>1.1306057620164494</v>
      </c>
      <c r="AK10" s="2">
        <v>1998</v>
      </c>
      <c r="AL10" s="45">
        <v>115.2</v>
      </c>
      <c r="AM10" t="s">
        <v>82</v>
      </c>
      <c r="AN10">
        <f>AM2-AN8</f>
        <v>1.1307095107697454</v>
      </c>
      <c r="AO10" s="2">
        <v>1998</v>
      </c>
      <c r="AP10" s="45">
        <v>115.2</v>
      </c>
      <c r="AQ10" t="s">
        <v>82</v>
      </c>
      <c r="AR10">
        <f>AQ2-AR8</f>
        <v>1.131931363820923</v>
      </c>
      <c r="AS10" s="2">
        <v>1996</v>
      </c>
      <c r="AT10" s="45">
        <v>64</v>
      </c>
      <c r="AU10" t="s">
        <v>82</v>
      </c>
      <c r="AV10">
        <f>AU2-AV8</f>
        <v>1.1318740972429484</v>
      </c>
      <c r="AW10" s="2">
        <v>1996</v>
      </c>
      <c r="AX10" s="45">
        <v>64</v>
      </c>
      <c r="AY10" t="s">
        <v>82</v>
      </c>
      <c r="AZ10">
        <f>AY2-AZ8</f>
        <v>1.1268998531933032</v>
      </c>
      <c r="BA10" s="2">
        <v>1996</v>
      </c>
      <c r="BB10" s="45">
        <v>64</v>
      </c>
      <c r="BC10" t="s">
        <v>82</v>
      </c>
      <c r="BD10">
        <f>BC2-BD8</f>
        <v>1.1250894471517905</v>
      </c>
      <c r="BE10" s="2">
        <v>1996</v>
      </c>
      <c r="BF10" s="45">
        <v>64</v>
      </c>
      <c r="BG10" t="s">
        <v>82</v>
      </c>
      <c r="BH10">
        <f>BG2-BH8</f>
        <v>1.1246030900624562</v>
      </c>
      <c r="BI10" s="2">
        <v>1996</v>
      </c>
      <c r="BJ10" s="45">
        <v>64</v>
      </c>
      <c r="BK10" t="s">
        <v>82</v>
      </c>
      <c r="BL10">
        <f>BK2-BL8</f>
        <v>1.1246030900624562</v>
      </c>
      <c r="BM10" s="2">
        <v>1996</v>
      </c>
      <c r="BN10" s="45">
        <v>64</v>
      </c>
      <c r="BO10" t="s">
        <v>82</v>
      </c>
      <c r="BP10">
        <f>BO2-BP8</f>
        <v>1.1233735643594402</v>
      </c>
      <c r="BQ10" s="2">
        <v>1996</v>
      </c>
      <c r="BR10" s="45">
        <v>64</v>
      </c>
      <c r="BS10" t="s">
        <v>82</v>
      </c>
      <c r="BT10">
        <f>BS2-BT8</f>
        <v>1.1223852905287681</v>
      </c>
      <c r="BU10" s="2">
        <v>1996</v>
      </c>
      <c r="BV10" s="45">
        <v>64</v>
      </c>
      <c r="BW10" t="s">
        <v>82</v>
      </c>
      <c r="BX10">
        <f>BW2-BX8</f>
        <v>1.1221839925518453</v>
      </c>
      <c r="BY10" s="2">
        <v>1996</v>
      </c>
      <c r="BZ10" s="45">
        <v>64</v>
      </c>
    </row>
    <row r="11" spans="2:80">
      <c r="B11">
        <v>0.1837398163286062</v>
      </c>
      <c r="C11" s="56">
        <v>0.68710312169204391</v>
      </c>
      <c r="D11">
        <v>32.939116814188402</v>
      </c>
      <c r="E11" s="2">
        <v>1998</v>
      </c>
      <c r="F11" s="45">
        <v>115.2</v>
      </c>
      <c r="G11" t="s">
        <v>83</v>
      </c>
      <c r="H11" s="57">
        <f>LN(G2)</f>
        <v>0.18089734866800095</v>
      </c>
      <c r="I11" s="2">
        <v>1998</v>
      </c>
      <c r="J11" s="45">
        <v>2000</v>
      </c>
      <c r="K11" t="s">
        <v>83</v>
      </c>
      <c r="L11" s="57">
        <f>LN(K2)</f>
        <v>0.30242315824085725</v>
      </c>
      <c r="M11" s="2">
        <v>1998</v>
      </c>
      <c r="N11" s="45">
        <v>2000</v>
      </c>
      <c r="O11" t="s">
        <v>83</v>
      </c>
      <c r="P11" s="57">
        <f>LN(O2)</f>
        <v>0.17570029170456036</v>
      </c>
      <c r="Q11" s="2">
        <v>1998</v>
      </c>
      <c r="R11" s="45">
        <v>2000</v>
      </c>
      <c r="S11" t="s">
        <v>83</v>
      </c>
      <c r="T11" s="57">
        <f>LN(S2)</f>
        <v>0.17366486343219376</v>
      </c>
      <c r="U11" s="2">
        <v>1998</v>
      </c>
      <c r="V11" s="45">
        <v>2000</v>
      </c>
      <c r="W11" t="s">
        <v>83</v>
      </c>
      <c r="X11" s="57">
        <f>LN(W2)</f>
        <v>0.17815228322616178</v>
      </c>
      <c r="Y11" s="2">
        <v>1998</v>
      </c>
      <c r="Z11" s="45">
        <v>2000</v>
      </c>
      <c r="AA11" t="s">
        <v>83</v>
      </c>
      <c r="AB11" s="57">
        <f>LN(AA2)</f>
        <v>0.17938405644730637</v>
      </c>
      <c r="AC11" s="2">
        <v>1998</v>
      </c>
      <c r="AD11" s="45">
        <v>2000</v>
      </c>
      <c r="AE11" t="s">
        <v>83</v>
      </c>
      <c r="AF11" s="57">
        <f>LN(AE2)</f>
        <v>0.18041038595906364</v>
      </c>
      <c r="AG11" s="2">
        <v>1998</v>
      </c>
      <c r="AH11" s="45">
        <v>2000</v>
      </c>
      <c r="AI11" t="s">
        <v>83</v>
      </c>
      <c r="AJ11" s="57">
        <f>LN(AI2)</f>
        <v>0.18205521944201006</v>
      </c>
      <c r="AK11" s="2">
        <v>1998</v>
      </c>
      <c r="AL11" s="45">
        <v>2000</v>
      </c>
      <c r="AM11" t="s">
        <v>83</v>
      </c>
      <c r="AN11" s="57">
        <f>LN(AM2)</f>
        <v>0.18257263676144689</v>
      </c>
      <c r="AO11" s="2">
        <v>1998</v>
      </c>
      <c r="AP11" s="45">
        <v>2000</v>
      </c>
      <c r="AQ11" t="s">
        <v>83</v>
      </c>
      <c r="AR11" s="57">
        <f>LN(AQ2)</f>
        <v>0.18347798369388821</v>
      </c>
      <c r="AS11" s="2">
        <v>1998</v>
      </c>
      <c r="AT11" s="45">
        <v>2000</v>
      </c>
      <c r="AU11" t="s">
        <v>83</v>
      </c>
      <c r="AV11" s="57">
        <f>LN(AU2)</f>
        <v>0.1837398163286062</v>
      </c>
      <c r="AW11" s="2">
        <v>1998</v>
      </c>
      <c r="AX11" s="45">
        <v>115.2</v>
      </c>
      <c r="AY11" t="s">
        <v>83</v>
      </c>
      <c r="AZ11" s="57">
        <f>LN(AY2)</f>
        <v>0.1807543273162541</v>
      </c>
      <c r="BA11" s="2">
        <v>1998</v>
      </c>
      <c r="BB11" s="45">
        <v>115.2</v>
      </c>
      <c r="BC11" t="s">
        <v>83</v>
      </c>
      <c r="BD11" s="57">
        <f>LN(BC2)</f>
        <v>0.17817716997769553</v>
      </c>
      <c r="BE11" s="2">
        <v>1998</v>
      </c>
      <c r="BF11" s="45">
        <v>115.2</v>
      </c>
      <c r="BG11" t="s">
        <v>83</v>
      </c>
      <c r="BH11" s="57">
        <f>LN(BG2)</f>
        <v>0.17721844201611986</v>
      </c>
      <c r="BI11" s="2">
        <v>1998</v>
      </c>
      <c r="BJ11" s="45">
        <v>115.2</v>
      </c>
      <c r="BK11" t="s">
        <v>83</v>
      </c>
      <c r="BL11" s="57">
        <f>LN(BK2)</f>
        <v>0.17721844201611986</v>
      </c>
      <c r="BM11" s="2">
        <v>1998</v>
      </c>
      <c r="BN11" s="45">
        <v>115.2</v>
      </c>
      <c r="BO11" t="s">
        <v>83</v>
      </c>
      <c r="BP11" s="57">
        <f>LN(BO2)</f>
        <v>0.17715771967415603</v>
      </c>
      <c r="BQ11" s="2">
        <v>1998</v>
      </c>
      <c r="BR11" s="45">
        <v>115.2</v>
      </c>
      <c r="BS11" t="s">
        <v>83</v>
      </c>
      <c r="BT11" s="57">
        <f>LN(BS2)</f>
        <v>0.17556359808525676</v>
      </c>
      <c r="BU11" s="2">
        <v>1998</v>
      </c>
      <c r="BV11" s="45">
        <v>115.2</v>
      </c>
      <c r="BW11" t="s">
        <v>83</v>
      </c>
      <c r="BX11" s="57">
        <f>LN(BW2)</f>
        <v>0.17481403809257781</v>
      </c>
      <c r="BY11" s="2">
        <v>1998</v>
      </c>
      <c r="BZ11" s="45">
        <v>115.2</v>
      </c>
    </row>
    <row r="12" spans="2:80">
      <c r="B12">
        <v>0.1807543273162541</v>
      </c>
      <c r="C12" s="56">
        <v>0.67136658413276551</v>
      </c>
      <c r="D12">
        <v>30.643562935973286</v>
      </c>
      <c r="E12" s="2">
        <v>1998</v>
      </c>
      <c r="F12" s="45">
        <v>2000</v>
      </c>
      <c r="G12" t="s">
        <v>84</v>
      </c>
      <c r="H12" s="57">
        <f>LN(H9)</f>
        <v>0.23619450893840957</v>
      </c>
      <c r="I12" s="2">
        <v>1998</v>
      </c>
      <c r="J12" s="45">
        <v>23500</v>
      </c>
      <c r="K12" t="s">
        <v>84</v>
      </c>
      <c r="L12" s="57">
        <f>LN(L9)</f>
        <v>0.3668746608930834</v>
      </c>
      <c r="M12" s="2">
        <v>1998</v>
      </c>
      <c r="N12" s="45">
        <v>23500</v>
      </c>
      <c r="O12" t="s">
        <v>84</v>
      </c>
      <c r="P12" s="57">
        <f>LN(P9)</f>
        <v>0.23694062645218208</v>
      </c>
      <c r="Q12" s="2">
        <v>1998</v>
      </c>
      <c r="R12" s="45">
        <v>23500</v>
      </c>
      <c r="S12" t="s">
        <v>84</v>
      </c>
      <c r="T12" s="57">
        <f>LN(T9)</f>
        <v>0.23067532361640469</v>
      </c>
      <c r="U12" s="2">
        <v>1998</v>
      </c>
      <c r="V12" s="45">
        <v>23500</v>
      </c>
      <c r="W12" t="s">
        <v>84</v>
      </c>
      <c r="X12" s="57">
        <f>LN(X9)</f>
        <v>0.23162409659526983</v>
      </c>
      <c r="Y12" s="2">
        <v>1998</v>
      </c>
      <c r="Z12" s="45">
        <v>23500</v>
      </c>
      <c r="AA12" t="s">
        <v>84</v>
      </c>
      <c r="AB12" s="57">
        <f>LN(AB9)</f>
        <v>0.23425338640257931</v>
      </c>
      <c r="AC12" s="2">
        <v>1998</v>
      </c>
      <c r="AD12" s="45">
        <v>23500</v>
      </c>
      <c r="AE12" t="s">
        <v>84</v>
      </c>
      <c r="AF12" s="57">
        <f>LN(AF9)</f>
        <v>0.23691861449522864</v>
      </c>
      <c r="AG12" s="2">
        <v>1998</v>
      </c>
      <c r="AH12" s="45">
        <v>23500</v>
      </c>
      <c r="AI12" t="s">
        <v>84</v>
      </c>
      <c r="AJ12" s="57">
        <f>LN(AJ9)</f>
        <v>0.23803619410843313</v>
      </c>
      <c r="AK12" s="2">
        <v>1998</v>
      </c>
      <c r="AL12" s="45">
        <v>23500</v>
      </c>
      <c r="AM12" t="s">
        <v>84</v>
      </c>
      <c r="AN12" s="57">
        <f>LN(AN9)</f>
        <v>0.23893276843382052</v>
      </c>
      <c r="AO12" s="2">
        <v>1998</v>
      </c>
      <c r="AP12" s="45">
        <v>23500</v>
      </c>
      <c r="AQ12" t="s">
        <v>84</v>
      </c>
      <c r="AR12" s="57">
        <f>LN(AR9)</f>
        <v>0.23968255772627653</v>
      </c>
      <c r="AS12" s="2">
        <v>1998</v>
      </c>
      <c r="AT12" s="45">
        <v>23500</v>
      </c>
      <c r="AU12" t="s">
        <v>84</v>
      </c>
      <c r="AV12" s="57">
        <f>LN(AV9)</f>
        <v>0.24022258321204393</v>
      </c>
      <c r="AW12" s="2">
        <v>1998</v>
      </c>
      <c r="AX12" s="45">
        <v>23500</v>
      </c>
      <c r="AY12" t="s">
        <v>84</v>
      </c>
      <c r="AZ12" s="57">
        <f>LN(AZ9)</f>
        <v>0.2384984526909516</v>
      </c>
      <c r="BA12" s="2">
        <v>1998</v>
      </c>
      <c r="BB12" s="45">
        <v>2000</v>
      </c>
      <c r="BC12" t="s">
        <v>84</v>
      </c>
      <c r="BD12" s="57">
        <f>LN(BD9)</f>
        <v>0.23505995386486869</v>
      </c>
      <c r="BE12" s="2">
        <v>1998</v>
      </c>
      <c r="BF12" s="45">
        <v>2000</v>
      </c>
      <c r="BG12" t="s">
        <v>84</v>
      </c>
      <c r="BH12" s="57">
        <f>LN(BH9)</f>
        <v>0.23363285097073053</v>
      </c>
      <c r="BI12" s="2">
        <v>1998</v>
      </c>
      <c r="BJ12" s="45">
        <v>2000</v>
      </c>
      <c r="BK12" t="s">
        <v>84</v>
      </c>
      <c r="BL12" s="57">
        <f>LN(BL9)</f>
        <v>0.23363285097073053</v>
      </c>
      <c r="BM12" s="2">
        <v>1998</v>
      </c>
      <c r="BN12" s="45">
        <v>2000</v>
      </c>
      <c r="BO12" t="s">
        <v>84</v>
      </c>
      <c r="BP12" s="57">
        <f>LN(BP9)</f>
        <v>0.23449105995892719</v>
      </c>
      <c r="BQ12" s="2">
        <v>1998</v>
      </c>
      <c r="BR12" s="45">
        <v>2000</v>
      </c>
      <c r="BS12" t="s">
        <v>84</v>
      </c>
      <c r="BT12" s="57">
        <f>LN(BT9)</f>
        <v>0.23226208232280401</v>
      </c>
      <c r="BU12" s="2">
        <v>1998</v>
      </c>
      <c r="BV12" s="45">
        <v>2000</v>
      </c>
      <c r="BW12" t="s">
        <v>84</v>
      </c>
      <c r="BX12" s="57">
        <f>LN(BX9)</f>
        <v>0.23100491290126848</v>
      </c>
      <c r="BY12" s="2">
        <v>1998</v>
      </c>
      <c r="BZ12" s="45">
        <v>2000</v>
      </c>
    </row>
    <row r="13" spans="2:80">
      <c r="B13">
        <v>0.17817716997769553</v>
      </c>
      <c r="C13" s="56">
        <v>0.67298858041306941</v>
      </c>
      <c r="D13">
        <v>30.869957749327153</v>
      </c>
      <c r="E13" s="2">
        <v>1998</v>
      </c>
      <c r="F13" s="45">
        <v>23500</v>
      </c>
      <c r="G13" t="s">
        <v>85</v>
      </c>
      <c r="H13" s="57">
        <f>LN(H10)</f>
        <v>0.12236250456941525</v>
      </c>
      <c r="I13" s="2">
        <v>1999</v>
      </c>
      <c r="J13" s="45">
        <v>54000</v>
      </c>
      <c r="K13" t="s">
        <v>85</v>
      </c>
      <c r="L13" s="57">
        <f>LN(L10)</f>
        <v>0.23352972718022438</v>
      </c>
      <c r="M13" s="2">
        <v>1999</v>
      </c>
      <c r="N13" s="45">
        <v>54000</v>
      </c>
      <c r="O13" t="s">
        <v>85</v>
      </c>
      <c r="P13" s="57">
        <f>LN(P10)</f>
        <v>0.11046350397813134</v>
      </c>
      <c r="Q13" s="2">
        <v>1999</v>
      </c>
      <c r="R13" s="45">
        <v>54000</v>
      </c>
      <c r="S13" t="s">
        <v>85</v>
      </c>
      <c r="T13" s="57">
        <f>LN(T10)</f>
        <v>0.11320666331692662</v>
      </c>
      <c r="U13" s="2">
        <v>1999</v>
      </c>
      <c r="V13" s="45">
        <v>54000</v>
      </c>
      <c r="W13" t="s">
        <v>85</v>
      </c>
      <c r="X13" s="57">
        <f>LN(X10)</f>
        <v>0.12165890602032707</v>
      </c>
      <c r="Y13" s="2">
        <v>1999</v>
      </c>
      <c r="Z13" s="45">
        <v>54000</v>
      </c>
      <c r="AA13" t="s">
        <v>85</v>
      </c>
      <c r="AB13" s="57">
        <f>LN(AB10)</f>
        <v>0.12132840616735228</v>
      </c>
      <c r="AC13" s="2">
        <v>1999</v>
      </c>
      <c r="AD13" s="45">
        <v>54000</v>
      </c>
      <c r="AE13" t="s">
        <v>85</v>
      </c>
      <c r="AF13" s="57">
        <f>LN(AF10)</f>
        <v>0.12051671765751762</v>
      </c>
      <c r="AG13" s="2">
        <v>1999</v>
      </c>
      <c r="AH13" s="45">
        <v>54000</v>
      </c>
      <c r="AI13" t="s">
        <v>85</v>
      </c>
      <c r="AJ13" s="57">
        <f>LN(AJ10)</f>
        <v>0.12275356166960226</v>
      </c>
      <c r="AK13" s="2">
        <v>1999</v>
      </c>
      <c r="AL13" s="45">
        <v>54000</v>
      </c>
      <c r="AM13" t="s">
        <v>85</v>
      </c>
      <c r="AN13" s="57">
        <f>LN(AN10)</f>
        <v>0.12284532132347924</v>
      </c>
      <c r="AO13" s="2">
        <v>1999</v>
      </c>
      <c r="AP13" s="45">
        <v>54000</v>
      </c>
      <c r="AQ13" t="s">
        <v>85</v>
      </c>
      <c r="AR13" s="57">
        <f>LN(AR10)</f>
        <v>0.12392534527572754</v>
      </c>
      <c r="AS13" s="2">
        <v>1999</v>
      </c>
      <c r="AT13" s="45">
        <v>54000</v>
      </c>
      <c r="AU13" t="s">
        <v>85</v>
      </c>
      <c r="AV13" s="57">
        <f>LN(AV10)</f>
        <v>0.12387475207858961</v>
      </c>
      <c r="AW13" s="2">
        <v>1999</v>
      </c>
      <c r="AX13" s="45">
        <v>54000</v>
      </c>
      <c r="AY13" t="s">
        <v>85</v>
      </c>
      <c r="AZ13" s="57">
        <f>LN(AZ10)</f>
        <v>0.11947036970133622</v>
      </c>
      <c r="BA13" s="2">
        <v>1999</v>
      </c>
      <c r="BB13" s="45">
        <v>54000</v>
      </c>
      <c r="BC13" t="s">
        <v>85</v>
      </c>
      <c r="BD13" s="57">
        <f>LN(BD10)</f>
        <v>0.11786254107511321</v>
      </c>
      <c r="BE13" s="2">
        <v>1998</v>
      </c>
      <c r="BF13" s="45">
        <v>23500</v>
      </c>
      <c r="BG13" t="s">
        <v>85</v>
      </c>
      <c r="BH13" s="57">
        <f>LN(BH10)</f>
        <v>0.11743016457133232</v>
      </c>
      <c r="BI13" s="2">
        <v>1998</v>
      </c>
      <c r="BJ13" s="45">
        <v>23500</v>
      </c>
      <c r="BK13" t="s">
        <v>85</v>
      </c>
      <c r="BL13" s="57">
        <f>LN(BL10)</f>
        <v>0.11743016457133232</v>
      </c>
      <c r="BM13" s="2">
        <v>1998</v>
      </c>
      <c r="BN13" s="45">
        <v>23500</v>
      </c>
      <c r="BO13" t="s">
        <v>85</v>
      </c>
      <c r="BP13" s="57">
        <f>LN(BP10)</f>
        <v>0.11633626902468387</v>
      </c>
      <c r="BQ13" s="2">
        <v>1998</v>
      </c>
      <c r="BR13" s="45">
        <v>23500</v>
      </c>
      <c r="BS13" t="s">
        <v>85</v>
      </c>
      <c r="BT13" s="57">
        <f>LN(BT10)</f>
        <v>0.11545614434672419</v>
      </c>
      <c r="BU13" s="2">
        <v>1998</v>
      </c>
      <c r="BV13" s="45">
        <v>23500</v>
      </c>
      <c r="BW13" t="s">
        <v>85</v>
      </c>
      <c r="BX13" s="57">
        <f>LN(BX10)</f>
        <v>0.11527677988782345</v>
      </c>
      <c r="BY13" s="2">
        <v>1998</v>
      </c>
      <c r="BZ13" s="45">
        <v>23500</v>
      </c>
    </row>
    <row r="14" spans="2:80">
      <c r="B14">
        <v>0.17721844201611986</v>
      </c>
      <c r="C14" s="56">
        <v>0.6747765685593714</v>
      </c>
      <c r="D14">
        <v>31.122138043852274</v>
      </c>
      <c r="E14" s="2">
        <v>1999</v>
      </c>
      <c r="F14" s="45">
        <v>54000</v>
      </c>
      <c r="G14" t="s">
        <v>86</v>
      </c>
      <c r="H14" s="57">
        <f>H12-H11</f>
        <v>5.5297160270408624E-2</v>
      </c>
      <c r="I14" s="2">
        <v>1999</v>
      </c>
      <c r="J14" s="45">
        <v>54000</v>
      </c>
      <c r="K14" t="s">
        <v>86</v>
      </c>
      <c r="L14" s="57">
        <f>L12-L11</f>
        <v>6.4451502652226156E-2</v>
      </c>
      <c r="M14" s="2">
        <v>1999</v>
      </c>
      <c r="N14" s="45">
        <v>54000</v>
      </c>
      <c r="O14" t="s">
        <v>86</v>
      </c>
      <c r="P14" s="57">
        <f>P12-P11</f>
        <v>6.1240334747621722E-2</v>
      </c>
      <c r="Q14" s="2">
        <v>1999</v>
      </c>
      <c r="R14" s="45">
        <v>54000</v>
      </c>
      <c r="S14" t="s">
        <v>86</v>
      </c>
      <c r="T14" s="57">
        <f>T12-T11</f>
        <v>5.7010460184210937E-2</v>
      </c>
      <c r="U14" s="2">
        <v>1999</v>
      </c>
      <c r="V14" s="45">
        <v>54000</v>
      </c>
      <c r="W14" t="s">
        <v>86</v>
      </c>
      <c r="X14" s="57">
        <f>X12-X11</f>
        <v>5.3471813369108057E-2</v>
      </c>
      <c r="Y14" s="2">
        <v>1999</v>
      </c>
      <c r="Z14" s="45">
        <v>54000</v>
      </c>
      <c r="AA14" t="s">
        <v>86</v>
      </c>
      <c r="AB14" s="57">
        <f>AB12-AB11</f>
        <v>5.4869329955272939E-2</v>
      </c>
      <c r="AC14" s="2">
        <v>1999</v>
      </c>
      <c r="AD14" s="45">
        <v>54000</v>
      </c>
      <c r="AE14" t="s">
        <v>86</v>
      </c>
      <c r="AF14" s="57">
        <f>AF12-AF11</f>
        <v>5.6508228536164995E-2</v>
      </c>
      <c r="AG14" s="2">
        <v>1999</v>
      </c>
      <c r="AH14" s="45">
        <v>54000</v>
      </c>
      <c r="AI14" t="s">
        <v>86</v>
      </c>
      <c r="AJ14" s="57">
        <f>AJ12-AJ11</f>
        <v>5.5980974666423072E-2</v>
      </c>
      <c r="AK14" s="2">
        <v>1999</v>
      </c>
      <c r="AL14" s="45">
        <v>54000</v>
      </c>
      <c r="AM14" t="s">
        <v>86</v>
      </c>
      <c r="AN14" s="57">
        <f>AN12-AN11</f>
        <v>5.6360131672373637E-2</v>
      </c>
      <c r="AO14" s="2">
        <v>1999</v>
      </c>
      <c r="AP14" s="45">
        <v>54000</v>
      </c>
      <c r="AQ14" t="s">
        <v>86</v>
      </c>
      <c r="AR14" s="57">
        <f>AR12-AR11</f>
        <v>5.6204574032388321E-2</v>
      </c>
      <c r="AS14" s="2">
        <v>1999</v>
      </c>
      <c r="AT14" s="45">
        <v>54000</v>
      </c>
      <c r="AU14" t="s">
        <v>86</v>
      </c>
      <c r="AV14" s="57">
        <f>AV12-AV11</f>
        <v>5.6482766883437729E-2</v>
      </c>
      <c r="AW14" s="2">
        <v>1999</v>
      </c>
      <c r="AX14" s="45">
        <v>54000</v>
      </c>
      <c r="AY14" t="s">
        <v>86</v>
      </c>
      <c r="AZ14" s="57">
        <f>AZ12-AZ11</f>
        <v>5.7744125374697503E-2</v>
      </c>
      <c r="BA14" s="2">
        <v>1999</v>
      </c>
      <c r="BB14" s="45">
        <v>54000</v>
      </c>
      <c r="BC14" t="s">
        <v>86</v>
      </c>
      <c r="BD14" s="57">
        <f>BD12-BD11</f>
        <v>5.6882783887173161E-2</v>
      </c>
      <c r="BE14" s="2">
        <v>1999</v>
      </c>
      <c r="BF14" s="45">
        <v>54000</v>
      </c>
      <c r="BG14" t="s">
        <v>86</v>
      </c>
      <c r="BH14" s="57">
        <f>BH12-BH11</f>
        <v>5.6414408954610668E-2</v>
      </c>
      <c r="BI14" s="2">
        <v>1999</v>
      </c>
      <c r="BJ14" s="45">
        <v>54000</v>
      </c>
      <c r="BK14" t="s">
        <v>86</v>
      </c>
      <c r="BL14" s="57">
        <f>BL12-BL11</f>
        <v>5.6414408954610668E-2</v>
      </c>
      <c r="BM14" s="2">
        <v>1999</v>
      </c>
      <c r="BN14" s="45">
        <v>54000</v>
      </c>
      <c r="BO14" t="s">
        <v>86</v>
      </c>
      <c r="BP14" s="57">
        <f>BP12-BP11</f>
        <v>5.7333340284771162E-2</v>
      </c>
      <c r="BQ14" s="2">
        <v>1999</v>
      </c>
      <c r="BR14" s="45">
        <v>54000</v>
      </c>
      <c r="BS14" t="s">
        <v>86</v>
      </c>
      <c r="BT14" s="57">
        <f>BT12-BT11</f>
        <v>5.6698484237547253E-2</v>
      </c>
      <c r="BU14" s="2">
        <v>1999</v>
      </c>
      <c r="BV14" s="45">
        <v>54000</v>
      </c>
      <c r="BW14" t="s">
        <v>86</v>
      </c>
      <c r="BX14" s="57">
        <f>BX12-BX11</f>
        <v>5.6190874808690672E-2</v>
      </c>
      <c r="BY14" s="2">
        <v>1999</v>
      </c>
      <c r="BZ14" s="45">
        <v>54000</v>
      </c>
    </row>
    <row r="15" spans="2:80">
      <c r="B15">
        <v>0.17721844201611986</v>
      </c>
      <c r="C15" s="56">
        <v>0.6747765685593714</v>
      </c>
      <c r="D15">
        <v>31.122138043852274</v>
      </c>
      <c r="E15" s="2">
        <v>1999</v>
      </c>
      <c r="F15" s="45">
        <v>54000</v>
      </c>
      <c r="G15" t="s">
        <v>87</v>
      </c>
      <c r="H15" s="57">
        <f>H11-H13</f>
        <v>5.8534844098585698E-2</v>
      </c>
      <c r="I15" s="2">
        <v>2003</v>
      </c>
      <c r="J15" s="45">
        <v>54000</v>
      </c>
      <c r="K15" t="s">
        <v>87</v>
      </c>
      <c r="L15" s="57">
        <f>L11-L13</f>
        <v>6.8893431060632865E-2</v>
      </c>
      <c r="M15" s="2">
        <v>2003</v>
      </c>
      <c r="N15" s="45">
        <v>54000</v>
      </c>
      <c r="O15" t="s">
        <v>87</v>
      </c>
      <c r="P15" s="57">
        <f>P11-P13</f>
        <v>6.5236787726429019E-2</v>
      </c>
      <c r="Q15" s="2">
        <v>2003</v>
      </c>
      <c r="R15" s="45">
        <v>54000</v>
      </c>
      <c r="S15" t="s">
        <v>87</v>
      </c>
      <c r="T15" s="57">
        <f>T11-T13</f>
        <v>6.0458200115267133E-2</v>
      </c>
      <c r="U15" s="2">
        <v>2003</v>
      </c>
      <c r="V15" s="45">
        <v>54000</v>
      </c>
      <c r="W15" t="s">
        <v>87</v>
      </c>
      <c r="X15" s="57">
        <f>X11-X13</f>
        <v>5.6493377205834708E-2</v>
      </c>
      <c r="Y15" s="2">
        <v>2003</v>
      </c>
      <c r="Z15" s="45">
        <v>54000</v>
      </c>
      <c r="AA15" t="s">
        <v>87</v>
      </c>
      <c r="AB15" s="57">
        <f>AB11-AB13</f>
        <v>5.8055650279954088E-2</v>
      </c>
      <c r="AC15" s="2">
        <v>2003</v>
      </c>
      <c r="AD15" s="45">
        <v>54000</v>
      </c>
      <c r="AE15" t="s">
        <v>87</v>
      </c>
      <c r="AF15" s="57">
        <f>AF11-AF13</f>
        <v>5.9893668301546021E-2</v>
      </c>
      <c r="AG15" s="2">
        <v>2003</v>
      </c>
      <c r="AH15" s="45">
        <v>54000</v>
      </c>
      <c r="AI15" t="s">
        <v>87</v>
      </c>
      <c r="AJ15" s="57">
        <f>AJ11-AJ13</f>
        <v>5.9301657772407798E-2</v>
      </c>
      <c r="AK15" s="2">
        <v>2003</v>
      </c>
      <c r="AL15" s="45">
        <v>54000</v>
      </c>
      <c r="AM15" t="s">
        <v>87</v>
      </c>
      <c r="AN15" s="57">
        <f>AN11-AN13</f>
        <v>5.9727315437967651E-2</v>
      </c>
      <c r="AO15" s="2">
        <v>2003</v>
      </c>
      <c r="AP15" s="45">
        <v>54000</v>
      </c>
      <c r="AQ15" t="s">
        <v>87</v>
      </c>
      <c r="AR15" s="57">
        <f>AR11-AR13</f>
        <v>5.9552638418160664E-2</v>
      </c>
      <c r="AS15" s="2">
        <v>2003</v>
      </c>
      <c r="AT15" s="45">
        <v>54000</v>
      </c>
      <c r="AU15" t="s">
        <v>87</v>
      </c>
      <c r="AV15" s="57">
        <f>AV11-AV13</f>
        <v>5.9865064250016586E-2</v>
      </c>
      <c r="AW15" s="2">
        <v>2003</v>
      </c>
      <c r="AX15" s="45">
        <v>54000</v>
      </c>
      <c r="AY15" t="s">
        <v>87</v>
      </c>
      <c r="AZ15" s="57">
        <f>AZ11-AZ13</f>
        <v>6.1283957614917881E-2</v>
      </c>
      <c r="BA15" s="2">
        <v>2003</v>
      </c>
      <c r="BB15" s="45">
        <v>54000</v>
      </c>
      <c r="BC15" t="s">
        <v>87</v>
      </c>
      <c r="BD15" s="57">
        <f>BD11-BD13</f>
        <v>6.0314628902582323E-2</v>
      </c>
      <c r="BE15" s="2">
        <v>2003</v>
      </c>
      <c r="BF15" s="45">
        <v>54000</v>
      </c>
      <c r="BG15" t="s">
        <v>87</v>
      </c>
      <c r="BH15" s="57">
        <f>BH11-BH13</f>
        <v>5.9788277444787541E-2</v>
      </c>
      <c r="BI15" s="2">
        <v>2003</v>
      </c>
      <c r="BJ15" s="45">
        <v>54000</v>
      </c>
      <c r="BK15" t="s">
        <v>87</v>
      </c>
      <c r="BL15" s="57">
        <f>BL11-BL13</f>
        <v>5.9788277444787541E-2</v>
      </c>
      <c r="BM15" s="2">
        <v>1999</v>
      </c>
      <c r="BN15" s="45">
        <v>54000</v>
      </c>
      <c r="BO15" t="s">
        <v>87</v>
      </c>
      <c r="BP15" s="57">
        <f>BP11-BP13</f>
        <v>6.0821450649472156E-2</v>
      </c>
      <c r="BQ15" s="2">
        <v>1999</v>
      </c>
      <c r="BR15" s="45">
        <v>54000</v>
      </c>
      <c r="BS15" t="s">
        <v>87</v>
      </c>
      <c r="BT15" s="57">
        <f>BT11-BT13</f>
        <v>6.0107453738532574E-2</v>
      </c>
      <c r="BU15" s="2">
        <v>1999</v>
      </c>
      <c r="BV15" s="45">
        <v>54000</v>
      </c>
      <c r="BW15" t="s">
        <v>87</v>
      </c>
      <c r="BX15" s="57">
        <f>BX11-BX13</f>
        <v>5.9537258204754362E-2</v>
      </c>
      <c r="BY15" s="2">
        <v>1999</v>
      </c>
      <c r="BZ15" s="45">
        <v>54000</v>
      </c>
    </row>
    <row r="16" spans="2:80">
      <c r="B16">
        <v>0.17715771967415603</v>
      </c>
      <c r="C16" s="56">
        <v>0.66731413181084032</v>
      </c>
      <c r="D16">
        <v>30.087577905386855</v>
      </c>
      <c r="E16" s="2">
        <v>2003</v>
      </c>
      <c r="F16" s="45">
        <v>54000</v>
      </c>
      <c r="G16" t="s">
        <v>88</v>
      </c>
      <c r="H16" s="58">
        <f>AVERAGE(H14:H15)</f>
        <v>5.6916002184497161E-2</v>
      </c>
      <c r="I16" s="2">
        <v>2004</v>
      </c>
      <c r="J16" s="45">
        <v>155000</v>
      </c>
      <c r="K16" t="s">
        <v>88</v>
      </c>
      <c r="L16" s="58">
        <f>AVERAGE(L14:L15)</f>
        <v>6.667246685642951E-2</v>
      </c>
      <c r="M16" s="2">
        <v>2004</v>
      </c>
      <c r="N16" s="45">
        <v>155000</v>
      </c>
      <c r="O16" t="s">
        <v>88</v>
      </c>
      <c r="P16" s="58">
        <f>AVERAGE(P14:P15)</f>
        <v>6.323856123702537E-2</v>
      </c>
      <c r="Q16" s="2">
        <v>2004</v>
      </c>
      <c r="R16" s="45">
        <v>155000</v>
      </c>
      <c r="S16" t="s">
        <v>88</v>
      </c>
      <c r="T16" s="58">
        <f>AVERAGE(T14:T15)</f>
        <v>5.8734330149739035E-2</v>
      </c>
      <c r="U16" s="2">
        <v>2004</v>
      </c>
      <c r="V16" s="45">
        <v>155000</v>
      </c>
      <c r="W16" t="s">
        <v>88</v>
      </c>
      <c r="X16" s="58">
        <f>AVERAGE(X14:X15)</f>
        <v>5.4982595287471382E-2</v>
      </c>
      <c r="Y16" s="2">
        <v>2004</v>
      </c>
      <c r="Z16" s="45">
        <v>155000</v>
      </c>
      <c r="AA16" t="s">
        <v>88</v>
      </c>
      <c r="AB16" s="58">
        <f>AVERAGE(AB14:AB15)</f>
        <v>5.6462490117613513E-2</v>
      </c>
      <c r="AC16" s="2">
        <v>2004</v>
      </c>
      <c r="AD16" s="45">
        <v>155000</v>
      </c>
      <c r="AE16" t="s">
        <v>88</v>
      </c>
      <c r="AF16" s="58">
        <f>AVERAGE(AF14:AF15)</f>
        <v>5.8200948418855508E-2</v>
      </c>
      <c r="AG16" s="2">
        <v>2004</v>
      </c>
      <c r="AH16" s="45">
        <v>155000</v>
      </c>
      <c r="AI16" t="s">
        <v>88</v>
      </c>
      <c r="AJ16" s="58">
        <f>AVERAGE(AJ14:AJ15)</f>
        <v>5.7641316219415435E-2</v>
      </c>
      <c r="AK16" s="2">
        <v>2004</v>
      </c>
      <c r="AL16" s="45">
        <v>155000</v>
      </c>
      <c r="AM16" t="s">
        <v>88</v>
      </c>
      <c r="AN16" s="58">
        <f>AVERAGE(AN14:AN15)</f>
        <v>5.8043723555170644E-2</v>
      </c>
      <c r="AO16" s="2">
        <v>2004</v>
      </c>
      <c r="AP16" s="45">
        <v>155000</v>
      </c>
      <c r="AQ16" t="s">
        <v>88</v>
      </c>
      <c r="AR16" s="58">
        <f>AVERAGE(AR14:AR15)</f>
        <v>5.7878606225274493E-2</v>
      </c>
      <c r="AS16" s="2">
        <v>2004</v>
      </c>
      <c r="AT16" s="45">
        <v>155000</v>
      </c>
      <c r="AU16" t="s">
        <v>88</v>
      </c>
      <c r="AV16" s="58">
        <f>AVERAGE(AV14:AV15)</f>
        <v>5.8173915566727158E-2</v>
      </c>
      <c r="AW16" s="2">
        <v>2004</v>
      </c>
      <c r="AX16" s="45">
        <v>155000</v>
      </c>
      <c r="AY16" t="s">
        <v>88</v>
      </c>
      <c r="AZ16" s="58">
        <f>AVERAGE(AZ14:AZ15)</f>
        <v>5.9514041494807692E-2</v>
      </c>
      <c r="BA16" s="2">
        <v>2004</v>
      </c>
      <c r="BB16" s="45">
        <v>155000</v>
      </c>
      <c r="BC16" t="s">
        <v>88</v>
      </c>
      <c r="BD16" s="58">
        <f>AVERAGE(BD14:BD15)</f>
        <v>5.8598706394877742E-2</v>
      </c>
      <c r="BE16" s="2">
        <v>2004</v>
      </c>
      <c r="BF16" s="45">
        <v>155000</v>
      </c>
      <c r="BG16" t="s">
        <v>88</v>
      </c>
      <c r="BH16" s="58">
        <f>AVERAGE(BH14:BH15)</f>
        <v>5.8101343199699104E-2</v>
      </c>
      <c r="BI16" s="2">
        <v>2004</v>
      </c>
      <c r="BJ16" s="45">
        <v>155000</v>
      </c>
      <c r="BK16" t="s">
        <v>88</v>
      </c>
      <c r="BL16" s="58">
        <f>AVERAGE(BL14:BL15)</f>
        <v>5.8101343199699104E-2</v>
      </c>
      <c r="BM16" s="2">
        <v>2004</v>
      </c>
      <c r="BN16" s="45">
        <v>155000</v>
      </c>
      <c r="BO16" t="s">
        <v>88</v>
      </c>
      <c r="BP16" s="58">
        <f>AVERAGE(BP14:BP15)</f>
        <v>5.9077395467121659E-2</v>
      </c>
      <c r="BQ16" s="2">
        <v>2003</v>
      </c>
      <c r="BR16" s="45">
        <v>54000</v>
      </c>
      <c r="BS16" t="s">
        <v>88</v>
      </c>
      <c r="BT16" s="58">
        <f>AVERAGE(BT14:BT15)</f>
        <v>5.8402968988039913E-2</v>
      </c>
      <c r="BU16" s="2">
        <v>2003</v>
      </c>
      <c r="BV16" s="45">
        <v>54000</v>
      </c>
      <c r="BW16" t="s">
        <v>88</v>
      </c>
      <c r="BX16" s="58">
        <f>AVERAGE(BX14:BX15)</f>
        <v>5.7864066506722517E-2</v>
      </c>
      <c r="BY16" s="2">
        <v>2003</v>
      </c>
      <c r="BZ16" s="45">
        <v>54000</v>
      </c>
    </row>
    <row r="17" spans="1:78">
      <c r="B17">
        <v>0.17556359808525676</v>
      </c>
      <c r="C17" s="56">
        <v>0.66909237928515874</v>
      </c>
      <c r="D17">
        <v>30.329871725517652</v>
      </c>
      <c r="E17" s="2">
        <v>2004</v>
      </c>
      <c r="F17" s="45">
        <v>155000</v>
      </c>
      <c r="G17" t="s">
        <v>89</v>
      </c>
      <c r="H17">
        <f>TINV(0.3173,H5)</f>
        <v>1.0322649193640379</v>
      </c>
      <c r="I17" s="2">
        <v>2004</v>
      </c>
      <c r="J17" s="45">
        <v>250000</v>
      </c>
      <c r="K17" t="s">
        <v>89</v>
      </c>
      <c r="L17">
        <f>TINV(0.3173,L5)</f>
        <v>1.0344861530370415</v>
      </c>
      <c r="M17" s="2">
        <v>2004</v>
      </c>
      <c r="N17" s="45">
        <v>250000</v>
      </c>
      <c r="O17" t="s">
        <v>89</v>
      </c>
      <c r="P17">
        <f>TINV(0.3173,P5)</f>
        <v>1.0344861530370415</v>
      </c>
      <c r="Q17" s="2">
        <v>2004</v>
      </c>
      <c r="R17" s="45">
        <v>250000</v>
      </c>
      <c r="S17" t="s">
        <v>89</v>
      </c>
      <c r="T17">
        <f>TINV(0.3173,T5)</f>
        <v>1.0344861530370415</v>
      </c>
      <c r="U17" s="2">
        <v>2004</v>
      </c>
      <c r="V17" s="45">
        <v>250000</v>
      </c>
      <c r="W17" t="s">
        <v>89</v>
      </c>
      <c r="X17">
        <f>TINV(0.3173,X5)</f>
        <v>1.0344861530370415</v>
      </c>
      <c r="Y17" s="2">
        <v>2004</v>
      </c>
      <c r="Z17" s="45">
        <v>250000</v>
      </c>
      <c r="AA17" t="s">
        <v>89</v>
      </c>
      <c r="AB17">
        <f>TINV(0.3173,AB5)</f>
        <v>1.0344861530370415</v>
      </c>
      <c r="AC17" s="2">
        <v>2004</v>
      </c>
      <c r="AD17" s="45">
        <v>250000</v>
      </c>
      <c r="AE17" t="s">
        <v>89</v>
      </c>
      <c r="AF17">
        <f>TINV(0.3173,AF5)</f>
        <v>1.0344861530370415</v>
      </c>
      <c r="AG17" s="2">
        <v>2004</v>
      </c>
      <c r="AH17" s="45">
        <v>250000</v>
      </c>
      <c r="AI17" t="s">
        <v>89</v>
      </c>
      <c r="AJ17">
        <f>TINV(0.3173,AJ5)</f>
        <v>1.0344861530370415</v>
      </c>
      <c r="AK17" s="2">
        <v>2004</v>
      </c>
      <c r="AL17" s="45">
        <v>250000</v>
      </c>
      <c r="AM17" t="s">
        <v>89</v>
      </c>
      <c r="AN17">
        <f>TINV(0.3173,AN5)</f>
        <v>1.0344861530370415</v>
      </c>
      <c r="AO17" s="2">
        <v>2004</v>
      </c>
      <c r="AP17" s="45">
        <v>250000</v>
      </c>
      <c r="AQ17" t="s">
        <v>89</v>
      </c>
      <c r="AR17">
        <f>TINV(0.3173,AR5)</f>
        <v>1.0344861530370415</v>
      </c>
      <c r="AS17" s="2">
        <v>2004</v>
      </c>
      <c r="AT17" s="45">
        <v>250000</v>
      </c>
      <c r="AU17" t="s">
        <v>89</v>
      </c>
      <c r="AV17">
        <f>TINV(0.3173,AV5)</f>
        <v>1.0344861530370415</v>
      </c>
      <c r="AW17" s="2">
        <v>2004</v>
      </c>
      <c r="AX17" s="45">
        <v>250000</v>
      </c>
      <c r="AY17" t="s">
        <v>89</v>
      </c>
      <c r="AZ17">
        <f>TINV(0.3173,AZ5)</f>
        <v>1.0344861530370415</v>
      </c>
      <c r="BA17" s="2">
        <v>2004</v>
      </c>
      <c r="BB17" s="45">
        <v>250000</v>
      </c>
      <c r="BC17" t="s">
        <v>89</v>
      </c>
      <c r="BD17">
        <f>TINV(0.3173,BD5)</f>
        <v>1.0344861530370415</v>
      </c>
      <c r="BE17" s="2">
        <v>2004</v>
      </c>
      <c r="BF17" s="45">
        <v>250000</v>
      </c>
      <c r="BG17" t="s">
        <v>89</v>
      </c>
      <c r="BH17">
        <f>TINV(0.3173,BH5)</f>
        <v>1.0344861530370415</v>
      </c>
      <c r="BI17" s="2">
        <v>2004</v>
      </c>
      <c r="BJ17" s="45">
        <v>250000</v>
      </c>
      <c r="BK17" t="s">
        <v>89</v>
      </c>
      <c r="BL17">
        <f>TINV(0.3173,BL5)</f>
        <v>1.0344861530370415</v>
      </c>
      <c r="BM17" s="2">
        <v>2004</v>
      </c>
      <c r="BN17" s="45">
        <v>250000</v>
      </c>
      <c r="BO17" t="s">
        <v>89</v>
      </c>
      <c r="BP17">
        <f>TINV(0.3173,BP5)</f>
        <v>1.0344861530370415</v>
      </c>
      <c r="BQ17" s="2">
        <v>2004</v>
      </c>
      <c r="BR17" s="45">
        <v>250000</v>
      </c>
      <c r="BS17" t="s">
        <v>89</v>
      </c>
      <c r="BT17">
        <f>TINV(0.3173,BT5)</f>
        <v>1.0344861530370415</v>
      </c>
      <c r="BU17" s="2">
        <v>2004</v>
      </c>
      <c r="BV17" s="45">
        <v>155000</v>
      </c>
      <c r="BW17" t="s">
        <v>89</v>
      </c>
      <c r="BX17">
        <f>TINV(0.3173,BX5)</f>
        <v>1.0344861530370415</v>
      </c>
      <c r="BY17" s="2">
        <v>2004</v>
      </c>
      <c r="BZ17" s="45">
        <v>155000</v>
      </c>
    </row>
    <row r="18" spans="1:78">
      <c r="B18">
        <v>0.17481403809257781</v>
      </c>
      <c r="C18" s="56">
        <v>0.6716204836164561</v>
      </c>
      <c r="D18">
        <v>30.678854044233844</v>
      </c>
      <c r="E18" s="2">
        <v>2004</v>
      </c>
      <c r="F18" s="45">
        <v>250000</v>
      </c>
      <c r="G18" t="s">
        <v>90</v>
      </c>
      <c r="H18">
        <f>H17*G3</f>
        <v>3.2424369399993241E-2</v>
      </c>
      <c r="I18" s="2">
        <v>2009</v>
      </c>
      <c r="J18" s="45">
        <v>600000</v>
      </c>
      <c r="K18" t="s">
        <v>90</v>
      </c>
      <c r="L18">
        <f>L17*K3</f>
        <v>4.2724837114122845E-2</v>
      </c>
      <c r="M18" s="2">
        <v>2009</v>
      </c>
      <c r="N18" s="45">
        <v>600000</v>
      </c>
      <c r="O18" t="s">
        <v>90</v>
      </c>
      <c r="P18">
        <f>P17*O3</f>
        <v>3.570633566336285E-2</v>
      </c>
      <c r="Q18" s="2">
        <v>2009</v>
      </c>
      <c r="R18" s="45">
        <v>600000</v>
      </c>
      <c r="S18" t="s">
        <v>90</v>
      </c>
      <c r="T18">
        <f>T17*S3</f>
        <v>3.3101733851991853E-2</v>
      </c>
      <c r="U18" s="2">
        <v>2009</v>
      </c>
      <c r="V18" s="45">
        <v>600000</v>
      </c>
      <c r="W18" t="s">
        <v>90</v>
      </c>
      <c r="X18">
        <f>X17*W3</f>
        <v>3.1131101562415203E-2</v>
      </c>
      <c r="Y18" s="2">
        <v>2009</v>
      </c>
      <c r="Z18" s="45">
        <v>600000</v>
      </c>
      <c r="AA18" t="s">
        <v>90</v>
      </c>
      <c r="AB18">
        <f>AB17*AA3</f>
        <v>3.2006662586326104E-2</v>
      </c>
      <c r="AC18" s="2">
        <v>2009</v>
      </c>
      <c r="AD18" s="45">
        <v>600000</v>
      </c>
      <c r="AE18" t="s">
        <v>90</v>
      </c>
      <c r="AF18">
        <f>AF17*AE3</f>
        <v>3.3023822563979198E-2</v>
      </c>
      <c r="AG18" s="2">
        <v>2009</v>
      </c>
      <c r="AH18" s="45">
        <v>600000</v>
      </c>
      <c r="AI18" t="s">
        <v>90</v>
      </c>
      <c r="AJ18">
        <f>AJ17*AI3</f>
        <v>3.2760828933043835E-2</v>
      </c>
      <c r="AK18" s="2">
        <v>2009</v>
      </c>
      <c r="AL18" s="45">
        <v>600000</v>
      </c>
      <c r="AM18" t="s">
        <v>90</v>
      </c>
      <c r="AN18">
        <f>AN17*AM3</f>
        <v>3.3006102241421906E-2</v>
      </c>
      <c r="AO18" s="2">
        <v>2009</v>
      </c>
      <c r="AP18" s="45">
        <v>600000</v>
      </c>
      <c r="AQ18" t="s">
        <v>90</v>
      </c>
      <c r="AR18">
        <f>AR17*AQ3</f>
        <v>3.2942229894327789E-2</v>
      </c>
      <c r="AS18" s="2">
        <v>2009</v>
      </c>
      <c r="AT18" s="45">
        <v>600000</v>
      </c>
      <c r="AU18" t="s">
        <v>90</v>
      </c>
      <c r="AV18">
        <f>AV17*AU3</f>
        <v>3.3118601120935454E-2</v>
      </c>
      <c r="AW18" s="2">
        <v>2009</v>
      </c>
      <c r="AX18" s="45">
        <v>600000</v>
      </c>
      <c r="AY18" t="s">
        <v>90</v>
      </c>
      <c r="AZ18">
        <f>AZ17*AY3</f>
        <v>3.3778764088167268E-2</v>
      </c>
      <c r="BA18" s="2">
        <v>2009</v>
      </c>
      <c r="BB18" s="45">
        <v>600000</v>
      </c>
      <c r="BC18" t="s">
        <v>90</v>
      </c>
      <c r="BD18">
        <f>BD17*BC3</f>
        <v>3.3174831140439454E-2</v>
      </c>
      <c r="BE18" s="2">
        <v>2009</v>
      </c>
      <c r="BF18" s="45">
        <v>600000</v>
      </c>
      <c r="BG18" t="s">
        <v>90</v>
      </c>
      <c r="BH18">
        <f>BH17*BG3</f>
        <v>3.2862370198070083E-2</v>
      </c>
      <c r="BI18" s="2">
        <v>2009</v>
      </c>
      <c r="BJ18" s="45">
        <v>600000</v>
      </c>
      <c r="BK18" t="s">
        <v>90</v>
      </c>
      <c r="BL18">
        <f>BL17*BK3</f>
        <v>3.2862370198070083E-2</v>
      </c>
      <c r="BM18" s="2">
        <v>2009</v>
      </c>
      <c r="BN18" s="45">
        <v>600000</v>
      </c>
      <c r="BO18" t="s">
        <v>90</v>
      </c>
      <c r="BP18">
        <f>BP17*BO3</f>
        <v>3.3411128868847541E-2</v>
      </c>
      <c r="BQ18" s="2">
        <v>2009</v>
      </c>
      <c r="BR18" s="45">
        <v>600000</v>
      </c>
      <c r="BS18" t="s">
        <v>90</v>
      </c>
      <c r="BT18">
        <f>BT17*BS3</f>
        <v>3.2977966157179781E-2</v>
      </c>
      <c r="BU18" s="2">
        <v>2009</v>
      </c>
      <c r="BV18" s="45">
        <v>600000</v>
      </c>
      <c r="BW18" t="s">
        <v>90</v>
      </c>
      <c r="BX18">
        <f>BX17*BW3</f>
        <v>3.2649867268505883E-2</v>
      </c>
      <c r="BY18" s="2">
        <v>2004</v>
      </c>
      <c r="BZ18" s="45">
        <v>250000</v>
      </c>
    </row>
    <row r="19" spans="1:78">
      <c r="B19">
        <v>0.17309873174484355</v>
      </c>
      <c r="C19" s="56">
        <v>0.66331723957900168</v>
      </c>
      <c r="D19">
        <v>29.552325700441408</v>
      </c>
      <c r="E19" s="2">
        <v>2009</v>
      </c>
      <c r="F19" s="45">
        <v>600000</v>
      </c>
      <c r="G19" t="s">
        <v>91</v>
      </c>
      <c r="H19">
        <f>G2+H18</f>
        <v>1.2307165360925623</v>
      </c>
      <c r="K19" t="s">
        <v>91</v>
      </c>
      <c r="L19">
        <f>K2+L18</f>
        <v>1.3958585323667998</v>
      </c>
      <c r="O19" t="s">
        <v>91</v>
      </c>
      <c r="P19">
        <f>O2+P18</f>
        <v>1.2277870642861184</v>
      </c>
      <c r="S19" t="s">
        <v>91</v>
      </c>
      <c r="T19">
        <f>S2+T18</f>
        <v>1.2227585353585109</v>
      </c>
      <c r="W19" t="s">
        <v>91</v>
      </c>
      <c r="X19">
        <f>W2+X18</f>
        <v>1.2261383885066444</v>
      </c>
      <c r="AA19" t="s">
        <v>91</v>
      </c>
      <c r="AB19">
        <f>AA2+AB18</f>
        <v>1.2284868344495565</v>
      </c>
      <c r="AE19" t="s">
        <v>91</v>
      </c>
      <c r="AF19">
        <f>AE2+AF18</f>
        <v>1.2307326077110143</v>
      </c>
      <c r="AI19" t="s">
        <v>91</v>
      </c>
      <c r="AJ19">
        <f>AI2+AJ18</f>
        <v>1.2324412666682831</v>
      </c>
      <c r="AM19" t="s">
        <v>91</v>
      </c>
      <c r="AN19">
        <f>AM2+AN18</f>
        <v>1.2333074360302685</v>
      </c>
      <c r="AQ19" t="s">
        <v>91</v>
      </c>
      <c r="AR19">
        <f>AQ2+AR18</f>
        <v>1.2343307448775458</v>
      </c>
      <c r="AU19" t="s">
        <v>91</v>
      </c>
      <c r="AV19">
        <f>AU2+AV18</f>
        <v>1.2348217200093388</v>
      </c>
      <c r="AY19" t="s">
        <v>91</v>
      </c>
      <c r="AZ19">
        <f>AY2+AZ18</f>
        <v>1.2318995616702813</v>
      </c>
      <c r="BC19" t="s">
        <v>91</v>
      </c>
      <c r="BD19">
        <f>BC2+BD18</f>
        <v>1.228211858304167</v>
      </c>
      <c r="BG19" t="s">
        <v>91</v>
      </c>
      <c r="BH19">
        <f>BG2+BH18</f>
        <v>1.2267542309879651</v>
      </c>
      <c r="BK19" t="s">
        <v>91</v>
      </c>
      <c r="BL19">
        <f>BK2+BL18</f>
        <v>1.2267542309879651</v>
      </c>
      <c r="BO19" t="s">
        <v>91</v>
      </c>
      <c r="BP19">
        <f>BO2+BP18</f>
        <v>1.2272304959499198</v>
      </c>
      <c r="BS19" t="s">
        <v>91</v>
      </c>
      <c r="BT19">
        <f>BS2+BT18</f>
        <v>1.2248957560872313</v>
      </c>
      <c r="BW19" t="s">
        <v>91</v>
      </c>
      <c r="BX19">
        <f>BW2+BX18</f>
        <v>1.2236745780586742</v>
      </c>
    </row>
    <row r="20" spans="1:78">
      <c r="A20" t="s">
        <v>98</v>
      </c>
      <c r="B20" s="39">
        <f>AVERAGE(B2:B19)</f>
        <v>0.18531017578661768</v>
      </c>
      <c r="C20" s="39">
        <f>AVERAGE(C2:C19)</f>
        <v>0.68134960551621682</v>
      </c>
      <c r="D20" s="39">
        <f>AVERAGE(D2:D19)</f>
        <v>32.551276268236265</v>
      </c>
      <c r="E20" s="39">
        <f>AVERAGE(E2:E19)</f>
        <v>1985.3888888888889</v>
      </c>
      <c r="F20" s="39">
        <f>AVERAGE(F2:F19)</f>
        <v>66264.345002777773</v>
      </c>
      <c r="G20" t="s">
        <v>92</v>
      </c>
      <c r="H20">
        <f>G2-H18</f>
        <v>1.1658677972925757</v>
      </c>
      <c r="K20" t="s">
        <v>92</v>
      </c>
      <c r="L20">
        <f>K2-L18</f>
        <v>1.310408858138554</v>
      </c>
      <c r="O20" t="s">
        <v>92</v>
      </c>
      <c r="P20">
        <f>O2-P18</f>
        <v>1.1563743929593926</v>
      </c>
      <c r="S20" t="s">
        <v>92</v>
      </c>
      <c r="T20">
        <f>S2-T18</f>
        <v>1.1565550676545271</v>
      </c>
      <c r="W20" t="s">
        <v>92</v>
      </c>
      <c r="X20">
        <f>W2-X18</f>
        <v>1.163876185381814</v>
      </c>
      <c r="AA20" t="s">
        <v>92</v>
      </c>
      <c r="AB20">
        <f>AA2-AB18</f>
        <v>1.1644735092769045</v>
      </c>
      <c r="AE20" t="s">
        <v>92</v>
      </c>
      <c r="AF20">
        <f>AE2-AF18</f>
        <v>1.164684962583056</v>
      </c>
      <c r="AI20" t="s">
        <v>92</v>
      </c>
      <c r="AJ20">
        <f>AI2-AJ18</f>
        <v>1.1669196088021954</v>
      </c>
      <c r="AM20" t="s">
        <v>92</v>
      </c>
      <c r="AN20">
        <f>AM2-AN18</f>
        <v>1.1672952315474248</v>
      </c>
      <c r="AQ20" t="s">
        <v>92</v>
      </c>
      <c r="AR20">
        <f>AQ2-AR18</f>
        <v>1.1684462850888901</v>
      </c>
      <c r="AU20" t="s">
        <v>92</v>
      </c>
      <c r="AV20">
        <f>AU2-AV18</f>
        <v>1.1685845177674679</v>
      </c>
      <c r="AY20" t="s">
        <v>92</v>
      </c>
      <c r="AZ20">
        <f>AY2-AZ18</f>
        <v>1.1643420334939467</v>
      </c>
      <c r="BC20" t="s">
        <v>92</v>
      </c>
      <c r="BD20">
        <f>BC2-BD18</f>
        <v>1.1618621960232882</v>
      </c>
      <c r="BG20" t="s">
        <v>92</v>
      </c>
      <c r="BH20">
        <f>BG2-BH18</f>
        <v>1.1610294905918248</v>
      </c>
      <c r="BK20" t="s">
        <v>92</v>
      </c>
      <c r="BL20">
        <f>BK2-BL18</f>
        <v>1.1610294905918248</v>
      </c>
      <c r="BO20" t="s">
        <v>92</v>
      </c>
      <c r="BP20">
        <f>BO2-BP18</f>
        <v>1.1604082382122249</v>
      </c>
      <c r="BS20" t="s">
        <v>92</v>
      </c>
      <c r="BT20">
        <f>BS2-BT18</f>
        <v>1.1589398237728716</v>
      </c>
      <c r="BW20" t="s">
        <v>92</v>
      </c>
      <c r="BX20">
        <f>BW2-BX18</f>
        <v>1.1583748435216625</v>
      </c>
    </row>
    <row r="21" spans="1:78">
      <c r="A21" t="s">
        <v>99</v>
      </c>
      <c r="B21" s="39">
        <f>STDEV(B2:B19)</f>
        <v>2.9406904284276548E-2</v>
      </c>
      <c r="C21" s="39">
        <f>STDEV(C2:C19)</f>
        <v>2.9002836348664813E-2</v>
      </c>
      <c r="D21" s="39">
        <f>STDEV(D2:D19)</f>
        <v>5.6367927655380266</v>
      </c>
      <c r="E21" s="39">
        <f>STDEV(E2:E19)</f>
        <v>27.583325928555976</v>
      </c>
      <c r="F21" s="39">
        <f>STDEV(F2:F19)</f>
        <v>148876.56329118289</v>
      </c>
      <c r="G21" t="s">
        <v>83</v>
      </c>
      <c r="H21" s="57">
        <f>LN(G2)</f>
        <v>0.18089734866800095</v>
      </c>
      <c r="K21" t="s">
        <v>83</v>
      </c>
      <c r="L21" s="57">
        <f>LN(K2)</f>
        <v>0.30242315824085725</v>
      </c>
      <c r="O21" t="s">
        <v>83</v>
      </c>
      <c r="P21" s="57">
        <f>LN(O2)</f>
        <v>0.17570029170456036</v>
      </c>
      <c r="S21" t="s">
        <v>83</v>
      </c>
      <c r="T21" s="57">
        <f>LN(S2)</f>
        <v>0.17366486343219376</v>
      </c>
      <c r="W21" t="s">
        <v>83</v>
      </c>
      <c r="X21" s="57">
        <f>LN(W2)</f>
        <v>0.17815228322616178</v>
      </c>
      <c r="AA21" t="s">
        <v>83</v>
      </c>
      <c r="AB21" s="57">
        <f>LN(AA2)</f>
        <v>0.17938405644730637</v>
      </c>
      <c r="AE21" t="s">
        <v>83</v>
      </c>
      <c r="AF21" s="57">
        <f>LN(AE2)</f>
        <v>0.18041038595906364</v>
      </c>
      <c r="AI21" t="s">
        <v>83</v>
      </c>
      <c r="AJ21" s="57">
        <f>LN(AI2)</f>
        <v>0.18205521944201006</v>
      </c>
      <c r="AM21" t="s">
        <v>83</v>
      </c>
      <c r="AN21" s="57">
        <f>LN(AM2)</f>
        <v>0.18257263676144689</v>
      </c>
      <c r="AQ21" t="s">
        <v>83</v>
      </c>
      <c r="AR21" s="57">
        <f>LN(AQ2)</f>
        <v>0.18347798369388821</v>
      </c>
      <c r="AU21" t="s">
        <v>83</v>
      </c>
      <c r="AV21" s="57">
        <f>LN(AU2)</f>
        <v>0.1837398163286062</v>
      </c>
      <c r="AY21" t="s">
        <v>83</v>
      </c>
      <c r="AZ21" s="57">
        <f>LN(AY2)</f>
        <v>0.1807543273162541</v>
      </c>
      <c r="BC21" t="s">
        <v>83</v>
      </c>
      <c r="BD21" s="57">
        <f>LN(BC2)</f>
        <v>0.17817716997769553</v>
      </c>
      <c r="BG21" t="s">
        <v>83</v>
      </c>
      <c r="BH21" s="57">
        <f>LN(BG2)</f>
        <v>0.17721844201611986</v>
      </c>
      <c r="BK21" t="s">
        <v>83</v>
      </c>
      <c r="BL21" s="57">
        <f>LN(BK2)</f>
        <v>0.17721844201611986</v>
      </c>
      <c r="BO21" t="s">
        <v>83</v>
      </c>
      <c r="BP21" s="57">
        <f>LN(BO2)</f>
        <v>0.17715771967415603</v>
      </c>
      <c r="BS21" t="s">
        <v>83</v>
      </c>
      <c r="BT21" s="57">
        <f>LN(BS2)</f>
        <v>0.17556359808525676</v>
      </c>
      <c r="BW21" t="s">
        <v>83</v>
      </c>
      <c r="BX21" s="57">
        <f>LN(BW2)</f>
        <v>0.17481403809257781</v>
      </c>
    </row>
    <row r="22" spans="1:78">
      <c r="A22" t="s">
        <v>100</v>
      </c>
      <c r="B22" s="39">
        <f>MIN(B2:B19)</f>
        <v>0.17309873174484355</v>
      </c>
      <c r="C22" s="39">
        <f>MIN(C2:C19)</f>
        <v>0.63336091719782128</v>
      </c>
      <c r="D22" s="39">
        <f>MIN(D2:D19)</f>
        <v>25.91216867922752</v>
      </c>
      <c r="E22" s="39">
        <f>MIN(E2:E19)</f>
        <v>1895</v>
      </c>
      <c r="F22" s="39">
        <f>MIN(F2:F19)</f>
        <v>3.2499999999999999E-3</v>
      </c>
      <c r="G22" t="s">
        <v>93</v>
      </c>
      <c r="H22" s="57">
        <f>LN(H19)</f>
        <v>0.20759654943688768</v>
      </c>
      <c r="K22" t="s">
        <v>93</v>
      </c>
      <c r="L22" s="57">
        <f>LN(L19)</f>
        <v>0.33350966135902232</v>
      </c>
      <c r="O22" t="s">
        <v>93</v>
      </c>
      <c r="P22" s="57">
        <f>LN(P19)</f>
        <v>0.20521341427088965</v>
      </c>
      <c r="S22" t="s">
        <v>93</v>
      </c>
      <c r="T22" s="57">
        <f>LN(T19)</f>
        <v>0.20110940087382156</v>
      </c>
      <c r="W22" t="s">
        <v>93</v>
      </c>
      <c r="X22" s="57">
        <f>LN(X19)</f>
        <v>0.20386970920791747</v>
      </c>
      <c r="AA22" t="s">
        <v>93</v>
      </c>
      <c r="AB22" s="57">
        <f>LN(AB19)</f>
        <v>0.20578319615289403</v>
      </c>
      <c r="AE22" t="s">
        <v>93</v>
      </c>
      <c r="AF22" s="57">
        <f>LN(AF19)</f>
        <v>0.2076096081007181</v>
      </c>
      <c r="AI22" t="s">
        <v>93</v>
      </c>
      <c r="AJ22" s="57">
        <f>LN(AJ19)</f>
        <v>0.2089969719803916</v>
      </c>
      <c r="AM22" t="s">
        <v>93</v>
      </c>
      <c r="AN22" s="57">
        <f>LN(AN19)</f>
        <v>0.20969953294831609</v>
      </c>
      <c r="AQ22" t="s">
        <v>93</v>
      </c>
      <c r="AR22" s="57">
        <f>LN(AR19)</f>
        <v>0.21052891621354017</v>
      </c>
      <c r="AU22" t="s">
        <v>93</v>
      </c>
      <c r="AV22" s="57">
        <f>LN(AV19)</f>
        <v>0.21092660339182975</v>
      </c>
      <c r="AY22" t="s">
        <v>93</v>
      </c>
      <c r="AZ22" s="57">
        <f>LN(AZ19)</f>
        <v>0.20855733716973751</v>
      </c>
      <c r="BC22" t="s">
        <v>93</v>
      </c>
      <c r="BD22" s="57">
        <f>LN(BD19)</f>
        <v>0.2055593378935569</v>
      </c>
      <c r="BG22" t="s">
        <v>93</v>
      </c>
      <c r="BH22" s="57">
        <f>LN(BH19)</f>
        <v>0.20437184492259666</v>
      </c>
      <c r="BK22" t="s">
        <v>93</v>
      </c>
      <c r="BL22" s="57">
        <f>LN(BL19)</f>
        <v>0.20437184492259666</v>
      </c>
      <c r="BO22" t="s">
        <v>93</v>
      </c>
      <c r="BP22" s="57">
        <f>LN(BP19)</f>
        <v>0.20476000134647851</v>
      </c>
      <c r="BS22" t="s">
        <v>93</v>
      </c>
      <c r="BT22" s="57">
        <f>LN(BT19)</f>
        <v>0.20285574330408118</v>
      </c>
      <c r="BW22" t="s">
        <v>93</v>
      </c>
      <c r="BX22" s="57">
        <f>LN(BX19)</f>
        <v>0.20185828114195623</v>
      </c>
    </row>
    <row r="23" spans="1:78">
      <c r="A23" t="s">
        <v>101</v>
      </c>
      <c r="B23" s="39">
        <f>MAX(B2:B19)</f>
        <v>0.30242315824085725</v>
      </c>
      <c r="C23" s="39">
        <f>MAX(C2:C19)</f>
        <v>0.78140161768582106</v>
      </c>
      <c r="D23" s="39">
        <f>MAX(D2:D19)</f>
        <v>53.618989039184029</v>
      </c>
      <c r="E23" s="39">
        <f>MAX(E2:E19)</f>
        <v>2009</v>
      </c>
      <c r="F23" s="39">
        <f>MAX(F2:F19)</f>
        <v>600000</v>
      </c>
      <c r="G23" t="s">
        <v>94</v>
      </c>
      <c r="H23" s="57">
        <f>LN(H20)</f>
        <v>0.15346570010441163</v>
      </c>
      <c r="K23" t="s">
        <v>94</v>
      </c>
      <c r="L23" s="57">
        <f>LN(L20)</f>
        <v>0.27033919396756401</v>
      </c>
      <c r="O23" t="s">
        <v>94</v>
      </c>
      <c r="P23" s="57">
        <f>LN(P20)</f>
        <v>0.14528958715786644</v>
      </c>
      <c r="S23" t="s">
        <v>94</v>
      </c>
      <c r="T23" s="57">
        <f>LN(T20)</f>
        <v>0.14544581734004763</v>
      </c>
      <c r="W23" t="s">
        <v>94</v>
      </c>
      <c r="X23" s="57">
        <f>LN(X20)</f>
        <v>0.1517559737046669</v>
      </c>
      <c r="AA23" t="s">
        <v>94</v>
      </c>
      <c r="AB23" s="57">
        <f>LN(AB20)</f>
        <v>0.15226906150205835</v>
      </c>
      <c r="AE23" t="s">
        <v>94</v>
      </c>
      <c r="AF23" s="57">
        <f>LN(AF20)</f>
        <v>0.15245063206437695</v>
      </c>
      <c r="AI23" t="s">
        <v>94</v>
      </c>
      <c r="AJ23" s="57">
        <f>LN(AJ20)</f>
        <v>0.15436746387263794</v>
      </c>
      <c r="AM23" t="s">
        <v>94</v>
      </c>
      <c r="AN23" s="57">
        <f>LN(AN20)</f>
        <v>0.15468930464065864</v>
      </c>
      <c r="AQ23" t="s">
        <v>94</v>
      </c>
      <c r="AR23" s="57">
        <f>LN(AR20)</f>
        <v>0.1556749048249646</v>
      </c>
      <c r="AU23" t="s">
        <v>94</v>
      </c>
      <c r="AV23" s="57">
        <f>LN(AV20)</f>
        <v>0.15579320252011689</v>
      </c>
      <c r="AY23" t="s">
        <v>94</v>
      </c>
      <c r="AZ23" s="57">
        <f>LN(AZ20)</f>
        <v>0.15215614935364399</v>
      </c>
      <c r="BC23" t="s">
        <v>94</v>
      </c>
      <c r="BD23" s="57">
        <f>LN(BD20)</f>
        <v>0.15002405933455012</v>
      </c>
      <c r="BG23" t="s">
        <v>94</v>
      </c>
      <c r="BH23" s="57">
        <f>LN(BH20)</f>
        <v>0.14930710341970405</v>
      </c>
      <c r="BK23" t="s">
        <v>94</v>
      </c>
      <c r="BL23" s="57">
        <f>LN(BL20)</f>
        <v>0.14930710341970405</v>
      </c>
      <c r="BO23" t="s">
        <v>94</v>
      </c>
      <c r="BP23" s="57">
        <f>LN(BP20)</f>
        <v>0.14877187269891201</v>
      </c>
      <c r="BS23" t="s">
        <v>94</v>
      </c>
      <c r="BT23" s="57">
        <f>LN(BT20)</f>
        <v>0.14750564219248793</v>
      </c>
      <c r="BW23" t="s">
        <v>94</v>
      </c>
      <c r="BX23" s="57">
        <f>LN(BX20)</f>
        <v>0.14701802584035625</v>
      </c>
    </row>
    <row r="24" spans="1:78">
      <c r="A24" t="s">
        <v>102</v>
      </c>
      <c r="B24" s="39">
        <f>ABS(B23-B22)</f>
        <v>0.12932442649601369</v>
      </c>
      <c r="C24" s="39">
        <f>ABS(C23-C22)</f>
        <v>0.14804070048799978</v>
      </c>
      <c r="D24" s="39">
        <f>ABS(D23-D22)</f>
        <v>27.706820359956509</v>
      </c>
      <c r="E24" s="39">
        <f>ABS(E23-E22)</f>
        <v>114</v>
      </c>
      <c r="F24" s="39">
        <f>ABS(F23-F22)</f>
        <v>599999.99675000005</v>
      </c>
      <c r="G24" t="s">
        <v>95</v>
      </c>
      <c r="H24" s="57">
        <f>H22-H21</f>
        <v>2.6699200768886738E-2</v>
      </c>
      <c r="K24" t="s">
        <v>95</v>
      </c>
      <c r="L24" s="57">
        <f>L22-L21</f>
        <v>3.1086503118165076E-2</v>
      </c>
      <c r="O24" t="s">
        <v>95</v>
      </c>
      <c r="P24" s="57">
        <f>P22-P21</f>
        <v>2.9513122566329292E-2</v>
      </c>
      <c r="S24" t="s">
        <v>95</v>
      </c>
      <c r="T24" s="57">
        <f>T22-T21</f>
        <v>2.7444537441627809E-2</v>
      </c>
      <c r="W24" t="s">
        <v>95</v>
      </c>
      <c r="X24" s="57">
        <f>X22-X21</f>
        <v>2.5717425981755693E-2</v>
      </c>
      <c r="AA24" t="s">
        <v>95</v>
      </c>
      <c r="AB24" s="57">
        <f>AB22-AB21</f>
        <v>2.639913970558766E-2</v>
      </c>
      <c r="AE24" t="s">
        <v>95</v>
      </c>
      <c r="AF24" s="57">
        <f>AF22-AF21</f>
        <v>2.7199222141654461E-2</v>
      </c>
      <c r="AI24" t="s">
        <v>95</v>
      </c>
      <c r="AJ24" s="57">
        <f>AJ22-AJ21</f>
        <v>2.6941752538381547E-2</v>
      </c>
      <c r="AM24" t="s">
        <v>95</v>
      </c>
      <c r="AN24" s="57">
        <f>AN22-AN21</f>
        <v>2.7126896186869198E-2</v>
      </c>
      <c r="AQ24" t="s">
        <v>95</v>
      </c>
      <c r="AR24" s="57">
        <f>AR22-AR21</f>
        <v>2.705093251965196E-2</v>
      </c>
      <c r="AU24" t="s">
        <v>95</v>
      </c>
      <c r="AV24" s="57">
        <f>AV22-AV21</f>
        <v>2.7186787063223555E-2</v>
      </c>
      <c r="AY24" t="s">
        <v>95</v>
      </c>
      <c r="AZ24" s="57">
        <f>AZ22-AZ21</f>
        <v>2.7803009853483412E-2</v>
      </c>
      <c r="BC24" t="s">
        <v>95</v>
      </c>
      <c r="BD24" s="57">
        <f>BD22-BD21</f>
        <v>2.7382167915861372E-2</v>
      </c>
      <c r="BG24" t="s">
        <v>95</v>
      </c>
      <c r="BH24" s="57">
        <f>BH22-BH21</f>
        <v>2.7153402906476803E-2</v>
      </c>
      <c r="BK24" t="s">
        <v>95</v>
      </c>
      <c r="BL24" s="57">
        <f>BL22-BL21</f>
        <v>2.7153402906476803E-2</v>
      </c>
      <c r="BO24" t="s">
        <v>95</v>
      </c>
      <c r="BP24" s="57">
        <f>BP22-BP21</f>
        <v>2.7602281672322482E-2</v>
      </c>
      <c r="BS24" t="s">
        <v>95</v>
      </c>
      <c r="BT24" s="57">
        <f>BT22-BT21</f>
        <v>2.7292145218824421E-2</v>
      </c>
      <c r="BW24" t="s">
        <v>95</v>
      </c>
      <c r="BX24" s="57">
        <f>BX22-BX21</f>
        <v>2.7044243049378414E-2</v>
      </c>
    </row>
    <row r="25" spans="1:78">
      <c r="A25" t="s">
        <v>103</v>
      </c>
      <c r="B25" s="39">
        <f>COUNT(B2:B19)</f>
        <v>18</v>
      </c>
      <c r="G25" t="s">
        <v>96</v>
      </c>
      <c r="H25" s="57">
        <f>H21-H23</f>
        <v>2.7431648563589317E-2</v>
      </c>
      <c r="K25" t="s">
        <v>96</v>
      </c>
      <c r="L25" s="57">
        <f>L21-L23</f>
        <v>3.2083964273293242E-2</v>
      </c>
      <c r="O25" t="s">
        <v>96</v>
      </c>
      <c r="P25" s="57">
        <f>P21-P23</f>
        <v>3.0410704546693923E-2</v>
      </c>
      <c r="S25" t="s">
        <v>96</v>
      </c>
      <c r="T25" s="57">
        <f>T21-T23</f>
        <v>2.8219046092146122E-2</v>
      </c>
      <c r="W25" t="s">
        <v>96</v>
      </c>
      <c r="X25" s="57">
        <f>X21-X23</f>
        <v>2.6396309521494882E-2</v>
      </c>
      <c r="AA25" t="s">
        <v>96</v>
      </c>
      <c r="AB25" s="57">
        <f>AB21-AB23</f>
        <v>2.7114994945248022E-2</v>
      </c>
      <c r="AE25" t="s">
        <v>96</v>
      </c>
      <c r="AF25" s="57">
        <f>AF21-AF23</f>
        <v>2.795975389468669E-2</v>
      </c>
      <c r="AI25" t="s">
        <v>96</v>
      </c>
      <c r="AJ25" s="57">
        <f>AJ21-AJ23</f>
        <v>2.7687755569372113E-2</v>
      </c>
      <c r="AM25" t="s">
        <v>96</v>
      </c>
      <c r="AN25" s="57">
        <f>AN21-AN23</f>
        <v>2.7883332120788251E-2</v>
      </c>
      <c r="AQ25" t="s">
        <v>96</v>
      </c>
      <c r="AR25" s="57">
        <f>AR21-AR23</f>
        <v>2.7803078868923609E-2</v>
      </c>
      <c r="AU25" t="s">
        <v>96</v>
      </c>
      <c r="AV25" s="57">
        <f>AV21-AV23</f>
        <v>2.7946613808489312E-2</v>
      </c>
      <c r="AY25" t="s">
        <v>96</v>
      </c>
      <c r="AZ25" s="57">
        <f>AZ21-AZ23</f>
        <v>2.8598177962610105E-2</v>
      </c>
      <c r="BC25" t="s">
        <v>96</v>
      </c>
      <c r="BD25" s="57">
        <f>BD21-BD23</f>
        <v>2.8153110643145407E-2</v>
      </c>
      <c r="BG25" t="s">
        <v>96</v>
      </c>
      <c r="BH25" s="57">
        <f>BH21-BH23</f>
        <v>2.7911338596415813E-2</v>
      </c>
      <c r="BK25" t="s">
        <v>96</v>
      </c>
      <c r="BL25" s="57">
        <f>BL21-BL23</f>
        <v>2.7911338596415813E-2</v>
      </c>
      <c r="BO25" t="s">
        <v>96</v>
      </c>
      <c r="BP25" s="57">
        <f>BP21-BP23</f>
        <v>2.8385846975244017E-2</v>
      </c>
      <c r="BS25" t="s">
        <v>96</v>
      </c>
      <c r="BT25" s="57">
        <f>BT21-BT23</f>
        <v>2.8057955892768827E-2</v>
      </c>
      <c r="BW25" t="s">
        <v>96</v>
      </c>
      <c r="BX25" s="57">
        <f>BX21-BX23</f>
        <v>2.7796012252221558E-2</v>
      </c>
    </row>
    <row r="26" spans="1:78">
      <c r="G26" t="s">
        <v>97</v>
      </c>
      <c r="H26" s="58">
        <f>AVERAGE(H24:H25)</f>
        <v>2.7065424666238028E-2</v>
      </c>
      <c r="K26" t="s">
        <v>97</v>
      </c>
      <c r="L26" s="58">
        <f>AVERAGE(L24:L25)</f>
        <v>3.1585233695729159E-2</v>
      </c>
      <c r="O26" t="s">
        <v>97</v>
      </c>
      <c r="P26" s="58">
        <f>AVERAGE(P24:P25)</f>
        <v>2.9961913556511607E-2</v>
      </c>
      <c r="S26" t="s">
        <v>97</v>
      </c>
      <c r="T26" s="58">
        <f>AVERAGE(T24:T25)</f>
        <v>2.7831791766886965E-2</v>
      </c>
      <c r="W26" t="s">
        <v>97</v>
      </c>
      <c r="X26" s="58">
        <f>AVERAGE(X24:X25)</f>
        <v>2.6056867751625287E-2</v>
      </c>
      <c r="AA26" t="s">
        <v>97</v>
      </c>
      <c r="AB26" s="58">
        <f>AVERAGE(AB24:AB25)</f>
        <v>2.6757067325417841E-2</v>
      </c>
      <c r="AE26" t="s">
        <v>97</v>
      </c>
      <c r="AF26" s="58">
        <f>AVERAGE(AF24:AF25)</f>
        <v>2.7579488018170575E-2</v>
      </c>
      <c r="AI26" t="s">
        <v>97</v>
      </c>
      <c r="AJ26" s="58">
        <f>AVERAGE(AJ24:AJ25)</f>
        <v>2.731475405387683E-2</v>
      </c>
      <c r="AM26" t="s">
        <v>97</v>
      </c>
      <c r="AN26" s="58">
        <f>AVERAGE(AN24:AN25)</f>
        <v>2.7505114153828725E-2</v>
      </c>
      <c r="AQ26" t="s">
        <v>97</v>
      </c>
      <c r="AR26" s="58">
        <f>AVERAGE(AR24:AR25)</f>
        <v>2.7427005694287784E-2</v>
      </c>
      <c r="AU26" t="s">
        <v>97</v>
      </c>
      <c r="AV26" s="58">
        <f>AVERAGE(AV24:AV25)</f>
        <v>2.7566700435856434E-2</v>
      </c>
      <c r="AY26" t="s">
        <v>97</v>
      </c>
      <c r="AZ26" s="58">
        <f>AVERAGE(AZ24:AZ25)</f>
        <v>2.8200593908046759E-2</v>
      </c>
      <c r="BC26" t="s">
        <v>97</v>
      </c>
      <c r="BD26" s="58">
        <f>AVERAGE(BD24:BD25)</f>
        <v>2.7767639279503389E-2</v>
      </c>
      <c r="BG26" t="s">
        <v>97</v>
      </c>
      <c r="BH26" s="58">
        <f>AVERAGE(BH24:BH25)</f>
        <v>2.7532370751446308E-2</v>
      </c>
      <c r="BK26" t="s">
        <v>97</v>
      </c>
      <c r="BL26" s="58">
        <f>AVERAGE(BL24:BL25)</f>
        <v>2.7532370751446308E-2</v>
      </c>
      <c r="BO26" t="s">
        <v>97</v>
      </c>
      <c r="BP26" s="58">
        <f>AVERAGE(BP24:BP25)</f>
        <v>2.7994064323783249E-2</v>
      </c>
      <c r="BS26" t="s">
        <v>97</v>
      </c>
      <c r="BT26" s="58">
        <f>AVERAGE(BT24:BT25)</f>
        <v>2.7675050555796624E-2</v>
      </c>
      <c r="BW26" t="s">
        <v>97</v>
      </c>
      <c r="BX26" s="58">
        <f>AVERAGE(BX24:BX25)</f>
        <v>2.7420127650799986E-2</v>
      </c>
    </row>
  </sheetData>
  <hyperlinks>
    <hyperlink ref="F5" location="_edn5" display="_edn5"/>
    <hyperlink ref="F8" location="_edn12" display="_edn12"/>
    <hyperlink ref="F10" location="_edn19" display="_edn19"/>
    <hyperlink ref="F11" location="_edn21" display="_edn21"/>
    <hyperlink ref="F12" location="_edn23" display="_edn23"/>
    <hyperlink ref="F13" location="_edn24" display="_edn24"/>
    <hyperlink ref="F14" location="_edn28" display="_edn28"/>
    <hyperlink ref="F15" location="_edn29" display="_edn29"/>
    <hyperlink ref="F16" location="_edn35" display="_edn35"/>
    <hyperlink ref="F17" location="_edn36" display="_edn36"/>
    <hyperlink ref="F18" location="_edn38" display="_edn38"/>
    <hyperlink ref="F19" location="_edn47" display="_edn47"/>
    <hyperlink ref="J4" location="_edn5" display="_edn5"/>
    <hyperlink ref="J7" location="_edn12" display="_edn12"/>
    <hyperlink ref="J9" location="_edn19" display="_edn19"/>
    <hyperlink ref="J10" location="_edn21" display="_edn21"/>
    <hyperlink ref="J11" location="_edn23" display="_edn23"/>
    <hyperlink ref="J12" location="_edn24" display="_edn24"/>
    <hyperlink ref="J13" location="_edn28" display="_edn28"/>
    <hyperlink ref="J14" location="_edn29" display="_edn29"/>
    <hyperlink ref="J15" location="_edn35" display="_edn35"/>
    <hyperlink ref="J16" location="_edn36" display="_edn36"/>
    <hyperlink ref="J17" location="_edn38" display="_edn38"/>
    <hyperlink ref="J18" location="_edn47" display="_edn47"/>
    <hyperlink ref="N4" location="_edn5" display="_edn5"/>
    <hyperlink ref="N7" location="_edn12" display="_edn12"/>
    <hyperlink ref="N9" location="_edn19" display="_edn19"/>
    <hyperlink ref="N10" location="_edn21" display="_edn21"/>
    <hyperlink ref="N11" location="_edn23" display="_edn23"/>
    <hyperlink ref="N12" location="_edn24" display="_edn24"/>
    <hyperlink ref="N13" location="_edn28" display="_edn28"/>
    <hyperlink ref="N14" location="_edn29" display="_edn29"/>
    <hyperlink ref="N15" location="_edn35" display="_edn35"/>
    <hyperlink ref="N16" location="_edn36" display="_edn36"/>
    <hyperlink ref="N17" location="_edn38" display="_edn38"/>
    <hyperlink ref="N18" location="_edn47" display="_edn47"/>
    <hyperlink ref="R4" location="_edn5" display="_edn5"/>
    <hyperlink ref="R7" location="_edn12" display="_edn12"/>
    <hyperlink ref="R9" location="_edn19" display="_edn19"/>
    <hyperlink ref="R10" location="_edn21" display="_edn21"/>
    <hyperlink ref="R11" location="_edn23" display="_edn23"/>
    <hyperlink ref="R12" location="_edn24" display="_edn24"/>
    <hyperlink ref="R13" location="_edn28" display="_edn28"/>
    <hyperlink ref="R14" location="_edn29" display="_edn29"/>
    <hyperlink ref="R15" location="_edn35" display="_edn35"/>
    <hyperlink ref="R16" location="_edn36" display="_edn36"/>
    <hyperlink ref="R17" location="_edn38" display="_edn38"/>
    <hyperlink ref="R18" location="_edn47" display="_edn47"/>
    <hyperlink ref="V7" location="_edn12" display="_edn12"/>
    <hyperlink ref="V9" location="_edn19" display="_edn19"/>
    <hyperlink ref="V10" location="_edn21" display="_edn21"/>
    <hyperlink ref="V11" location="_edn23" display="_edn23"/>
    <hyperlink ref="V12" location="_edn24" display="_edn24"/>
    <hyperlink ref="V13" location="_edn28" display="_edn28"/>
    <hyperlink ref="V14" location="_edn29" display="_edn29"/>
    <hyperlink ref="V15" location="_edn35" display="_edn35"/>
    <hyperlink ref="V16" location="_edn36" display="_edn36"/>
    <hyperlink ref="V17" location="_edn38" display="_edn38"/>
    <hyperlink ref="V18" location="_edn47" display="_edn47"/>
    <hyperlink ref="Z5" location="_edn5" display="_edn5"/>
    <hyperlink ref="Z7" location="_edn12" display="_edn12"/>
    <hyperlink ref="Z9" location="_edn19" display="_edn19"/>
    <hyperlink ref="Z10" location="_edn21" display="_edn21"/>
    <hyperlink ref="Z11" location="_edn23" display="_edn23"/>
    <hyperlink ref="Z12" location="_edn24" display="_edn24"/>
    <hyperlink ref="Z13" location="_edn28" display="_edn28"/>
    <hyperlink ref="Z14" location="_edn29" display="_edn29"/>
    <hyperlink ref="Z15" location="_edn35" display="_edn35"/>
    <hyperlink ref="Z16" location="_edn36" display="_edn36"/>
    <hyperlink ref="Z17" location="_edn38" display="_edn38"/>
    <hyperlink ref="Z18" location="_edn47" display="_edn47"/>
    <hyperlink ref="AD5" location="_edn5" display="_edn5"/>
    <hyperlink ref="AD7" location="_edn12" display="_edn12"/>
    <hyperlink ref="AD9" location="_edn19" display="_edn19"/>
    <hyperlink ref="AD10" location="_edn21" display="_edn21"/>
    <hyperlink ref="AD11" location="_edn23" display="_edn23"/>
    <hyperlink ref="AD12" location="_edn24" display="_edn24"/>
    <hyperlink ref="AD13" location="_edn28" display="_edn28"/>
    <hyperlink ref="AD14" location="_edn29" display="_edn29"/>
    <hyperlink ref="AD15" location="_edn35" display="_edn35"/>
    <hyperlink ref="AD16" location="_edn36" display="_edn36"/>
    <hyperlink ref="AD17" location="_edn38" display="_edn38"/>
    <hyperlink ref="AD18" location="_edn47" display="_edn47"/>
    <hyperlink ref="AH5" location="_edn5" display="_edn5"/>
    <hyperlink ref="AH9" location="_edn19" display="_edn19"/>
    <hyperlink ref="AH10" location="_edn21" display="_edn21"/>
    <hyperlink ref="AH11" location="_edn23" display="_edn23"/>
    <hyperlink ref="AH12" location="_edn24" display="_edn24"/>
    <hyperlink ref="AH13" location="_edn28" display="_edn28"/>
    <hyperlink ref="AH14" location="_edn29" display="_edn29"/>
    <hyperlink ref="AH15" location="_edn35" display="_edn35"/>
    <hyperlink ref="AH16" location="_edn36" display="_edn36"/>
    <hyperlink ref="AH17" location="_edn38" display="_edn38"/>
    <hyperlink ref="AH18" location="_edn47" display="_edn47"/>
    <hyperlink ref="AL5" location="_edn5" display="_edn5"/>
    <hyperlink ref="AL8" location="_edn12" display="_edn12"/>
    <hyperlink ref="AL9" location="_edn19" display="_edn19"/>
    <hyperlink ref="AL10" location="_edn21" display="_edn21"/>
    <hyperlink ref="AL11" location="_edn23" display="_edn23"/>
    <hyperlink ref="AL12" location="_edn24" display="_edn24"/>
    <hyperlink ref="AL13" location="_edn28" display="_edn28"/>
    <hyperlink ref="AL14" location="_edn29" display="_edn29"/>
    <hyperlink ref="AL15" location="_edn35" display="_edn35"/>
    <hyperlink ref="AL16" location="_edn36" display="_edn36"/>
    <hyperlink ref="AL17" location="_edn38" display="_edn38"/>
    <hyperlink ref="AL18" location="_edn47" display="_edn47"/>
    <hyperlink ref="AP5" location="_edn5" display="_edn5"/>
    <hyperlink ref="AP8" location="_edn12" display="_edn12"/>
    <hyperlink ref="AP10" location="_edn21" display="_edn21"/>
    <hyperlink ref="AP11" location="_edn23" display="_edn23"/>
    <hyperlink ref="AP12" location="_edn24" display="_edn24"/>
    <hyperlink ref="AP13" location="_edn28" display="_edn28"/>
    <hyperlink ref="AP14" location="_edn29" display="_edn29"/>
    <hyperlink ref="AP15" location="_edn35" display="_edn35"/>
    <hyperlink ref="AP16" location="_edn36" display="_edn36"/>
    <hyperlink ref="AP17" location="_edn38" display="_edn38"/>
    <hyperlink ref="AP18" location="_edn47" display="_edn47"/>
    <hyperlink ref="AT5" location="_edn5" display="_edn5"/>
    <hyperlink ref="AT8" location="_edn12" display="_edn12"/>
    <hyperlink ref="AT10" location="_edn19" display="_edn19"/>
    <hyperlink ref="AT11" location="_edn23" display="_edn23"/>
    <hyperlink ref="AT12" location="_edn24" display="_edn24"/>
    <hyperlink ref="AT13" location="_edn28" display="_edn28"/>
    <hyperlink ref="AT14" location="_edn29" display="_edn29"/>
    <hyperlink ref="AT15" location="_edn35" display="_edn35"/>
    <hyperlink ref="AT16" location="_edn36" display="_edn36"/>
    <hyperlink ref="AT17" location="_edn38" display="_edn38"/>
    <hyperlink ref="AT18" location="_edn47" display="_edn47"/>
    <hyperlink ref="AX5" location="_edn5" display="_edn5"/>
    <hyperlink ref="AX8" location="_edn12" display="_edn12"/>
    <hyperlink ref="AX10" location="_edn19" display="_edn19"/>
    <hyperlink ref="AX11" location="_edn21" display="_edn21"/>
    <hyperlink ref="AX12" location="_edn24" display="_edn24"/>
    <hyperlink ref="AX13" location="_edn28" display="_edn28"/>
    <hyperlink ref="AX14" location="_edn29" display="_edn29"/>
    <hyperlink ref="AX15" location="_edn35" display="_edn35"/>
    <hyperlink ref="AX16" location="_edn36" display="_edn36"/>
    <hyperlink ref="AX17" location="_edn38" display="_edn38"/>
    <hyperlink ref="AX18" location="_edn47" display="_edn47"/>
    <hyperlink ref="BB5" location="_edn5" display="_edn5"/>
    <hyperlink ref="BB8" location="_edn12" display="_edn12"/>
    <hyperlink ref="BB10" location="_edn19" display="_edn19"/>
    <hyperlink ref="BB11" location="_edn21" display="_edn21"/>
    <hyperlink ref="BB12" location="_edn23" display="_edn23"/>
    <hyperlink ref="BB13" location="_edn28" display="_edn28"/>
    <hyperlink ref="BB14" location="_edn29" display="_edn29"/>
    <hyperlink ref="BB15" location="_edn35" display="_edn35"/>
    <hyperlink ref="BB16" location="_edn36" display="_edn36"/>
    <hyperlink ref="BB17" location="_edn38" display="_edn38"/>
    <hyperlink ref="BB18" location="_edn47" display="_edn47"/>
    <hyperlink ref="BF5" location="_edn5" display="_edn5"/>
    <hyperlink ref="BF8" location="_edn12" display="_edn12"/>
    <hyperlink ref="BF10" location="_edn19" display="_edn19"/>
    <hyperlink ref="BF11" location="_edn21" display="_edn21"/>
    <hyperlink ref="BF12" location="_edn23" display="_edn23"/>
    <hyperlink ref="BF13" location="_edn24" display="_edn24"/>
    <hyperlink ref="BF14" location="_edn29" display="_edn29"/>
    <hyperlink ref="BF15" location="_edn35" display="_edn35"/>
    <hyperlink ref="BF16" location="_edn36" display="_edn36"/>
    <hyperlink ref="BF17" location="_edn38" display="_edn38"/>
    <hyperlink ref="BF18" location="_edn47" display="_edn47"/>
    <hyperlink ref="BJ5" location="_edn5" display="_edn5"/>
    <hyperlink ref="BJ8" location="_edn12" display="_edn12"/>
    <hyperlink ref="BJ10" location="_edn19" display="_edn19"/>
    <hyperlink ref="BJ11" location="_edn21" display="_edn21"/>
    <hyperlink ref="BJ12" location="_edn23" display="_edn23"/>
    <hyperlink ref="BJ13" location="_edn24" display="_edn24"/>
    <hyperlink ref="BJ14" location="_edn28" display="_edn28"/>
    <hyperlink ref="BJ15" location="_edn35" display="_edn35"/>
    <hyperlink ref="BJ16" location="_edn36" display="_edn36"/>
    <hyperlink ref="BJ17" location="_edn38" display="_edn38"/>
    <hyperlink ref="BJ18" location="_edn47" display="_edn47"/>
    <hyperlink ref="BN5" location="_edn5" display="_edn5"/>
    <hyperlink ref="BN8" location="_edn12" display="_edn12"/>
    <hyperlink ref="BN10" location="_edn19" display="_edn19"/>
    <hyperlink ref="BN11" location="_edn21" display="_edn21"/>
    <hyperlink ref="BN12" location="_edn23" display="_edn23"/>
    <hyperlink ref="BN13" location="_edn24" display="_edn24"/>
    <hyperlink ref="BN14" location="_edn28" display="_edn28"/>
    <hyperlink ref="BN15" location="_edn29" display="_edn29"/>
    <hyperlink ref="BN16" location="_edn36" display="_edn36"/>
    <hyperlink ref="BN17" location="_edn38" display="_edn38"/>
    <hyperlink ref="BN18" location="_edn47" display="_edn47"/>
    <hyperlink ref="BR5" location="_edn5" display="_edn5"/>
    <hyperlink ref="BR8" location="_edn12" display="_edn12"/>
    <hyperlink ref="BR10" location="_edn19" display="_edn19"/>
    <hyperlink ref="BR11" location="_edn21" display="_edn21"/>
    <hyperlink ref="BR12" location="_edn23" display="_edn23"/>
    <hyperlink ref="BR13" location="_edn24" display="_edn24"/>
    <hyperlink ref="BR14" location="_edn28" display="_edn28"/>
    <hyperlink ref="BR15" location="_edn29" display="_edn29"/>
    <hyperlink ref="BR16" location="_edn35" display="_edn35"/>
    <hyperlink ref="BR17" location="_edn38" display="_edn38"/>
    <hyperlink ref="BR18" location="_edn47" display="_edn47"/>
    <hyperlink ref="BV5" location="_edn5" display="_edn5"/>
    <hyperlink ref="BV8" location="_edn12" display="_edn12"/>
    <hyperlink ref="BV10" location="_edn19" display="_edn19"/>
    <hyperlink ref="BV11" location="_edn21" display="_edn21"/>
    <hyperlink ref="BV12" location="_edn23" display="_edn23"/>
    <hyperlink ref="BV13" location="_edn24" display="_edn24"/>
    <hyperlink ref="BV14" location="_edn28" display="_edn28"/>
    <hyperlink ref="BV15" location="_edn29" display="_edn29"/>
    <hyperlink ref="BV16" location="_edn35" display="_edn35"/>
    <hyperlink ref="BV17" location="_edn36" display="_edn36"/>
    <hyperlink ref="BV18" location="_edn47" display="_edn47"/>
    <hyperlink ref="BZ5" location="_edn5" display="_edn5"/>
    <hyperlink ref="BZ8" location="_edn12" display="_edn12"/>
    <hyperlink ref="BZ10" location="_edn19" display="_edn19"/>
    <hyperlink ref="BZ11" location="_edn21" display="_edn21"/>
    <hyperlink ref="BZ12" location="_edn23" display="_edn23"/>
    <hyperlink ref="BZ13" location="_edn24" display="_edn24"/>
    <hyperlink ref="BZ14" location="_edn28" display="_edn28"/>
    <hyperlink ref="BZ15" location="_edn29" display="_edn29"/>
    <hyperlink ref="BZ16" location="_edn35" display="_edn35"/>
    <hyperlink ref="BZ17" location="_edn36" display="_edn36"/>
    <hyperlink ref="BZ18" location="_edn38" display="_edn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GF52"/>
  <sheetViews>
    <sheetView workbookViewId="0">
      <selection activeCell="F1" sqref="F1"/>
    </sheetView>
  </sheetViews>
  <sheetFormatPr defaultRowHeight="15"/>
  <sheetData>
    <row r="1" spans="2:188" ht="16.5" thickTop="1" thickBot="1">
      <c r="B1" s="39" t="s">
        <v>76</v>
      </c>
      <c r="C1" s="39" t="s">
        <v>77</v>
      </c>
      <c r="D1" s="39" t="s">
        <v>78</v>
      </c>
      <c r="E1" s="35" t="s">
        <v>0</v>
      </c>
      <c r="F1" s="59" t="s">
        <v>62</v>
      </c>
      <c r="G1" s="52">
        <f>LN(G2)</f>
        <v>0.39966248382494934</v>
      </c>
      <c r="H1" s="53">
        <f>G4</f>
        <v>0.68992361708772565</v>
      </c>
      <c r="I1" s="2" t="s">
        <v>0</v>
      </c>
      <c r="J1" s="42" t="s">
        <v>62</v>
      </c>
      <c r="K1" s="54">
        <f>LN(K2)</f>
        <v>0.39965586280772153</v>
      </c>
      <c r="L1" s="55">
        <f>K4</f>
        <v>0.65922117884073916</v>
      </c>
      <c r="M1" s="2" t="s">
        <v>0</v>
      </c>
      <c r="N1" s="42" t="s">
        <v>62</v>
      </c>
      <c r="O1" s="54">
        <f>LN(O2)</f>
        <v>0.40361996061598471</v>
      </c>
      <c r="P1" s="55">
        <f>O4</f>
        <v>0.67047567083414483</v>
      </c>
      <c r="Q1" s="2" t="s">
        <v>0</v>
      </c>
      <c r="R1" s="42" t="s">
        <v>62</v>
      </c>
      <c r="S1" s="54">
        <f>LN(S2)</f>
        <v>0.41051738460560921</v>
      </c>
      <c r="T1" s="55">
        <f>S4</f>
        <v>0.68695450332324737</v>
      </c>
      <c r="U1" s="2" t="s">
        <v>0</v>
      </c>
      <c r="V1" s="42" t="s">
        <v>62</v>
      </c>
      <c r="W1" s="54">
        <f>LN(W2)</f>
        <v>0.40198642936549606</v>
      </c>
      <c r="X1" s="55">
        <f>W4</f>
        <v>0.67876646542888919</v>
      </c>
      <c r="Y1" s="2" t="s">
        <v>0</v>
      </c>
      <c r="Z1" s="42" t="s">
        <v>62</v>
      </c>
      <c r="AA1" s="54">
        <f>LN(AA2)</f>
        <v>0.4040450563107747</v>
      </c>
      <c r="AB1" s="55">
        <f>AA4</f>
        <v>0.6816195063634124</v>
      </c>
      <c r="AC1" s="2" t="s">
        <v>0</v>
      </c>
      <c r="AD1" s="42" t="s">
        <v>62</v>
      </c>
      <c r="AE1" s="54">
        <f>LN(AE2)</f>
        <v>0.3932483504797375</v>
      </c>
      <c r="AF1" s="55">
        <f>AE4</f>
        <v>0.67320714293556227</v>
      </c>
      <c r="AG1" s="2" t="s">
        <v>0</v>
      </c>
      <c r="AH1" s="42" t="s">
        <v>62</v>
      </c>
      <c r="AI1" s="54">
        <f>LN(AI2)</f>
        <v>0.40186496694572316</v>
      </c>
      <c r="AJ1" s="55">
        <f>AI4</f>
        <v>0.68071622087420613</v>
      </c>
      <c r="AK1" s="2" t="s">
        <v>0</v>
      </c>
      <c r="AL1" s="42" t="s">
        <v>62</v>
      </c>
      <c r="AM1" s="54">
        <f>LN(AM2)</f>
        <v>0.39895048424897417</v>
      </c>
      <c r="AN1" s="55">
        <f>AM4</f>
        <v>0.68387119566489485</v>
      </c>
      <c r="AO1" s="2" t="s">
        <v>0</v>
      </c>
      <c r="AP1" s="42" t="s">
        <v>62</v>
      </c>
      <c r="AQ1" s="54">
        <f>LN(AQ2)</f>
        <v>0.39778515518437546</v>
      </c>
      <c r="AR1" s="55">
        <f>AQ4</f>
        <v>0.68296712158280881</v>
      </c>
      <c r="AS1" s="2" t="s">
        <v>0</v>
      </c>
      <c r="AT1" s="42" t="s">
        <v>62</v>
      </c>
      <c r="AU1" s="54">
        <f>LN(AU2)</f>
        <v>0.39617669528181287</v>
      </c>
      <c r="AV1" s="55">
        <f>AU4</f>
        <v>0.68389660110183914</v>
      </c>
      <c r="AW1" s="2" t="s">
        <v>0</v>
      </c>
      <c r="AX1" s="42" t="s">
        <v>62</v>
      </c>
      <c r="AY1" s="54">
        <f>LN(AY2)</f>
        <v>0.39869833192496956</v>
      </c>
      <c r="AZ1" s="55">
        <f>AY4</f>
        <v>0.68696411774899124</v>
      </c>
      <c r="BA1" s="2" t="s">
        <v>0</v>
      </c>
      <c r="BB1" s="42" t="s">
        <v>62</v>
      </c>
      <c r="BC1" s="54">
        <f>LN(BC2)</f>
        <v>0.395915641090478</v>
      </c>
      <c r="BD1" s="55">
        <f>BC4</f>
        <v>0.68781030440391278</v>
      </c>
      <c r="BE1" s="2" t="s">
        <v>0</v>
      </c>
      <c r="BF1" s="42" t="s">
        <v>62</v>
      </c>
      <c r="BG1" s="54">
        <f>LN(BG2)</f>
        <v>0.39617827698670327</v>
      </c>
      <c r="BH1" s="55">
        <f>BG4</f>
        <v>0.69436918458795938</v>
      </c>
      <c r="BI1" s="2" t="s">
        <v>0</v>
      </c>
      <c r="BJ1" s="42" t="s">
        <v>62</v>
      </c>
      <c r="BK1" s="54">
        <f>LN(BK2)</f>
        <v>0.39748481555630533</v>
      </c>
      <c r="BL1" s="55">
        <f>BK4</f>
        <v>0.69021771065700299</v>
      </c>
      <c r="BM1" s="2" t="s">
        <v>0</v>
      </c>
      <c r="BN1" s="42" t="s">
        <v>62</v>
      </c>
      <c r="BO1" s="54">
        <f>LN(BO2)</f>
        <v>0.39845931913024341</v>
      </c>
      <c r="BP1" s="55">
        <f>BO4</f>
        <v>0.69032926622299284</v>
      </c>
      <c r="BQ1" s="2" t="s">
        <v>0</v>
      </c>
      <c r="BR1" s="42" t="s">
        <v>62</v>
      </c>
      <c r="BS1" s="54">
        <f>LN(BS2)</f>
        <v>0.39942225631214251</v>
      </c>
      <c r="BT1" s="55">
        <f>BS4</f>
        <v>0.69245281624310839</v>
      </c>
      <c r="BU1" s="2" t="s">
        <v>0</v>
      </c>
      <c r="BV1" s="42" t="s">
        <v>62</v>
      </c>
      <c r="BW1" s="54">
        <f>LN(BW2)</f>
        <v>0.39983937810579323</v>
      </c>
      <c r="BX1" s="55">
        <f>BW4</f>
        <v>0.6916137853668709</v>
      </c>
      <c r="BY1" s="2" t="s">
        <v>0</v>
      </c>
      <c r="BZ1" s="42" t="s">
        <v>62</v>
      </c>
      <c r="CA1" s="54">
        <f>LN(CA2)</f>
        <v>0.40019944926570433</v>
      </c>
      <c r="CB1" s="55">
        <f>CA4</f>
        <v>0.70468167407365467</v>
      </c>
      <c r="CC1" s="2" t="s">
        <v>0</v>
      </c>
      <c r="CD1" s="42" t="s">
        <v>62</v>
      </c>
      <c r="CE1" s="54">
        <f>LN(CE2)</f>
        <v>0.40020978911942745</v>
      </c>
      <c r="CF1" s="55">
        <f>CE4</f>
        <v>0.69828863867984381</v>
      </c>
      <c r="CG1" s="2" t="s">
        <v>0</v>
      </c>
      <c r="CH1" s="42" t="s">
        <v>62</v>
      </c>
      <c r="CI1" s="54">
        <f>LN(CI2)</f>
        <v>0.39915939584240478</v>
      </c>
      <c r="CJ1" s="55">
        <f>CI4</f>
        <v>0.69595592319619892</v>
      </c>
      <c r="CK1" s="2" t="s">
        <v>0</v>
      </c>
      <c r="CL1" s="42" t="s">
        <v>62</v>
      </c>
      <c r="CM1" s="54">
        <f>LN(CM2)</f>
        <v>0.39884118787866579</v>
      </c>
      <c r="CN1" s="55">
        <f>CM4</f>
        <v>0.70689346595183467</v>
      </c>
      <c r="CO1" s="2" t="s">
        <v>0</v>
      </c>
      <c r="CP1" s="42" t="s">
        <v>62</v>
      </c>
      <c r="CQ1" s="54">
        <f>LN(CQ2)</f>
        <v>0.39884118787866579</v>
      </c>
      <c r="CR1" s="55">
        <f>CQ4</f>
        <v>0.70689346595183467</v>
      </c>
      <c r="CS1" s="2" t="s">
        <v>0</v>
      </c>
      <c r="CT1" s="42" t="s">
        <v>62</v>
      </c>
      <c r="CU1" s="54">
        <f>LN(CU2)</f>
        <v>0.39855816558224899</v>
      </c>
      <c r="CV1" s="55">
        <f>CU4</f>
        <v>0.69280435650407401</v>
      </c>
      <c r="CW1" s="2" t="s">
        <v>0</v>
      </c>
      <c r="CX1" s="42" t="s">
        <v>62</v>
      </c>
      <c r="CY1" s="54">
        <f>LN(CY2)</f>
        <v>0.40185033910094597</v>
      </c>
      <c r="CZ1" s="55">
        <f>CY4</f>
        <v>0.69798709285985427</v>
      </c>
      <c r="DA1" s="2" t="s">
        <v>0</v>
      </c>
      <c r="DB1" s="42" t="s">
        <v>62</v>
      </c>
      <c r="DC1" s="54">
        <f>LN(DC2)</f>
        <v>0.39968875439425128</v>
      </c>
      <c r="DD1" s="55">
        <f>DC4</f>
        <v>0.68945987365441852</v>
      </c>
      <c r="DE1" s="2" t="s">
        <v>0</v>
      </c>
      <c r="DF1" s="42" t="s">
        <v>62</v>
      </c>
      <c r="DG1" s="54">
        <f>LN(DG2)</f>
        <v>0.40014534605378249</v>
      </c>
      <c r="DH1" s="55">
        <f>DG4</f>
        <v>0.6896464829530502</v>
      </c>
      <c r="DI1" s="2" t="s">
        <v>0</v>
      </c>
      <c r="DJ1" s="42" t="s">
        <v>62</v>
      </c>
      <c r="DK1" s="54">
        <f>LN(DK2)</f>
        <v>0.40321895086051629</v>
      </c>
      <c r="DL1" s="55">
        <f>DK4</f>
        <v>0.6973294626943416</v>
      </c>
      <c r="DM1" s="2" t="s">
        <v>0</v>
      </c>
      <c r="DN1" s="42" t="s">
        <v>62</v>
      </c>
      <c r="DO1" s="54">
        <f>LN(DO2)</f>
        <v>0.40098505935025014</v>
      </c>
      <c r="DP1" s="55">
        <f>DO4</f>
        <v>0.69049426817123216</v>
      </c>
      <c r="DQ1" s="2" t="s">
        <v>0</v>
      </c>
      <c r="DR1" s="42" t="s">
        <v>62</v>
      </c>
      <c r="DS1" s="54">
        <f>LN(DS2)</f>
        <v>0.39565988871226876</v>
      </c>
      <c r="DT1" s="55">
        <f>DS4</f>
        <v>0.69069577212128419</v>
      </c>
      <c r="DU1" s="2" t="s">
        <v>0</v>
      </c>
      <c r="DV1" s="42" t="s">
        <v>62</v>
      </c>
      <c r="DW1" s="54">
        <f>LN(DW2)</f>
        <v>0.39349040645921152</v>
      </c>
      <c r="DX1" s="55">
        <f>DW4</f>
        <v>0.69163781415184467</v>
      </c>
      <c r="DY1" s="2" t="s">
        <v>0</v>
      </c>
      <c r="DZ1" s="42" t="s">
        <v>62</v>
      </c>
      <c r="EA1" s="54">
        <f>LN(EA2)</f>
        <v>0.40162417403065054</v>
      </c>
      <c r="EB1" s="55">
        <f>EA4</f>
        <v>0.69075803347087661</v>
      </c>
      <c r="EC1" s="2" t="s">
        <v>0</v>
      </c>
      <c r="ED1" s="42" t="s">
        <v>62</v>
      </c>
      <c r="EE1" s="54">
        <f>LN(EE2)</f>
        <v>0.392557519513763</v>
      </c>
      <c r="EF1" s="55">
        <f>EE4</f>
        <v>0.69420312006871765</v>
      </c>
      <c r="EG1" s="2" t="s">
        <v>0</v>
      </c>
      <c r="EH1" s="42" t="s">
        <v>62</v>
      </c>
      <c r="EI1" s="54">
        <f>LN(EI2)</f>
        <v>0.40808202507530039</v>
      </c>
      <c r="EJ1" s="55">
        <f>EI4</f>
        <v>0.70961793433740039</v>
      </c>
      <c r="EK1" s="2" t="s">
        <v>0</v>
      </c>
      <c r="EL1" s="42" t="s">
        <v>62</v>
      </c>
      <c r="EM1" s="54">
        <f>LN(EM2)</f>
        <v>0.41143518996027317</v>
      </c>
      <c r="EN1" s="55">
        <f>EM4</f>
        <v>0.72682012234960447</v>
      </c>
      <c r="EO1" s="2" t="s">
        <v>0</v>
      </c>
      <c r="EP1" s="42" t="s">
        <v>62</v>
      </c>
      <c r="EQ1" s="54">
        <f>LN(EQ2)</f>
        <v>0.40636554051784873</v>
      </c>
      <c r="ER1" s="55">
        <f>EQ4</f>
        <v>0.70265654682463263</v>
      </c>
      <c r="ES1" s="2" t="s">
        <v>0</v>
      </c>
      <c r="ET1" s="42" t="s">
        <v>62</v>
      </c>
      <c r="EU1" s="54">
        <f>LN(EU2)</f>
        <v>0.40380637768368005</v>
      </c>
      <c r="EV1" s="55">
        <f>EU4</f>
        <v>0.69257487254137973</v>
      </c>
      <c r="EW1" s="2" t="s">
        <v>0</v>
      </c>
      <c r="EX1" s="42" t="s">
        <v>62</v>
      </c>
      <c r="EY1" s="54">
        <f>LN(EY2)</f>
        <v>0.395334872967533</v>
      </c>
      <c r="EZ1" s="55">
        <f>EY4</f>
        <v>0.6837074779893777</v>
      </c>
      <c r="FA1" s="2" t="s">
        <v>0</v>
      </c>
      <c r="FB1" s="42" t="s">
        <v>62</v>
      </c>
      <c r="FC1" s="54">
        <f>LN(FC2)</f>
        <v>0.39546542929806888</v>
      </c>
      <c r="FD1" s="55">
        <f>FC4</f>
        <v>0.68368285671385576</v>
      </c>
      <c r="FE1" s="2" t="s">
        <v>0</v>
      </c>
      <c r="FF1" s="42" t="s">
        <v>62</v>
      </c>
      <c r="FG1" s="54">
        <f>LN(FG2)</f>
        <v>0.40214857912867646</v>
      </c>
      <c r="FH1" s="55">
        <f>FG4</f>
        <v>0.68919216529703442</v>
      </c>
      <c r="FI1" s="2" t="s">
        <v>0</v>
      </c>
      <c r="FJ1" s="42" t="s">
        <v>62</v>
      </c>
      <c r="FK1" s="54">
        <f>LN(FK2)</f>
        <v>0.40693274956710807</v>
      </c>
      <c r="FL1" s="55">
        <f>FK4</f>
        <v>0.69817089057519377</v>
      </c>
      <c r="FM1" s="2" t="s">
        <v>0</v>
      </c>
      <c r="FN1" s="42" t="s">
        <v>62</v>
      </c>
      <c r="FO1" s="54">
        <f>LN(FO2)</f>
        <v>0.4009189597823708</v>
      </c>
      <c r="FP1" s="55">
        <f>FO4</f>
        <v>0.68591422098923993</v>
      </c>
      <c r="FQ1" s="2" t="s">
        <v>0</v>
      </c>
      <c r="FR1" s="42" t="s">
        <v>62</v>
      </c>
      <c r="FS1" s="54">
        <f>LN(FS2)</f>
        <v>0.39765799453221473</v>
      </c>
      <c r="FT1" s="55">
        <f>FS4</f>
        <v>0.68266683246397697</v>
      </c>
      <c r="FU1" s="2" t="s">
        <v>0</v>
      </c>
      <c r="FV1" s="42" t="s">
        <v>62</v>
      </c>
      <c r="FW1" s="54">
        <f>LN(FW2)</f>
        <v>0.39007299090584813</v>
      </c>
      <c r="FX1" s="55">
        <f>FW4</f>
        <v>0.67787165808086713</v>
      </c>
      <c r="FY1" s="2" t="s">
        <v>0</v>
      </c>
      <c r="FZ1" s="42" t="s">
        <v>62</v>
      </c>
      <c r="GA1" s="54">
        <f>LN(GA2)</f>
        <v>0.39580809650722842</v>
      </c>
      <c r="GB1" s="55">
        <f>GA4</f>
        <v>0.68014695937932368</v>
      </c>
      <c r="GC1" s="2" t="s">
        <v>0</v>
      </c>
      <c r="GD1" s="42" t="s">
        <v>62</v>
      </c>
      <c r="GE1" s="54">
        <f>LN(GE2)</f>
        <v>0.39286830332454326</v>
      </c>
      <c r="GF1" s="55">
        <f>GE4</f>
        <v>0.67744736158659624</v>
      </c>
    </row>
    <row r="2" spans="2:188" ht="15.75" thickTop="1">
      <c r="B2">
        <v>0.39965586280772153</v>
      </c>
      <c r="C2" s="56">
        <v>0.65922117884073916</v>
      </c>
      <c r="D2">
        <v>81.24709574710208</v>
      </c>
      <c r="E2" s="2">
        <v>1979</v>
      </c>
      <c r="F2" s="45">
        <v>0.3</v>
      </c>
      <c r="G2">
        <f t="array" ref="G2:H6">LOGEST(F2:F46,E2:E46,TRUE, TRUE)</f>
        <v>1.49132126763814</v>
      </c>
      <c r="H2">
        <v>0</v>
      </c>
      <c r="I2" s="2">
        <v>1981</v>
      </c>
      <c r="J2" s="44">
        <v>1.2015</v>
      </c>
      <c r="K2">
        <f t="array" ref="K2:L6">LOGEST(J2:J45,I2:I45,TRUE, TRUE)</f>
        <v>1.4913113936070228</v>
      </c>
      <c r="L2">
        <v>0</v>
      </c>
      <c r="M2" s="2">
        <v>1979</v>
      </c>
      <c r="N2" s="45">
        <v>0.3</v>
      </c>
      <c r="O2">
        <f t="array" ref="O2:P6">LOGEST(N2:N45,M2:M45,TRUE, TRUE)</f>
        <v>1.4972348306189225</v>
      </c>
      <c r="P2">
        <v>0</v>
      </c>
      <c r="Q2" s="2">
        <v>1979</v>
      </c>
      <c r="R2" s="45">
        <v>0.3</v>
      </c>
      <c r="S2">
        <f t="array" ref="S2:T6">LOGEST(R2:R45,Q2:Q45,TRUE, TRUE)</f>
        <v>1.5075975911507535</v>
      </c>
      <c r="T2">
        <v>0</v>
      </c>
      <c r="U2" s="2">
        <v>1979</v>
      </c>
      <c r="V2" s="45">
        <v>0.3</v>
      </c>
      <c r="W2">
        <f t="array" ref="W2:X6">LOGEST(V2:V45,U2:U45,TRUE, TRUE)</f>
        <v>1.4947910472754378</v>
      </c>
      <c r="X2">
        <v>0</v>
      </c>
      <c r="Y2" s="2">
        <v>1979</v>
      </c>
      <c r="Z2" s="45">
        <v>0.3</v>
      </c>
      <c r="AA2">
        <f t="array" ref="AA2:AB6">LOGEST(Z2:Z45,Y2:Y45,TRUE, TRUE)</f>
        <v>1.4978714339985997</v>
      </c>
      <c r="AB2">
        <v>0</v>
      </c>
      <c r="AC2" s="2">
        <v>1979</v>
      </c>
      <c r="AD2" s="45">
        <v>0.3</v>
      </c>
      <c r="AE2">
        <f t="array" ref="AE2:AF6">LOGEST(AD2:AD45,AC2:AC45,TRUE, TRUE)</f>
        <v>1.4817863459861611</v>
      </c>
      <c r="AF2">
        <v>0</v>
      </c>
      <c r="AG2" s="2">
        <v>1979</v>
      </c>
      <c r="AH2" s="45">
        <v>0.3</v>
      </c>
      <c r="AI2">
        <f t="array" ref="AI2:AJ6">LOGEST(AH2:AH45,AG2:AG45,TRUE, TRUE)</f>
        <v>1.4946094973637498</v>
      </c>
      <c r="AJ2">
        <v>0</v>
      </c>
      <c r="AK2" s="2">
        <v>1979</v>
      </c>
      <c r="AL2" s="45">
        <v>0.3</v>
      </c>
      <c r="AM2">
        <f t="array" ref="AM2:AN6">LOGEST(AL2:AL45,AK2:AK45,TRUE, TRUE)</f>
        <v>1.4902598254459751</v>
      </c>
      <c r="AN2">
        <v>0</v>
      </c>
      <c r="AO2" s="2">
        <v>1979</v>
      </c>
      <c r="AP2" s="45">
        <v>0.3</v>
      </c>
      <c r="AQ2">
        <f t="array" ref="AQ2:AR6">LOGEST(AP2:AP45,AO2:AO45,TRUE, TRUE)</f>
        <v>1.4885241938449687</v>
      </c>
      <c r="AR2">
        <v>0</v>
      </c>
      <c r="AS2" s="2">
        <v>1979</v>
      </c>
      <c r="AT2" s="45">
        <v>0.3</v>
      </c>
      <c r="AU2">
        <f t="array" ref="AU2:AV6">LOGEST(AT2:AT45,AS2:AS45,TRUE, TRUE)</f>
        <v>1.4861318868458862</v>
      </c>
      <c r="AV2">
        <v>0</v>
      </c>
      <c r="AW2" s="2">
        <v>1979</v>
      </c>
      <c r="AX2" s="45">
        <v>0.3</v>
      </c>
      <c r="AY2">
        <f t="array" ref="AY2:AZ6">LOGEST(AX2:AX45,AW2:AW45,TRUE, TRUE)</f>
        <v>1.4898841003395884</v>
      </c>
      <c r="AZ2">
        <v>0</v>
      </c>
      <c r="BA2" s="2">
        <v>1979</v>
      </c>
      <c r="BB2" s="45">
        <v>0.3</v>
      </c>
      <c r="BC2">
        <f t="array" ref="BC2:BD6">LOGEST(BB2:BB45,BA2:BA45,TRUE, TRUE)</f>
        <v>1.4857439765229594</v>
      </c>
      <c r="BD2">
        <v>0</v>
      </c>
      <c r="BE2" s="2">
        <v>1979</v>
      </c>
      <c r="BF2" s="45">
        <v>0.3</v>
      </c>
      <c r="BG2">
        <f t="array" ref="BG2:BH6">LOGEST(BF2:BF45,BE2:BE45,TRUE, TRUE)</f>
        <v>1.4861342374698183</v>
      </c>
      <c r="BH2">
        <v>0</v>
      </c>
      <c r="BI2" s="2">
        <v>1979</v>
      </c>
      <c r="BJ2" s="45">
        <v>0.3</v>
      </c>
      <c r="BK2">
        <f t="array" ref="BK2:BL6">LOGEST(BJ2:BJ45,BI2:BI45,TRUE, TRUE)</f>
        <v>1.4880771981708332</v>
      </c>
      <c r="BL2">
        <v>0</v>
      </c>
      <c r="BM2" s="2">
        <v>1979</v>
      </c>
      <c r="BN2" s="45">
        <v>0.3</v>
      </c>
      <c r="BO2">
        <f t="array" ref="BO2:BP6">LOGEST(BN2:BN45,BM2:BM45,TRUE, TRUE)</f>
        <v>1.4895280415299488</v>
      </c>
      <c r="BP2">
        <v>0</v>
      </c>
      <c r="BQ2" s="2">
        <v>1979</v>
      </c>
      <c r="BR2" s="45">
        <v>0.3</v>
      </c>
      <c r="BS2">
        <f t="array" ref="BS2:BT6">LOGEST(BR2:BR45,BQ2:BQ45,TRUE, TRUE)</f>
        <v>1.4909630542672956</v>
      </c>
      <c r="BT2">
        <v>0</v>
      </c>
      <c r="BU2" s="2">
        <v>1979</v>
      </c>
      <c r="BV2" s="45">
        <v>0.3</v>
      </c>
      <c r="BW2">
        <f t="array" ref="BW2:BX6">LOGEST(BV2:BV45,BU2:BU45,TRUE, TRUE)</f>
        <v>1.4915850971755662</v>
      </c>
      <c r="BX2">
        <v>0</v>
      </c>
      <c r="BY2" s="2">
        <v>1979</v>
      </c>
      <c r="BZ2" s="45">
        <v>0.3</v>
      </c>
      <c r="CA2">
        <f t="array" ref="CA2:CB6">LOGEST(BZ2:BZ45,BY2:BY45,TRUE, TRUE)</f>
        <v>1.4921222706561477</v>
      </c>
      <c r="CB2">
        <v>0</v>
      </c>
      <c r="CC2" s="2">
        <v>1979</v>
      </c>
      <c r="CD2" s="45">
        <v>0.3</v>
      </c>
      <c r="CE2">
        <f t="array" ref="CE2:CF6">LOGEST(CD2:CD45,CC2:CC45,TRUE, TRUE)</f>
        <v>1.4921376990619268</v>
      </c>
      <c r="CF2">
        <v>0</v>
      </c>
      <c r="CG2" s="2">
        <v>1979</v>
      </c>
      <c r="CH2" s="45">
        <v>0.3</v>
      </c>
      <c r="CI2">
        <f t="array" ref="CI2:CJ6">LOGEST(CH2:CH45,CG2:CG45,TRUE, TRUE)</f>
        <v>1.4905711905234895</v>
      </c>
      <c r="CJ2">
        <v>0</v>
      </c>
      <c r="CK2" s="2">
        <v>1979</v>
      </c>
      <c r="CL2" s="45">
        <v>0.3</v>
      </c>
      <c r="CM2">
        <f t="array" ref="CM2:CN6">LOGEST(CL2:CL45,CK2:CK45,TRUE, TRUE)</f>
        <v>1.4900969543570091</v>
      </c>
      <c r="CN2">
        <v>0</v>
      </c>
      <c r="CO2" s="2">
        <v>1979</v>
      </c>
      <c r="CP2" s="45">
        <v>0.3</v>
      </c>
      <c r="CQ2">
        <f t="array" ref="CQ2:CR6">LOGEST(CP2:CP45,CO2:CO45,TRUE, TRUE)</f>
        <v>1.4900969543570091</v>
      </c>
      <c r="CR2">
        <v>0</v>
      </c>
      <c r="CS2" s="2">
        <v>1979</v>
      </c>
      <c r="CT2" s="45">
        <v>0.3</v>
      </c>
      <c r="CU2">
        <f t="array" ref="CU2:CV6">LOGEST(CT2:CT45,CS2:CS45,TRUE, TRUE)</f>
        <v>1.4896752833690636</v>
      </c>
      <c r="CV2">
        <v>0</v>
      </c>
      <c r="CW2" s="2">
        <v>1979</v>
      </c>
      <c r="CX2" s="45">
        <v>0.3</v>
      </c>
      <c r="CY2">
        <f t="array" ref="CY2:CZ6">LOGEST(CX2:CX45,CW2:CW45,TRUE, TRUE)</f>
        <v>1.4945876346079228</v>
      </c>
      <c r="CZ2">
        <v>0</v>
      </c>
      <c r="DA2" s="2">
        <v>1979</v>
      </c>
      <c r="DB2" s="45">
        <v>0.3</v>
      </c>
      <c r="DC2">
        <f t="array" ref="DC2:DD6">LOGEST(DB2:DB45,DA2:DA45,TRUE, TRUE)</f>
        <v>1.4913604460114698</v>
      </c>
      <c r="DD2">
        <v>0</v>
      </c>
      <c r="DE2" s="2">
        <v>1979</v>
      </c>
      <c r="DF2" s="45">
        <v>0.3</v>
      </c>
      <c r="DG2">
        <f t="array" ref="DG2:DH6">LOGEST(DF2:DF45,DE2:DE45,TRUE, TRUE)</f>
        <v>1.4920415442325241</v>
      </c>
      <c r="DH2">
        <v>0</v>
      </c>
      <c r="DI2" s="2">
        <v>1979</v>
      </c>
      <c r="DJ2" s="45">
        <v>0.3</v>
      </c>
      <c r="DK2">
        <f t="array" ref="DK2:DL6">LOGEST(DJ2:DJ45,DI2:DI45,TRUE, TRUE)</f>
        <v>1.4966345452138132</v>
      </c>
      <c r="DL2">
        <v>0</v>
      </c>
      <c r="DM2" s="2">
        <v>1979</v>
      </c>
      <c r="DN2" s="45">
        <v>0.3</v>
      </c>
      <c r="DO2">
        <f t="array" ref="DO2:DP6">LOGEST(DN2:DN45,DM2:DM45,TRUE, TRUE)</f>
        <v>1.4932949575363565</v>
      </c>
      <c r="DP2">
        <v>0</v>
      </c>
      <c r="DQ2" s="2">
        <v>1979</v>
      </c>
      <c r="DR2" s="45">
        <v>0.3</v>
      </c>
      <c r="DS2">
        <f t="array" ref="DS2:DT6">LOGEST(DR2:DR45,DQ2:DQ45,TRUE, TRUE)</f>
        <v>1.4853640425541326</v>
      </c>
      <c r="DT2">
        <v>0</v>
      </c>
      <c r="DU2" s="2">
        <v>1979</v>
      </c>
      <c r="DV2" s="45">
        <v>0.3</v>
      </c>
      <c r="DW2">
        <f t="array" ref="DW2:DX6">LOGEST(DV2:DV45,DU2:DU45,TRUE, TRUE)</f>
        <v>1.4821450646447567</v>
      </c>
      <c r="DX2">
        <v>0</v>
      </c>
      <c r="DY2" s="2">
        <v>1979</v>
      </c>
      <c r="DZ2" s="45">
        <v>0.3</v>
      </c>
      <c r="EA2">
        <f t="array" ref="EA2:EB6">LOGEST(DZ2:DZ45,DY2:DY45,TRUE, TRUE)</f>
        <v>1.4942496493121538</v>
      </c>
      <c r="EB2">
        <v>0</v>
      </c>
      <c r="EC2" s="2">
        <v>1979</v>
      </c>
      <c r="ED2" s="45">
        <v>0.3</v>
      </c>
      <c r="EE2">
        <f t="array" ref="EE2:EF6">LOGEST(ED2:ED45,EC2:EC45,TRUE, TRUE)</f>
        <v>1.4807630356013441</v>
      </c>
      <c r="EF2">
        <v>0</v>
      </c>
      <c r="EG2" s="2">
        <v>1979</v>
      </c>
      <c r="EH2" s="45">
        <v>0.3</v>
      </c>
      <c r="EI2">
        <f t="array" ref="EI2:EJ6">LOGEST(EH2:EH45,EG2:EG45,TRUE, TRUE)</f>
        <v>1.5039305161247747</v>
      </c>
      <c r="EJ2">
        <v>0</v>
      </c>
      <c r="EK2" s="2">
        <v>1979</v>
      </c>
      <c r="EL2" s="45">
        <v>0.3</v>
      </c>
      <c r="EM2">
        <f t="array" ref="EM2:EN6">LOGEST(EL2:EL45,EK2:EK45,TRUE, TRUE)</f>
        <v>1.5089819074618764</v>
      </c>
      <c r="EN2">
        <v>0</v>
      </c>
      <c r="EO2" s="2">
        <v>1979</v>
      </c>
      <c r="EP2" s="45">
        <v>0.3</v>
      </c>
      <c r="EQ2">
        <f t="array" ref="EQ2:ER6">LOGEST(EP2:EP45,EO2:EO45,TRUE, TRUE)</f>
        <v>1.5013512568809737</v>
      </c>
      <c r="ER2">
        <v>0</v>
      </c>
      <c r="ES2" s="2">
        <v>1979</v>
      </c>
      <c r="ET2" s="45">
        <v>0.3</v>
      </c>
      <c r="EU2">
        <f t="array" ref="EU2:EV6">LOGEST(ET2:ET45,ES2:ES45,TRUE, TRUE)</f>
        <v>1.4975139667627602</v>
      </c>
      <c r="EV2">
        <v>0</v>
      </c>
      <c r="EW2" s="2">
        <v>1979</v>
      </c>
      <c r="EX2" s="45">
        <v>0.3</v>
      </c>
      <c r="EY2">
        <f t="array" ref="EY2:EZ6">LOGEST(EX2:EX45,EW2:EW45,TRUE, TRUE)</f>
        <v>1.4848813542985286</v>
      </c>
      <c r="EZ2">
        <v>0</v>
      </c>
      <c r="FA2" s="2">
        <v>1979</v>
      </c>
      <c r="FB2" s="45">
        <v>0.3</v>
      </c>
      <c r="FC2">
        <f t="array" ref="FC2:FD6">LOGEST(FB2:FB45,FA2:FA45,TRUE, TRUE)</f>
        <v>1.485075227614846</v>
      </c>
      <c r="FD2">
        <v>0</v>
      </c>
      <c r="FE2" s="2">
        <v>1979</v>
      </c>
      <c r="FF2" s="45">
        <v>0.3</v>
      </c>
      <c r="FG2">
        <f t="array" ref="FG2:FH6">LOGEST(FF2:FF45,FE2:FE45,TRUE, TRUE)</f>
        <v>1.4950334469417508</v>
      </c>
      <c r="FH2">
        <v>0</v>
      </c>
      <c r="FI2" s="2">
        <v>1979</v>
      </c>
      <c r="FJ2" s="45">
        <v>0.3</v>
      </c>
      <c r="FK2">
        <f t="array" ref="FK2:FL6">LOGEST(FJ2:FJ45,FI2:FI45,TRUE, TRUE)</f>
        <v>1.502203078457609</v>
      </c>
      <c r="FL2">
        <v>0</v>
      </c>
      <c r="FM2" s="2">
        <v>1979</v>
      </c>
      <c r="FN2" s="45">
        <v>0.3</v>
      </c>
      <c r="FO2">
        <f t="array" ref="FO2:FP6">LOGEST(FN2:FN45,FM2:FM45,TRUE, TRUE)</f>
        <v>1.493196254647092</v>
      </c>
      <c r="FP2">
        <v>0</v>
      </c>
      <c r="FQ2" s="2">
        <v>1979</v>
      </c>
      <c r="FR2" s="45">
        <v>0.3</v>
      </c>
      <c r="FS2">
        <f t="array" ref="FS2:FT6">LOGEST(FR2:FR45,FQ2:FQ45,TRUE, TRUE)</f>
        <v>1.4883349241718049</v>
      </c>
      <c r="FT2">
        <v>0</v>
      </c>
      <c r="FU2" s="2">
        <v>1979</v>
      </c>
      <c r="FV2" s="45">
        <v>0.3</v>
      </c>
      <c r="FW2">
        <f t="array" ref="FW2:FX6">LOGEST(FV2:FV45,FU2:FU45,TRUE, TRUE)</f>
        <v>1.4770886039832389</v>
      </c>
      <c r="FX2">
        <v>0</v>
      </c>
      <c r="FY2" s="2">
        <v>1979</v>
      </c>
      <c r="FZ2" s="45">
        <v>0.3</v>
      </c>
      <c r="GA2">
        <f t="array" ref="GA2:GB6">LOGEST(FZ2:FZ45,FY2:FY45,TRUE, TRUE)</f>
        <v>1.4855842013978173</v>
      </c>
      <c r="GB2">
        <v>0</v>
      </c>
      <c r="GC2" s="2">
        <v>1979</v>
      </c>
      <c r="GD2" s="45">
        <v>0.3</v>
      </c>
      <c r="GE2">
        <f t="array" ref="GE2:GF6">LOGEST(GD2:GD45,GC2:GC45,TRUE, TRUE)</f>
        <v>1.4812233042987362</v>
      </c>
      <c r="GF2">
        <v>0</v>
      </c>
    </row>
    <row r="3" spans="2:188">
      <c r="B3">
        <v>0.40361996061598471</v>
      </c>
      <c r="C3" s="56">
        <v>0.67047567083414483</v>
      </c>
      <c r="D3">
        <v>85.45644640660413</v>
      </c>
      <c r="E3" s="2">
        <v>1981</v>
      </c>
      <c r="F3" s="44">
        <v>1.2015</v>
      </c>
      <c r="G3">
        <v>4.0859494943165327E-2</v>
      </c>
      <c r="H3">
        <v>81.655193981685031</v>
      </c>
      <c r="I3" s="2">
        <v>1983</v>
      </c>
      <c r="J3" s="43">
        <v>9.6</v>
      </c>
      <c r="K3">
        <v>4.4338629545903389E-2</v>
      </c>
      <c r="L3">
        <v>88.627521889738176</v>
      </c>
      <c r="M3" s="2">
        <v>1983</v>
      </c>
      <c r="N3" s="43">
        <v>9.6</v>
      </c>
      <c r="O3">
        <v>4.3661657752153762E-2</v>
      </c>
      <c r="P3">
        <v>87.27237180124726</v>
      </c>
      <c r="Q3" s="2">
        <v>1981</v>
      </c>
      <c r="R3" s="44">
        <v>1.2015</v>
      </c>
      <c r="S3">
        <v>4.2760881655010269E-2</v>
      </c>
      <c r="T3">
        <v>85.469943288216299</v>
      </c>
      <c r="U3" s="2">
        <v>1981</v>
      </c>
      <c r="V3" s="44">
        <v>1.2015</v>
      </c>
      <c r="W3">
        <v>4.2671410246547276E-2</v>
      </c>
      <c r="X3">
        <v>85.289183616756034</v>
      </c>
      <c r="Y3" s="2">
        <v>1981</v>
      </c>
      <c r="Z3" s="44">
        <v>1.2015</v>
      </c>
      <c r="AA3">
        <v>4.2609591713245736E-2</v>
      </c>
      <c r="AB3">
        <v>85.165624254475517</v>
      </c>
      <c r="AC3" s="2">
        <v>1981</v>
      </c>
      <c r="AD3" s="44">
        <v>1.2015</v>
      </c>
      <c r="AE3">
        <v>4.2277002184973302E-2</v>
      </c>
      <c r="AF3">
        <v>84.499908774372827</v>
      </c>
      <c r="AG3" s="2">
        <v>1981</v>
      </c>
      <c r="AH3" s="44">
        <v>1.2015</v>
      </c>
      <c r="AI3">
        <v>4.2467909219648867E-2</v>
      </c>
      <c r="AJ3">
        <v>84.881478568368408</v>
      </c>
      <c r="AK3" s="2">
        <v>1981</v>
      </c>
      <c r="AL3" s="44">
        <v>1.2015</v>
      </c>
      <c r="AM3">
        <v>4.1854217786561149E-2</v>
      </c>
      <c r="AN3">
        <v>83.65109634573011</v>
      </c>
      <c r="AO3" s="2">
        <v>1981</v>
      </c>
      <c r="AP3" s="44">
        <v>1.2015</v>
      </c>
      <c r="AQ3">
        <v>4.1819244242579628E-2</v>
      </c>
      <c r="AR3">
        <v>83.581197170644131</v>
      </c>
      <c r="AS3" s="2">
        <v>1981</v>
      </c>
      <c r="AT3" s="44">
        <v>1.2015</v>
      </c>
      <c r="AU3">
        <v>4.1560775240320105E-2</v>
      </c>
      <c r="AV3">
        <v>83.063672536059997</v>
      </c>
      <c r="AW3" s="2">
        <v>1981</v>
      </c>
      <c r="AX3" s="44">
        <v>1.2015</v>
      </c>
      <c r="AY3">
        <v>4.1528840724094164E-2</v>
      </c>
      <c r="AZ3">
        <v>82.997966520673302</v>
      </c>
      <c r="BA3" s="2">
        <v>1981</v>
      </c>
      <c r="BB3" s="44">
        <v>1.2015</v>
      </c>
      <c r="BC3">
        <v>4.1157876280993544E-2</v>
      </c>
      <c r="BD3">
        <v>82.256571049670868</v>
      </c>
      <c r="BE3" s="2">
        <v>1981</v>
      </c>
      <c r="BF3" s="44">
        <v>1.2015</v>
      </c>
      <c r="BG3">
        <v>4.0557330723112003E-2</v>
      </c>
      <c r="BH3">
        <v>81.054504139409701</v>
      </c>
      <c r="BI3" s="2">
        <v>1981</v>
      </c>
      <c r="BJ3" s="44">
        <v>1.2015</v>
      </c>
      <c r="BK3">
        <v>4.1089526866523653E-2</v>
      </c>
      <c r="BL3">
        <v>82.118107037826178</v>
      </c>
      <c r="BM3" s="2">
        <v>1981</v>
      </c>
      <c r="BN3" s="44">
        <v>1.2015</v>
      </c>
      <c r="BO3">
        <v>4.1179520199559873E-2</v>
      </c>
      <c r="BP3">
        <v>82.297025729087707</v>
      </c>
      <c r="BQ3" s="2">
        <v>1981</v>
      </c>
      <c r="BR3" s="44">
        <v>1.2015</v>
      </c>
      <c r="BS3">
        <v>4.1074132498962426E-2</v>
      </c>
      <c r="BT3">
        <v>82.084543405970834</v>
      </c>
      <c r="BU3" s="2">
        <v>1981</v>
      </c>
      <c r="BV3" s="44">
        <v>1.2015</v>
      </c>
      <c r="BW3">
        <v>4.119804196164218E-2</v>
      </c>
      <c r="BX3">
        <v>82.332170100655233</v>
      </c>
      <c r="BY3" s="2">
        <v>1981</v>
      </c>
      <c r="BZ3" s="44">
        <v>1.2015</v>
      </c>
      <c r="CA3">
        <v>3.9976111861517442E-2</v>
      </c>
      <c r="CB3">
        <v>79.890205578451742</v>
      </c>
      <c r="CC3" s="2">
        <v>1981</v>
      </c>
      <c r="CD3" s="44">
        <v>1.2015</v>
      </c>
      <c r="CE3">
        <v>4.0592089388157851E-2</v>
      </c>
      <c r="CF3">
        <v>81.1202824400022</v>
      </c>
      <c r="CG3" s="2">
        <v>1981</v>
      </c>
      <c r="CH3" s="44">
        <v>1.2015</v>
      </c>
      <c r="CI3">
        <v>4.0709813922470937E-2</v>
      </c>
      <c r="CJ3">
        <v>81.355546197486461</v>
      </c>
      <c r="CK3" s="2">
        <v>1981</v>
      </c>
      <c r="CL3" s="44">
        <v>1.2015</v>
      </c>
      <c r="CM3">
        <v>3.9628818297897758E-2</v>
      </c>
      <c r="CN3">
        <v>79.195256552298474</v>
      </c>
      <c r="CO3" s="2">
        <v>1981</v>
      </c>
      <c r="CP3" s="44">
        <v>1.2015</v>
      </c>
      <c r="CQ3">
        <v>3.9628818297897758E-2</v>
      </c>
      <c r="CR3">
        <v>79.195256552298474</v>
      </c>
      <c r="CS3" s="2">
        <v>1981</v>
      </c>
      <c r="CT3" s="44">
        <v>1.2015</v>
      </c>
      <c r="CU3">
        <v>4.0951450336622786E-2</v>
      </c>
      <c r="CV3">
        <v>81.837507443639396</v>
      </c>
      <c r="CW3" s="2">
        <v>1981</v>
      </c>
      <c r="CX3" s="44">
        <v>1.2015</v>
      </c>
      <c r="CY3">
        <v>4.0787656200991236E-2</v>
      </c>
      <c r="CZ3">
        <v>81.50925275654032</v>
      </c>
      <c r="DA3" s="2">
        <v>1981</v>
      </c>
      <c r="DB3" s="44">
        <v>1.2015</v>
      </c>
      <c r="DC3">
        <v>4.1390593035468083E-2</v>
      </c>
      <c r="DD3">
        <v>82.71414990962576</v>
      </c>
      <c r="DE3" s="2">
        <v>1981</v>
      </c>
      <c r="DF3" s="44">
        <v>1.2015</v>
      </c>
      <c r="DG3">
        <v>4.1419819094933225E-2</v>
      </c>
      <c r="DH3">
        <v>82.771611859643855</v>
      </c>
      <c r="DI3" s="2">
        <v>1981</v>
      </c>
      <c r="DJ3" s="44">
        <v>1.2015</v>
      </c>
      <c r="DK3">
        <v>4.0990418893464671E-2</v>
      </c>
      <c r="DL3">
        <v>81.912583150363119</v>
      </c>
      <c r="DM3" s="2">
        <v>1981</v>
      </c>
      <c r="DN3" s="44">
        <v>1.2015</v>
      </c>
      <c r="DO3">
        <v>4.1424555328247251E-2</v>
      </c>
      <c r="DP3">
        <v>82.780133123569172</v>
      </c>
      <c r="DQ3" s="2">
        <v>1981</v>
      </c>
      <c r="DR3" s="44">
        <v>1.2015</v>
      </c>
      <c r="DS3">
        <v>4.0855159346193048E-2</v>
      </c>
      <c r="DT3">
        <v>81.642289281408921</v>
      </c>
      <c r="DU3" s="2">
        <v>1981</v>
      </c>
      <c r="DV3" s="44">
        <v>1.2015</v>
      </c>
      <c r="DW3">
        <v>4.054158243432604E-2</v>
      </c>
      <c r="DX3">
        <v>81.014733819562238</v>
      </c>
      <c r="DY3" s="2">
        <v>1981</v>
      </c>
      <c r="DZ3" s="44">
        <v>1.2015</v>
      </c>
      <c r="EA3">
        <v>4.1464978179045715E-2</v>
      </c>
      <c r="EB3">
        <v>82.859966688549633</v>
      </c>
      <c r="EC3" s="2">
        <v>1981</v>
      </c>
      <c r="ED3" s="44">
        <v>1.2015</v>
      </c>
      <c r="EE3">
        <v>4.0202392555588329E-2</v>
      </c>
      <c r="EF3">
        <v>80.336926588314185</v>
      </c>
      <c r="EG3" s="2">
        <v>1981</v>
      </c>
      <c r="EH3" s="44">
        <v>1.2015</v>
      </c>
      <c r="EI3">
        <v>4.0280552992865815E-2</v>
      </c>
      <c r="EJ3">
        <v>80.492197226944654</v>
      </c>
      <c r="EK3" s="2">
        <v>1981</v>
      </c>
      <c r="EL3" s="44">
        <v>1.2015</v>
      </c>
      <c r="EM3">
        <v>3.8921329855426332E-2</v>
      </c>
      <c r="EN3">
        <v>77.776076202648312</v>
      </c>
      <c r="EO3" s="2">
        <v>1981</v>
      </c>
      <c r="EP3" s="44">
        <v>1.2015</v>
      </c>
      <c r="EQ3">
        <v>4.0789639747759947E-2</v>
      </c>
      <c r="ER3">
        <v>81.509499831698392</v>
      </c>
      <c r="ES3" s="2">
        <v>1981</v>
      </c>
      <c r="ET3" s="44">
        <v>1.2015</v>
      </c>
      <c r="EU3">
        <v>4.1513069273055113E-2</v>
      </c>
      <c r="EV3">
        <v>82.954174407986258</v>
      </c>
      <c r="EW3" s="2">
        <v>1981</v>
      </c>
      <c r="EX3" s="44">
        <v>1.2015</v>
      </c>
      <c r="EY3">
        <v>4.1490605953384052E-2</v>
      </c>
      <c r="EZ3">
        <v>82.909286709475737</v>
      </c>
      <c r="FA3" s="2">
        <v>1981</v>
      </c>
      <c r="FB3" s="44">
        <v>1.2015</v>
      </c>
      <c r="FC3">
        <v>4.1506670659863638E-2</v>
      </c>
      <c r="FD3">
        <v>82.941388273789258</v>
      </c>
      <c r="FE3" s="2">
        <v>1981</v>
      </c>
      <c r="FF3" s="44">
        <v>1.2015</v>
      </c>
      <c r="FG3">
        <v>4.167136306364843E-2</v>
      </c>
      <c r="FH3">
        <v>83.270487582187101</v>
      </c>
      <c r="FI3" s="2">
        <v>1981</v>
      </c>
      <c r="FJ3" s="44">
        <v>1.2015</v>
      </c>
      <c r="FK3">
        <v>4.1285513449900967E-2</v>
      </c>
      <c r="FL3">
        <v>82.498515057808916</v>
      </c>
      <c r="FM3" s="2">
        <v>1981</v>
      </c>
      <c r="FN3" s="44">
        <v>1.2015</v>
      </c>
      <c r="FO3">
        <v>4.1862116565864402E-2</v>
      </c>
      <c r="FP3">
        <v>83.650708572427845</v>
      </c>
      <c r="FQ3" s="2">
        <v>1981</v>
      </c>
      <c r="FR3" s="44">
        <v>1.2015</v>
      </c>
      <c r="FS3">
        <v>4.1834868153149296E-2</v>
      </c>
      <c r="FT3">
        <v>83.596259604767411</v>
      </c>
      <c r="FU3" s="2">
        <v>1981</v>
      </c>
      <c r="FV3" s="44">
        <v>1.2015</v>
      </c>
      <c r="FW3">
        <v>4.1491770352907659E-2</v>
      </c>
      <c r="FX3">
        <v>82.90877138486178</v>
      </c>
      <c r="FY3" s="2">
        <v>1981</v>
      </c>
      <c r="FZ3" s="44">
        <v>1.2015</v>
      </c>
      <c r="GA3">
        <v>4.188262466908943E-2</v>
      </c>
      <c r="GB3">
        <v>83.690732466829104</v>
      </c>
      <c r="GC3" s="2">
        <v>1981</v>
      </c>
      <c r="GD3" s="44">
        <v>1.2015</v>
      </c>
      <c r="GE3">
        <v>4.182971133802383E-2</v>
      </c>
      <c r="GF3">
        <v>83.584044376066132</v>
      </c>
    </row>
    <row r="4" spans="2:188" ht="15.75" thickBot="1">
      <c r="B4">
        <v>0.41051738460560921</v>
      </c>
      <c r="C4" s="56">
        <v>0.68695450332324737</v>
      </c>
      <c r="D4">
        <v>92.165801603492625</v>
      </c>
      <c r="E4" s="2">
        <v>1983</v>
      </c>
      <c r="F4" s="43">
        <v>9.6</v>
      </c>
      <c r="G4">
        <v>0.68992361708772565</v>
      </c>
      <c r="H4">
        <v>2.2211101855498674</v>
      </c>
      <c r="I4" s="2">
        <v>1985</v>
      </c>
      <c r="J4" s="44">
        <v>5.28</v>
      </c>
      <c r="K4">
        <v>0.65922117884073916</v>
      </c>
      <c r="L4">
        <v>2.2473964235921047</v>
      </c>
      <c r="M4" s="2">
        <v>1985</v>
      </c>
      <c r="N4" s="44">
        <v>5.28</v>
      </c>
      <c r="O4">
        <v>0.67047567083414483</v>
      </c>
      <c r="P4">
        <v>2.2453070453019843</v>
      </c>
      <c r="Q4" s="2">
        <v>1985</v>
      </c>
      <c r="R4" s="44">
        <v>5.28</v>
      </c>
      <c r="S4">
        <v>0.68695450332324737</v>
      </c>
      <c r="T4">
        <v>2.2267407428475239</v>
      </c>
      <c r="U4" s="2">
        <v>1983</v>
      </c>
      <c r="V4" s="43">
        <v>9.6</v>
      </c>
      <c r="W4">
        <v>0.67876646542888919</v>
      </c>
      <c r="X4">
        <v>2.2461248147043138</v>
      </c>
      <c r="Y4" s="2">
        <v>1983</v>
      </c>
      <c r="Z4" s="43">
        <v>9.6</v>
      </c>
      <c r="AA4">
        <v>0.6816195063634124</v>
      </c>
      <c r="AB4">
        <v>2.2428708294046729</v>
      </c>
      <c r="AC4" s="2">
        <v>1983</v>
      </c>
      <c r="AD4" s="43">
        <v>9.6</v>
      </c>
      <c r="AE4">
        <v>0.67320714293556227</v>
      </c>
      <c r="AF4">
        <v>2.2359535044541983</v>
      </c>
      <c r="AG4" s="2">
        <v>1983</v>
      </c>
      <c r="AH4" s="43">
        <v>9.6</v>
      </c>
      <c r="AI4">
        <v>0.68071622087420613</v>
      </c>
      <c r="AJ4">
        <v>2.2460502291779654</v>
      </c>
      <c r="AK4" s="2">
        <v>1983</v>
      </c>
      <c r="AL4" s="43">
        <v>9.6</v>
      </c>
      <c r="AM4">
        <v>0.68387119566489485</v>
      </c>
      <c r="AN4">
        <v>2.2470811230608017</v>
      </c>
      <c r="AO4" s="2">
        <v>1983</v>
      </c>
      <c r="AP4" s="43">
        <v>9.6</v>
      </c>
      <c r="AQ4">
        <v>0.68296712158280881</v>
      </c>
      <c r="AR4">
        <v>2.2452034535057721</v>
      </c>
      <c r="AS4" s="2">
        <v>1983</v>
      </c>
      <c r="AT4" s="43">
        <v>9.6</v>
      </c>
      <c r="AU4">
        <v>0.68389660110183914</v>
      </c>
      <c r="AV4">
        <v>2.2375899770635668</v>
      </c>
      <c r="AW4" s="2">
        <v>1983</v>
      </c>
      <c r="AX4" s="43">
        <v>9.6</v>
      </c>
      <c r="AY4">
        <v>0.68696411774899124</v>
      </c>
      <c r="AZ4">
        <v>2.2459805662329755</v>
      </c>
      <c r="BA4" s="2">
        <v>1983</v>
      </c>
      <c r="BB4" s="43">
        <v>9.6</v>
      </c>
      <c r="BC4">
        <v>0.68781030440391278</v>
      </c>
      <c r="BD4">
        <v>2.2259179081996621</v>
      </c>
      <c r="BE4" s="2">
        <v>1983</v>
      </c>
      <c r="BF4" s="43">
        <v>9.6</v>
      </c>
      <c r="BG4">
        <v>0.69436918458795938</v>
      </c>
      <c r="BH4">
        <v>2.2002118290870936</v>
      </c>
      <c r="BI4" s="2">
        <v>1983</v>
      </c>
      <c r="BJ4" s="43">
        <v>9.6</v>
      </c>
      <c r="BK4">
        <v>0.69021771065700299</v>
      </c>
      <c r="BL4">
        <v>2.2290831633009494</v>
      </c>
      <c r="BM4" s="2">
        <v>1983</v>
      </c>
      <c r="BN4" s="43">
        <v>9.6</v>
      </c>
      <c r="BO4">
        <v>0.69032926622299284</v>
      </c>
      <c r="BP4">
        <v>2.2362327058431197</v>
      </c>
      <c r="BQ4" s="2">
        <v>1983</v>
      </c>
      <c r="BR4" s="43">
        <v>9.6</v>
      </c>
      <c r="BS4">
        <v>0.69245281624310839</v>
      </c>
      <c r="BT4">
        <v>2.2327089375834857</v>
      </c>
      <c r="BU4" s="2">
        <v>1983</v>
      </c>
      <c r="BV4" s="43">
        <v>9.6</v>
      </c>
      <c r="BW4">
        <v>0.6916137853668709</v>
      </c>
      <c r="BX4">
        <v>2.2394444119062422</v>
      </c>
      <c r="BY4" s="2">
        <v>1983</v>
      </c>
      <c r="BZ4" s="43">
        <v>9.6</v>
      </c>
      <c r="CA4">
        <v>0.70468167407365467</v>
      </c>
      <c r="CB4">
        <v>2.1730226985390835</v>
      </c>
      <c r="CC4" s="2">
        <v>1983</v>
      </c>
      <c r="CD4" s="43">
        <v>9.6</v>
      </c>
      <c r="CE4">
        <v>0.69828863867984381</v>
      </c>
      <c r="CF4">
        <v>2.2064466218714514</v>
      </c>
      <c r="CG4" s="2">
        <v>1983</v>
      </c>
      <c r="CH4" s="43">
        <v>9.6</v>
      </c>
      <c r="CI4">
        <v>0.69595592319619892</v>
      </c>
      <c r="CJ4">
        <v>2.2128457233949681</v>
      </c>
      <c r="CK4" s="2">
        <v>1983</v>
      </c>
      <c r="CL4" s="43">
        <v>9.6</v>
      </c>
      <c r="CM4">
        <v>0.70689346595183467</v>
      </c>
      <c r="CN4">
        <v>2.1540865124243416</v>
      </c>
      <c r="CO4" s="2">
        <v>1983</v>
      </c>
      <c r="CP4" s="43">
        <v>9.6</v>
      </c>
      <c r="CQ4">
        <v>0.70689346595183467</v>
      </c>
      <c r="CR4">
        <v>2.1540865124243416</v>
      </c>
      <c r="CS4" s="2">
        <v>1983</v>
      </c>
      <c r="CT4" s="43">
        <v>9.6</v>
      </c>
      <c r="CU4">
        <v>0.69280435650407401</v>
      </c>
      <c r="CV4">
        <v>2.2251496580312011</v>
      </c>
      <c r="CW4" s="2">
        <v>1983</v>
      </c>
      <c r="CX4" s="43">
        <v>9.6</v>
      </c>
      <c r="CY4">
        <v>0.69798709285985427</v>
      </c>
      <c r="CZ4">
        <v>2.2146539827034646</v>
      </c>
      <c r="DA4" s="2">
        <v>1983</v>
      </c>
      <c r="DB4" s="43">
        <v>9.6</v>
      </c>
      <c r="DC4">
        <v>0.68945987365441852</v>
      </c>
      <c r="DD4">
        <v>2.2473917417748068</v>
      </c>
      <c r="DE4" s="2">
        <v>1983</v>
      </c>
      <c r="DF4" s="43">
        <v>9.6</v>
      </c>
      <c r="DG4">
        <v>0.6896464829530502</v>
      </c>
      <c r="DH4">
        <v>2.2465761515829286</v>
      </c>
      <c r="DI4" s="2">
        <v>1983</v>
      </c>
      <c r="DJ4" s="43">
        <v>9.6</v>
      </c>
      <c r="DK4">
        <v>0.6973294626943416</v>
      </c>
      <c r="DL4">
        <v>2.2201318510931265</v>
      </c>
      <c r="DM4" s="2">
        <v>1983</v>
      </c>
      <c r="DN4" s="43">
        <v>9.6</v>
      </c>
      <c r="DO4">
        <v>0.69049426817123216</v>
      </c>
      <c r="DP4">
        <v>2.2436456416958985</v>
      </c>
      <c r="DQ4" s="2">
        <v>1983</v>
      </c>
      <c r="DR4" s="43">
        <v>9.6</v>
      </c>
      <c r="DS4">
        <v>0.69069577212128419</v>
      </c>
      <c r="DT4">
        <v>2.2128058945118423</v>
      </c>
      <c r="DU4" s="2">
        <v>1983</v>
      </c>
      <c r="DV4" s="43">
        <v>9.6</v>
      </c>
      <c r="DW4">
        <v>0.69163781415184467</v>
      </c>
      <c r="DX4">
        <v>2.1919312195046974</v>
      </c>
      <c r="DY4" s="2">
        <v>1983</v>
      </c>
      <c r="DZ4" s="43">
        <v>9.6</v>
      </c>
      <c r="EA4">
        <v>0.69075803347087661</v>
      </c>
      <c r="EB4">
        <v>2.2418557621415713</v>
      </c>
      <c r="EC4" s="2">
        <v>1983</v>
      </c>
      <c r="ED4" s="43">
        <v>9.6</v>
      </c>
      <c r="EE4">
        <v>0.69420312006871765</v>
      </c>
      <c r="EF4">
        <v>2.1735924956586423</v>
      </c>
      <c r="EG4" s="2">
        <v>1983</v>
      </c>
      <c r="EH4" s="43">
        <v>9.6</v>
      </c>
      <c r="EI4">
        <v>0.70961793433740039</v>
      </c>
      <c r="EJ4">
        <v>2.1731824128399118</v>
      </c>
      <c r="EK4" s="2">
        <v>1983</v>
      </c>
      <c r="EL4" s="43">
        <v>9.6</v>
      </c>
      <c r="EM4">
        <v>0.72682012234960447</v>
      </c>
      <c r="EN4">
        <v>2.0998507528219439</v>
      </c>
      <c r="EO4" s="2">
        <v>1983</v>
      </c>
      <c r="EP4" s="43">
        <v>9.6</v>
      </c>
      <c r="EQ4">
        <v>0.70265654682463263</v>
      </c>
      <c r="ER4">
        <v>2.2006482319546996</v>
      </c>
      <c r="ES4" s="2">
        <v>1983</v>
      </c>
      <c r="ET4" s="43">
        <v>9.6</v>
      </c>
      <c r="EU4">
        <v>0.69257487254137973</v>
      </c>
      <c r="EV4">
        <v>2.2341013323951335</v>
      </c>
      <c r="EW4" s="2">
        <v>1983</v>
      </c>
      <c r="EX4" s="43">
        <v>9.6</v>
      </c>
      <c r="EY4">
        <v>0.6837074779893777</v>
      </c>
      <c r="EZ4">
        <v>2.232892427987776</v>
      </c>
      <c r="FA4" s="2">
        <v>1983</v>
      </c>
      <c r="FB4" s="43">
        <v>9.6</v>
      </c>
      <c r="FC4">
        <v>0.68368285671385576</v>
      </c>
      <c r="FD4">
        <v>2.2337569793875898</v>
      </c>
      <c r="FE4" s="2">
        <v>1983</v>
      </c>
      <c r="FF4" s="43">
        <v>9.6</v>
      </c>
      <c r="FG4">
        <v>0.68919216529703442</v>
      </c>
      <c r="FH4">
        <v>2.2426202006616136</v>
      </c>
      <c r="FI4" s="2">
        <v>1983</v>
      </c>
      <c r="FJ4" s="43">
        <v>9.6</v>
      </c>
      <c r="FK4">
        <v>0.69817089057519377</v>
      </c>
      <c r="FL4">
        <v>2.215508241029728</v>
      </c>
      <c r="FM4" s="2">
        <v>1983</v>
      </c>
      <c r="FN4" s="43">
        <v>9.6</v>
      </c>
      <c r="FO4">
        <v>0.68591422098923993</v>
      </c>
      <c r="FP4">
        <v>2.246450546174378</v>
      </c>
      <c r="FQ4" s="2">
        <v>1983</v>
      </c>
      <c r="FR4" s="43">
        <v>9.6</v>
      </c>
      <c r="FS4">
        <v>0.68266683246397697</v>
      </c>
      <c r="FT4">
        <v>2.2449883121392231</v>
      </c>
      <c r="FU4" s="2">
        <v>1983</v>
      </c>
      <c r="FV4" s="43">
        <v>9.6</v>
      </c>
      <c r="FW4">
        <v>0.67787165808086713</v>
      </c>
      <c r="FX4">
        <v>2.2113772487935237</v>
      </c>
      <c r="FY4" s="2">
        <v>1983</v>
      </c>
      <c r="FZ4" s="43">
        <v>9.6</v>
      </c>
      <c r="GA4">
        <v>0.68014695937932368</v>
      </c>
      <c r="GB4">
        <v>2.2402933684843065</v>
      </c>
      <c r="GC4" s="2">
        <v>1983</v>
      </c>
      <c r="GD4" s="43">
        <v>9.6</v>
      </c>
      <c r="GE4">
        <v>0.67744736158659624</v>
      </c>
      <c r="GF4">
        <v>2.2293884109966422</v>
      </c>
    </row>
    <row r="5" spans="2:188" ht="16.5" thickTop="1" thickBot="1">
      <c r="B5">
        <v>0.40198642936549606</v>
      </c>
      <c r="C5" s="56">
        <v>0.67876646542888919</v>
      </c>
      <c r="D5">
        <v>88.746000899549742</v>
      </c>
      <c r="E5" s="2">
        <v>1985</v>
      </c>
      <c r="F5" s="44">
        <v>5.28</v>
      </c>
      <c r="G5">
        <v>95.675508260702955</v>
      </c>
      <c r="H5">
        <v>43</v>
      </c>
      <c r="I5" s="2">
        <v>1985</v>
      </c>
      <c r="J5" s="44">
        <v>8</v>
      </c>
      <c r="K5" s="53">
        <v>81.24709574710208</v>
      </c>
      <c r="L5">
        <v>42</v>
      </c>
      <c r="M5" s="2">
        <v>1985</v>
      </c>
      <c r="N5" s="44">
        <v>8</v>
      </c>
      <c r="O5" s="53">
        <v>85.45644640660413</v>
      </c>
      <c r="P5">
        <v>42</v>
      </c>
      <c r="Q5" s="2">
        <v>1985</v>
      </c>
      <c r="R5" s="44">
        <v>8</v>
      </c>
      <c r="S5" s="53">
        <v>92.165801603492625</v>
      </c>
      <c r="T5">
        <v>42</v>
      </c>
      <c r="U5" s="2">
        <v>1985</v>
      </c>
      <c r="V5" s="44">
        <v>8</v>
      </c>
      <c r="W5" s="53">
        <v>88.746000899549742</v>
      </c>
      <c r="X5">
        <v>42</v>
      </c>
      <c r="Y5" s="2">
        <v>1985</v>
      </c>
      <c r="Z5" s="44">
        <v>5.28</v>
      </c>
      <c r="AA5" s="53">
        <v>89.917629501323972</v>
      </c>
      <c r="AB5">
        <v>42</v>
      </c>
      <c r="AC5" s="2">
        <v>1985</v>
      </c>
      <c r="AD5" s="44">
        <v>5.28</v>
      </c>
      <c r="AE5" s="53">
        <v>86.521780975519775</v>
      </c>
      <c r="AF5">
        <v>42</v>
      </c>
      <c r="AG5" s="2">
        <v>1985</v>
      </c>
      <c r="AH5" s="44">
        <v>5.28</v>
      </c>
      <c r="AI5" s="53">
        <v>89.544421439125202</v>
      </c>
      <c r="AJ5">
        <v>42</v>
      </c>
      <c r="AK5" s="2">
        <v>1985</v>
      </c>
      <c r="AL5" s="44">
        <v>5.28</v>
      </c>
      <c r="AM5" s="53">
        <v>90.857238644659731</v>
      </c>
      <c r="AN5">
        <v>42</v>
      </c>
      <c r="AO5" s="2">
        <v>1985</v>
      </c>
      <c r="AP5" s="44">
        <v>5.28</v>
      </c>
      <c r="AQ5" s="53">
        <v>90.478373251657459</v>
      </c>
      <c r="AR5">
        <v>42</v>
      </c>
      <c r="AS5" s="2">
        <v>1985</v>
      </c>
      <c r="AT5" s="44">
        <v>5.28</v>
      </c>
      <c r="AU5" s="53">
        <v>90.867916467836423</v>
      </c>
      <c r="AV5">
        <v>42</v>
      </c>
      <c r="AW5" s="2">
        <v>1985</v>
      </c>
      <c r="AX5" s="44">
        <v>5.28</v>
      </c>
      <c r="AY5" s="53">
        <v>92.169922304057692</v>
      </c>
      <c r="AZ5">
        <v>42</v>
      </c>
      <c r="BA5" s="2">
        <v>1985</v>
      </c>
      <c r="BB5" s="44">
        <v>5.28</v>
      </c>
      <c r="BC5" s="53">
        <v>92.533588367823143</v>
      </c>
      <c r="BD5">
        <v>42</v>
      </c>
      <c r="BE5" s="2">
        <v>1985</v>
      </c>
      <c r="BF5" s="44">
        <v>5.28</v>
      </c>
      <c r="BG5" s="53">
        <v>95.420698051592339</v>
      </c>
      <c r="BH5">
        <v>42</v>
      </c>
      <c r="BI5" s="2">
        <v>1985</v>
      </c>
      <c r="BJ5" s="44">
        <v>5.28</v>
      </c>
      <c r="BK5" s="53">
        <v>93.579087135923345</v>
      </c>
      <c r="BL5">
        <v>42</v>
      </c>
      <c r="BM5" s="2">
        <v>1985</v>
      </c>
      <c r="BN5" s="44">
        <v>5.28</v>
      </c>
      <c r="BO5" s="53">
        <v>93.627928050327327</v>
      </c>
      <c r="BP5">
        <v>42</v>
      </c>
      <c r="BQ5" s="2">
        <v>1985</v>
      </c>
      <c r="BR5" s="44">
        <v>5.28</v>
      </c>
      <c r="BS5" s="53">
        <v>94.564410985470005</v>
      </c>
      <c r="BT5">
        <v>42</v>
      </c>
      <c r="BU5" s="2">
        <v>1985</v>
      </c>
      <c r="BV5" s="44">
        <v>5.28</v>
      </c>
      <c r="BW5" s="53">
        <v>94.192858198818016</v>
      </c>
      <c r="BX5">
        <v>42</v>
      </c>
      <c r="BY5" s="2">
        <v>1985</v>
      </c>
      <c r="BZ5" s="44">
        <v>5.28</v>
      </c>
      <c r="CA5" s="53">
        <v>100.21941651692526</v>
      </c>
      <c r="CB5">
        <v>42</v>
      </c>
      <c r="CC5" s="2">
        <v>1985</v>
      </c>
      <c r="CD5" s="44">
        <v>5.28</v>
      </c>
      <c r="CE5" s="53">
        <v>97.20589472079034</v>
      </c>
      <c r="CF5">
        <v>42</v>
      </c>
      <c r="CG5" s="2">
        <v>1985</v>
      </c>
      <c r="CH5" s="44">
        <v>5.28</v>
      </c>
      <c r="CI5" s="53">
        <v>96.137866198598871</v>
      </c>
      <c r="CJ5">
        <v>42</v>
      </c>
      <c r="CK5" s="2">
        <v>1985</v>
      </c>
      <c r="CL5" s="44">
        <v>5.28</v>
      </c>
      <c r="CM5" s="53">
        <v>101.29260907263932</v>
      </c>
      <c r="CN5">
        <v>42</v>
      </c>
      <c r="CO5" s="2">
        <v>1985</v>
      </c>
      <c r="CP5" s="44">
        <v>5.28</v>
      </c>
      <c r="CQ5" s="53">
        <v>101.29260907263932</v>
      </c>
      <c r="CR5">
        <v>42</v>
      </c>
      <c r="CS5" s="2">
        <v>1985</v>
      </c>
      <c r="CT5" s="44">
        <v>5.28</v>
      </c>
      <c r="CU5" s="53">
        <v>94.72068888098346</v>
      </c>
      <c r="CV5">
        <v>42</v>
      </c>
      <c r="CW5" s="2">
        <v>1985</v>
      </c>
      <c r="CX5" s="44">
        <v>5.28</v>
      </c>
      <c r="CY5" s="53">
        <v>97.066904119135444</v>
      </c>
      <c r="CZ5">
        <v>42</v>
      </c>
      <c r="DA5" s="2">
        <v>1985</v>
      </c>
      <c r="DB5" s="44">
        <v>5.28</v>
      </c>
      <c r="DC5" s="53">
        <v>93.248222167787517</v>
      </c>
      <c r="DD5">
        <v>42</v>
      </c>
      <c r="DE5" s="2">
        <v>1985</v>
      </c>
      <c r="DF5" s="44">
        <v>5.28</v>
      </c>
      <c r="DG5" s="53">
        <v>93.329544190879261</v>
      </c>
      <c r="DH5">
        <v>42</v>
      </c>
      <c r="DI5" s="2">
        <v>1985</v>
      </c>
      <c r="DJ5" s="44">
        <v>5.28</v>
      </c>
      <c r="DK5" s="53">
        <v>96.764745237113644</v>
      </c>
      <c r="DL5">
        <v>42</v>
      </c>
      <c r="DM5" s="2">
        <v>1985</v>
      </c>
      <c r="DN5" s="44">
        <v>5.28</v>
      </c>
      <c r="DO5" s="53">
        <v>93.70023324555504</v>
      </c>
      <c r="DP5">
        <v>42</v>
      </c>
      <c r="DQ5" s="2">
        <v>1985</v>
      </c>
      <c r="DR5" s="44">
        <v>5.28</v>
      </c>
      <c r="DS5" s="53">
        <v>93.788638545442097</v>
      </c>
      <c r="DT5">
        <v>42</v>
      </c>
      <c r="DU5" s="2">
        <v>1985</v>
      </c>
      <c r="DV5" s="44">
        <v>5.28</v>
      </c>
      <c r="DW5" s="53">
        <v>94.20347087785197</v>
      </c>
      <c r="DX5">
        <v>42</v>
      </c>
      <c r="DY5" s="2">
        <v>1985</v>
      </c>
      <c r="DZ5" s="44">
        <v>5.28</v>
      </c>
      <c r="EA5" s="53">
        <v>93.815977602912369</v>
      </c>
      <c r="EB5">
        <v>42</v>
      </c>
      <c r="EC5" s="2">
        <v>1985</v>
      </c>
      <c r="ED5" s="44">
        <v>5.28</v>
      </c>
      <c r="EE5" s="53">
        <v>95.346071056833892</v>
      </c>
      <c r="EF5">
        <v>42</v>
      </c>
      <c r="EG5" s="2">
        <v>1985</v>
      </c>
      <c r="EH5" s="44">
        <v>5.28</v>
      </c>
      <c r="EI5" s="53">
        <v>102.63703157481012</v>
      </c>
      <c r="EJ5">
        <v>42</v>
      </c>
      <c r="EK5" s="2">
        <v>1985</v>
      </c>
      <c r="EL5" s="44">
        <v>5.28</v>
      </c>
      <c r="EM5" s="53">
        <v>111.74485251710195</v>
      </c>
      <c r="EN5">
        <v>42</v>
      </c>
      <c r="EO5" s="2">
        <v>1985</v>
      </c>
      <c r="EP5" s="44">
        <v>5.28</v>
      </c>
      <c r="EQ5" s="53">
        <v>99.250797861788499</v>
      </c>
      <c r="ER5">
        <v>42</v>
      </c>
      <c r="ES5" s="2">
        <v>1985</v>
      </c>
      <c r="ET5" s="44">
        <v>5.28</v>
      </c>
      <c r="EU5" s="53">
        <v>94.618630842572344</v>
      </c>
      <c r="EV5">
        <v>42</v>
      </c>
      <c r="EW5" s="2">
        <v>1985</v>
      </c>
      <c r="EX5" s="44">
        <v>5.28</v>
      </c>
      <c r="EY5" s="53">
        <v>90.788469777952812</v>
      </c>
      <c r="EZ5">
        <v>42</v>
      </c>
      <c r="FA5" s="2">
        <v>1985</v>
      </c>
      <c r="FB5" s="44">
        <v>5.28</v>
      </c>
      <c r="FC5" s="53">
        <v>90.778133880674005</v>
      </c>
      <c r="FD5">
        <v>42</v>
      </c>
      <c r="FE5" s="2">
        <v>1985</v>
      </c>
      <c r="FF5" s="44">
        <v>5.28</v>
      </c>
      <c r="FG5" s="53">
        <v>93.131728709923877</v>
      </c>
      <c r="FH5">
        <v>42</v>
      </c>
      <c r="FI5" s="2">
        <v>1985</v>
      </c>
      <c r="FJ5" s="44">
        <v>5.28</v>
      </c>
      <c r="FK5" s="53">
        <v>97.15158839397273</v>
      </c>
      <c r="FL5">
        <v>42</v>
      </c>
      <c r="FM5" s="2">
        <v>1985</v>
      </c>
      <c r="FN5" s="44">
        <v>5.28</v>
      </c>
      <c r="FO5" s="53">
        <v>91.721431553770358</v>
      </c>
      <c r="FP5">
        <v>42</v>
      </c>
      <c r="FQ5" s="2">
        <v>1985</v>
      </c>
      <c r="FR5" s="44">
        <v>5.28</v>
      </c>
      <c r="FS5" s="53">
        <v>90.353010327016122</v>
      </c>
      <c r="FT5">
        <v>42</v>
      </c>
      <c r="FU5" s="2">
        <v>1985</v>
      </c>
      <c r="FV5" s="44">
        <v>5.28</v>
      </c>
      <c r="FW5" s="53">
        <v>88.382814966786356</v>
      </c>
      <c r="FX5">
        <v>42</v>
      </c>
      <c r="FY5" s="2">
        <v>1985</v>
      </c>
      <c r="FZ5" s="44">
        <v>5.28</v>
      </c>
      <c r="GA5" s="53">
        <v>89.310304002421887</v>
      </c>
      <c r="GB5">
        <v>42</v>
      </c>
      <c r="GC5" s="2">
        <v>1985</v>
      </c>
      <c r="GD5" s="44">
        <v>5.28</v>
      </c>
      <c r="GE5" s="53">
        <v>88.211305065098117</v>
      </c>
      <c r="GF5">
        <v>42</v>
      </c>
    </row>
    <row r="6" spans="2:188" ht="15.75" thickTop="1">
      <c r="B6">
        <v>0.4040450563107747</v>
      </c>
      <c r="C6" s="56">
        <v>0.6816195063634124</v>
      </c>
      <c r="D6">
        <v>89.917629501323972</v>
      </c>
      <c r="E6" s="2">
        <v>1985</v>
      </c>
      <c r="F6" s="44">
        <v>8</v>
      </c>
      <c r="G6">
        <v>471.99889882961401</v>
      </c>
      <c r="H6">
        <v>212.13320962319477</v>
      </c>
      <c r="I6" s="2">
        <v>1986</v>
      </c>
      <c r="J6" s="44">
        <v>1.2</v>
      </c>
      <c r="K6">
        <v>410.36207436445176</v>
      </c>
      <c r="L6">
        <v>212.13320876053245</v>
      </c>
      <c r="M6" s="2">
        <v>1986</v>
      </c>
      <c r="N6" s="44">
        <v>1.2</v>
      </c>
      <c r="O6">
        <v>430.82044746877318</v>
      </c>
      <c r="P6">
        <v>211.7389565626745</v>
      </c>
      <c r="Q6" s="2">
        <v>1986</v>
      </c>
      <c r="R6" s="44">
        <v>1.2</v>
      </c>
      <c r="S6">
        <v>456.99254531445888</v>
      </c>
      <c r="T6">
        <v>208.25172210599996</v>
      </c>
      <c r="U6" s="2">
        <v>1986</v>
      </c>
      <c r="V6" s="44">
        <v>1.2</v>
      </c>
      <c r="W6">
        <v>447.73037986827035</v>
      </c>
      <c r="X6">
        <v>211.8932206956805</v>
      </c>
      <c r="Y6" s="2">
        <v>1986</v>
      </c>
      <c r="Z6" s="44">
        <v>1.2</v>
      </c>
      <c r="AA6">
        <v>452.32789787947934</v>
      </c>
      <c r="AB6">
        <v>211.27972141056503</v>
      </c>
      <c r="AC6" s="2">
        <v>1985</v>
      </c>
      <c r="AD6" s="44">
        <v>8</v>
      </c>
      <c r="AE6">
        <v>432.56461213536033</v>
      </c>
      <c r="AF6">
        <v>209.97849911140244</v>
      </c>
      <c r="AG6" s="2">
        <v>1985</v>
      </c>
      <c r="AH6" s="44">
        <v>8</v>
      </c>
      <c r="AI6">
        <v>451.7284707464479</v>
      </c>
      <c r="AJ6">
        <v>211.87914854359644</v>
      </c>
      <c r="AK6" s="2">
        <v>1985</v>
      </c>
      <c r="AL6" s="44">
        <v>8</v>
      </c>
      <c r="AM6">
        <v>458.77213978408486</v>
      </c>
      <c r="AN6">
        <v>212.07369009188014</v>
      </c>
      <c r="AO6" s="2">
        <v>1985</v>
      </c>
      <c r="AP6" s="44">
        <v>8</v>
      </c>
      <c r="AQ6">
        <v>456.09591945151931</v>
      </c>
      <c r="AR6">
        <v>211.71941900063828</v>
      </c>
      <c r="AS6" s="2">
        <v>1985</v>
      </c>
      <c r="AT6" s="44">
        <v>8</v>
      </c>
      <c r="AU6">
        <v>454.95829339133479</v>
      </c>
      <c r="AV6">
        <v>210.28597402912405</v>
      </c>
      <c r="AW6" s="2">
        <v>1985</v>
      </c>
      <c r="AX6" s="44">
        <v>8</v>
      </c>
      <c r="AY6">
        <v>464.94460170647085</v>
      </c>
      <c r="AZ6">
        <v>211.86600556364024</v>
      </c>
      <c r="BA6" s="2">
        <v>1985</v>
      </c>
      <c r="BB6" s="44">
        <v>8</v>
      </c>
      <c r="BC6">
        <v>458.47714503894088</v>
      </c>
      <c r="BD6">
        <v>208.09784242984628</v>
      </c>
      <c r="BE6" s="2">
        <v>1985</v>
      </c>
      <c r="BF6" s="44">
        <v>8</v>
      </c>
      <c r="BG6">
        <v>461.92511952055838</v>
      </c>
      <c r="BH6">
        <v>203.31914789990051</v>
      </c>
      <c r="BI6" s="2">
        <v>1985</v>
      </c>
      <c r="BJ6" s="44">
        <v>8</v>
      </c>
      <c r="BK6">
        <v>464.9768676134139</v>
      </c>
      <c r="BL6">
        <v>208.69009345429421</v>
      </c>
      <c r="BM6" s="2">
        <v>1985</v>
      </c>
      <c r="BN6" s="44">
        <v>8</v>
      </c>
      <c r="BO6">
        <v>468.20861732091782</v>
      </c>
      <c r="BP6">
        <v>210.03094201666252</v>
      </c>
      <c r="BQ6" s="2">
        <v>1985</v>
      </c>
      <c r="BR6" s="44">
        <v>8</v>
      </c>
      <c r="BS6">
        <v>471.40256746363633</v>
      </c>
      <c r="BT6">
        <v>209.36954639853747</v>
      </c>
      <c r="BU6" s="2">
        <v>1985</v>
      </c>
      <c r="BV6" s="44">
        <v>8</v>
      </c>
      <c r="BW6">
        <v>472.38766508487993</v>
      </c>
      <c r="BX6">
        <v>210.63467350875999</v>
      </c>
      <c r="BY6" s="2">
        <v>1985</v>
      </c>
      <c r="BZ6" s="44">
        <v>8</v>
      </c>
      <c r="CA6">
        <v>473.23885569603726</v>
      </c>
      <c r="CB6">
        <v>198.32516123137535</v>
      </c>
      <c r="CC6" s="2">
        <v>1985</v>
      </c>
      <c r="CD6" s="44">
        <v>8</v>
      </c>
      <c r="CE6">
        <v>473.23782866848558</v>
      </c>
      <c r="CF6">
        <v>204.47308119705346</v>
      </c>
      <c r="CG6" s="2">
        <v>1985</v>
      </c>
      <c r="CH6" s="44">
        <v>8</v>
      </c>
      <c r="CI6">
        <v>470.75696228406207</v>
      </c>
      <c r="CJ6">
        <v>205.66082021299079</v>
      </c>
      <c r="CK6" s="2">
        <v>1985</v>
      </c>
      <c r="CL6" s="44">
        <v>8</v>
      </c>
      <c r="CM6">
        <v>470.00669105620625</v>
      </c>
      <c r="CN6">
        <v>194.88372552635542</v>
      </c>
      <c r="CO6" s="2">
        <v>1985</v>
      </c>
      <c r="CP6" s="44">
        <v>8</v>
      </c>
      <c r="CQ6">
        <v>470.00669105620625</v>
      </c>
      <c r="CR6">
        <v>194.88372552635542</v>
      </c>
      <c r="CS6" s="2">
        <v>1985</v>
      </c>
      <c r="CT6" s="44">
        <v>8</v>
      </c>
      <c r="CU6">
        <v>468.989694430491</v>
      </c>
      <c r="CV6">
        <v>207.95422202672759</v>
      </c>
      <c r="CW6" s="2">
        <v>1985</v>
      </c>
      <c r="CX6" s="44">
        <v>8</v>
      </c>
      <c r="CY6">
        <v>476.08329363661221</v>
      </c>
      <c r="CZ6">
        <v>205.99707505038134</v>
      </c>
      <c r="DA6" s="2">
        <v>1985</v>
      </c>
      <c r="DB6" s="44">
        <v>8</v>
      </c>
      <c r="DC6">
        <v>470.97528960206057</v>
      </c>
      <c r="DD6">
        <v>212.1323249218992</v>
      </c>
      <c r="DE6" s="2">
        <v>1985</v>
      </c>
      <c r="DF6" s="44">
        <v>8</v>
      </c>
      <c r="DG6">
        <v>471.04395358947107</v>
      </c>
      <c r="DH6">
        <v>211.97838500416873</v>
      </c>
      <c r="DI6" s="2">
        <v>1985</v>
      </c>
      <c r="DJ6" s="44">
        <v>8</v>
      </c>
      <c r="DK6">
        <v>476.95202001503219</v>
      </c>
      <c r="DL6">
        <v>207.01738832200411</v>
      </c>
      <c r="DM6" s="2">
        <v>1985</v>
      </c>
      <c r="DN6" s="44">
        <v>8</v>
      </c>
      <c r="DO6">
        <v>471.68189237291779</v>
      </c>
      <c r="DP6">
        <v>211.42572215104198</v>
      </c>
      <c r="DQ6" s="2">
        <v>1985</v>
      </c>
      <c r="DR6" s="44">
        <v>8</v>
      </c>
      <c r="DS6">
        <v>459.23699965753462</v>
      </c>
      <c r="DT6">
        <v>205.65341692502693</v>
      </c>
      <c r="DU6" s="2">
        <v>1985</v>
      </c>
      <c r="DV6" s="44">
        <v>8</v>
      </c>
      <c r="DW6">
        <v>452.60646082137595</v>
      </c>
      <c r="DX6">
        <v>201.79162378365271</v>
      </c>
      <c r="DY6" s="2">
        <v>1985</v>
      </c>
      <c r="DZ6" s="44">
        <v>8</v>
      </c>
      <c r="EA6">
        <v>471.51134093382564</v>
      </c>
      <c r="EB6">
        <v>211.08852484638939</v>
      </c>
      <c r="EC6" s="2">
        <v>1985</v>
      </c>
      <c r="ED6" s="44">
        <v>8</v>
      </c>
      <c r="EE6">
        <v>450.46292624142404</v>
      </c>
      <c r="EF6">
        <v>198.42918216170969</v>
      </c>
      <c r="EG6" s="2">
        <v>1985</v>
      </c>
      <c r="EH6" s="44">
        <v>8</v>
      </c>
      <c r="EI6">
        <v>484.72614645193426</v>
      </c>
      <c r="EJ6">
        <v>198.35431557802144</v>
      </c>
      <c r="EK6" s="2">
        <v>1985</v>
      </c>
      <c r="EL6" s="44">
        <v>8</v>
      </c>
      <c r="EM6">
        <v>492.72475615312294</v>
      </c>
      <c r="EN6">
        <v>185.19367373332918</v>
      </c>
      <c r="EO6" s="2">
        <v>1985</v>
      </c>
      <c r="EP6" s="44">
        <v>8</v>
      </c>
      <c r="EQ6">
        <v>480.65698852699995</v>
      </c>
      <c r="ER6">
        <v>203.3998109138245</v>
      </c>
      <c r="ES6" s="2">
        <v>1985</v>
      </c>
      <c r="ET6" s="44">
        <v>8</v>
      </c>
      <c r="EU6">
        <v>472.26133944327535</v>
      </c>
      <c r="EV6">
        <v>209.63076806320782</v>
      </c>
      <c r="EW6" s="2">
        <v>1985</v>
      </c>
      <c r="EX6" s="44">
        <v>8</v>
      </c>
      <c r="EY6">
        <v>452.65393294265044</v>
      </c>
      <c r="EZ6">
        <v>209.40396098853608</v>
      </c>
      <c r="FA6" s="2">
        <v>1985</v>
      </c>
      <c r="FB6" s="44">
        <v>8</v>
      </c>
      <c r="FC6">
        <v>452.95295333608937</v>
      </c>
      <c r="FD6">
        <v>209.56615020443627</v>
      </c>
      <c r="FE6" s="2">
        <v>1985</v>
      </c>
      <c r="FF6" s="44">
        <v>8</v>
      </c>
      <c r="FG6">
        <v>468.39162806726085</v>
      </c>
      <c r="FH6">
        <v>211.23250530545246</v>
      </c>
      <c r="FI6" s="2">
        <v>1985</v>
      </c>
      <c r="FJ6" s="44">
        <v>8</v>
      </c>
      <c r="FK6">
        <v>476.86631441867308</v>
      </c>
      <c r="FL6">
        <v>206.15602417496683</v>
      </c>
      <c r="FM6" s="2">
        <v>1985</v>
      </c>
      <c r="FN6" s="44">
        <v>8</v>
      </c>
      <c r="FO6">
        <v>462.87587836710992</v>
      </c>
      <c r="FP6">
        <v>211.95468236910079</v>
      </c>
      <c r="FQ6" s="2">
        <v>1985</v>
      </c>
      <c r="FR6" s="44">
        <v>8</v>
      </c>
      <c r="FS6">
        <v>455.37668929577165</v>
      </c>
      <c r="FT6">
        <v>211.67884590895216</v>
      </c>
      <c r="FU6" s="2">
        <v>1985</v>
      </c>
      <c r="FV6" s="44">
        <v>8</v>
      </c>
      <c r="FW6">
        <v>432.20869927880619</v>
      </c>
      <c r="FX6">
        <v>205.38795213222775</v>
      </c>
      <c r="FY6" s="2">
        <v>1985</v>
      </c>
      <c r="FZ6" s="44">
        <v>8</v>
      </c>
      <c r="GA6">
        <v>448.24076876081074</v>
      </c>
      <c r="GB6">
        <v>210.79440382873997</v>
      </c>
      <c r="GC6" s="2">
        <v>1985</v>
      </c>
      <c r="GD6" s="44">
        <v>8</v>
      </c>
      <c r="GE6">
        <v>438.42541912677336</v>
      </c>
      <c r="GF6">
        <v>208.74725285761761</v>
      </c>
    </row>
    <row r="7" spans="2:188">
      <c r="B7">
        <v>0.3932483504797375</v>
      </c>
      <c r="C7" s="56">
        <v>0.67320714293556227</v>
      </c>
      <c r="D7">
        <v>86.521780975519775</v>
      </c>
      <c r="E7" s="2">
        <v>1986</v>
      </c>
      <c r="F7" s="44">
        <v>1.2</v>
      </c>
      <c r="G7" t="s">
        <v>79</v>
      </c>
      <c r="H7">
        <f>TINV(0.0455,H5)</f>
        <v>2.0598349636169431</v>
      </c>
      <c r="I7" s="2">
        <v>1986</v>
      </c>
      <c r="J7" s="45">
        <v>8</v>
      </c>
      <c r="K7" t="s">
        <v>79</v>
      </c>
      <c r="L7">
        <f>TINV(0.0455,L5)</f>
        <v>2.061301739284886</v>
      </c>
      <c r="M7" s="2">
        <v>1986</v>
      </c>
      <c r="N7" s="45">
        <v>8</v>
      </c>
      <c r="O7" t="s">
        <v>79</v>
      </c>
      <c r="P7">
        <f>TINV(0.0455,P5)</f>
        <v>2.061301739284886</v>
      </c>
      <c r="Q7" s="2">
        <v>1986</v>
      </c>
      <c r="R7" s="45">
        <v>8</v>
      </c>
      <c r="S7" t="s">
        <v>79</v>
      </c>
      <c r="T7">
        <f>TINV(0.0455,T5)</f>
        <v>2.061301739284886</v>
      </c>
      <c r="U7" s="2">
        <v>1986</v>
      </c>
      <c r="V7" s="45">
        <v>8</v>
      </c>
      <c r="W7" t="s">
        <v>79</v>
      </c>
      <c r="X7">
        <f>TINV(0.0455,X5)</f>
        <v>2.061301739284886</v>
      </c>
      <c r="Y7" s="2">
        <v>1986</v>
      </c>
      <c r="Z7" s="45">
        <v>8</v>
      </c>
      <c r="AA7" t="s">
        <v>79</v>
      </c>
      <c r="AB7">
        <f>TINV(0.0455,AB5)</f>
        <v>2.061301739284886</v>
      </c>
      <c r="AC7" s="2">
        <v>1986</v>
      </c>
      <c r="AD7" s="45">
        <v>8</v>
      </c>
      <c r="AE7" t="s">
        <v>79</v>
      </c>
      <c r="AF7">
        <f>TINV(0.0455,AF5)</f>
        <v>2.061301739284886</v>
      </c>
      <c r="AG7" s="2">
        <v>1986</v>
      </c>
      <c r="AH7" s="44">
        <v>1.2</v>
      </c>
      <c r="AI7" t="s">
        <v>79</v>
      </c>
      <c r="AJ7">
        <f>TINV(0.0455,AJ5)</f>
        <v>2.061301739284886</v>
      </c>
      <c r="AK7" s="2">
        <v>1986</v>
      </c>
      <c r="AL7" s="44">
        <v>1.2</v>
      </c>
      <c r="AM7" t="s">
        <v>79</v>
      </c>
      <c r="AN7">
        <f>TINV(0.0455,AN5)</f>
        <v>2.061301739284886</v>
      </c>
      <c r="AO7" s="2">
        <v>1986</v>
      </c>
      <c r="AP7" s="44">
        <v>1.2</v>
      </c>
      <c r="AQ7" t="s">
        <v>79</v>
      </c>
      <c r="AR7">
        <f>TINV(0.0455,AR5)</f>
        <v>2.061301739284886</v>
      </c>
      <c r="AS7" s="2">
        <v>1986</v>
      </c>
      <c r="AT7" s="44">
        <v>1.2</v>
      </c>
      <c r="AU7" t="s">
        <v>79</v>
      </c>
      <c r="AV7">
        <f>TINV(0.0455,AV5)</f>
        <v>2.061301739284886</v>
      </c>
      <c r="AW7" s="2">
        <v>1986</v>
      </c>
      <c r="AX7" s="44">
        <v>1.2</v>
      </c>
      <c r="AY7" t="s">
        <v>79</v>
      </c>
      <c r="AZ7">
        <f>TINV(0.0455,AZ5)</f>
        <v>2.061301739284886</v>
      </c>
      <c r="BA7" s="2">
        <v>1986</v>
      </c>
      <c r="BB7" s="44">
        <v>1.2</v>
      </c>
      <c r="BC7" t="s">
        <v>79</v>
      </c>
      <c r="BD7">
        <f>TINV(0.0455,BD5)</f>
        <v>2.061301739284886</v>
      </c>
      <c r="BE7" s="2">
        <v>1986</v>
      </c>
      <c r="BF7" s="44">
        <v>1.2</v>
      </c>
      <c r="BG7" t="s">
        <v>79</v>
      </c>
      <c r="BH7">
        <f>TINV(0.0455,BH5)</f>
        <v>2.061301739284886</v>
      </c>
      <c r="BI7" s="2">
        <v>1986</v>
      </c>
      <c r="BJ7" s="44">
        <v>1.2</v>
      </c>
      <c r="BK7" t="s">
        <v>79</v>
      </c>
      <c r="BL7">
        <f>TINV(0.0455,BL5)</f>
        <v>2.061301739284886</v>
      </c>
      <c r="BM7" s="2">
        <v>1986</v>
      </c>
      <c r="BN7" s="44">
        <v>1.2</v>
      </c>
      <c r="BO7" t="s">
        <v>79</v>
      </c>
      <c r="BP7">
        <f>TINV(0.0455,BP5)</f>
        <v>2.061301739284886</v>
      </c>
      <c r="BQ7" s="2">
        <v>1986</v>
      </c>
      <c r="BR7" s="44">
        <v>1.2</v>
      </c>
      <c r="BS7" t="s">
        <v>79</v>
      </c>
      <c r="BT7">
        <f>TINV(0.0455,BT5)</f>
        <v>2.061301739284886</v>
      </c>
      <c r="BU7" s="2">
        <v>1986</v>
      </c>
      <c r="BV7" s="44">
        <v>1.2</v>
      </c>
      <c r="BW7" t="s">
        <v>79</v>
      </c>
      <c r="BX7">
        <f>TINV(0.0455,BX5)</f>
        <v>2.061301739284886</v>
      </c>
      <c r="BY7" s="2">
        <v>1986</v>
      </c>
      <c r="BZ7" s="44">
        <v>1.2</v>
      </c>
      <c r="CA7" t="s">
        <v>79</v>
      </c>
      <c r="CB7">
        <f>TINV(0.0455,CB5)</f>
        <v>2.061301739284886</v>
      </c>
      <c r="CC7" s="2">
        <v>1986</v>
      </c>
      <c r="CD7" s="44">
        <v>1.2</v>
      </c>
      <c r="CE7" t="s">
        <v>79</v>
      </c>
      <c r="CF7">
        <f>TINV(0.0455,CF5)</f>
        <v>2.061301739284886</v>
      </c>
      <c r="CG7" s="2">
        <v>1986</v>
      </c>
      <c r="CH7" s="44">
        <v>1.2</v>
      </c>
      <c r="CI7" t="s">
        <v>79</v>
      </c>
      <c r="CJ7">
        <f>TINV(0.0455,CJ5)</f>
        <v>2.061301739284886</v>
      </c>
      <c r="CK7" s="2">
        <v>1986</v>
      </c>
      <c r="CL7" s="44">
        <v>1.2</v>
      </c>
      <c r="CM7" t="s">
        <v>79</v>
      </c>
      <c r="CN7">
        <f>TINV(0.0455,CN5)</f>
        <v>2.061301739284886</v>
      </c>
      <c r="CO7" s="2">
        <v>1986</v>
      </c>
      <c r="CP7" s="44">
        <v>1.2</v>
      </c>
      <c r="CQ7" t="s">
        <v>79</v>
      </c>
      <c r="CR7">
        <f>TINV(0.0455,CR5)</f>
        <v>2.061301739284886</v>
      </c>
      <c r="CS7" s="2">
        <v>1986</v>
      </c>
      <c r="CT7" s="44">
        <v>1.2</v>
      </c>
      <c r="CU7" t="s">
        <v>79</v>
      </c>
      <c r="CV7">
        <f>TINV(0.0455,CV5)</f>
        <v>2.061301739284886</v>
      </c>
      <c r="CW7" s="2">
        <v>1986</v>
      </c>
      <c r="CX7" s="44">
        <v>1.2</v>
      </c>
      <c r="CY7" t="s">
        <v>79</v>
      </c>
      <c r="CZ7">
        <f>TINV(0.0455,CZ5)</f>
        <v>2.061301739284886</v>
      </c>
      <c r="DA7" s="2">
        <v>1986</v>
      </c>
      <c r="DB7" s="44">
        <v>1.2</v>
      </c>
      <c r="DC7" t="s">
        <v>79</v>
      </c>
      <c r="DD7">
        <f>TINV(0.0455,DD5)</f>
        <v>2.061301739284886</v>
      </c>
      <c r="DE7" s="2">
        <v>1986</v>
      </c>
      <c r="DF7" s="44">
        <v>1.2</v>
      </c>
      <c r="DG7" t="s">
        <v>79</v>
      </c>
      <c r="DH7">
        <f>TINV(0.0455,DH5)</f>
        <v>2.061301739284886</v>
      </c>
      <c r="DI7" s="2">
        <v>1986</v>
      </c>
      <c r="DJ7" s="44">
        <v>1.2</v>
      </c>
      <c r="DK7" t="s">
        <v>79</v>
      </c>
      <c r="DL7">
        <f>TINV(0.0455,DL5)</f>
        <v>2.061301739284886</v>
      </c>
      <c r="DM7" s="2">
        <v>1986</v>
      </c>
      <c r="DN7" s="44">
        <v>1.2</v>
      </c>
      <c r="DO7" t="s">
        <v>79</v>
      </c>
      <c r="DP7">
        <f>TINV(0.0455,DP5)</f>
        <v>2.061301739284886</v>
      </c>
      <c r="DQ7" s="2">
        <v>1986</v>
      </c>
      <c r="DR7" s="44">
        <v>1.2</v>
      </c>
      <c r="DS7" t="s">
        <v>79</v>
      </c>
      <c r="DT7">
        <f>TINV(0.0455,DT5)</f>
        <v>2.061301739284886</v>
      </c>
      <c r="DU7" s="2">
        <v>1986</v>
      </c>
      <c r="DV7" s="44">
        <v>1.2</v>
      </c>
      <c r="DW7" t="s">
        <v>79</v>
      </c>
      <c r="DX7">
        <f>TINV(0.0455,DX5)</f>
        <v>2.061301739284886</v>
      </c>
      <c r="DY7" s="2">
        <v>1986</v>
      </c>
      <c r="DZ7" s="44">
        <v>1.2</v>
      </c>
      <c r="EA7" t="s">
        <v>79</v>
      </c>
      <c r="EB7">
        <f>TINV(0.0455,EB5)</f>
        <v>2.061301739284886</v>
      </c>
      <c r="EC7" s="2">
        <v>1986</v>
      </c>
      <c r="ED7" s="44">
        <v>1.2</v>
      </c>
      <c r="EE7" t="s">
        <v>79</v>
      </c>
      <c r="EF7">
        <f>TINV(0.0455,EF5)</f>
        <v>2.061301739284886</v>
      </c>
      <c r="EG7" s="2">
        <v>1986</v>
      </c>
      <c r="EH7" s="44">
        <v>1.2</v>
      </c>
      <c r="EI7" t="s">
        <v>79</v>
      </c>
      <c r="EJ7">
        <f>TINV(0.0455,EJ5)</f>
        <v>2.061301739284886</v>
      </c>
      <c r="EK7" s="2">
        <v>1986</v>
      </c>
      <c r="EL7" s="44">
        <v>1.2</v>
      </c>
      <c r="EM7" t="s">
        <v>79</v>
      </c>
      <c r="EN7">
        <f>TINV(0.0455,EN5)</f>
        <v>2.061301739284886</v>
      </c>
      <c r="EO7" s="2">
        <v>1986</v>
      </c>
      <c r="EP7" s="44">
        <v>1.2</v>
      </c>
      <c r="EQ7" t="s">
        <v>79</v>
      </c>
      <c r="ER7">
        <f>TINV(0.0455,ER5)</f>
        <v>2.061301739284886</v>
      </c>
      <c r="ES7" s="2">
        <v>1986</v>
      </c>
      <c r="ET7" s="44">
        <v>1.2</v>
      </c>
      <c r="EU7" t="s">
        <v>79</v>
      </c>
      <c r="EV7">
        <f>TINV(0.0455,EV5)</f>
        <v>2.061301739284886</v>
      </c>
      <c r="EW7" s="2">
        <v>1986</v>
      </c>
      <c r="EX7" s="44">
        <v>1.2</v>
      </c>
      <c r="EY7" t="s">
        <v>79</v>
      </c>
      <c r="EZ7">
        <f>TINV(0.0455,EZ5)</f>
        <v>2.061301739284886</v>
      </c>
      <c r="FA7" s="2">
        <v>1986</v>
      </c>
      <c r="FB7" s="44">
        <v>1.2</v>
      </c>
      <c r="FC7" t="s">
        <v>79</v>
      </c>
      <c r="FD7">
        <f>TINV(0.0455,FD5)</f>
        <v>2.061301739284886</v>
      </c>
      <c r="FE7" s="2">
        <v>1986</v>
      </c>
      <c r="FF7" s="44">
        <v>1.2</v>
      </c>
      <c r="FG7" t="s">
        <v>79</v>
      </c>
      <c r="FH7">
        <f>TINV(0.0455,FH5)</f>
        <v>2.061301739284886</v>
      </c>
      <c r="FI7" s="2">
        <v>1986</v>
      </c>
      <c r="FJ7" s="44">
        <v>1.2</v>
      </c>
      <c r="FK7" t="s">
        <v>79</v>
      </c>
      <c r="FL7">
        <f>TINV(0.0455,FL5)</f>
        <v>2.061301739284886</v>
      </c>
      <c r="FM7" s="2">
        <v>1986</v>
      </c>
      <c r="FN7" s="44">
        <v>1.2</v>
      </c>
      <c r="FO7" t="s">
        <v>79</v>
      </c>
      <c r="FP7">
        <f>TINV(0.0455,FP5)</f>
        <v>2.061301739284886</v>
      </c>
      <c r="FQ7" s="2">
        <v>1986</v>
      </c>
      <c r="FR7" s="44">
        <v>1.2</v>
      </c>
      <c r="FS7" t="s">
        <v>79</v>
      </c>
      <c r="FT7">
        <f>TINV(0.0455,FT5)</f>
        <v>2.061301739284886</v>
      </c>
      <c r="FU7" s="2">
        <v>1986</v>
      </c>
      <c r="FV7" s="44">
        <v>1.2</v>
      </c>
      <c r="FW7" t="s">
        <v>79</v>
      </c>
      <c r="FX7">
        <f>TINV(0.0455,FX5)</f>
        <v>2.061301739284886</v>
      </c>
      <c r="FY7" s="2">
        <v>1986</v>
      </c>
      <c r="FZ7" s="44">
        <v>1.2</v>
      </c>
      <c r="GA7" t="s">
        <v>79</v>
      </c>
      <c r="GB7">
        <f>TINV(0.0455,GB5)</f>
        <v>2.061301739284886</v>
      </c>
      <c r="GC7" s="2">
        <v>1986</v>
      </c>
      <c r="GD7" s="44">
        <v>1.2</v>
      </c>
    </row>
    <row r="8" spans="2:188">
      <c r="B8">
        <v>0.40186496694572316</v>
      </c>
      <c r="C8" s="56">
        <v>0.68071622087420613</v>
      </c>
      <c r="D8">
        <v>89.544421439125202</v>
      </c>
      <c r="E8" s="2">
        <v>1986</v>
      </c>
      <c r="F8" s="45">
        <v>8</v>
      </c>
      <c r="G8" t="s">
        <v>80</v>
      </c>
      <c r="H8">
        <f>H7*G3</f>
        <v>8.4163816279661616E-2</v>
      </c>
      <c r="I8" s="2">
        <v>1990</v>
      </c>
      <c r="J8" s="45">
        <v>19.2</v>
      </c>
      <c r="K8" t="s">
        <v>80</v>
      </c>
      <c r="L8">
        <f>L7*K3</f>
        <v>9.1395294200478899E-2</v>
      </c>
      <c r="M8" s="2">
        <v>1990</v>
      </c>
      <c r="N8" s="45">
        <v>19.2</v>
      </c>
      <c r="O8" t="s">
        <v>80</v>
      </c>
      <c r="P8">
        <f>P7*O3</f>
        <v>8.9999851064575975E-2</v>
      </c>
      <c r="Q8" s="2">
        <v>1990</v>
      </c>
      <c r="R8" s="45">
        <v>19.2</v>
      </c>
      <c r="S8" t="s">
        <v>80</v>
      </c>
      <c r="T8">
        <f>T7*S3</f>
        <v>8.8143079728827844E-2</v>
      </c>
      <c r="U8" s="2">
        <v>1990</v>
      </c>
      <c r="V8" s="45">
        <v>19.2</v>
      </c>
      <c r="W8" t="s">
        <v>80</v>
      </c>
      <c r="X8">
        <f>X7*W3</f>
        <v>8.7958652158946812E-2</v>
      </c>
      <c r="Y8" s="2">
        <v>1990</v>
      </c>
      <c r="Z8" s="45">
        <v>19.2</v>
      </c>
      <c r="AA8" t="s">
        <v>80</v>
      </c>
      <c r="AB8">
        <f>AB7*AA3</f>
        <v>8.7831225508732305E-2</v>
      </c>
      <c r="AC8" s="2">
        <v>1990</v>
      </c>
      <c r="AD8" s="45">
        <v>19.2</v>
      </c>
      <c r="AE8" t="s">
        <v>80</v>
      </c>
      <c r="AF8">
        <f>AF7*AE3</f>
        <v>8.7145658135636392E-2</v>
      </c>
      <c r="AG8" s="2">
        <v>1990</v>
      </c>
      <c r="AH8" s="45">
        <v>19.2</v>
      </c>
      <c r="AI8" t="s">
        <v>80</v>
      </c>
      <c r="AJ8">
        <f>AJ7*AI3</f>
        <v>8.7539175138254849E-2</v>
      </c>
      <c r="AK8" s="2">
        <v>1986</v>
      </c>
      <c r="AL8" s="45">
        <v>8</v>
      </c>
      <c r="AM8" t="s">
        <v>80</v>
      </c>
      <c r="AN8">
        <f>AN7*AM3</f>
        <v>8.6274171919846904E-2</v>
      </c>
      <c r="AO8" s="2">
        <v>1986</v>
      </c>
      <c r="AP8" s="45">
        <v>8</v>
      </c>
      <c r="AQ8" t="s">
        <v>80</v>
      </c>
      <c r="AR8">
        <f>AR7*AQ3</f>
        <v>8.6202080892808841E-2</v>
      </c>
      <c r="AS8" s="2">
        <v>1986</v>
      </c>
      <c r="AT8" s="45">
        <v>8</v>
      </c>
      <c r="AU8" t="s">
        <v>80</v>
      </c>
      <c r="AV8">
        <f>AV7*AU3</f>
        <v>8.5669298288900061E-2</v>
      </c>
      <c r="AW8" s="2">
        <v>1986</v>
      </c>
      <c r="AX8" s="45">
        <v>8</v>
      </c>
      <c r="AY8" t="s">
        <v>80</v>
      </c>
      <c r="AZ8">
        <f>AZ7*AY3</f>
        <v>8.5603471615060309E-2</v>
      </c>
      <c r="BA8" s="2">
        <v>1986</v>
      </c>
      <c r="BB8" s="45">
        <v>8</v>
      </c>
      <c r="BC8" t="s">
        <v>80</v>
      </c>
      <c r="BD8">
        <f>BD7*BC3</f>
        <v>8.4838801963284152E-2</v>
      </c>
      <c r="BE8" s="2">
        <v>1986</v>
      </c>
      <c r="BF8" s="45">
        <v>8</v>
      </c>
      <c r="BG8" t="s">
        <v>80</v>
      </c>
      <c r="BH8">
        <f>BH7*BG3</f>
        <v>8.3600896360303115E-2</v>
      </c>
      <c r="BI8" s="2">
        <v>1986</v>
      </c>
      <c r="BJ8" s="45">
        <v>8</v>
      </c>
      <c r="BK8" t="s">
        <v>80</v>
      </c>
      <c r="BL8">
        <f>BL7*BK3</f>
        <v>8.4697913196358263E-2</v>
      </c>
      <c r="BM8" s="2">
        <v>1986</v>
      </c>
      <c r="BN8" s="45">
        <v>8</v>
      </c>
      <c r="BO8" t="s">
        <v>80</v>
      </c>
      <c r="BP8">
        <f>BP7*BO3</f>
        <v>8.4883416610269866E-2</v>
      </c>
      <c r="BQ8" s="2">
        <v>1986</v>
      </c>
      <c r="BR8" s="45">
        <v>8</v>
      </c>
      <c r="BS8" t="s">
        <v>80</v>
      </c>
      <c r="BT8">
        <f>BT7*BS3</f>
        <v>8.4666180759729107E-2</v>
      </c>
      <c r="BU8" s="2">
        <v>1986</v>
      </c>
      <c r="BV8" s="45">
        <v>8</v>
      </c>
      <c r="BW8" t="s">
        <v>80</v>
      </c>
      <c r="BX8">
        <f>BX7*BW3</f>
        <v>8.4921595550664739E-2</v>
      </c>
      <c r="BY8" s="2">
        <v>1986</v>
      </c>
      <c r="BZ8" s="45">
        <v>8</v>
      </c>
      <c r="CA8" t="s">
        <v>80</v>
      </c>
      <c r="CB8">
        <f>CB7*CA3</f>
        <v>8.2402828909993064E-2</v>
      </c>
      <c r="CC8" s="2">
        <v>1986</v>
      </c>
      <c r="CD8" s="45">
        <v>8</v>
      </c>
      <c r="CE8" t="s">
        <v>80</v>
      </c>
      <c r="CF8">
        <f>CF7*CE3</f>
        <v>8.3672544457017342E-2</v>
      </c>
      <c r="CG8" s="2">
        <v>1986</v>
      </c>
      <c r="CH8" s="45">
        <v>8</v>
      </c>
      <c r="CI8" t="s">
        <v>80</v>
      </c>
      <c r="CJ8">
        <f>CJ7*CI3</f>
        <v>8.3915210244353416E-2</v>
      </c>
      <c r="CK8" s="2">
        <v>1986</v>
      </c>
      <c r="CL8" s="45">
        <v>8</v>
      </c>
      <c r="CM8" t="s">
        <v>80</v>
      </c>
      <c r="CN8">
        <f>CN7*CM3</f>
        <v>8.1686952083261363E-2</v>
      </c>
      <c r="CO8" s="2">
        <v>1986</v>
      </c>
      <c r="CP8" s="45">
        <v>8</v>
      </c>
      <c r="CQ8" t="s">
        <v>80</v>
      </c>
      <c r="CR8">
        <f>CR7*CQ3</f>
        <v>8.1686952083261363E-2</v>
      </c>
      <c r="CS8" s="2">
        <v>1986</v>
      </c>
      <c r="CT8" s="45">
        <v>8</v>
      </c>
      <c r="CU8" t="s">
        <v>80</v>
      </c>
      <c r="CV8">
        <f>CV7*CU3</f>
        <v>8.4413295805119179E-2</v>
      </c>
      <c r="CW8" s="2">
        <v>1986</v>
      </c>
      <c r="CX8" s="45">
        <v>8</v>
      </c>
      <c r="CY8" t="s">
        <v>80</v>
      </c>
      <c r="CZ8">
        <f>CZ7*CY3</f>
        <v>8.40756666684572E-2</v>
      </c>
      <c r="DA8" s="2">
        <v>1986</v>
      </c>
      <c r="DB8" s="45">
        <v>8</v>
      </c>
      <c r="DC8" t="s">
        <v>80</v>
      </c>
      <c r="DD8">
        <f>DD7*DC3</f>
        <v>8.5318501414043249E-2</v>
      </c>
      <c r="DE8" s="2">
        <v>1986</v>
      </c>
      <c r="DF8" s="45">
        <v>8</v>
      </c>
      <c r="DG8" t="s">
        <v>80</v>
      </c>
      <c r="DH8">
        <f>DH7*DG3</f>
        <v>8.5378745141251183E-2</v>
      </c>
      <c r="DI8" s="2">
        <v>1986</v>
      </c>
      <c r="DJ8" s="45">
        <v>8</v>
      </c>
      <c r="DK8" t="s">
        <v>80</v>
      </c>
      <c r="DL8">
        <f>DL7*DK3</f>
        <v>8.4493621759114776E-2</v>
      </c>
      <c r="DM8" s="2">
        <v>1986</v>
      </c>
      <c r="DN8" s="45">
        <v>8</v>
      </c>
      <c r="DO8" t="s">
        <v>80</v>
      </c>
      <c r="DP8">
        <f>DP7*DO3</f>
        <v>8.5388507947219056E-2</v>
      </c>
      <c r="DQ8" s="2">
        <v>1986</v>
      </c>
      <c r="DR8" s="45">
        <v>8</v>
      </c>
      <c r="DS8" t="s">
        <v>80</v>
      </c>
      <c r="DT8">
        <f>DT7*DS3</f>
        <v>8.42148110190689E-2</v>
      </c>
      <c r="DU8" s="2">
        <v>1986</v>
      </c>
      <c r="DV8" s="45">
        <v>8</v>
      </c>
      <c r="DW8" t="s">
        <v>80</v>
      </c>
      <c r="DX8">
        <f>DX7*DW3</f>
        <v>8.3568434385237853E-2</v>
      </c>
      <c r="DY8" s="2">
        <v>1986</v>
      </c>
      <c r="DZ8" s="45">
        <v>8</v>
      </c>
      <c r="EA8" t="s">
        <v>80</v>
      </c>
      <c r="EB8">
        <f>EB7*EA3</f>
        <v>8.5471831639876775E-2</v>
      </c>
      <c r="EC8" s="2">
        <v>1986</v>
      </c>
      <c r="ED8" s="45">
        <v>8</v>
      </c>
      <c r="EE8" t="s">
        <v>80</v>
      </c>
      <c r="EF8">
        <f>EF7*EE3</f>
        <v>8.2869261698247973E-2</v>
      </c>
      <c r="EG8" s="2">
        <v>1986</v>
      </c>
      <c r="EH8" s="45">
        <v>8</v>
      </c>
      <c r="EI8" t="s">
        <v>80</v>
      </c>
      <c r="EJ8">
        <f>EJ7*EI3</f>
        <v>8.3030373943551325E-2</v>
      </c>
      <c r="EK8" s="2">
        <v>1986</v>
      </c>
      <c r="EL8" s="45">
        <v>8</v>
      </c>
      <c r="EM8" t="s">
        <v>80</v>
      </c>
      <c r="EN8">
        <f>EN7*EM3</f>
        <v>8.0228604926271055E-2</v>
      </c>
      <c r="EO8" s="2">
        <v>1986</v>
      </c>
      <c r="EP8" s="45">
        <v>8</v>
      </c>
      <c r="EQ8" t="s">
        <v>80</v>
      </c>
      <c r="ER8">
        <f>ER7*EQ3</f>
        <v>8.4079755356861505E-2</v>
      </c>
      <c r="ES8" s="2">
        <v>1986</v>
      </c>
      <c r="ET8" s="45">
        <v>8</v>
      </c>
      <c r="EU8" t="s">
        <v>80</v>
      </c>
      <c r="EV8">
        <f>EV7*EU3</f>
        <v>8.5570961895602468E-2</v>
      </c>
      <c r="EW8" s="2">
        <v>1986</v>
      </c>
      <c r="EX8" s="45">
        <v>8</v>
      </c>
      <c r="EY8" t="s">
        <v>80</v>
      </c>
      <c r="EZ8">
        <f>EZ7*EY3</f>
        <v>8.5524658215694396E-2</v>
      </c>
      <c r="FA8" s="2">
        <v>1986</v>
      </c>
      <c r="FB8" s="45">
        <v>8</v>
      </c>
      <c r="FC8" t="s">
        <v>80</v>
      </c>
      <c r="FD8">
        <f>FD7*FC3</f>
        <v>8.5557772423101863E-2</v>
      </c>
      <c r="FE8" s="2">
        <v>1986</v>
      </c>
      <c r="FF8" s="45">
        <v>8</v>
      </c>
      <c r="FG8" t="s">
        <v>80</v>
      </c>
      <c r="FH8">
        <f>FH7*FG3</f>
        <v>8.5897253161470469E-2</v>
      </c>
      <c r="FI8" s="2">
        <v>1986</v>
      </c>
      <c r="FJ8" s="45">
        <v>8</v>
      </c>
      <c r="FK8" t="s">
        <v>80</v>
      </c>
      <c r="FL8">
        <f>FL7*FK3</f>
        <v>8.5101900681550421E-2</v>
      </c>
      <c r="FM8" s="2">
        <v>1986</v>
      </c>
      <c r="FN8" s="45">
        <v>8</v>
      </c>
      <c r="FO8" t="s">
        <v>80</v>
      </c>
      <c r="FP8">
        <f>FP7*FO3</f>
        <v>8.6290453687362934E-2</v>
      </c>
      <c r="FQ8" s="2">
        <v>1986</v>
      </c>
      <c r="FR8" s="45">
        <v>8</v>
      </c>
      <c r="FS8" t="s">
        <v>80</v>
      </c>
      <c r="FT8">
        <f>FT7*FS3</f>
        <v>8.6234286486840533E-2</v>
      </c>
      <c r="FU8" s="2">
        <v>1986</v>
      </c>
      <c r="FV8" s="45">
        <v>8</v>
      </c>
      <c r="FW8" t="s">
        <v>80</v>
      </c>
      <c r="FX8">
        <f>FX7*FW3</f>
        <v>8.5527058394457622E-2</v>
      </c>
      <c r="FY8" s="2">
        <v>1986</v>
      </c>
      <c r="FZ8" s="45">
        <v>8</v>
      </c>
      <c r="GA8" t="s">
        <v>80</v>
      </c>
      <c r="GB8">
        <f>GB7*GA3</f>
        <v>8.633272707621012E-2</v>
      </c>
      <c r="GC8" s="2">
        <v>1986</v>
      </c>
      <c r="GD8" s="45">
        <v>8</v>
      </c>
    </row>
    <row r="9" spans="2:188">
      <c r="B9">
        <v>0.39895048424897417</v>
      </c>
      <c r="C9" s="56">
        <v>0.68387119566489485</v>
      </c>
      <c r="D9">
        <v>90.857238644659731</v>
      </c>
      <c r="E9" s="2">
        <v>1990</v>
      </c>
      <c r="F9" s="45">
        <v>19.2</v>
      </c>
      <c r="G9" t="s">
        <v>81</v>
      </c>
      <c r="H9">
        <f>G2+H8</f>
        <v>1.5754850839178016</v>
      </c>
      <c r="I9" s="2">
        <v>1990</v>
      </c>
      <c r="J9" s="44">
        <v>13</v>
      </c>
      <c r="K9" t="s">
        <v>81</v>
      </c>
      <c r="L9">
        <f>K2+L8</f>
        <v>1.5827066878075018</v>
      </c>
      <c r="M9" s="2">
        <v>1990</v>
      </c>
      <c r="N9" s="44">
        <v>13</v>
      </c>
      <c r="O9" t="s">
        <v>81</v>
      </c>
      <c r="P9">
        <f>O2+P8</f>
        <v>1.5872346816834986</v>
      </c>
      <c r="Q9" s="2">
        <v>1990</v>
      </c>
      <c r="R9" s="44">
        <v>13</v>
      </c>
      <c r="S9" t="s">
        <v>81</v>
      </c>
      <c r="T9">
        <f>S2+T8</f>
        <v>1.5957406708795814</v>
      </c>
      <c r="U9" s="2">
        <v>1990</v>
      </c>
      <c r="V9" s="44">
        <v>13</v>
      </c>
      <c r="W9" t="s">
        <v>81</v>
      </c>
      <c r="X9">
        <f>W2+X8</f>
        <v>1.5827496994343846</v>
      </c>
      <c r="Y9" s="2">
        <v>1990</v>
      </c>
      <c r="Z9" s="44">
        <v>13</v>
      </c>
      <c r="AA9" t="s">
        <v>81</v>
      </c>
      <c r="AB9">
        <f>AA2+AB8</f>
        <v>1.585702659507332</v>
      </c>
      <c r="AC9" s="2">
        <v>1990</v>
      </c>
      <c r="AD9" s="44">
        <v>13</v>
      </c>
      <c r="AE9" t="s">
        <v>81</v>
      </c>
      <c r="AF9">
        <f>AE2+AF8</f>
        <v>1.5689320041217976</v>
      </c>
      <c r="AG9" s="2">
        <v>1990</v>
      </c>
      <c r="AH9" s="44">
        <v>13</v>
      </c>
      <c r="AI9" t="s">
        <v>81</v>
      </c>
      <c r="AJ9">
        <f>AI2+AJ8</f>
        <v>1.5821486725020046</v>
      </c>
      <c r="AK9" s="2">
        <v>1990</v>
      </c>
      <c r="AL9" s="44">
        <v>13</v>
      </c>
      <c r="AM9" t="s">
        <v>81</v>
      </c>
      <c r="AN9">
        <f>AM2+AN8</f>
        <v>1.5765339973658221</v>
      </c>
      <c r="AO9" s="2">
        <v>1990</v>
      </c>
      <c r="AP9" s="45">
        <v>19.2</v>
      </c>
      <c r="AQ9" t="s">
        <v>81</v>
      </c>
      <c r="AR9">
        <f>AQ2+AR8</f>
        <v>1.5747262747377775</v>
      </c>
      <c r="AS9" s="2">
        <v>1990</v>
      </c>
      <c r="AT9" s="45">
        <v>19.2</v>
      </c>
      <c r="AU9" t="s">
        <v>81</v>
      </c>
      <c r="AV9">
        <f>AU2+AV8</f>
        <v>1.5718011851347862</v>
      </c>
      <c r="AW9" s="2">
        <v>1990</v>
      </c>
      <c r="AX9" s="45">
        <v>19.2</v>
      </c>
      <c r="AY9" t="s">
        <v>81</v>
      </c>
      <c r="AZ9">
        <f>AY2+AZ8</f>
        <v>1.5754875719546486</v>
      </c>
      <c r="BA9" s="2">
        <v>1990</v>
      </c>
      <c r="BB9" s="45">
        <v>19.2</v>
      </c>
      <c r="BC9" t="s">
        <v>81</v>
      </c>
      <c r="BD9">
        <f>BC2+BD8</f>
        <v>1.5705827784862436</v>
      </c>
      <c r="BE9" s="2">
        <v>1990</v>
      </c>
      <c r="BF9" s="45">
        <v>19.2</v>
      </c>
      <c r="BG9" t="s">
        <v>81</v>
      </c>
      <c r="BH9">
        <f>BG2+BH8</f>
        <v>1.5697351338301215</v>
      </c>
      <c r="BI9" s="2">
        <v>1990</v>
      </c>
      <c r="BJ9" s="45">
        <v>19.2</v>
      </c>
      <c r="BK9" t="s">
        <v>81</v>
      </c>
      <c r="BL9">
        <f>BK2+BL8</f>
        <v>1.5727751113671915</v>
      </c>
      <c r="BM9" s="2">
        <v>1990</v>
      </c>
      <c r="BN9" s="45">
        <v>19.2</v>
      </c>
      <c r="BO9" t="s">
        <v>81</v>
      </c>
      <c r="BP9">
        <f>BO2+BP8</f>
        <v>1.5744114581402187</v>
      </c>
      <c r="BQ9" s="2">
        <v>1990</v>
      </c>
      <c r="BR9" s="45">
        <v>19.2</v>
      </c>
      <c r="BS9" t="s">
        <v>81</v>
      </c>
      <c r="BT9">
        <f>BS2+BT8</f>
        <v>1.5756292350270247</v>
      </c>
      <c r="BU9" s="2">
        <v>1990</v>
      </c>
      <c r="BV9" s="45">
        <v>19.2</v>
      </c>
      <c r="BW9" t="s">
        <v>81</v>
      </c>
      <c r="BX9">
        <f>BW2+BX8</f>
        <v>1.576506692726231</v>
      </c>
      <c r="BY9" s="2">
        <v>1990</v>
      </c>
      <c r="BZ9" s="45">
        <v>19.2</v>
      </c>
      <c r="CA9" t="s">
        <v>81</v>
      </c>
      <c r="CB9">
        <f>CA2+CB8</f>
        <v>1.5745250995661406</v>
      </c>
      <c r="CC9" s="2">
        <v>1990</v>
      </c>
      <c r="CD9" s="45">
        <v>19.2</v>
      </c>
      <c r="CE9" t="s">
        <v>81</v>
      </c>
      <c r="CF9">
        <f>CE2+CF8</f>
        <v>1.5758102435189443</v>
      </c>
      <c r="CG9" s="2">
        <v>1990</v>
      </c>
      <c r="CH9" s="45">
        <v>19.2</v>
      </c>
      <c r="CI9" t="s">
        <v>81</v>
      </c>
      <c r="CJ9">
        <f>CI2+CJ8</f>
        <v>1.574486400767843</v>
      </c>
      <c r="CK9" s="2">
        <v>1990</v>
      </c>
      <c r="CL9" s="45">
        <v>19.2</v>
      </c>
      <c r="CM9" t="s">
        <v>81</v>
      </c>
      <c r="CN9">
        <f>CM2+CN8</f>
        <v>1.5717839064402703</v>
      </c>
      <c r="CO9" s="2">
        <v>1990</v>
      </c>
      <c r="CP9" s="45">
        <v>19.2</v>
      </c>
      <c r="CQ9" t="s">
        <v>81</v>
      </c>
      <c r="CR9">
        <f>CQ2+CR8</f>
        <v>1.5717839064402703</v>
      </c>
      <c r="CS9" s="2">
        <v>1990</v>
      </c>
      <c r="CT9" s="45">
        <v>19.2</v>
      </c>
      <c r="CU9" t="s">
        <v>81</v>
      </c>
      <c r="CV9">
        <f>CU2+CV8</f>
        <v>1.5740885791741828</v>
      </c>
      <c r="CW9" s="2">
        <v>1990</v>
      </c>
      <c r="CX9" s="45">
        <v>19.2</v>
      </c>
      <c r="CY9" t="s">
        <v>81</v>
      </c>
      <c r="CZ9">
        <f>CY2+CZ8</f>
        <v>1.57866330127638</v>
      </c>
      <c r="DA9" s="2">
        <v>1990</v>
      </c>
      <c r="DB9" s="45">
        <v>19.2</v>
      </c>
      <c r="DC9" t="s">
        <v>81</v>
      </c>
      <c r="DD9">
        <f>DC2+DD8</f>
        <v>1.576678947425513</v>
      </c>
      <c r="DE9" s="2">
        <v>1990</v>
      </c>
      <c r="DF9" s="45">
        <v>19.2</v>
      </c>
      <c r="DG9" t="s">
        <v>81</v>
      </c>
      <c r="DH9">
        <f>DG2+DH8</f>
        <v>1.5774202893737752</v>
      </c>
      <c r="DI9" s="2">
        <v>1990</v>
      </c>
      <c r="DJ9" s="45">
        <v>19.2</v>
      </c>
      <c r="DK9" t="s">
        <v>81</v>
      </c>
      <c r="DL9">
        <f>DK2+DL8</f>
        <v>1.581128166972928</v>
      </c>
      <c r="DM9" s="2">
        <v>1990</v>
      </c>
      <c r="DN9" s="45">
        <v>19.2</v>
      </c>
      <c r="DO9" t="s">
        <v>81</v>
      </c>
      <c r="DP9">
        <f>DO2+DP8</f>
        <v>1.5786834654835755</v>
      </c>
      <c r="DQ9" s="2">
        <v>1990</v>
      </c>
      <c r="DR9" s="45">
        <v>19.2</v>
      </c>
      <c r="DS9" t="s">
        <v>81</v>
      </c>
      <c r="DT9">
        <f>DS2+DT8</f>
        <v>1.5695788535732014</v>
      </c>
      <c r="DU9" s="2">
        <v>1990</v>
      </c>
      <c r="DV9" s="45">
        <v>19.2</v>
      </c>
      <c r="DW9" t="s">
        <v>81</v>
      </c>
      <c r="DX9">
        <f>DW2+DX8</f>
        <v>1.5657134990299946</v>
      </c>
      <c r="DY9" s="2">
        <v>1990</v>
      </c>
      <c r="DZ9" s="45">
        <v>19.2</v>
      </c>
      <c r="EA9" t="s">
        <v>81</v>
      </c>
      <c r="EB9">
        <f>EA2+EB8</f>
        <v>1.5797214809520306</v>
      </c>
      <c r="EC9" s="2">
        <v>1990</v>
      </c>
      <c r="ED9" s="45">
        <v>19.2</v>
      </c>
      <c r="EE9" t="s">
        <v>81</v>
      </c>
      <c r="EF9">
        <f>EE2+EF8</f>
        <v>1.5636322972995922</v>
      </c>
      <c r="EG9" s="2">
        <v>1990</v>
      </c>
      <c r="EH9" s="45">
        <v>19.2</v>
      </c>
      <c r="EI9" t="s">
        <v>81</v>
      </c>
      <c r="EJ9">
        <f>EI2+EJ8</f>
        <v>1.5869608900683261</v>
      </c>
      <c r="EK9" s="2">
        <v>1990</v>
      </c>
      <c r="EL9" s="45">
        <v>19.2</v>
      </c>
      <c r="EM9" t="s">
        <v>81</v>
      </c>
      <c r="EN9">
        <f>EM2+EN8</f>
        <v>1.5892105123881475</v>
      </c>
      <c r="EO9" s="2">
        <v>1990</v>
      </c>
      <c r="EP9" s="45">
        <v>19.2</v>
      </c>
      <c r="EQ9" t="s">
        <v>81</v>
      </c>
      <c r="ER9">
        <f>EQ2+ER8</f>
        <v>1.5854310122378352</v>
      </c>
      <c r="ES9" s="2">
        <v>1990</v>
      </c>
      <c r="ET9" s="45">
        <v>19.2</v>
      </c>
      <c r="EU9" t="s">
        <v>81</v>
      </c>
      <c r="EV9">
        <f>EU2+EV8</f>
        <v>1.5830849286583626</v>
      </c>
      <c r="EW9" s="2">
        <v>1990</v>
      </c>
      <c r="EX9" s="45">
        <v>19.2</v>
      </c>
      <c r="EY9" t="s">
        <v>81</v>
      </c>
      <c r="EZ9">
        <f>EY2+EZ8</f>
        <v>1.570406012514223</v>
      </c>
      <c r="FA9" s="2">
        <v>1990</v>
      </c>
      <c r="FB9" s="45">
        <v>19.2</v>
      </c>
      <c r="FC9" t="s">
        <v>81</v>
      </c>
      <c r="FD9">
        <f>FC2+FD8</f>
        <v>1.5706330000379478</v>
      </c>
      <c r="FE9" s="2">
        <v>1990</v>
      </c>
      <c r="FF9" s="45">
        <v>19.2</v>
      </c>
      <c r="FG9" t="s">
        <v>81</v>
      </c>
      <c r="FH9">
        <f>FG2+FH8</f>
        <v>1.5809307001032213</v>
      </c>
      <c r="FI9" s="2">
        <v>1990</v>
      </c>
      <c r="FJ9" s="45">
        <v>19.2</v>
      </c>
      <c r="FK9" t="s">
        <v>81</v>
      </c>
      <c r="FL9">
        <f>FK2+FL8</f>
        <v>1.5873049791391594</v>
      </c>
      <c r="FM9" s="2">
        <v>1990</v>
      </c>
      <c r="FN9" s="45">
        <v>19.2</v>
      </c>
      <c r="FO9" t="s">
        <v>81</v>
      </c>
      <c r="FP9">
        <f>FO2+FP8</f>
        <v>1.579486708334455</v>
      </c>
      <c r="FQ9" s="2">
        <v>1990</v>
      </c>
      <c r="FR9" s="45">
        <v>19.2</v>
      </c>
      <c r="FS9" t="s">
        <v>81</v>
      </c>
      <c r="FT9">
        <f>FS2+FT8</f>
        <v>1.5745692106586455</v>
      </c>
      <c r="FU9" s="2">
        <v>1990</v>
      </c>
      <c r="FV9" s="45">
        <v>19.2</v>
      </c>
      <c r="FW9" t="s">
        <v>81</v>
      </c>
      <c r="FX9">
        <f>FW2+FX8</f>
        <v>1.5626156623776966</v>
      </c>
      <c r="FY9" s="2">
        <v>1990</v>
      </c>
      <c r="FZ9" s="45">
        <v>19.2</v>
      </c>
      <c r="GA9" t="s">
        <v>81</v>
      </c>
      <c r="GB9">
        <f>GA2+GB8</f>
        <v>1.5719169284740275</v>
      </c>
      <c r="GC9" s="2">
        <v>1990</v>
      </c>
      <c r="GD9" s="45">
        <v>19.2</v>
      </c>
    </row>
    <row r="10" spans="2:188">
      <c r="B10">
        <v>0.39778515518437546</v>
      </c>
      <c r="C10" s="56">
        <v>0.68296712158280881</v>
      </c>
      <c r="D10">
        <v>90.478373251657459</v>
      </c>
      <c r="E10" s="2">
        <v>1990</v>
      </c>
      <c r="F10" s="44">
        <v>13</v>
      </c>
      <c r="G10" t="s">
        <v>82</v>
      </c>
      <c r="H10">
        <f>G2-H8</f>
        <v>1.4071574513584784</v>
      </c>
      <c r="I10" s="2">
        <v>1991</v>
      </c>
      <c r="J10" s="44">
        <v>9.6</v>
      </c>
      <c r="K10" t="s">
        <v>82</v>
      </c>
      <c r="L10">
        <f>K2-L8</f>
        <v>1.3999160994065438</v>
      </c>
      <c r="M10" s="2">
        <v>1991</v>
      </c>
      <c r="N10" s="44">
        <v>9.6</v>
      </c>
      <c r="O10" t="s">
        <v>82</v>
      </c>
      <c r="P10">
        <f>O2-P8</f>
        <v>1.4072349795543464</v>
      </c>
      <c r="Q10" s="2">
        <v>1991</v>
      </c>
      <c r="R10" s="44">
        <v>9.6</v>
      </c>
      <c r="S10" t="s">
        <v>82</v>
      </c>
      <c r="T10">
        <f>S2-T8</f>
        <v>1.4194545114219257</v>
      </c>
      <c r="U10" s="2">
        <v>1991</v>
      </c>
      <c r="V10" s="44">
        <v>9.6</v>
      </c>
      <c r="W10" t="s">
        <v>82</v>
      </c>
      <c r="X10">
        <f>W2-X8</f>
        <v>1.4068323951164909</v>
      </c>
      <c r="Y10" s="2">
        <v>1991</v>
      </c>
      <c r="Z10" s="44">
        <v>9.6</v>
      </c>
      <c r="AA10" t="s">
        <v>82</v>
      </c>
      <c r="AB10">
        <f>AA2-AB8</f>
        <v>1.4100402084898673</v>
      </c>
      <c r="AC10" s="2">
        <v>1991</v>
      </c>
      <c r="AD10" s="44">
        <v>9.6</v>
      </c>
      <c r="AE10" t="s">
        <v>82</v>
      </c>
      <c r="AF10">
        <f>AE2-AF8</f>
        <v>1.3946406878505246</v>
      </c>
      <c r="AG10" s="2">
        <v>1991</v>
      </c>
      <c r="AH10" s="44">
        <v>9.6</v>
      </c>
      <c r="AI10" t="s">
        <v>82</v>
      </c>
      <c r="AJ10">
        <f>AI2-AJ8</f>
        <v>1.407070322225495</v>
      </c>
      <c r="AK10" s="2">
        <v>1991</v>
      </c>
      <c r="AL10" s="44">
        <v>9.6</v>
      </c>
      <c r="AM10" t="s">
        <v>82</v>
      </c>
      <c r="AN10">
        <f>AM2-AN8</f>
        <v>1.4039856535261281</v>
      </c>
      <c r="AO10" s="2">
        <v>1991</v>
      </c>
      <c r="AP10" s="44">
        <v>9.6</v>
      </c>
      <c r="AQ10" t="s">
        <v>82</v>
      </c>
      <c r="AR10">
        <f>AQ2-AR8</f>
        <v>1.4023221129521599</v>
      </c>
      <c r="AS10" s="2">
        <v>1990</v>
      </c>
      <c r="AT10" s="44">
        <v>13</v>
      </c>
      <c r="AU10" t="s">
        <v>82</v>
      </c>
      <c r="AV10">
        <f>AU2-AV8</f>
        <v>1.4004625885569861</v>
      </c>
      <c r="AW10" s="2">
        <v>1990</v>
      </c>
      <c r="AX10" s="44">
        <v>13</v>
      </c>
      <c r="AY10" t="s">
        <v>82</v>
      </c>
      <c r="AZ10">
        <f>AY2-AZ8</f>
        <v>1.4042806287245282</v>
      </c>
      <c r="BA10" s="2">
        <v>1990</v>
      </c>
      <c r="BB10" s="44">
        <v>13</v>
      </c>
      <c r="BC10" t="s">
        <v>82</v>
      </c>
      <c r="BD10">
        <f>BC2-BD8</f>
        <v>1.4009051745596752</v>
      </c>
      <c r="BE10" s="2">
        <v>1990</v>
      </c>
      <c r="BF10" s="44">
        <v>13</v>
      </c>
      <c r="BG10" t="s">
        <v>82</v>
      </c>
      <c r="BH10">
        <f>BG2-BH8</f>
        <v>1.4025333411095151</v>
      </c>
      <c r="BI10" s="2">
        <v>1990</v>
      </c>
      <c r="BJ10" s="44">
        <v>13</v>
      </c>
      <c r="BK10" t="s">
        <v>82</v>
      </c>
      <c r="BL10">
        <f>BK2-BL8</f>
        <v>1.4033792849744748</v>
      </c>
      <c r="BM10" s="2">
        <v>1990</v>
      </c>
      <c r="BN10" s="44">
        <v>13</v>
      </c>
      <c r="BO10" t="s">
        <v>82</v>
      </c>
      <c r="BP10">
        <f>BO2-BP8</f>
        <v>1.4046446249196789</v>
      </c>
      <c r="BQ10" s="2">
        <v>1990</v>
      </c>
      <c r="BR10" s="44">
        <v>13</v>
      </c>
      <c r="BS10" t="s">
        <v>82</v>
      </c>
      <c r="BT10">
        <f>BS2-BT8</f>
        <v>1.4062968735075665</v>
      </c>
      <c r="BU10" s="2">
        <v>1990</v>
      </c>
      <c r="BV10" s="44">
        <v>13</v>
      </c>
      <c r="BW10" t="s">
        <v>82</v>
      </c>
      <c r="BX10">
        <f>BW2-BX8</f>
        <v>1.4066635016249014</v>
      </c>
      <c r="BY10" s="2">
        <v>1990</v>
      </c>
      <c r="BZ10" s="44">
        <v>13</v>
      </c>
      <c r="CA10" t="s">
        <v>82</v>
      </c>
      <c r="CB10">
        <f>CA2-CB8</f>
        <v>1.4097194417461547</v>
      </c>
      <c r="CC10" s="2">
        <v>1990</v>
      </c>
      <c r="CD10" s="44">
        <v>13</v>
      </c>
      <c r="CE10" t="s">
        <v>82</v>
      </c>
      <c r="CF10">
        <f>CE2-CF8</f>
        <v>1.4084651546049094</v>
      </c>
      <c r="CG10" s="2">
        <v>1990</v>
      </c>
      <c r="CH10" s="44">
        <v>13</v>
      </c>
      <c r="CI10" t="s">
        <v>82</v>
      </c>
      <c r="CJ10">
        <f>CI2-CJ8</f>
        <v>1.4066559802791361</v>
      </c>
      <c r="CK10" s="2">
        <v>1990</v>
      </c>
      <c r="CL10" s="44">
        <v>13</v>
      </c>
      <c r="CM10" t="s">
        <v>82</v>
      </c>
      <c r="CN10">
        <f>CM2-CN8</f>
        <v>1.4084100022737478</v>
      </c>
      <c r="CO10" s="2">
        <v>1990</v>
      </c>
      <c r="CP10" s="44">
        <v>13</v>
      </c>
      <c r="CQ10" t="s">
        <v>82</v>
      </c>
      <c r="CR10">
        <f>CQ2-CR8</f>
        <v>1.4084100022737478</v>
      </c>
      <c r="CS10" s="2">
        <v>1990</v>
      </c>
      <c r="CT10" s="44">
        <v>13</v>
      </c>
      <c r="CU10" t="s">
        <v>82</v>
      </c>
      <c r="CV10">
        <f>CU2-CV8</f>
        <v>1.4052619875639445</v>
      </c>
      <c r="CW10" s="2">
        <v>1990</v>
      </c>
      <c r="CX10" s="44">
        <v>13</v>
      </c>
      <c r="CY10" t="s">
        <v>82</v>
      </c>
      <c r="CZ10">
        <f>CY2-CZ8</f>
        <v>1.4105119679394655</v>
      </c>
      <c r="DA10" s="2">
        <v>1990</v>
      </c>
      <c r="DB10" s="44">
        <v>13</v>
      </c>
      <c r="DC10" t="s">
        <v>82</v>
      </c>
      <c r="DD10">
        <f>DC2-DD8</f>
        <v>1.4060419445974266</v>
      </c>
      <c r="DE10" s="2">
        <v>1990</v>
      </c>
      <c r="DF10" s="44">
        <v>13</v>
      </c>
      <c r="DG10" t="s">
        <v>82</v>
      </c>
      <c r="DH10">
        <f>DG2-DH8</f>
        <v>1.406662799091273</v>
      </c>
      <c r="DI10" s="2">
        <v>1990</v>
      </c>
      <c r="DJ10" s="44">
        <v>13</v>
      </c>
      <c r="DK10" t="s">
        <v>82</v>
      </c>
      <c r="DL10">
        <f>DK2-DL8</f>
        <v>1.4121409234546984</v>
      </c>
      <c r="DM10" s="2">
        <v>1990</v>
      </c>
      <c r="DN10" s="44">
        <v>13</v>
      </c>
      <c r="DO10" t="s">
        <v>82</v>
      </c>
      <c r="DP10">
        <f>DO2-DP8</f>
        <v>1.4079064495891376</v>
      </c>
      <c r="DQ10" s="2">
        <v>1990</v>
      </c>
      <c r="DR10" s="44">
        <v>13</v>
      </c>
      <c r="DS10" t="s">
        <v>82</v>
      </c>
      <c r="DT10">
        <f>DS2-DT8</f>
        <v>1.4011492315350638</v>
      </c>
      <c r="DU10" s="2">
        <v>1990</v>
      </c>
      <c r="DV10" s="44">
        <v>13</v>
      </c>
      <c r="DW10" t="s">
        <v>82</v>
      </c>
      <c r="DX10">
        <f>DW2-DX8</f>
        <v>1.3985766302595188</v>
      </c>
      <c r="DY10" s="2">
        <v>1990</v>
      </c>
      <c r="DZ10" s="44">
        <v>13</v>
      </c>
      <c r="EA10" t="s">
        <v>82</v>
      </c>
      <c r="EB10">
        <f>EA2-EB8</f>
        <v>1.4087778176722769</v>
      </c>
      <c r="EC10" s="2">
        <v>1990</v>
      </c>
      <c r="ED10" s="44">
        <v>13</v>
      </c>
      <c r="EE10" t="s">
        <v>82</v>
      </c>
      <c r="EF10">
        <f>EE2-EF8</f>
        <v>1.3978937739030961</v>
      </c>
      <c r="EG10" s="2">
        <v>1990</v>
      </c>
      <c r="EH10" s="44">
        <v>13</v>
      </c>
      <c r="EI10" t="s">
        <v>82</v>
      </c>
      <c r="EJ10">
        <f>EI2-EJ8</f>
        <v>1.4209001421812233</v>
      </c>
      <c r="EK10" s="2">
        <v>1990</v>
      </c>
      <c r="EL10" s="44">
        <v>13</v>
      </c>
      <c r="EM10" t="s">
        <v>82</v>
      </c>
      <c r="EN10">
        <f>EM2-EN8</f>
        <v>1.4287533025356054</v>
      </c>
      <c r="EO10" s="2">
        <v>1990</v>
      </c>
      <c r="EP10" s="44">
        <v>13</v>
      </c>
      <c r="EQ10" t="s">
        <v>82</v>
      </c>
      <c r="ER10">
        <f>EQ2-ER8</f>
        <v>1.4172715015241122</v>
      </c>
      <c r="ES10" s="2">
        <v>1990</v>
      </c>
      <c r="ET10" s="44">
        <v>13</v>
      </c>
      <c r="EU10" t="s">
        <v>82</v>
      </c>
      <c r="EV10">
        <f>EU2-EV8</f>
        <v>1.4119430048671577</v>
      </c>
      <c r="EW10" s="2">
        <v>1990</v>
      </c>
      <c r="EX10" s="44">
        <v>13</v>
      </c>
      <c r="EY10" t="s">
        <v>82</v>
      </c>
      <c r="EZ10">
        <f>EY2-EZ8</f>
        <v>1.3993566960828343</v>
      </c>
      <c r="FA10" s="2">
        <v>1990</v>
      </c>
      <c r="FB10" s="44">
        <v>13</v>
      </c>
      <c r="FC10" t="s">
        <v>82</v>
      </c>
      <c r="FD10">
        <f>FC2-FD8</f>
        <v>1.3995174551917442</v>
      </c>
      <c r="FE10" s="2">
        <v>1990</v>
      </c>
      <c r="FF10" s="44">
        <v>13</v>
      </c>
      <c r="FG10" t="s">
        <v>82</v>
      </c>
      <c r="FH10">
        <f>FG2-FH8</f>
        <v>1.4091361937802802</v>
      </c>
      <c r="FI10" s="2">
        <v>1990</v>
      </c>
      <c r="FJ10" s="44">
        <v>13</v>
      </c>
      <c r="FK10" t="s">
        <v>82</v>
      </c>
      <c r="FL10">
        <f>FK2-FL8</f>
        <v>1.4171011777760587</v>
      </c>
      <c r="FM10" s="2">
        <v>1990</v>
      </c>
      <c r="FN10" s="44">
        <v>13</v>
      </c>
      <c r="FO10" t="s">
        <v>82</v>
      </c>
      <c r="FP10">
        <f>FO2-FP8</f>
        <v>1.4069058009597291</v>
      </c>
      <c r="FQ10" s="2">
        <v>1990</v>
      </c>
      <c r="FR10" s="44">
        <v>13</v>
      </c>
      <c r="FS10" t="s">
        <v>82</v>
      </c>
      <c r="FT10">
        <f>FS2-FT8</f>
        <v>1.4021006376849643</v>
      </c>
      <c r="FU10" s="2">
        <v>1990</v>
      </c>
      <c r="FV10" s="44">
        <v>13</v>
      </c>
      <c r="FW10" t="s">
        <v>82</v>
      </c>
      <c r="FX10">
        <f>FW2-FX8</f>
        <v>1.3915615455887813</v>
      </c>
      <c r="FY10" s="2">
        <v>1990</v>
      </c>
      <c r="FZ10" s="44">
        <v>13</v>
      </c>
      <c r="GA10" t="s">
        <v>82</v>
      </c>
      <c r="GB10">
        <f>GA2-GB8</f>
        <v>1.3992514743216071</v>
      </c>
      <c r="GC10" s="2">
        <v>1990</v>
      </c>
      <c r="GD10" s="44">
        <v>13</v>
      </c>
    </row>
    <row r="11" spans="2:188">
      <c r="B11">
        <v>0.39617669528181287</v>
      </c>
      <c r="C11" s="56">
        <v>0.68389660110183914</v>
      </c>
      <c r="D11">
        <v>90.867916467836423</v>
      </c>
      <c r="E11" s="2">
        <v>1991</v>
      </c>
      <c r="F11" s="44">
        <v>9.6</v>
      </c>
      <c r="G11" t="s">
        <v>83</v>
      </c>
      <c r="H11" s="57">
        <f>LN(G2)</f>
        <v>0.39966248382494934</v>
      </c>
      <c r="I11" s="2">
        <v>1993</v>
      </c>
      <c r="J11" s="44">
        <v>48.6</v>
      </c>
      <c r="K11" t="s">
        <v>83</v>
      </c>
      <c r="L11" s="57">
        <f>LN(K2)</f>
        <v>0.39965586280772153</v>
      </c>
      <c r="M11" s="2">
        <v>1993</v>
      </c>
      <c r="N11" s="44">
        <v>48.6</v>
      </c>
      <c r="O11" t="s">
        <v>83</v>
      </c>
      <c r="P11" s="57">
        <f>LN(O2)</f>
        <v>0.40361996061598471</v>
      </c>
      <c r="Q11" s="2">
        <v>1993</v>
      </c>
      <c r="R11" s="44">
        <v>48.6</v>
      </c>
      <c r="S11" t="s">
        <v>83</v>
      </c>
      <c r="T11" s="57">
        <f>LN(S2)</f>
        <v>0.41051738460560921</v>
      </c>
      <c r="U11" s="2">
        <v>1993</v>
      </c>
      <c r="V11" s="44">
        <v>48.6</v>
      </c>
      <c r="W11" t="s">
        <v>83</v>
      </c>
      <c r="X11" s="57">
        <f>LN(W2)</f>
        <v>0.40198642936549606</v>
      </c>
      <c r="Y11" s="2">
        <v>1993</v>
      </c>
      <c r="Z11" s="44">
        <v>48.6</v>
      </c>
      <c r="AA11" t="s">
        <v>83</v>
      </c>
      <c r="AB11" s="57">
        <f>LN(AA2)</f>
        <v>0.4040450563107747</v>
      </c>
      <c r="AC11" s="2">
        <v>1993</v>
      </c>
      <c r="AD11" s="44">
        <v>48.6</v>
      </c>
      <c r="AE11" t="s">
        <v>83</v>
      </c>
      <c r="AF11" s="57">
        <f>LN(AE2)</f>
        <v>0.3932483504797375</v>
      </c>
      <c r="AG11" s="2">
        <v>1993</v>
      </c>
      <c r="AH11" s="44">
        <v>48.6</v>
      </c>
      <c r="AI11" t="s">
        <v>83</v>
      </c>
      <c r="AJ11" s="57">
        <f>LN(AI2)</f>
        <v>0.40186496694572316</v>
      </c>
      <c r="AK11" s="2">
        <v>1993</v>
      </c>
      <c r="AL11" s="44">
        <v>48.6</v>
      </c>
      <c r="AM11" t="s">
        <v>83</v>
      </c>
      <c r="AN11" s="57">
        <f>LN(AM2)</f>
        <v>0.39895048424897417</v>
      </c>
      <c r="AO11" s="2">
        <v>1993</v>
      </c>
      <c r="AP11" s="44">
        <v>48.6</v>
      </c>
      <c r="AQ11" t="s">
        <v>83</v>
      </c>
      <c r="AR11" s="57">
        <f>LN(AQ2)</f>
        <v>0.39778515518437546</v>
      </c>
      <c r="AS11" s="2">
        <v>1993</v>
      </c>
      <c r="AT11" s="44">
        <v>48.6</v>
      </c>
      <c r="AU11" t="s">
        <v>83</v>
      </c>
      <c r="AV11" s="57">
        <f>LN(AU2)</f>
        <v>0.39617669528181287</v>
      </c>
      <c r="AW11" s="2">
        <v>1991</v>
      </c>
      <c r="AX11" s="44">
        <v>9.6</v>
      </c>
      <c r="AY11" t="s">
        <v>83</v>
      </c>
      <c r="AZ11" s="57">
        <f>LN(AY2)</f>
        <v>0.39869833192496956</v>
      </c>
      <c r="BA11" s="2">
        <v>1991</v>
      </c>
      <c r="BB11" s="44">
        <v>9.6</v>
      </c>
      <c r="BC11" t="s">
        <v>83</v>
      </c>
      <c r="BD11" s="57">
        <f>LN(BC2)</f>
        <v>0.395915641090478</v>
      </c>
      <c r="BE11" s="2">
        <v>1991</v>
      </c>
      <c r="BF11" s="44">
        <v>9.6</v>
      </c>
      <c r="BG11" t="s">
        <v>83</v>
      </c>
      <c r="BH11" s="57">
        <f>LN(BG2)</f>
        <v>0.39617827698670327</v>
      </c>
      <c r="BI11" s="2">
        <v>1991</v>
      </c>
      <c r="BJ11" s="44">
        <v>9.6</v>
      </c>
      <c r="BK11" t="s">
        <v>83</v>
      </c>
      <c r="BL11" s="57">
        <f>LN(BK2)</f>
        <v>0.39748481555630533</v>
      </c>
      <c r="BM11" s="2">
        <v>1991</v>
      </c>
      <c r="BN11" s="44">
        <v>9.6</v>
      </c>
      <c r="BO11" t="s">
        <v>83</v>
      </c>
      <c r="BP11" s="57">
        <f>LN(BO2)</f>
        <v>0.39845931913024341</v>
      </c>
      <c r="BQ11" s="2">
        <v>1991</v>
      </c>
      <c r="BR11" s="44">
        <v>9.6</v>
      </c>
      <c r="BS11" t="s">
        <v>83</v>
      </c>
      <c r="BT11" s="57">
        <f>LN(BS2)</f>
        <v>0.39942225631214251</v>
      </c>
      <c r="BU11" s="2">
        <v>1991</v>
      </c>
      <c r="BV11" s="44">
        <v>9.6</v>
      </c>
      <c r="BW11" t="s">
        <v>83</v>
      </c>
      <c r="BX11" s="57">
        <f>LN(BW2)</f>
        <v>0.39983937810579323</v>
      </c>
      <c r="BY11" s="2">
        <v>1991</v>
      </c>
      <c r="BZ11" s="44">
        <v>9.6</v>
      </c>
      <c r="CA11" t="s">
        <v>83</v>
      </c>
      <c r="CB11" s="57">
        <f>LN(CA2)</f>
        <v>0.40019944926570433</v>
      </c>
      <c r="CC11" s="2">
        <v>1991</v>
      </c>
      <c r="CD11" s="44">
        <v>9.6</v>
      </c>
      <c r="CE11" t="s">
        <v>83</v>
      </c>
      <c r="CF11" s="57">
        <f>LN(CE2)</f>
        <v>0.40020978911942745</v>
      </c>
      <c r="CG11" s="2">
        <v>1991</v>
      </c>
      <c r="CH11" s="44">
        <v>9.6</v>
      </c>
      <c r="CI11" t="s">
        <v>83</v>
      </c>
      <c r="CJ11" s="57">
        <f>LN(CI2)</f>
        <v>0.39915939584240478</v>
      </c>
      <c r="CK11" s="2">
        <v>1991</v>
      </c>
      <c r="CL11" s="44">
        <v>9.6</v>
      </c>
      <c r="CM11" t="s">
        <v>83</v>
      </c>
      <c r="CN11" s="57">
        <f>LN(CM2)</f>
        <v>0.39884118787866579</v>
      </c>
      <c r="CO11" s="2">
        <v>1991</v>
      </c>
      <c r="CP11" s="44">
        <v>9.6</v>
      </c>
      <c r="CQ11" t="s">
        <v>83</v>
      </c>
      <c r="CR11" s="57">
        <f>LN(CQ2)</f>
        <v>0.39884118787866579</v>
      </c>
      <c r="CS11" s="2">
        <v>1991</v>
      </c>
      <c r="CT11" s="44">
        <v>9.6</v>
      </c>
      <c r="CU11" t="s">
        <v>83</v>
      </c>
      <c r="CV11" s="57">
        <f>LN(CU2)</f>
        <v>0.39855816558224899</v>
      </c>
      <c r="CW11" s="2">
        <v>1991</v>
      </c>
      <c r="CX11" s="44">
        <v>9.6</v>
      </c>
      <c r="CY11" t="s">
        <v>83</v>
      </c>
      <c r="CZ11" s="57">
        <f>LN(CY2)</f>
        <v>0.40185033910094597</v>
      </c>
      <c r="DA11" s="2">
        <v>1991</v>
      </c>
      <c r="DB11" s="44">
        <v>9.6</v>
      </c>
      <c r="DC11" t="s">
        <v>83</v>
      </c>
      <c r="DD11" s="57">
        <f>LN(DC2)</f>
        <v>0.39968875439425128</v>
      </c>
      <c r="DE11" s="2">
        <v>1991</v>
      </c>
      <c r="DF11" s="44">
        <v>9.6</v>
      </c>
      <c r="DG11" t="s">
        <v>83</v>
      </c>
      <c r="DH11" s="57">
        <f>LN(DG2)</f>
        <v>0.40014534605378249</v>
      </c>
      <c r="DI11" s="2">
        <v>1991</v>
      </c>
      <c r="DJ11" s="44">
        <v>9.6</v>
      </c>
      <c r="DK11" t="s">
        <v>83</v>
      </c>
      <c r="DL11" s="57">
        <f>LN(DK2)</f>
        <v>0.40321895086051629</v>
      </c>
      <c r="DM11" s="2">
        <v>1991</v>
      </c>
      <c r="DN11" s="44">
        <v>9.6</v>
      </c>
      <c r="DO11" t="s">
        <v>83</v>
      </c>
      <c r="DP11" s="57">
        <f>LN(DO2)</f>
        <v>0.40098505935025014</v>
      </c>
      <c r="DQ11" s="2">
        <v>1991</v>
      </c>
      <c r="DR11" s="44">
        <v>9.6</v>
      </c>
      <c r="DS11" t="s">
        <v>83</v>
      </c>
      <c r="DT11" s="57">
        <f>LN(DS2)</f>
        <v>0.39565988871226876</v>
      </c>
      <c r="DU11" s="2">
        <v>1991</v>
      </c>
      <c r="DV11" s="44">
        <v>9.6</v>
      </c>
      <c r="DW11" t="s">
        <v>83</v>
      </c>
      <c r="DX11" s="57">
        <f>LN(DW2)</f>
        <v>0.39349040645921152</v>
      </c>
      <c r="DY11" s="2">
        <v>1991</v>
      </c>
      <c r="DZ11" s="44">
        <v>9.6</v>
      </c>
      <c r="EA11" t="s">
        <v>83</v>
      </c>
      <c r="EB11" s="57">
        <f>LN(EA2)</f>
        <v>0.40162417403065054</v>
      </c>
      <c r="EC11" s="2">
        <v>1991</v>
      </c>
      <c r="ED11" s="44">
        <v>9.6</v>
      </c>
      <c r="EE11" t="s">
        <v>83</v>
      </c>
      <c r="EF11" s="57">
        <f>LN(EE2)</f>
        <v>0.392557519513763</v>
      </c>
      <c r="EG11" s="2">
        <v>1991</v>
      </c>
      <c r="EH11" s="44">
        <v>9.6</v>
      </c>
      <c r="EI11" t="s">
        <v>83</v>
      </c>
      <c r="EJ11" s="57">
        <f>LN(EI2)</f>
        <v>0.40808202507530039</v>
      </c>
      <c r="EK11" s="2">
        <v>1991</v>
      </c>
      <c r="EL11" s="44">
        <v>9.6</v>
      </c>
      <c r="EM11" t="s">
        <v>83</v>
      </c>
      <c r="EN11" s="57">
        <f>LN(EM2)</f>
        <v>0.41143518996027317</v>
      </c>
      <c r="EO11" s="2">
        <v>1991</v>
      </c>
      <c r="EP11" s="44">
        <v>9.6</v>
      </c>
      <c r="EQ11" t="s">
        <v>83</v>
      </c>
      <c r="ER11" s="57">
        <f>LN(EQ2)</f>
        <v>0.40636554051784873</v>
      </c>
      <c r="ES11" s="2">
        <v>1991</v>
      </c>
      <c r="ET11" s="44">
        <v>9.6</v>
      </c>
      <c r="EU11" t="s">
        <v>83</v>
      </c>
      <c r="EV11" s="57">
        <f>LN(EU2)</f>
        <v>0.40380637768368005</v>
      </c>
      <c r="EW11" s="2">
        <v>1991</v>
      </c>
      <c r="EX11" s="44">
        <v>9.6</v>
      </c>
      <c r="EY11" t="s">
        <v>83</v>
      </c>
      <c r="EZ11" s="57">
        <f>LN(EY2)</f>
        <v>0.395334872967533</v>
      </c>
      <c r="FA11" s="2">
        <v>1991</v>
      </c>
      <c r="FB11" s="44">
        <v>9.6</v>
      </c>
      <c r="FC11" t="s">
        <v>83</v>
      </c>
      <c r="FD11" s="57">
        <f>LN(FC2)</f>
        <v>0.39546542929806888</v>
      </c>
      <c r="FE11" s="2">
        <v>1991</v>
      </c>
      <c r="FF11" s="44">
        <v>9.6</v>
      </c>
      <c r="FG11" t="s">
        <v>83</v>
      </c>
      <c r="FH11" s="57">
        <f>LN(FG2)</f>
        <v>0.40214857912867646</v>
      </c>
      <c r="FI11" s="2">
        <v>1991</v>
      </c>
      <c r="FJ11" s="44">
        <v>9.6</v>
      </c>
      <c r="FK11" t="s">
        <v>83</v>
      </c>
      <c r="FL11" s="57">
        <f>LN(FK2)</f>
        <v>0.40693274956710807</v>
      </c>
      <c r="FM11" s="2">
        <v>1991</v>
      </c>
      <c r="FN11" s="44">
        <v>9.6</v>
      </c>
      <c r="FO11" t="s">
        <v>83</v>
      </c>
      <c r="FP11" s="57">
        <f>LN(FO2)</f>
        <v>0.4009189597823708</v>
      </c>
      <c r="FQ11" s="2">
        <v>1991</v>
      </c>
      <c r="FR11" s="44">
        <v>9.6</v>
      </c>
      <c r="FS11" t="s">
        <v>83</v>
      </c>
      <c r="FT11" s="57">
        <f>LN(FS2)</f>
        <v>0.39765799453221473</v>
      </c>
      <c r="FU11" s="2">
        <v>1991</v>
      </c>
      <c r="FV11" s="44">
        <v>9.6</v>
      </c>
      <c r="FW11" t="s">
        <v>83</v>
      </c>
      <c r="FX11" s="57">
        <f>LN(FW2)</f>
        <v>0.39007299090584813</v>
      </c>
      <c r="FY11" s="2">
        <v>1991</v>
      </c>
      <c r="FZ11" s="44">
        <v>9.6</v>
      </c>
      <c r="GA11" t="s">
        <v>83</v>
      </c>
      <c r="GB11" s="57">
        <f>LN(GA2)</f>
        <v>0.39580809650722842</v>
      </c>
      <c r="GC11" s="2">
        <v>1991</v>
      </c>
      <c r="GD11" s="44">
        <v>9.6</v>
      </c>
    </row>
    <row r="12" spans="2:188">
      <c r="B12">
        <v>0.39869833192496956</v>
      </c>
      <c r="C12" s="56">
        <v>0.68696411774899124</v>
      </c>
      <c r="D12">
        <v>92.169922304057692</v>
      </c>
      <c r="E12" s="2">
        <v>1993</v>
      </c>
      <c r="F12" s="44">
        <v>48.6</v>
      </c>
      <c r="G12" t="s">
        <v>84</v>
      </c>
      <c r="H12" s="57">
        <f>LN(H9)</f>
        <v>0.45456321464755783</v>
      </c>
      <c r="I12" s="2">
        <v>1993</v>
      </c>
      <c r="J12" s="44">
        <v>11.2</v>
      </c>
      <c r="K12" t="s">
        <v>84</v>
      </c>
      <c r="L12" s="57">
        <f>LN(L9)</f>
        <v>0.45913647491682236</v>
      </c>
      <c r="M12" s="2">
        <v>1993</v>
      </c>
      <c r="N12" s="44">
        <v>11.2</v>
      </c>
      <c r="O12" t="s">
        <v>84</v>
      </c>
      <c r="P12" s="57">
        <f>LN(P9)</f>
        <v>0.46199330816880385</v>
      </c>
      <c r="Q12" s="2">
        <v>1993</v>
      </c>
      <c r="R12" s="44">
        <v>11.2</v>
      </c>
      <c r="S12" t="s">
        <v>84</v>
      </c>
      <c r="T12" s="57">
        <f>LN(T9)</f>
        <v>0.46733799890763217</v>
      </c>
      <c r="U12" s="2">
        <v>1993</v>
      </c>
      <c r="V12" s="44">
        <v>11.2</v>
      </c>
      <c r="W12" t="s">
        <v>84</v>
      </c>
      <c r="X12" s="57">
        <f>LN(X9)</f>
        <v>0.45916365054120234</v>
      </c>
      <c r="Y12" s="2">
        <v>1993</v>
      </c>
      <c r="Z12" s="44">
        <v>11.2</v>
      </c>
      <c r="AA12" t="s">
        <v>84</v>
      </c>
      <c r="AB12" s="57">
        <f>LN(AB9)</f>
        <v>0.46102762739387404</v>
      </c>
      <c r="AC12" s="2">
        <v>1993</v>
      </c>
      <c r="AD12" s="44">
        <v>11.2</v>
      </c>
      <c r="AE12" t="s">
        <v>84</v>
      </c>
      <c r="AF12" s="57">
        <f>LN(AF9)</f>
        <v>0.45039513573201956</v>
      </c>
      <c r="AG12" s="2">
        <v>1993</v>
      </c>
      <c r="AH12" s="44">
        <v>11.2</v>
      </c>
      <c r="AI12" t="s">
        <v>84</v>
      </c>
      <c r="AJ12" s="57">
        <f>LN(AJ9)</f>
        <v>0.45878384249116549</v>
      </c>
      <c r="AK12" s="2">
        <v>1993</v>
      </c>
      <c r="AL12" s="44">
        <v>11.2</v>
      </c>
      <c r="AM12" t="s">
        <v>84</v>
      </c>
      <c r="AN12" s="57">
        <f>LN(AN9)</f>
        <v>0.45522876486136682</v>
      </c>
      <c r="AO12" s="2">
        <v>1993</v>
      </c>
      <c r="AP12" s="44">
        <v>11.2</v>
      </c>
      <c r="AQ12" t="s">
        <v>84</v>
      </c>
      <c r="AR12" s="57">
        <f>LN(AR9)</f>
        <v>0.4540814633564168</v>
      </c>
      <c r="AS12" s="2">
        <v>1993</v>
      </c>
      <c r="AT12" s="44">
        <v>11.2</v>
      </c>
      <c r="AU12" t="s">
        <v>84</v>
      </c>
      <c r="AV12" s="57">
        <f>LN(AV9)</f>
        <v>0.45222221344811753</v>
      </c>
      <c r="AW12" s="2">
        <v>1993</v>
      </c>
      <c r="AX12" s="44">
        <v>11.2</v>
      </c>
      <c r="AY12" t="s">
        <v>84</v>
      </c>
      <c r="AZ12" s="57">
        <f>LN(AZ9)</f>
        <v>0.45456479386586196</v>
      </c>
      <c r="BA12" s="2">
        <v>1993</v>
      </c>
      <c r="BB12" s="44">
        <v>48.6</v>
      </c>
      <c r="BC12" t="s">
        <v>84</v>
      </c>
      <c r="BD12" s="57">
        <f>LN(BD9)</f>
        <v>0.45144674697189752</v>
      </c>
      <c r="BE12" s="2">
        <v>1993</v>
      </c>
      <c r="BF12" s="44">
        <v>48.6</v>
      </c>
      <c r="BG12" t="s">
        <v>84</v>
      </c>
      <c r="BH12" s="57">
        <f>LN(BH9)</f>
        <v>0.45090690056119898</v>
      </c>
      <c r="BI12" s="2">
        <v>1993</v>
      </c>
      <c r="BJ12" s="44">
        <v>48.6</v>
      </c>
      <c r="BK12" t="s">
        <v>84</v>
      </c>
      <c r="BL12" s="57">
        <f>LN(BL9)</f>
        <v>0.45284164587507419</v>
      </c>
      <c r="BM12" s="2">
        <v>1993</v>
      </c>
      <c r="BN12" s="44">
        <v>48.6</v>
      </c>
      <c r="BO12" t="s">
        <v>84</v>
      </c>
      <c r="BP12" s="57">
        <f>LN(BP9)</f>
        <v>0.45388152507152008</v>
      </c>
      <c r="BQ12" s="2">
        <v>1993</v>
      </c>
      <c r="BR12" s="44">
        <v>48.6</v>
      </c>
      <c r="BS12" t="s">
        <v>84</v>
      </c>
      <c r="BT12" s="57">
        <f>LN(BT9)</f>
        <v>0.45465470679587944</v>
      </c>
      <c r="BU12" s="2">
        <v>1993</v>
      </c>
      <c r="BV12" s="44">
        <v>48.6</v>
      </c>
      <c r="BW12" t="s">
        <v>84</v>
      </c>
      <c r="BX12" s="57">
        <f>LN(BX9)</f>
        <v>0.45521144530080576</v>
      </c>
      <c r="BY12" s="2">
        <v>1993</v>
      </c>
      <c r="BZ12" s="44">
        <v>48.6</v>
      </c>
      <c r="CA12" t="s">
        <v>84</v>
      </c>
      <c r="CB12" s="57">
        <f>LN(CB9)</f>
        <v>0.45395370272507946</v>
      </c>
      <c r="CC12" s="2">
        <v>1993</v>
      </c>
      <c r="CD12" s="44">
        <v>48.6</v>
      </c>
      <c r="CE12" t="s">
        <v>84</v>
      </c>
      <c r="CF12" s="57">
        <f>LN(CF9)</f>
        <v>0.454769580328023</v>
      </c>
      <c r="CG12" s="2">
        <v>1993</v>
      </c>
      <c r="CH12" s="44">
        <v>48.6</v>
      </c>
      <c r="CI12" t="s">
        <v>84</v>
      </c>
      <c r="CJ12" s="57">
        <f>LN(CJ9)</f>
        <v>0.45392912434656574</v>
      </c>
      <c r="CK12" s="2">
        <v>1993</v>
      </c>
      <c r="CL12" s="44">
        <v>48.6</v>
      </c>
      <c r="CM12" t="s">
        <v>84</v>
      </c>
      <c r="CN12" s="57">
        <f>LN(CN9)</f>
        <v>0.4522112204614398</v>
      </c>
      <c r="CO12" s="2">
        <v>1993</v>
      </c>
      <c r="CP12" s="44">
        <v>48.6</v>
      </c>
      <c r="CQ12" t="s">
        <v>84</v>
      </c>
      <c r="CR12" s="57">
        <f>LN(CR9)</f>
        <v>0.4522112204614398</v>
      </c>
      <c r="CS12" s="2">
        <v>1993</v>
      </c>
      <c r="CT12" s="44">
        <v>48.6</v>
      </c>
      <c r="CU12" t="s">
        <v>84</v>
      </c>
      <c r="CV12" s="57">
        <f>LN(CV9)</f>
        <v>0.45367642488835913</v>
      </c>
      <c r="CW12" s="2">
        <v>1993</v>
      </c>
      <c r="CX12" s="44">
        <v>48.6</v>
      </c>
      <c r="CY12" t="s">
        <v>84</v>
      </c>
      <c r="CZ12" s="57">
        <f>LN(CZ9)</f>
        <v>0.45657847711848898</v>
      </c>
      <c r="DA12" s="2">
        <v>1993</v>
      </c>
      <c r="DB12" s="44">
        <v>48.6</v>
      </c>
      <c r="DC12" t="s">
        <v>84</v>
      </c>
      <c r="DD12" s="57">
        <f>LN(DD9)</f>
        <v>0.45532070287020465</v>
      </c>
      <c r="DE12" s="2">
        <v>1993</v>
      </c>
      <c r="DF12" s="44">
        <v>48.6</v>
      </c>
      <c r="DG12" t="s">
        <v>84</v>
      </c>
      <c r="DH12" s="57">
        <f>LN(DH9)</f>
        <v>0.45579078444104715</v>
      </c>
      <c r="DI12" s="2">
        <v>1993</v>
      </c>
      <c r="DJ12" s="44">
        <v>48.6</v>
      </c>
      <c r="DK12" t="s">
        <v>84</v>
      </c>
      <c r="DL12" s="57">
        <f>LN(DL9)</f>
        <v>0.45813862197063093</v>
      </c>
      <c r="DM12" s="2">
        <v>1993</v>
      </c>
      <c r="DN12" s="44">
        <v>48.6</v>
      </c>
      <c r="DO12" t="s">
        <v>84</v>
      </c>
      <c r="DP12" s="57">
        <f>LN(DP9)</f>
        <v>0.45659124999944589</v>
      </c>
      <c r="DQ12" s="2">
        <v>1993</v>
      </c>
      <c r="DR12" s="44">
        <v>48.6</v>
      </c>
      <c r="DS12" t="s">
        <v>84</v>
      </c>
      <c r="DT12" s="57">
        <f>LN(DT9)</f>
        <v>0.45080733724406896</v>
      </c>
      <c r="DU12" s="2">
        <v>1993</v>
      </c>
      <c r="DV12" s="44">
        <v>48.6</v>
      </c>
      <c r="DW12" t="s">
        <v>84</v>
      </c>
      <c r="DX12" s="57">
        <f>LN(DX9)</f>
        <v>0.44834163002008343</v>
      </c>
      <c r="DY12" s="2">
        <v>1993</v>
      </c>
      <c r="DZ12" s="44">
        <v>48.6</v>
      </c>
      <c r="EA12" t="s">
        <v>84</v>
      </c>
      <c r="EB12" s="57">
        <f>LN(EB9)</f>
        <v>0.45724855362164246</v>
      </c>
      <c r="EC12" s="2">
        <v>1993</v>
      </c>
      <c r="ED12" s="44">
        <v>48.6</v>
      </c>
      <c r="EE12" t="s">
        <v>84</v>
      </c>
      <c r="EF12" s="57">
        <f>LN(EF9)</f>
        <v>0.44701151045344106</v>
      </c>
      <c r="EG12" s="2">
        <v>1993</v>
      </c>
      <c r="EH12" s="44">
        <v>48.6</v>
      </c>
      <c r="EI12" t="s">
        <v>84</v>
      </c>
      <c r="EJ12" s="57">
        <f>LN(EJ9)</f>
        <v>0.4618207973013021</v>
      </c>
      <c r="EK12" s="2">
        <v>1993</v>
      </c>
      <c r="EL12" s="44">
        <v>48.6</v>
      </c>
      <c r="EM12" t="s">
        <v>84</v>
      </c>
      <c r="EN12" s="57">
        <f>LN(EN9)</f>
        <v>0.46323735982954928</v>
      </c>
      <c r="EO12" s="2">
        <v>1993</v>
      </c>
      <c r="EP12" s="44">
        <v>48.6</v>
      </c>
      <c r="EQ12" t="s">
        <v>84</v>
      </c>
      <c r="ER12" s="57">
        <f>LN(ER9)</f>
        <v>0.46085630237368858</v>
      </c>
      <c r="ES12" s="2">
        <v>1993</v>
      </c>
      <c r="ET12" s="44">
        <v>48.6</v>
      </c>
      <c r="EU12" t="s">
        <v>84</v>
      </c>
      <c r="EV12" s="57">
        <f>LN(EV9)</f>
        <v>0.45937542990722241</v>
      </c>
      <c r="EW12" s="2">
        <v>1993</v>
      </c>
      <c r="EX12" s="44">
        <v>48.6</v>
      </c>
      <c r="EY12" t="s">
        <v>84</v>
      </c>
      <c r="EZ12" s="57">
        <f>LN(EZ9)</f>
        <v>0.45133419262422597</v>
      </c>
      <c r="FA12" s="2">
        <v>1993</v>
      </c>
      <c r="FB12" s="44">
        <v>48.6</v>
      </c>
      <c r="FC12" t="s">
        <v>84</v>
      </c>
      <c r="FD12" s="57">
        <f>LN(FD9)</f>
        <v>0.45147872284063711</v>
      </c>
      <c r="FE12" s="2">
        <v>1993</v>
      </c>
      <c r="FF12" s="44">
        <v>48.6</v>
      </c>
      <c r="FG12" t="s">
        <v>84</v>
      </c>
      <c r="FH12" s="57">
        <f>LN(FH9)</f>
        <v>0.45801372431485388</v>
      </c>
      <c r="FI12" s="2">
        <v>1993</v>
      </c>
      <c r="FJ12" s="44">
        <v>48.6</v>
      </c>
      <c r="FK12" t="s">
        <v>84</v>
      </c>
      <c r="FL12" s="57">
        <f>LN(FL9)</f>
        <v>0.46203759645194598</v>
      </c>
      <c r="FM12" s="2">
        <v>1993</v>
      </c>
      <c r="FN12" s="44">
        <v>48.6</v>
      </c>
      <c r="FO12" t="s">
        <v>84</v>
      </c>
      <c r="FP12" s="57">
        <f>LN(FP9)</f>
        <v>0.4570999261150388</v>
      </c>
      <c r="FQ12" s="2">
        <v>1993</v>
      </c>
      <c r="FR12" s="44">
        <v>48.6</v>
      </c>
      <c r="FS12" t="s">
        <v>84</v>
      </c>
      <c r="FT12" s="57">
        <f>LN(FT9)</f>
        <v>0.45398171782285823</v>
      </c>
      <c r="FU12" s="2">
        <v>1993</v>
      </c>
      <c r="FV12" s="44">
        <v>48.6</v>
      </c>
      <c r="FW12" t="s">
        <v>84</v>
      </c>
      <c r="FX12" s="57">
        <f>LN(FX9)</f>
        <v>0.44636112381051002</v>
      </c>
      <c r="FY12" s="2">
        <v>1993</v>
      </c>
      <c r="FZ12" s="44">
        <v>48.6</v>
      </c>
      <c r="GA12" t="s">
        <v>84</v>
      </c>
      <c r="GB12" s="57">
        <f>LN(GB9)</f>
        <v>0.45229584812852519</v>
      </c>
      <c r="GC12" s="2">
        <v>1993</v>
      </c>
      <c r="GD12" s="44">
        <v>48.6</v>
      </c>
    </row>
    <row r="13" spans="2:188">
      <c r="B13">
        <v>0.395915641090478</v>
      </c>
      <c r="C13" s="56">
        <v>0.68781030440391278</v>
      </c>
      <c r="D13">
        <v>92.533588367823143</v>
      </c>
      <c r="E13" s="2">
        <v>1993</v>
      </c>
      <c r="F13" s="44">
        <v>11.2</v>
      </c>
      <c r="G13" t="s">
        <v>85</v>
      </c>
      <c r="H13" s="57">
        <f>LN(H10)</f>
        <v>0.34157167759869206</v>
      </c>
      <c r="I13" s="2">
        <v>1995</v>
      </c>
      <c r="J13" s="44">
        <v>9.6</v>
      </c>
      <c r="K13" t="s">
        <v>85</v>
      </c>
      <c r="L13" s="57">
        <f>LN(L10)</f>
        <v>0.33641230583007309</v>
      </c>
      <c r="M13" s="2">
        <v>1995</v>
      </c>
      <c r="N13" s="44">
        <v>9.6</v>
      </c>
      <c r="O13" t="s">
        <v>85</v>
      </c>
      <c r="P13" s="57">
        <f>LN(P10)</f>
        <v>0.34162677168936406</v>
      </c>
      <c r="Q13" s="2">
        <v>1995</v>
      </c>
      <c r="R13" s="44">
        <v>9.6</v>
      </c>
      <c r="S13" t="s">
        <v>85</v>
      </c>
      <c r="T13" s="57">
        <f>LN(T10)</f>
        <v>0.35027265092388504</v>
      </c>
      <c r="U13" s="2">
        <v>1995</v>
      </c>
      <c r="V13" s="44">
        <v>9.6</v>
      </c>
      <c r="W13" t="s">
        <v>85</v>
      </c>
      <c r="X13" s="57">
        <f>LN(X10)</f>
        <v>0.34134064887352417</v>
      </c>
      <c r="Y13" s="2">
        <v>1995</v>
      </c>
      <c r="Z13" s="44">
        <v>9.6</v>
      </c>
      <c r="AA13" t="s">
        <v>85</v>
      </c>
      <c r="AB13" s="57">
        <f>LN(AB10)</f>
        <v>0.3436182206429651</v>
      </c>
      <c r="AC13" s="2">
        <v>1995</v>
      </c>
      <c r="AD13" s="44">
        <v>9.6</v>
      </c>
      <c r="AE13" t="s">
        <v>85</v>
      </c>
      <c r="AF13" s="57">
        <f>LN(AF10)</f>
        <v>0.33263681066279455</v>
      </c>
      <c r="AG13" s="2">
        <v>1995</v>
      </c>
      <c r="AH13" s="44">
        <v>9.6</v>
      </c>
      <c r="AI13" t="s">
        <v>85</v>
      </c>
      <c r="AJ13" s="57">
        <f>LN(AJ10)</f>
        <v>0.34150975714304943</v>
      </c>
      <c r="AK13" s="2">
        <v>1995</v>
      </c>
      <c r="AL13" s="44">
        <v>9.6</v>
      </c>
      <c r="AM13" t="s">
        <v>85</v>
      </c>
      <c r="AN13" s="57">
        <f>LN(AN10)</f>
        <v>0.33931508726517884</v>
      </c>
      <c r="AO13" s="2">
        <v>1995</v>
      </c>
      <c r="AP13" s="44">
        <v>9.6</v>
      </c>
      <c r="AQ13" t="s">
        <v>85</v>
      </c>
      <c r="AR13" s="57">
        <f>LN(AR10)</f>
        <v>0.33812951468565422</v>
      </c>
      <c r="AS13" s="2">
        <v>1995</v>
      </c>
      <c r="AT13" s="44">
        <v>9.6</v>
      </c>
      <c r="AU13" t="s">
        <v>85</v>
      </c>
      <c r="AV13" s="57">
        <f>LN(AV10)</f>
        <v>0.33680260244226234</v>
      </c>
      <c r="AW13" s="2">
        <v>1995</v>
      </c>
      <c r="AX13" s="44">
        <v>9.6</v>
      </c>
      <c r="AY13" t="s">
        <v>85</v>
      </c>
      <c r="AZ13" s="57">
        <f>LN(AZ10)</f>
        <v>0.33952516363959473</v>
      </c>
      <c r="BA13" s="2">
        <v>1995</v>
      </c>
      <c r="BB13" s="44">
        <v>9.6</v>
      </c>
      <c r="BC13" t="s">
        <v>85</v>
      </c>
      <c r="BD13" s="57">
        <f>LN(BD10)</f>
        <v>0.33711858095261626</v>
      </c>
      <c r="BE13" s="2">
        <v>1993</v>
      </c>
      <c r="BF13" s="44">
        <v>11.2</v>
      </c>
      <c r="BG13" t="s">
        <v>85</v>
      </c>
      <c r="BH13" s="57">
        <f>LN(BH10)</f>
        <v>0.33828013075925517</v>
      </c>
      <c r="BI13" s="2">
        <v>1993</v>
      </c>
      <c r="BJ13" s="44">
        <v>11.2</v>
      </c>
      <c r="BK13" t="s">
        <v>85</v>
      </c>
      <c r="BL13" s="57">
        <f>LN(BL10)</f>
        <v>0.33888310312747943</v>
      </c>
      <c r="BM13" s="2">
        <v>1993</v>
      </c>
      <c r="BN13" s="44">
        <v>11.2</v>
      </c>
      <c r="BO13" t="s">
        <v>85</v>
      </c>
      <c r="BP13" s="57">
        <f>LN(BP10)</f>
        <v>0.33978433479177544</v>
      </c>
      <c r="BQ13" s="2">
        <v>1993</v>
      </c>
      <c r="BR13" s="44">
        <v>11.2</v>
      </c>
      <c r="BS13" t="s">
        <v>85</v>
      </c>
      <c r="BT13" s="57">
        <f>LN(BT10)</f>
        <v>0.34095991868713266</v>
      </c>
      <c r="BU13" s="2">
        <v>1993</v>
      </c>
      <c r="BV13" s="44">
        <v>11.2</v>
      </c>
      <c r="BW13" t="s">
        <v>85</v>
      </c>
      <c r="BX13" s="57">
        <f>LN(BX10)</f>
        <v>0.34122058934758848</v>
      </c>
      <c r="BY13" s="2">
        <v>1993</v>
      </c>
      <c r="BZ13" s="44">
        <v>11.2</v>
      </c>
      <c r="CA13" t="s">
        <v>85</v>
      </c>
      <c r="CB13" s="57">
        <f>LN(CB10)</f>
        <v>0.3433907071064341</v>
      </c>
      <c r="CC13" s="2">
        <v>1993</v>
      </c>
      <c r="CD13" s="44">
        <v>11.2</v>
      </c>
      <c r="CE13" t="s">
        <v>85</v>
      </c>
      <c r="CF13" s="57">
        <f>LN(CF10)</f>
        <v>0.34250056866363054</v>
      </c>
      <c r="CG13" s="2">
        <v>1993</v>
      </c>
      <c r="CH13" s="44">
        <v>11.2</v>
      </c>
      <c r="CI13" t="s">
        <v>85</v>
      </c>
      <c r="CJ13" s="57">
        <f>LN(CJ10)</f>
        <v>0.34121524239299356</v>
      </c>
      <c r="CK13" s="2">
        <v>1993</v>
      </c>
      <c r="CL13" s="44">
        <v>11.2</v>
      </c>
      <c r="CM13" t="s">
        <v>85</v>
      </c>
      <c r="CN13" s="57">
        <f>LN(CN10)</f>
        <v>0.34246141014357051</v>
      </c>
      <c r="CO13" s="2">
        <v>1993</v>
      </c>
      <c r="CP13" s="44">
        <v>11.2</v>
      </c>
      <c r="CQ13" t="s">
        <v>85</v>
      </c>
      <c r="CR13" s="57">
        <f>LN(CR10)</f>
        <v>0.34246141014357051</v>
      </c>
      <c r="CS13" s="2">
        <v>1993</v>
      </c>
      <c r="CT13" s="44">
        <v>11.2</v>
      </c>
      <c r="CU13" t="s">
        <v>85</v>
      </c>
      <c r="CV13" s="57">
        <f>LN(CV10)</f>
        <v>0.34022375341975164</v>
      </c>
      <c r="CW13" s="2">
        <v>1993</v>
      </c>
      <c r="CX13" s="44">
        <v>11.2</v>
      </c>
      <c r="CY13" t="s">
        <v>85</v>
      </c>
      <c r="CZ13" s="57">
        <f>LN(CZ10)</f>
        <v>0.34395273631542084</v>
      </c>
      <c r="DA13" s="2">
        <v>1993</v>
      </c>
      <c r="DB13" s="44">
        <v>11.2</v>
      </c>
      <c r="DC13" t="s">
        <v>85</v>
      </c>
      <c r="DD13" s="57">
        <f>LN(DD10)</f>
        <v>0.34077862551634047</v>
      </c>
      <c r="DE13" s="2">
        <v>1993</v>
      </c>
      <c r="DF13" s="44">
        <v>11.2</v>
      </c>
      <c r="DG13" t="s">
        <v>85</v>
      </c>
      <c r="DH13" s="57">
        <f>LN(DH10)</f>
        <v>0.34122008991485064</v>
      </c>
      <c r="DI13" s="2">
        <v>1993</v>
      </c>
      <c r="DJ13" s="44">
        <v>11.2</v>
      </c>
      <c r="DK13" t="s">
        <v>85</v>
      </c>
      <c r="DL13" s="57">
        <f>LN(DL10)</f>
        <v>0.34510693823733485</v>
      </c>
      <c r="DM13" s="2">
        <v>1993</v>
      </c>
      <c r="DN13" s="44">
        <v>11.2</v>
      </c>
      <c r="DO13" t="s">
        <v>85</v>
      </c>
      <c r="DP13" s="57">
        <f>LN(DP10)</f>
        <v>0.34210381347531033</v>
      </c>
      <c r="DQ13" s="2">
        <v>1993</v>
      </c>
      <c r="DR13" s="44">
        <v>11.2</v>
      </c>
      <c r="DS13" t="s">
        <v>85</v>
      </c>
      <c r="DT13" s="57">
        <f>LN(DT10)</f>
        <v>0.33729277955166903</v>
      </c>
      <c r="DU13" s="2">
        <v>1993</v>
      </c>
      <c r="DV13" s="44">
        <v>11.2</v>
      </c>
      <c r="DW13" t="s">
        <v>85</v>
      </c>
      <c r="DX13" s="57">
        <f>LN(DX10)</f>
        <v>0.33545502676687272</v>
      </c>
      <c r="DY13" s="2">
        <v>1993</v>
      </c>
      <c r="DZ13" s="44">
        <v>11.2</v>
      </c>
      <c r="EA13" t="s">
        <v>85</v>
      </c>
      <c r="EB13" s="57">
        <f>LN(EB10)</f>
        <v>0.34272253252810936</v>
      </c>
      <c r="EC13" s="2">
        <v>1993</v>
      </c>
      <c r="ED13" s="44">
        <v>11.2</v>
      </c>
      <c r="EE13" t="s">
        <v>85</v>
      </c>
      <c r="EF13" s="57">
        <f>LN(EF10)</f>
        <v>0.33496665659211361</v>
      </c>
      <c r="EG13" s="2">
        <v>1993</v>
      </c>
      <c r="EH13" s="44">
        <v>11.2</v>
      </c>
      <c r="EI13" t="s">
        <v>85</v>
      </c>
      <c r="EJ13" s="57">
        <f>LN(EJ10)</f>
        <v>0.35129057372608863</v>
      </c>
      <c r="EK13" s="2">
        <v>1993</v>
      </c>
      <c r="EL13" s="44">
        <v>11.2</v>
      </c>
      <c r="EM13" t="s">
        <v>85</v>
      </c>
      <c r="EN13" s="57">
        <f>LN(EN10)</f>
        <v>0.35680224761019991</v>
      </c>
      <c r="EO13" s="2">
        <v>1993</v>
      </c>
      <c r="EP13" s="44">
        <v>11.2</v>
      </c>
      <c r="EQ13" t="s">
        <v>85</v>
      </c>
      <c r="ER13" s="57">
        <f>LN(ER10)</f>
        <v>0.34873354540661949</v>
      </c>
      <c r="ES13" s="2">
        <v>1993</v>
      </c>
      <c r="ET13" s="44">
        <v>11.2</v>
      </c>
      <c r="EU13" t="s">
        <v>85</v>
      </c>
      <c r="EV13" s="57">
        <f>LN(EV10)</f>
        <v>0.34496677343140975</v>
      </c>
      <c r="EW13" s="2">
        <v>1993</v>
      </c>
      <c r="EX13" s="44">
        <v>11.2</v>
      </c>
      <c r="EY13" t="s">
        <v>85</v>
      </c>
      <c r="EZ13" s="57">
        <f>LN(EZ10)</f>
        <v>0.33601262821947536</v>
      </c>
      <c r="FA13" s="2">
        <v>1993</v>
      </c>
      <c r="FB13" s="44">
        <v>11.2</v>
      </c>
      <c r="FC13" t="s">
        <v>85</v>
      </c>
      <c r="FD13" s="57">
        <f>LN(FD10)</f>
        <v>0.33612750234413974</v>
      </c>
      <c r="FE13" s="2">
        <v>1993</v>
      </c>
      <c r="FF13" s="44">
        <v>11.2</v>
      </c>
      <c r="FG13" t="s">
        <v>85</v>
      </c>
      <c r="FH13" s="57">
        <f>LN(FH10)</f>
        <v>0.34297688813192051</v>
      </c>
      <c r="FI13" s="2">
        <v>1993</v>
      </c>
      <c r="FJ13" s="44">
        <v>11.2</v>
      </c>
      <c r="FK13" t="s">
        <v>85</v>
      </c>
      <c r="FL13" s="57">
        <f>LN(FL10)</f>
        <v>0.34861336096545381</v>
      </c>
      <c r="FM13" s="2">
        <v>1993</v>
      </c>
      <c r="FN13" s="44">
        <v>11.2</v>
      </c>
      <c r="FO13" t="s">
        <v>85</v>
      </c>
      <c r="FP13" s="57">
        <f>LN(FP10)</f>
        <v>0.34139282561360407</v>
      </c>
      <c r="FQ13" s="2">
        <v>1993</v>
      </c>
      <c r="FR13" s="44">
        <v>11.2</v>
      </c>
      <c r="FS13" t="s">
        <v>85</v>
      </c>
      <c r="FT13" s="57">
        <f>LN(FT10)</f>
        <v>0.33797156755189506</v>
      </c>
      <c r="FU13" s="2">
        <v>1993</v>
      </c>
      <c r="FV13" s="44">
        <v>11.2</v>
      </c>
      <c r="FW13" t="s">
        <v>85</v>
      </c>
      <c r="FX13" s="57">
        <f>LN(FX10)</f>
        <v>0.33042653067784422</v>
      </c>
      <c r="FY13" s="2">
        <v>1993</v>
      </c>
      <c r="FZ13" s="44">
        <v>11.2</v>
      </c>
      <c r="GA13" t="s">
        <v>85</v>
      </c>
      <c r="GB13" s="57">
        <f>LN(GB10)</f>
        <v>0.33593743244009511</v>
      </c>
      <c r="GC13" s="2">
        <v>1993</v>
      </c>
      <c r="GD13" s="44">
        <v>11.2</v>
      </c>
    </row>
    <row r="14" spans="2:188">
      <c r="B14">
        <v>0.39617827698670327</v>
      </c>
      <c r="C14" s="56">
        <v>0.69436918458795938</v>
      </c>
      <c r="D14">
        <v>95.420698051592339</v>
      </c>
      <c r="E14" s="2">
        <v>1995</v>
      </c>
      <c r="F14" s="44">
        <v>9.6</v>
      </c>
      <c r="G14" t="s">
        <v>86</v>
      </c>
      <c r="H14" s="57">
        <f>H12-H11</f>
        <v>5.490073082260849E-2</v>
      </c>
      <c r="I14" s="2">
        <v>1995</v>
      </c>
      <c r="J14" s="45">
        <v>28.8</v>
      </c>
      <c r="K14" t="s">
        <v>86</v>
      </c>
      <c r="L14" s="57">
        <f>L12-L11</f>
        <v>5.9480612109100828E-2</v>
      </c>
      <c r="M14" s="2">
        <v>1995</v>
      </c>
      <c r="N14" s="45">
        <v>28.8</v>
      </c>
      <c r="O14" t="s">
        <v>86</v>
      </c>
      <c r="P14" s="57">
        <f>P12-P11</f>
        <v>5.8373347552819144E-2</v>
      </c>
      <c r="Q14" s="2">
        <v>1995</v>
      </c>
      <c r="R14" s="45">
        <v>28.8</v>
      </c>
      <c r="S14" t="s">
        <v>86</v>
      </c>
      <c r="T14" s="57">
        <f>T12-T11</f>
        <v>5.6820614302022954E-2</v>
      </c>
      <c r="U14" s="2">
        <v>1995</v>
      </c>
      <c r="V14" s="45">
        <v>28.8</v>
      </c>
      <c r="W14" t="s">
        <v>86</v>
      </c>
      <c r="X14" s="57">
        <f>X12-X11</f>
        <v>5.7177221175706283E-2</v>
      </c>
      <c r="Y14" s="2">
        <v>1995</v>
      </c>
      <c r="Z14" s="45">
        <v>28.8</v>
      </c>
      <c r="AA14" t="s">
        <v>86</v>
      </c>
      <c r="AB14" s="57">
        <f>AB12-AB11</f>
        <v>5.6982571083099343E-2</v>
      </c>
      <c r="AC14" s="2">
        <v>1995</v>
      </c>
      <c r="AD14" s="45">
        <v>28.8</v>
      </c>
      <c r="AE14" t="s">
        <v>86</v>
      </c>
      <c r="AF14" s="57">
        <f>AF12-AF11</f>
        <v>5.7146785252282062E-2</v>
      </c>
      <c r="AG14" s="2">
        <v>1995</v>
      </c>
      <c r="AH14" s="45">
        <v>28.8</v>
      </c>
      <c r="AI14" t="s">
        <v>86</v>
      </c>
      <c r="AJ14" s="57">
        <f>AJ12-AJ11</f>
        <v>5.6918875545442338E-2</v>
      </c>
      <c r="AK14" s="2">
        <v>1995</v>
      </c>
      <c r="AL14" s="45">
        <v>28.8</v>
      </c>
      <c r="AM14" t="s">
        <v>86</v>
      </c>
      <c r="AN14" s="57">
        <f>AN12-AN11</f>
        <v>5.627828061239265E-2</v>
      </c>
      <c r="AO14" s="2">
        <v>1995</v>
      </c>
      <c r="AP14" s="45">
        <v>28.8</v>
      </c>
      <c r="AQ14" t="s">
        <v>86</v>
      </c>
      <c r="AR14" s="57">
        <f>AR12-AR11</f>
        <v>5.6296308172041343E-2</v>
      </c>
      <c r="AS14" s="2">
        <v>1995</v>
      </c>
      <c r="AT14" s="45">
        <v>28.8</v>
      </c>
      <c r="AU14" t="s">
        <v>86</v>
      </c>
      <c r="AV14" s="57">
        <f>AV12-AV11</f>
        <v>5.6045518166304653E-2</v>
      </c>
      <c r="AW14" s="2">
        <v>1995</v>
      </c>
      <c r="AX14" s="45">
        <v>28.8</v>
      </c>
      <c r="AY14" t="s">
        <v>86</v>
      </c>
      <c r="AZ14" s="57">
        <f>AZ12-AZ11</f>
        <v>5.5866461940892398E-2</v>
      </c>
      <c r="BA14" s="2">
        <v>1995</v>
      </c>
      <c r="BB14" s="45">
        <v>28.8</v>
      </c>
      <c r="BC14" t="s">
        <v>86</v>
      </c>
      <c r="BD14" s="57">
        <f>BD12-BD11</f>
        <v>5.5531105881419518E-2</v>
      </c>
      <c r="BE14" s="2">
        <v>1995</v>
      </c>
      <c r="BF14" s="45">
        <v>28.8</v>
      </c>
      <c r="BG14" t="s">
        <v>86</v>
      </c>
      <c r="BH14" s="57">
        <f>BH12-BH11</f>
        <v>5.4728623574495705E-2</v>
      </c>
      <c r="BI14" s="2">
        <v>1995</v>
      </c>
      <c r="BJ14" s="44">
        <v>9.6</v>
      </c>
      <c r="BK14" t="s">
        <v>86</v>
      </c>
      <c r="BL14" s="57">
        <f>BL12-BL11</f>
        <v>5.5356830318768868E-2</v>
      </c>
      <c r="BM14" s="2">
        <v>1995</v>
      </c>
      <c r="BN14" s="44">
        <v>9.6</v>
      </c>
      <c r="BO14" t="s">
        <v>86</v>
      </c>
      <c r="BP14" s="57">
        <f>BP12-BP11</f>
        <v>5.542220594127667E-2</v>
      </c>
      <c r="BQ14" s="2">
        <v>1995</v>
      </c>
      <c r="BR14" s="44">
        <v>9.6</v>
      </c>
      <c r="BS14" t="s">
        <v>86</v>
      </c>
      <c r="BT14" s="57">
        <f>BT12-BT11</f>
        <v>5.5232450483736928E-2</v>
      </c>
      <c r="BU14" s="2">
        <v>1995</v>
      </c>
      <c r="BV14" s="44">
        <v>9.6</v>
      </c>
      <c r="BW14" t="s">
        <v>86</v>
      </c>
      <c r="BX14" s="57">
        <f>BX12-BX11</f>
        <v>5.5372067195012531E-2</v>
      </c>
      <c r="BY14" s="2">
        <v>1995</v>
      </c>
      <c r="BZ14" s="44">
        <v>9.6</v>
      </c>
      <c r="CA14" t="s">
        <v>86</v>
      </c>
      <c r="CB14" s="57">
        <f>CB12-CB11</f>
        <v>5.3754253459375123E-2</v>
      </c>
      <c r="CC14" s="2">
        <v>1995</v>
      </c>
      <c r="CD14" s="44">
        <v>9.6</v>
      </c>
      <c r="CE14" t="s">
        <v>86</v>
      </c>
      <c r="CF14" s="57">
        <f>CF12-CF11</f>
        <v>5.4559791208595554E-2</v>
      </c>
      <c r="CG14" s="2">
        <v>1995</v>
      </c>
      <c r="CH14" s="44">
        <v>9.6</v>
      </c>
      <c r="CI14" t="s">
        <v>86</v>
      </c>
      <c r="CJ14" s="57">
        <f>CJ12-CJ11</f>
        <v>5.4769728504160953E-2</v>
      </c>
      <c r="CK14" s="2">
        <v>1995</v>
      </c>
      <c r="CL14" s="44">
        <v>9.6</v>
      </c>
      <c r="CM14" t="s">
        <v>86</v>
      </c>
      <c r="CN14" s="57">
        <f>CN12-CN11</f>
        <v>5.3370032582774007E-2</v>
      </c>
      <c r="CO14" s="2">
        <v>1995</v>
      </c>
      <c r="CP14" s="44">
        <v>9.6</v>
      </c>
      <c r="CQ14" t="s">
        <v>86</v>
      </c>
      <c r="CR14" s="57">
        <f>CR12-CR11</f>
        <v>5.3370032582774007E-2</v>
      </c>
      <c r="CS14" s="2">
        <v>1995</v>
      </c>
      <c r="CT14" s="44">
        <v>9.6</v>
      </c>
      <c r="CU14" t="s">
        <v>86</v>
      </c>
      <c r="CV14" s="57">
        <f>CV12-CV11</f>
        <v>5.511825930611014E-2</v>
      </c>
      <c r="CW14" s="2">
        <v>1995</v>
      </c>
      <c r="CX14" s="44">
        <v>9.6</v>
      </c>
      <c r="CY14" t="s">
        <v>86</v>
      </c>
      <c r="CZ14" s="57">
        <f>CZ12-CZ11</f>
        <v>5.4728138017543004E-2</v>
      </c>
      <c r="DA14" s="2">
        <v>1995</v>
      </c>
      <c r="DB14" s="44">
        <v>9.6</v>
      </c>
      <c r="DC14" t="s">
        <v>86</v>
      </c>
      <c r="DD14" s="57">
        <f>DD12-DD11</f>
        <v>5.5631948475953374E-2</v>
      </c>
      <c r="DE14" s="2">
        <v>1995</v>
      </c>
      <c r="DF14" s="44">
        <v>9.6</v>
      </c>
      <c r="DG14" t="s">
        <v>86</v>
      </c>
      <c r="DH14" s="57">
        <f>DH12-DH11</f>
        <v>5.5645438387264656E-2</v>
      </c>
      <c r="DI14" s="2">
        <v>1995</v>
      </c>
      <c r="DJ14" s="44">
        <v>9.6</v>
      </c>
      <c r="DK14" t="s">
        <v>86</v>
      </c>
      <c r="DL14" s="57">
        <f>DL12-DL11</f>
        <v>5.4919671110114643E-2</v>
      </c>
      <c r="DM14" s="2">
        <v>1995</v>
      </c>
      <c r="DN14" s="44">
        <v>9.6</v>
      </c>
      <c r="DO14" t="s">
        <v>86</v>
      </c>
      <c r="DP14" s="57">
        <f>DP12-DP11</f>
        <v>5.5606190649195752E-2</v>
      </c>
      <c r="DQ14" s="2">
        <v>1995</v>
      </c>
      <c r="DR14" s="44">
        <v>9.6</v>
      </c>
      <c r="DS14" t="s">
        <v>86</v>
      </c>
      <c r="DT14" s="57">
        <f>DT12-DT11</f>
        <v>5.5147448531800203E-2</v>
      </c>
      <c r="DU14" s="2">
        <v>1995</v>
      </c>
      <c r="DV14" s="44">
        <v>9.6</v>
      </c>
      <c r="DW14" t="s">
        <v>86</v>
      </c>
      <c r="DX14" s="57">
        <f>DX12-DX11</f>
        <v>5.4851223560871909E-2</v>
      </c>
      <c r="DY14" s="2">
        <v>1995</v>
      </c>
      <c r="DZ14" s="44">
        <v>9.6</v>
      </c>
      <c r="EA14" t="s">
        <v>86</v>
      </c>
      <c r="EB14" s="57">
        <f>EB12-EB11</f>
        <v>5.5624379590991924E-2</v>
      </c>
      <c r="EC14" s="2">
        <v>1995</v>
      </c>
      <c r="ED14" s="44">
        <v>9.6</v>
      </c>
      <c r="EE14" t="s">
        <v>86</v>
      </c>
      <c r="EF14" s="57">
        <f>EF12-EF11</f>
        <v>5.4453990939678065E-2</v>
      </c>
      <c r="EG14" s="2">
        <v>1995</v>
      </c>
      <c r="EH14" s="44">
        <v>9.6</v>
      </c>
      <c r="EI14" t="s">
        <v>86</v>
      </c>
      <c r="EJ14" s="57">
        <f>EJ12-EJ11</f>
        <v>5.3738772226001708E-2</v>
      </c>
      <c r="EK14" s="2">
        <v>1995</v>
      </c>
      <c r="EL14" s="44">
        <v>9.6</v>
      </c>
      <c r="EM14" t="s">
        <v>86</v>
      </c>
      <c r="EN14" s="57">
        <f>EN12-EN11</f>
        <v>5.1802169869276105E-2</v>
      </c>
      <c r="EO14" s="2">
        <v>1995</v>
      </c>
      <c r="EP14" s="44">
        <v>9.6</v>
      </c>
      <c r="EQ14" t="s">
        <v>86</v>
      </c>
      <c r="ER14" s="57">
        <f>ER12-ER11</f>
        <v>5.4490761855839842E-2</v>
      </c>
      <c r="ES14" s="2">
        <v>1995</v>
      </c>
      <c r="ET14" s="44">
        <v>9.6</v>
      </c>
      <c r="EU14" t="s">
        <v>86</v>
      </c>
      <c r="EV14" s="57">
        <f>EV12-EV11</f>
        <v>5.5569052223542359E-2</v>
      </c>
      <c r="EW14" s="2">
        <v>1995</v>
      </c>
      <c r="EX14" s="44">
        <v>9.6</v>
      </c>
      <c r="EY14" t="s">
        <v>86</v>
      </c>
      <c r="EZ14" s="57">
        <f>EZ12-EZ11</f>
        <v>5.599931965669297E-2</v>
      </c>
      <c r="FA14" s="2">
        <v>1995</v>
      </c>
      <c r="FB14" s="44">
        <v>9.6</v>
      </c>
      <c r="FC14" t="s">
        <v>86</v>
      </c>
      <c r="FD14" s="57">
        <f>FD12-FD11</f>
        <v>5.6013293542568232E-2</v>
      </c>
      <c r="FE14" s="2">
        <v>1995</v>
      </c>
      <c r="FF14" s="44">
        <v>9.6</v>
      </c>
      <c r="FG14" t="s">
        <v>86</v>
      </c>
      <c r="FH14" s="57">
        <f>FH12-FH11</f>
        <v>5.5865145186177412E-2</v>
      </c>
      <c r="FI14" s="2">
        <v>1995</v>
      </c>
      <c r="FJ14" s="44">
        <v>9.6</v>
      </c>
      <c r="FK14" t="s">
        <v>86</v>
      </c>
      <c r="FL14" s="57">
        <f>FL12-FL11</f>
        <v>5.510484688483791E-2</v>
      </c>
      <c r="FM14" s="2">
        <v>1995</v>
      </c>
      <c r="FN14" s="44">
        <v>9.6</v>
      </c>
      <c r="FO14" t="s">
        <v>86</v>
      </c>
      <c r="FP14" s="57">
        <f>FP12-FP11</f>
        <v>5.6180966332668003E-2</v>
      </c>
      <c r="FQ14" s="2">
        <v>1995</v>
      </c>
      <c r="FR14" s="44">
        <v>9.6</v>
      </c>
      <c r="FS14" t="s">
        <v>86</v>
      </c>
      <c r="FT14" s="57">
        <f>FT12-FT11</f>
        <v>5.6323723290643501E-2</v>
      </c>
      <c r="FU14" s="2">
        <v>1995</v>
      </c>
      <c r="FV14" s="44">
        <v>9.6</v>
      </c>
      <c r="FW14" t="s">
        <v>86</v>
      </c>
      <c r="FX14" s="57">
        <f>FX12-FX11</f>
        <v>5.6288132904661892E-2</v>
      </c>
      <c r="FY14" s="2">
        <v>1995</v>
      </c>
      <c r="FZ14" s="44">
        <v>9.6</v>
      </c>
      <c r="GA14" t="s">
        <v>86</v>
      </c>
      <c r="GB14" s="57">
        <f>GB12-GB11</f>
        <v>5.6487751621296767E-2</v>
      </c>
      <c r="GC14" s="2">
        <v>1995</v>
      </c>
      <c r="GD14" s="44">
        <v>9.6</v>
      </c>
    </row>
    <row r="15" spans="2:188">
      <c r="B15">
        <v>0.39748481555630533</v>
      </c>
      <c r="C15" s="56">
        <v>0.69021771065700299</v>
      </c>
      <c r="D15">
        <v>93.579087135923345</v>
      </c>
      <c r="E15" s="2">
        <v>1995</v>
      </c>
      <c r="F15" s="45">
        <v>28.8</v>
      </c>
      <c r="G15" t="s">
        <v>87</v>
      </c>
      <c r="H15" s="57">
        <f>H11-H13</f>
        <v>5.8090806226257286E-2</v>
      </c>
      <c r="I15" s="2">
        <v>1996</v>
      </c>
      <c r="J15" s="45">
        <v>64</v>
      </c>
      <c r="K15" t="s">
        <v>87</v>
      </c>
      <c r="L15" s="57">
        <f>L11-L13</f>
        <v>6.3243556977648441E-2</v>
      </c>
      <c r="M15" s="2">
        <v>1996</v>
      </c>
      <c r="N15" s="45">
        <v>64</v>
      </c>
      <c r="O15" t="s">
        <v>87</v>
      </c>
      <c r="P15" s="57">
        <f>P11-P13</f>
        <v>6.1993188926620646E-2</v>
      </c>
      <c r="Q15" s="2">
        <v>1996</v>
      </c>
      <c r="R15" s="45">
        <v>64</v>
      </c>
      <c r="S15" t="s">
        <v>87</v>
      </c>
      <c r="T15" s="57">
        <f>T11-T13</f>
        <v>6.0244733681724172E-2</v>
      </c>
      <c r="U15" s="2">
        <v>1996</v>
      </c>
      <c r="V15" s="45">
        <v>64</v>
      </c>
      <c r="W15" t="s">
        <v>87</v>
      </c>
      <c r="X15" s="57">
        <f>X11-X13</f>
        <v>6.064578049197189E-2</v>
      </c>
      <c r="Y15" s="2">
        <v>1996</v>
      </c>
      <c r="Z15" s="45">
        <v>64</v>
      </c>
      <c r="AA15" t="s">
        <v>87</v>
      </c>
      <c r="AB15" s="57">
        <f>AB11-AB13</f>
        <v>6.0426835667809597E-2</v>
      </c>
      <c r="AC15" s="2">
        <v>1996</v>
      </c>
      <c r="AD15" s="45">
        <v>64</v>
      </c>
      <c r="AE15" t="s">
        <v>87</v>
      </c>
      <c r="AF15" s="57">
        <f>AF11-AF13</f>
        <v>6.061153981694295E-2</v>
      </c>
      <c r="AG15" s="2">
        <v>1996</v>
      </c>
      <c r="AH15" s="45">
        <v>64</v>
      </c>
      <c r="AI15" t="s">
        <v>87</v>
      </c>
      <c r="AJ15" s="57">
        <f>AJ11-AJ13</f>
        <v>6.0355209802673726E-2</v>
      </c>
      <c r="AK15" s="2">
        <v>1996</v>
      </c>
      <c r="AL15" s="45">
        <v>64</v>
      </c>
      <c r="AM15" t="s">
        <v>87</v>
      </c>
      <c r="AN15" s="57">
        <f>AN11-AN13</f>
        <v>5.963539698379533E-2</v>
      </c>
      <c r="AO15" s="2">
        <v>1996</v>
      </c>
      <c r="AP15" s="45">
        <v>64</v>
      </c>
      <c r="AQ15" t="s">
        <v>87</v>
      </c>
      <c r="AR15" s="57">
        <f>AR11-AR13</f>
        <v>5.9655640498721241E-2</v>
      </c>
      <c r="AS15" s="2">
        <v>1996</v>
      </c>
      <c r="AT15" s="45">
        <v>64</v>
      </c>
      <c r="AU15" t="s">
        <v>87</v>
      </c>
      <c r="AV15" s="57">
        <f>AV11-AV13</f>
        <v>5.937409283955053E-2</v>
      </c>
      <c r="AW15" s="2">
        <v>1996</v>
      </c>
      <c r="AX15" s="45">
        <v>64</v>
      </c>
      <c r="AY15" t="s">
        <v>87</v>
      </c>
      <c r="AZ15" s="57">
        <f>AZ11-AZ13</f>
        <v>5.9173168285374833E-2</v>
      </c>
      <c r="BA15" s="2">
        <v>1996</v>
      </c>
      <c r="BB15" s="45">
        <v>64</v>
      </c>
      <c r="BC15" t="s">
        <v>87</v>
      </c>
      <c r="BD15" s="57">
        <f>BD11-BD13</f>
        <v>5.8797060137861734E-2</v>
      </c>
      <c r="BE15" s="2">
        <v>1996</v>
      </c>
      <c r="BF15" s="45">
        <v>64</v>
      </c>
      <c r="BG15" t="s">
        <v>87</v>
      </c>
      <c r="BH15" s="57">
        <f>BH11-BH13</f>
        <v>5.78981462274481E-2</v>
      </c>
      <c r="BI15" s="2">
        <v>1996</v>
      </c>
      <c r="BJ15" s="45">
        <v>64</v>
      </c>
      <c r="BK15" t="s">
        <v>87</v>
      </c>
      <c r="BL15" s="57">
        <f>BL11-BL13</f>
        <v>5.8601712428825892E-2</v>
      </c>
      <c r="BM15" s="2">
        <v>1995</v>
      </c>
      <c r="BN15" s="45">
        <v>28.8</v>
      </c>
      <c r="BO15" t="s">
        <v>87</v>
      </c>
      <c r="BP15" s="57">
        <f>BP11-BP13</f>
        <v>5.8674984338467961E-2</v>
      </c>
      <c r="BQ15" s="2">
        <v>1995</v>
      </c>
      <c r="BR15" s="45">
        <v>28.8</v>
      </c>
      <c r="BS15" t="s">
        <v>87</v>
      </c>
      <c r="BT15" s="57">
        <f>BT11-BT13</f>
        <v>5.8462337625009853E-2</v>
      </c>
      <c r="BU15" s="2">
        <v>1995</v>
      </c>
      <c r="BV15" s="45">
        <v>28.8</v>
      </c>
      <c r="BW15" t="s">
        <v>87</v>
      </c>
      <c r="BX15" s="57">
        <f>BX11-BX13</f>
        <v>5.8618788758204754E-2</v>
      </c>
      <c r="BY15" s="2">
        <v>1995</v>
      </c>
      <c r="BZ15" s="45">
        <v>28.8</v>
      </c>
      <c r="CA15" t="s">
        <v>87</v>
      </c>
      <c r="CB15" s="57">
        <f>CB11-CB13</f>
        <v>5.6808742159270231E-2</v>
      </c>
      <c r="CC15" s="2">
        <v>1995</v>
      </c>
      <c r="CD15" s="45">
        <v>28.8</v>
      </c>
      <c r="CE15" t="s">
        <v>87</v>
      </c>
      <c r="CF15" s="57">
        <f>CF11-CF13</f>
        <v>5.7709220455796906E-2</v>
      </c>
      <c r="CG15" s="2">
        <v>1995</v>
      </c>
      <c r="CH15" s="45">
        <v>28.8</v>
      </c>
      <c r="CI15" t="s">
        <v>87</v>
      </c>
      <c r="CJ15" s="57">
        <f>CJ11-CJ13</f>
        <v>5.7944153449411229E-2</v>
      </c>
      <c r="CK15" s="2">
        <v>1995</v>
      </c>
      <c r="CL15" s="45">
        <v>28.8</v>
      </c>
      <c r="CM15" t="s">
        <v>87</v>
      </c>
      <c r="CN15" s="57">
        <f>CN11-CN13</f>
        <v>5.6379777735095282E-2</v>
      </c>
      <c r="CO15" s="2">
        <v>1995</v>
      </c>
      <c r="CP15" s="45">
        <v>28.8</v>
      </c>
      <c r="CQ15" t="s">
        <v>87</v>
      </c>
      <c r="CR15" s="57">
        <f>CR11-CR13</f>
        <v>5.6379777735095282E-2</v>
      </c>
      <c r="CS15" s="2">
        <v>1995</v>
      </c>
      <c r="CT15" s="45">
        <v>28.8</v>
      </c>
      <c r="CU15" t="s">
        <v>87</v>
      </c>
      <c r="CV15" s="57">
        <f>CV11-CV13</f>
        <v>5.8334412162497351E-2</v>
      </c>
      <c r="CW15" s="2">
        <v>1995</v>
      </c>
      <c r="CX15" s="45">
        <v>28.8</v>
      </c>
      <c r="CY15" t="s">
        <v>87</v>
      </c>
      <c r="CZ15" s="57">
        <f>CZ11-CZ13</f>
        <v>5.7897602785525137E-2</v>
      </c>
      <c r="DA15" s="2">
        <v>1995</v>
      </c>
      <c r="DB15" s="45">
        <v>28.8</v>
      </c>
      <c r="DC15" t="s">
        <v>87</v>
      </c>
      <c r="DD15" s="57">
        <f>DD11-DD13</f>
        <v>5.8910128877910806E-2</v>
      </c>
      <c r="DE15" s="2">
        <v>1995</v>
      </c>
      <c r="DF15" s="45">
        <v>28.8</v>
      </c>
      <c r="DG15" t="s">
        <v>87</v>
      </c>
      <c r="DH15" s="57">
        <f>DH11-DH13</f>
        <v>5.8925256138931847E-2</v>
      </c>
      <c r="DI15" s="2">
        <v>1995</v>
      </c>
      <c r="DJ15" s="45">
        <v>28.8</v>
      </c>
      <c r="DK15" t="s">
        <v>87</v>
      </c>
      <c r="DL15" s="57">
        <f>DL11-DL13</f>
        <v>5.8112012623181442E-2</v>
      </c>
      <c r="DM15" s="2">
        <v>1995</v>
      </c>
      <c r="DN15" s="45">
        <v>28.8</v>
      </c>
      <c r="DO15" t="s">
        <v>87</v>
      </c>
      <c r="DP15" s="57">
        <f>DP11-DP13</f>
        <v>5.8881245874939814E-2</v>
      </c>
      <c r="DQ15" s="2">
        <v>1995</v>
      </c>
      <c r="DR15" s="45">
        <v>28.8</v>
      </c>
      <c r="DS15" t="s">
        <v>87</v>
      </c>
      <c r="DT15" s="57">
        <f>DT11-DT13</f>
        <v>5.8367109160599728E-2</v>
      </c>
      <c r="DU15" s="2">
        <v>1995</v>
      </c>
      <c r="DV15" s="45">
        <v>28.8</v>
      </c>
      <c r="DW15" t="s">
        <v>87</v>
      </c>
      <c r="DX15" s="57">
        <f>DX11-DX13</f>
        <v>5.8035379692338795E-2</v>
      </c>
      <c r="DY15" s="2">
        <v>1995</v>
      </c>
      <c r="DZ15" s="45">
        <v>28.8</v>
      </c>
      <c r="EA15" t="s">
        <v>87</v>
      </c>
      <c r="EB15" s="57">
        <f>EB11-EB13</f>
        <v>5.890164150254118E-2</v>
      </c>
      <c r="EC15" s="2">
        <v>1995</v>
      </c>
      <c r="ED15" s="45">
        <v>28.8</v>
      </c>
      <c r="EE15" t="s">
        <v>87</v>
      </c>
      <c r="EF15" s="57">
        <f>EF11-EF13</f>
        <v>5.7590862921649388E-2</v>
      </c>
      <c r="EG15" s="2">
        <v>1995</v>
      </c>
      <c r="EH15" s="45">
        <v>28.8</v>
      </c>
      <c r="EI15" t="s">
        <v>87</v>
      </c>
      <c r="EJ15" s="57">
        <f>EJ11-EJ13</f>
        <v>5.6791451349211763E-2</v>
      </c>
      <c r="EK15" s="2">
        <v>1995</v>
      </c>
      <c r="EL15" s="45">
        <v>28.8</v>
      </c>
      <c r="EM15" t="s">
        <v>87</v>
      </c>
      <c r="EN15" s="57">
        <f>EN11-EN13</f>
        <v>5.4632942350073266E-2</v>
      </c>
      <c r="EO15" s="2">
        <v>1995</v>
      </c>
      <c r="EP15" s="45">
        <v>28.8</v>
      </c>
      <c r="EQ15" t="s">
        <v>87</v>
      </c>
      <c r="ER15" s="57">
        <f>ER11-ER13</f>
        <v>5.7631995111229239E-2</v>
      </c>
      <c r="ES15" s="2">
        <v>1995</v>
      </c>
      <c r="ET15" s="45">
        <v>28.8</v>
      </c>
      <c r="EU15" t="s">
        <v>87</v>
      </c>
      <c r="EV15" s="57">
        <f>EV11-EV13</f>
        <v>5.8839604252270306E-2</v>
      </c>
      <c r="EW15" s="2">
        <v>1995</v>
      </c>
      <c r="EX15" s="45">
        <v>28.8</v>
      </c>
      <c r="EY15" t="s">
        <v>87</v>
      </c>
      <c r="EZ15" s="57">
        <f>EZ11-EZ13</f>
        <v>5.932224474805764E-2</v>
      </c>
      <c r="FA15" s="2">
        <v>1995</v>
      </c>
      <c r="FB15" s="45">
        <v>28.8</v>
      </c>
      <c r="FC15" t="s">
        <v>87</v>
      </c>
      <c r="FD15" s="57">
        <f>FD11-FD13</f>
        <v>5.9337926953929143E-2</v>
      </c>
      <c r="FE15" s="2">
        <v>1995</v>
      </c>
      <c r="FF15" s="45">
        <v>28.8</v>
      </c>
      <c r="FG15" t="s">
        <v>87</v>
      </c>
      <c r="FH15" s="57">
        <f>FH11-FH13</f>
        <v>5.9171690996755955E-2</v>
      </c>
      <c r="FI15" s="2">
        <v>1995</v>
      </c>
      <c r="FJ15" s="45">
        <v>28.8</v>
      </c>
      <c r="FK15" t="s">
        <v>87</v>
      </c>
      <c r="FL15" s="57">
        <f>FL11-FL13</f>
        <v>5.8319388601654254E-2</v>
      </c>
      <c r="FM15" s="2">
        <v>1995</v>
      </c>
      <c r="FN15" s="45">
        <v>28.8</v>
      </c>
      <c r="FO15" t="s">
        <v>87</v>
      </c>
      <c r="FP15" s="57">
        <f>FP11-FP13</f>
        <v>5.9526134168766731E-2</v>
      </c>
      <c r="FQ15" s="2">
        <v>1995</v>
      </c>
      <c r="FR15" s="45">
        <v>28.8</v>
      </c>
      <c r="FS15" t="s">
        <v>87</v>
      </c>
      <c r="FT15" s="57">
        <f>FT11-FT13</f>
        <v>5.9686426980319673E-2</v>
      </c>
      <c r="FU15" s="2">
        <v>1995</v>
      </c>
      <c r="FV15" s="45">
        <v>28.8</v>
      </c>
      <c r="FW15" t="s">
        <v>87</v>
      </c>
      <c r="FX15" s="57">
        <f>FX11-FX13</f>
        <v>5.9646460228003906E-2</v>
      </c>
      <c r="FY15" s="2">
        <v>1995</v>
      </c>
      <c r="FZ15" s="45">
        <v>28.8</v>
      </c>
      <c r="GA15" t="s">
        <v>87</v>
      </c>
      <c r="GB15" s="57">
        <f>GB11-GB13</f>
        <v>5.9870664067133317E-2</v>
      </c>
      <c r="GC15" s="2">
        <v>1995</v>
      </c>
      <c r="GD15" s="45">
        <v>28.8</v>
      </c>
    </row>
    <row r="16" spans="2:188">
      <c r="B16">
        <v>0.39845931913024341</v>
      </c>
      <c r="C16" s="56">
        <v>0.69032926622299284</v>
      </c>
      <c r="D16">
        <v>93.627928050327327</v>
      </c>
      <c r="E16" s="2">
        <v>1996</v>
      </c>
      <c r="F16" s="45">
        <v>64</v>
      </c>
      <c r="G16" t="s">
        <v>88</v>
      </c>
      <c r="H16" s="58">
        <f>AVERAGE(H14:H15)</f>
        <v>5.6495768524432888E-2</v>
      </c>
      <c r="I16" s="2">
        <v>1998</v>
      </c>
      <c r="J16" s="45">
        <v>115.2</v>
      </c>
      <c r="K16" t="s">
        <v>88</v>
      </c>
      <c r="L16" s="58">
        <f>AVERAGE(L14:L15)</f>
        <v>6.1362084543374634E-2</v>
      </c>
      <c r="M16" s="2">
        <v>1998</v>
      </c>
      <c r="N16" s="45">
        <v>115.2</v>
      </c>
      <c r="O16" t="s">
        <v>88</v>
      </c>
      <c r="P16" s="58">
        <f>AVERAGE(P14:P15)</f>
        <v>6.0183268239719895E-2</v>
      </c>
      <c r="Q16" s="2">
        <v>1998</v>
      </c>
      <c r="R16" s="45">
        <v>115.2</v>
      </c>
      <c r="S16" t="s">
        <v>88</v>
      </c>
      <c r="T16" s="58">
        <f>AVERAGE(T14:T15)</f>
        <v>5.8532673991873563E-2</v>
      </c>
      <c r="U16" s="2">
        <v>1998</v>
      </c>
      <c r="V16" s="45">
        <v>115.2</v>
      </c>
      <c r="W16" t="s">
        <v>88</v>
      </c>
      <c r="X16" s="58">
        <f>AVERAGE(X14:X15)</f>
        <v>5.8911500833839087E-2</v>
      </c>
      <c r="Y16" s="2">
        <v>1998</v>
      </c>
      <c r="Z16" s="45">
        <v>115.2</v>
      </c>
      <c r="AA16" t="s">
        <v>88</v>
      </c>
      <c r="AB16" s="58">
        <f>AVERAGE(AB14:AB15)</f>
        <v>5.870470337545447E-2</v>
      </c>
      <c r="AC16" s="2">
        <v>1998</v>
      </c>
      <c r="AD16" s="45">
        <v>115.2</v>
      </c>
      <c r="AE16" t="s">
        <v>88</v>
      </c>
      <c r="AF16" s="58">
        <f>AVERAGE(AF14:AF15)</f>
        <v>5.8879162534612506E-2</v>
      </c>
      <c r="AG16" s="2">
        <v>1998</v>
      </c>
      <c r="AH16" s="45">
        <v>115.2</v>
      </c>
      <c r="AI16" t="s">
        <v>88</v>
      </c>
      <c r="AJ16" s="58">
        <f>AVERAGE(AJ14:AJ15)</f>
        <v>5.8637042674058032E-2</v>
      </c>
      <c r="AK16" s="2">
        <v>1998</v>
      </c>
      <c r="AL16" s="45">
        <v>115.2</v>
      </c>
      <c r="AM16" t="s">
        <v>88</v>
      </c>
      <c r="AN16" s="58">
        <f>AVERAGE(AN14:AN15)</f>
        <v>5.795683879809399E-2</v>
      </c>
      <c r="AO16" s="2">
        <v>1998</v>
      </c>
      <c r="AP16" s="45">
        <v>115.2</v>
      </c>
      <c r="AQ16" t="s">
        <v>88</v>
      </c>
      <c r="AR16" s="58">
        <f>AVERAGE(AR14:AR15)</f>
        <v>5.7975974335381292E-2</v>
      </c>
      <c r="AS16" s="2">
        <v>1998</v>
      </c>
      <c r="AT16" s="45">
        <v>115.2</v>
      </c>
      <c r="AU16" t="s">
        <v>88</v>
      </c>
      <c r="AV16" s="58">
        <f>AVERAGE(AV14:AV15)</f>
        <v>5.7709805502927591E-2</v>
      </c>
      <c r="AW16" s="2">
        <v>1998</v>
      </c>
      <c r="AX16" s="45">
        <v>115.2</v>
      </c>
      <c r="AY16" t="s">
        <v>88</v>
      </c>
      <c r="AZ16" s="58">
        <f>AVERAGE(AZ14:AZ15)</f>
        <v>5.7519815113133616E-2</v>
      </c>
      <c r="BA16" s="2">
        <v>1998</v>
      </c>
      <c r="BB16" s="45">
        <v>115.2</v>
      </c>
      <c r="BC16" t="s">
        <v>88</v>
      </c>
      <c r="BD16" s="58">
        <f>AVERAGE(BD14:BD15)</f>
        <v>5.7164083009640626E-2</v>
      </c>
      <c r="BE16" s="2">
        <v>1998</v>
      </c>
      <c r="BF16" s="45">
        <v>115.2</v>
      </c>
      <c r="BG16" t="s">
        <v>88</v>
      </c>
      <c r="BH16" s="58">
        <f>AVERAGE(BH14:BH15)</f>
        <v>5.6313384900971902E-2</v>
      </c>
      <c r="BI16" s="2">
        <v>1998</v>
      </c>
      <c r="BJ16" s="45">
        <v>115.2</v>
      </c>
      <c r="BK16" t="s">
        <v>88</v>
      </c>
      <c r="BL16" s="58">
        <f>AVERAGE(BL14:BL15)</f>
        <v>5.697927137379738E-2</v>
      </c>
      <c r="BM16" s="2">
        <v>1998</v>
      </c>
      <c r="BN16" s="45">
        <v>115.2</v>
      </c>
      <c r="BO16" t="s">
        <v>88</v>
      </c>
      <c r="BP16" s="58">
        <f>AVERAGE(BP14:BP15)</f>
        <v>5.7048595139872316E-2</v>
      </c>
      <c r="BQ16" s="2">
        <v>1996</v>
      </c>
      <c r="BR16" s="45">
        <v>64</v>
      </c>
      <c r="BS16" t="s">
        <v>88</v>
      </c>
      <c r="BT16" s="58">
        <f>AVERAGE(BT14:BT15)</f>
        <v>5.684739405437339E-2</v>
      </c>
      <c r="BU16" s="2">
        <v>1996</v>
      </c>
      <c r="BV16" s="45">
        <v>64</v>
      </c>
      <c r="BW16" t="s">
        <v>88</v>
      </c>
      <c r="BX16" s="58">
        <f>AVERAGE(BX14:BX15)</f>
        <v>5.6995427976608642E-2</v>
      </c>
      <c r="BY16" s="2">
        <v>1996</v>
      </c>
      <c r="BZ16" s="45">
        <v>64</v>
      </c>
      <c r="CA16" t="s">
        <v>88</v>
      </c>
      <c r="CB16" s="58">
        <f>AVERAGE(CB14:CB15)</f>
        <v>5.5281497809322677E-2</v>
      </c>
      <c r="CC16" s="2">
        <v>1996</v>
      </c>
      <c r="CD16" s="45">
        <v>64</v>
      </c>
      <c r="CE16" t="s">
        <v>88</v>
      </c>
      <c r="CF16" s="58">
        <f>AVERAGE(CF14:CF15)</f>
        <v>5.613450583219623E-2</v>
      </c>
      <c r="CG16" s="2">
        <v>1996</v>
      </c>
      <c r="CH16" s="45">
        <v>64</v>
      </c>
      <c r="CI16" t="s">
        <v>88</v>
      </c>
      <c r="CJ16" s="58">
        <f>AVERAGE(CJ14:CJ15)</f>
        <v>5.6356940976786091E-2</v>
      </c>
      <c r="CK16" s="2">
        <v>1996</v>
      </c>
      <c r="CL16" s="45">
        <v>64</v>
      </c>
      <c r="CM16" t="s">
        <v>88</v>
      </c>
      <c r="CN16" s="58">
        <f>AVERAGE(CN14:CN15)</f>
        <v>5.4874905158934645E-2</v>
      </c>
      <c r="CO16" s="2">
        <v>1996</v>
      </c>
      <c r="CP16" s="45">
        <v>64</v>
      </c>
      <c r="CQ16" t="s">
        <v>88</v>
      </c>
      <c r="CR16" s="58">
        <f>AVERAGE(CR14:CR15)</f>
        <v>5.4874905158934645E-2</v>
      </c>
      <c r="CS16" s="2">
        <v>1996</v>
      </c>
      <c r="CT16" s="45">
        <v>64</v>
      </c>
      <c r="CU16" t="s">
        <v>88</v>
      </c>
      <c r="CV16" s="58">
        <f>AVERAGE(CV14:CV15)</f>
        <v>5.6726335734303746E-2</v>
      </c>
      <c r="CW16" s="2">
        <v>1996</v>
      </c>
      <c r="CX16" s="45">
        <v>64</v>
      </c>
      <c r="CY16" t="s">
        <v>88</v>
      </c>
      <c r="CZ16" s="58">
        <f>AVERAGE(CZ14:CZ15)</f>
        <v>5.6312870401534071E-2</v>
      </c>
      <c r="DA16" s="2">
        <v>1996</v>
      </c>
      <c r="DB16" s="45">
        <v>64</v>
      </c>
      <c r="DC16" t="s">
        <v>88</v>
      </c>
      <c r="DD16" s="58">
        <f>AVERAGE(DD14:DD15)</f>
        <v>5.727103867693209E-2</v>
      </c>
      <c r="DE16" s="2">
        <v>1996</v>
      </c>
      <c r="DF16" s="45">
        <v>64</v>
      </c>
      <c r="DG16" t="s">
        <v>88</v>
      </c>
      <c r="DH16" s="58">
        <f>AVERAGE(DH14:DH15)</f>
        <v>5.7285347263098252E-2</v>
      </c>
      <c r="DI16" s="2">
        <v>1996</v>
      </c>
      <c r="DJ16" s="45">
        <v>64</v>
      </c>
      <c r="DK16" t="s">
        <v>88</v>
      </c>
      <c r="DL16" s="58">
        <f>AVERAGE(DL14:DL15)</f>
        <v>5.6515841866648042E-2</v>
      </c>
      <c r="DM16" s="2">
        <v>1996</v>
      </c>
      <c r="DN16" s="45">
        <v>64</v>
      </c>
      <c r="DO16" t="s">
        <v>88</v>
      </c>
      <c r="DP16" s="58">
        <f>AVERAGE(DP14:DP15)</f>
        <v>5.7243718262067783E-2</v>
      </c>
      <c r="DQ16" s="2">
        <v>1996</v>
      </c>
      <c r="DR16" s="45">
        <v>64</v>
      </c>
      <c r="DS16" t="s">
        <v>88</v>
      </c>
      <c r="DT16" s="58">
        <f>AVERAGE(DT14:DT15)</f>
        <v>5.6757278846199966E-2</v>
      </c>
      <c r="DU16" s="2">
        <v>1996</v>
      </c>
      <c r="DV16" s="45">
        <v>64</v>
      </c>
      <c r="DW16" t="s">
        <v>88</v>
      </c>
      <c r="DX16" s="58">
        <f>AVERAGE(DX14:DX15)</f>
        <v>5.6443301626605352E-2</v>
      </c>
      <c r="DY16" s="2">
        <v>1996</v>
      </c>
      <c r="DZ16" s="45">
        <v>64</v>
      </c>
      <c r="EA16" t="s">
        <v>88</v>
      </c>
      <c r="EB16" s="58">
        <f>AVERAGE(EB14:EB15)</f>
        <v>5.7263010546766552E-2</v>
      </c>
      <c r="EC16" s="2">
        <v>1996</v>
      </c>
      <c r="ED16" s="45">
        <v>64</v>
      </c>
      <c r="EE16" t="s">
        <v>88</v>
      </c>
      <c r="EF16" s="58">
        <f>AVERAGE(EF14:EF15)</f>
        <v>5.6022426930663727E-2</v>
      </c>
      <c r="EG16" s="2">
        <v>1996</v>
      </c>
      <c r="EH16" s="45">
        <v>64</v>
      </c>
      <c r="EI16" t="s">
        <v>88</v>
      </c>
      <c r="EJ16" s="58">
        <f>AVERAGE(EJ14:EJ15)</f>
        <v>5.5265111787606735E-2</v>
      </c>
      <c r="EK16" s="2">
        <v>1996</v>
      </c>
      <c r="EL16" s="45">
        <v>64</v>
      </c>
      <c r="EM16" t="s">
        <v>88</v>
      </c>
      <c r="EN16" s="58">
        <f>AVERAGE(EN14:EN15)</f>
        <v>5.3217556109674685E-2</v>
      </c>
      <c r="EO16" s="2">
        <v>1996</v>
      </c>
      <c r="EP16" s="45">
        <v>64</v>
      </c>
      <c r="EQ16" t="s">
        <v>88</v>
      </c>
      <c r="ER16" s="58">
        <f>AVERAGE(ER14:ER15)</f>
        <v>5.6061378483534541E-2</v>
      </c>
      <c r="ES16" s="2">
        <v>1996</v>
      </c>
      <c r="ET16" s="45">
        <v>64</v>
      </c>
      <c r="EU16" t="s">
        <v>88</v>
      </c>
      <c r="EV16" s="58">
        <f>AVERAGE(EV14:EV15)</f>
        <v>5.7204328237906332E-2</v>
      </c>
      <c r="EW16" s="2">
        <v>1996</v>
      </c>
      <c r="EX16" s="45">
        <v>64</v>
      </c>
      <c r="EY16" t="s">
        <v>88</v>
      </c>
      <c r="EZ16" s="58">
        <f>AVERAGE(EZ14:EZ15)</f>
        <v>5.7660782202375305E-2</v>
      </c>
      <c r="FA16" s="2">
        <v>1996</v>
      </c>
      <c r="FB16" s="45">
        <v>64</v>
      </c>
      <c r="FC16" t="s">
        <v>88</v>
      </c>
      <c r="FD16" s="58">
        <f>AVERAGE(FD14:FD15)</f>
        <v>5.7675610248248688E-2</v>
      </c>
      <c r="FE16" s="2">
        <v>1996</v>
      </c>
      <c r="FF16" s="45">
        <v>64</v>
      </c>
      <c r="FG16" t="s">
        <v>88</v>
      </c>
      <c r="FH16" s="58">
        <f>AVERAGE(FH14:FH15)</f>
        <v>5.7518418091466683E-2</v>
      </c>
      <c r="FI16" s="2">
        <v>1996</v>
      </c>
      <c r="FJ16" s="45">
        <v>64</v>
      </c>
      <c r="FK16" t="s">
        <v>88</v>
      </c>
      <c r="FL16" s="58">
        <f>AVERAGE(FL14:FL15)</f>
        <v>5.6712117743246082E-2</v>
      </c>
      <c r="FM16" s="2">
        <v>1996</v>
      </c>
      <c r="FN16" s="45">
        <v>64</v>
      </c>
      <c r="FO16" t="s">
        <v>88</v>
      </c>
      <c r="FP16" s="58">
        <f>AVERAGE(FP14:FP15)</f>
        <v>5.7853550250717367E-2</v>
      </c>
      <c r="FQ16" s="2">
        <v>1996</v>
      </c>
      <c r="FR16" s="45">
        <v>64</v>
      </c>
      <c r="FS16" t="s">
        <v>88</v>
      </c>
      <c r="FT16" s="58">
        <f>AVERAGE(FT14:FT15)</f>
        <v>5.8005075135481587E-2</v>
      </c>
      <c r="FU16" s="2">
        <v>1996</v>
      </c>
      <c r="FV16" s="45">
        <v>64</v>
      </c>
      <c r="FW16" t="s">
        <v>88</v>
      </c>
      <c r="FX16" s="58">
        <f>AVERAGE(FX14:FX15)</f>
        <v>5.7967296566332899E-2</v>
      </c>
      <c r="FY16" s="2">
        <v>1996</v>
      </c>
      <c r="FZ16" s="45">
        <v>64</v>
      </c>
      <c r="GA16" t="s">
        <v>88</v>
      </c>
      <c r="GB16" s="58">
        <f>AVERAGE(GB14:GB15)</f>
        <v>5.8179207844215042E-2</v>
      </c>
      <c r="GC16" s="2">
        <v>1996</v>
      </c>
      <c r="GD16" s="45">
        <v>64</v>
      </c>
    </row>
    <row r="17" spans="2:186">
      <c r="B17">
        <v>0.39942225631214251</v>
      </c>
      <c r="C17" s="56">
        <v>0.69245281624310839</v>
      </c>
      <c r="D17">
        <v>94.564410985470005</v>
      </c>
      <c r="E17" s="2">
        <v>1998</v>
      </c>
      <c r="F17" s="45">
        <v>115.2</v>
      </c>
      <c r="G17" t="s">
        <v>89</v>
      </c>
      <c r="H17">
        <f>TINV(0.3173,H5)</f>
        <v>1.011786127721527</v>
      </c>
      <c r="I17" s="2">
        <v>1998</v>
      </c>
      <c r="J17" s="45">
        <v>2000</v>
      </c>
      <c r="K17" t="s">
        <v>89</v>
      </c>
      <c r="L17">
        <f>TINV(0.3173,L5)</f>
        <v>1.0120695676353395</v>
      </c>
      <c r="M17" s="2">
        <v>1998</v>
      </c>
      <c r="N17" s="45">
        <v>2000</v>
      </c>
      <c r="O17" t="s">
        <v>89</v>
      </c>
      <c r="P17">
        <f>TINV(0.3173,P5)</f>
        <v>1.0120695676353395</v>
      </c>
      <c r="Q17" s="2">
        <v>1998</v>
      </c>
      <c r="R17" s="45">
        <v>2000</v>
      </c>
      <c r="S17" t="s">
        <v>89</v>
      </c>
      <c r="T17">
        <f>TINV(0.3173,T5)</f>
        <v>1.0120695676353395</v>
      </c>
      <c r="U17" s="2">
        <v>1998</v>
      </c>
      <c r="V17" s="45">
        <v>2000</v>
      </c>
      <c r="W17" t="s">
        <v>89</v>
      </c>
      <c r="X17">
        <f>TINV(0.3173,X5)</f>
        <v>1.0120695676353395</v>
      </c>
      <c r="Y17" s="2">
        <v>1998</v>
      </c>
      <c r="Z17" s="45">
        <v>2000</v>
      </c>
      <c r="AA17" t="s">
        <v>89</v>
      </c>
      <c r="AB17">
        <f>TINV(0.3173,AB5)</f>
        <v>1.0120695676353395</v>
      </c>
      <c r="AC17" s="2">
        <v>1998</v>
      </c>
      <c r="AD17" s="45">
        <v>2000</v>
      </c>
      <c r="AE17" t="s">
        <v>89</v>
      </c>
      <c r="AF17">
        <f>TINV(0.3173,AF5)</f>
        <v>1.0120695676353395</v>
      </c>
      <c r="AG17" s="2">
        <v>1998</v>
      </c>
      <c r="AH17" s="45">
        <v>2000</v>
      </c>
      <c r="AI17" t="s">
        <v>89</v>
      </c>
      <c r="AJ17">
        <f>TINV(0.3173,AJ5)</f>
        <v>1.0120695676353395</v>
      </c>
      <c r="AK17" s="2">
        <v>1998</v>
      </c>
      <c r="AL17" s="45">
        <v>2000</v>
      </c>
      <c r="AM17" t="s">
        <v>89</v>
      </c>
      <c r="AN17">
        <f>TINV(0.3173,AN5)</f>
        <v>1.0120695676353395</v>
      </c>
      <c r="AO17" s="2">
        <v>1998</v>
      </c>
      <c r="AP17" s="45">
        <v>2000</v>
      </c>
      <c r="AQ17" t="s">
        <v>89</v>
      </c>
      <c r="AR17">
        <f>TINV(0.3173,AR5)</f>
        <v>1.0120695676353395</v>
      </c>
      <c r="AS17" s="2">
        <v>1998</v>
      </c>
      <c r="AT17" s="45">
        <v>2000</v>
      </c>
      <c r="AU17" t="s">
        <v>89</v>
      </c>
      <c r="AV17">
        <f>TINV(0.3173,AV5)</f>
        <v>1.0120695676353395</v>
      </c>
      <c r="AW17" s="2">
        <v>1998</v>
      </c>
      <c r="AX17" s="45">
        <v>2000</v>
      </c>
      <c r="AY17" t="s">
        <v>89</v>
      </c>
      <c r="AZ17">
        <f>TINV(0.3173,AZ5)</f>
        <v>1.0120695676353395</v>
      </c>
      <c r="BA17" s="2">
        <v>1998</v>
      </c>
      <c r="BB17" s="45">
        <v>2000</v>
      </c>
      <c r="BC17" t="s">
        <v>89</v>
      </c>
      <c r="BD17">
        <f>TINV(0.3173,BD5)</f>
        <v>1.0120695676353395</v>
      </c>
      <c r="BE17" s="2">
        <v>1998</v>
      </c>
      <c r="BF17" s="45">
        <v>2000</v>
      </c>
      <c r="BG17" t="s">
        <v>89</v>
      </c>
      <c r="BH17">
        <f>TINV(0.3173,BH5)</f>
        <v>1.0120695676353395</v>
      </c>
      <c r="BI17" s="2">
        <v>1998</v>
      </c>
      <c r="BJ17" s="45">
        <v>2000</v>
      </c>
      <c r="BK17" t="s">
        <v>89</v>
      </c>
      <c r="BL17">
        <f>TINV(0.3173,BL5)</f>
        <v>1.0120695676353395</v>
      </c>
      <c r="BM17" s="2">
        <v>1998</v>
      </c>
      <c r="BN17" s="45">
        <v>2000</v>
      </c>
      <c r="BO17" t="s">
        <v>89</v>
      </c>
      <c r="BP17">
        <f>TINV(0.3173,BP5)</f>
        <v>1.0120695676353395</v>
      </c>
      <c r="BQ17" s="2">
        <v>1998</v>
      </c>
      <c r="BR17" s="45">
        <v>2000</v>
      </c>
      <c r="BS17" t="s">
        <v>89</v>
      </c>
      <c r="BT17">
        <f>TINV(0.3173,BT5)</f>
        <v>1.0120695676353395</v>
      </c>
      <c r="BU17" s="2">
        <v>1998</v>
      </c>
      <c r="BV17" s="45">
        <v>115.2</v>
      </c>
      <c r="BW17" t="s">
        <v>89</v>
      </c>
      <c r="BX17">
        <f>TINV(0.3173,BX5)</f>
        <v>1.0120695676353395</v>
      </c>
      <c r="BY17" s="2">
        <v>1998</v>
      </c>
      <c r="BZ17" s="45">
        <v>115.2</v>
      </c>
      <c r="CA17" t="s">
        <v>89</v>
      </c>
      <c r="CB17">
        <f>TINV(0.3173,CB5)</f>
        <v>1.0120695676353395</v>
      </c>
      <c r="CC17" s="2">
        <v>1998</v>
      </c>
      <c r="CD17" s="45">
        <v>115.2</v>
      </c>
      <c r="CE17" t="s">
        <v>89</v>
      </c>
      <c r="CF17">
        <f>TINV(0.3173,CF5)</f>
        <v>1.0120695676353395</v>
      </c>
      <c r="CG17" s="2">
        <v>1998</v>
      </c>
      <c r="CH17" s="45">
        <v>115.2</v>
      </c>
      <c r="CI17" t="s">
        <v>89</v>
      </c>
      <c r="CJ17">
        <f>TINV(0.3173,CJ5)</f>
        <v>1.0120695676353395</v>
      </c>
      <c r="CK17" s="2">
        <v>1998</v>
      </c>
      <c r="CL17" s="45">
        <v>115.2</v>
      </c>
      <c r="CM17" t="s">
        <v>89</v>
      </c>
      <c r="CN17">
        <f>TINV(0.3173,CN5)</f>
        <v>1.0120695676353395</v>
      </c>
      <c r="CO17" s="2">
        <v>1998</v>
      </c>
      <c r="CP17" s="45">
        <v>115.2</v>
      </c>
      <c r="CQ17" t="s">
        <v>89</v>
      </c>
      <c r="CR17">
        <f>TINV(0.3173,CR5)</f>
        <v>1.0120695676353395</v>
      </c>
      <c r="CS17" s="2">
        <v>1998</v>
      </c>
      <c r="CT17" s="45">
        <v>115.2</v>
      </c>
      <c r="CU17" t="s">
        <v>89</v>
      </c>
      <c r="CV17">
        <f>TINV(0.3173,CV5)</f>
        <v>1.0120695676353395</v>
      </c>
      <c r="CW17" s="2">
        <v>1998</v>
      </c>
      <c r="CX17" s="45">
        <v>115.2</v>
      </c>
      <c r="CY17" t="s">
        <v>89</v>
      </c>
      <c r="CZ17">
        <f>TINV(0.3173,CZ5)</f>
        <v>1.0120695676353395</v>
      </c>
      <c r="DA17" s="2">
        <v>1998</v>
      </c>
      <c r="DB17" s="45">
        <v>115.2</v>
      </c>
      <c r="DC17" t="s">
        <v>89</v>
      </c>
      <c r="DD17">
        <f>TINV(0.3173,DD5)</f>
        <v>1.0120695676353395</v>
      </c>
      <c r="DE17" s="2">
        <v>1998</v>
      </c>
      <c r="DF17" s="45">
        <v>115.2</v>
      </c>
      <c r="DG17" t="s">
        <v>89</v>
      </c>
      <c r="DH17">
        <f>TINV(0.3173,DH5)</f>
        <v>1.0120695676353395</v>
      </c>
      <c r="DI17" s="2">
        <v>1998</v>
      </c>
      <c r="DJ17" s="45">
        <v>115.2</v>
      </c>
      <c r="DK17" t="s">
        <v>89</v>
      </c>
      <c r="DL17">
        <f>TINV(0.3173,DL5)</f>
        <v>1.0120695676353395</v>
      </c>
      <c r="DM17" s="2">
        <v>1998</v>
      </c>
      <c r="DN17" s="45">
        <v>115.2</v>
      </c>
      <c r="DO17" t="s">
        <v>89</v>
      </c>
      <c r="DP17">
        <f>TINV(0.3173,DP5)</f>
        <v>1.0120695676353395</v>
      </c>
      <c r="DQ17" s="2">
        <v>1998</v>
      </c>
      <c r="DR17" s="45">
        <v>115.2</v>
      </c>
      <c r="DS17" t="s">
        <v>89</v>
      </c>
      <c r="DT17">
        <f>TINV(0.3173,DT5)</f>
        <v>1.0120695676353395</v>
      </c>
      <c r="DU17" s="2">
        <v>1998</v>
      </c>
      <c r="DV17" s="45">
        <v>115.2</v>
      </c>
      <c r="DW17" t="s">
        <v>89</v>
      </c>
      <c r="DX17">
        <f>TINV(0.3173,DX5)</f>
        <v>1.0120695676353395</v>
      </c>
      <c r="DY17" s="2">
        <v>1998</v>
      </c>
      <c r="DZ17" s="45">
        <v>115.2</v>
      </c>
      <c r="EA17" t="s">
        <v>89</v>
      </c>
      <c r="EB17">
        <f>TINV(0.3173,EB5)</f>
        <v>1.0120695676353395</v>
      </c>
      <c r="EC17" s="2">
        <v>1998</v>
      </c>
      <c r="ED17" s="45">
        <v>115.2</v>
      </c>
      <c r="EE17" t="s">
        <v>89</v>
      </c>
      <c r="EF17">
        <f>TINV(0.3173,EF5)</f>
        <v>1.0120695676353395</v>
      </c>
      <c r="EG17" s="2">
        <v>1998</v>
      </c>
      <c r="EH17" s="45">
        <v>115.2</v>
      </c>
      <c r="EI17" t="s">
        <v>89</v>
      </c>
      <c r="EJ17">
        <f>TINV(0.3173,EJ5)</f>
        <v>1.0120695676353395</v>
      </c>
      <c r="EK17" s="2">
        <v>1998</v>
      </c>
      <c r="EL17" s="45">
        <v>115.2</v>
      </c>
      <c r="EM17" t="s">
        <v>89</v>
      </c>
      <c r="EN17">
        <f>TINV(0.3173,EN5)</f>
        <v>1.0120695676353395</v>
      </c>
      <c r="EO17" s="2">
        <v>1998</v>
      </c>
      <c r="EP17" s="45">
        <v>115.2</v>
      </c>
      <c r="EQ17" t="s">
        <v>89</v>
      </c>
      <c r="ER17">
        <f>TINV(0.3173,ER5)</f>
        <v>1.0120695676353395</v>
      </c>
      <c r="ES17" s="2">
        <v>1998</v>
      </c>
      <c r="ET17" s="45">
        <v>115.2</v>
      </c>
      <c r="EU17" t="s">
        <v>89</v>
      </c>
      <c r="EV17">
        <f>TINV(0.3173,EV5)</f>
        <v>1.0120695676353395</v>
      </c>
      <c r="EW17" s="2">
        <v>1998</v>
      </c>
      <c r="EX17" s="45">
        <v>115.2</v>
      </c>
      <c r="EY17" t="s">
        <v>89</v>
      </c>
      <c r="EZ17">
        <f>TINV(0.3173,EZ5)</f>
        <v>1.0120695676353395</v>
      </c>
      <c r="FA17" s="2">
        <v>1998</v>
      </c>
      <c r="FB17" s="45">
        <v>115.2</v>
      </c>
      <c r="FC17" t="s">
        <v>89</v>
      </c>
      <c r="FD17">
        <f>TINV(0.3173,FD5)</f>
        <v>1.0120695676353395</v>
      </c>
      <c r="FE17" s="2">
        <v>1998</v>
      </c>
      <c r="FF17" s="45">
        <v>115.2</v>
      </c>
      <c r="FG17" t="s">
        <v>89</v>
      </c>
      <c r="FH17">
        <f>TINV(0.3173,FH5)</f>
        <v>1.0120695676353395</v>
      </c>
      <c r="FI17" s="2">
        <v>1998</v>
      </c>
      <c r="FJ17" s="45">
        <v>115.2</v>
      </c>
      <c r="FK17" t="s">
        <v>89</v>
      </c>
      <c r="FL17">
        <f>TINV(0.3173,FL5)</f>
        <v>1.0120695676353395</v>
      </c>
      <c r="FM17" s="2">
        <v>1998</v>
      </c>
      <c r="FN17" s="45">
        <v>115.2</v>
      </c>
      <c r="FO17" t="s">
        <v>89</v>
      </c>
      <c r="FP17">
        <f>TINV(0.3173,FP5)</f>
        <v>1.0120695676353395</v>
      </c>
      <c r="FQ17" s="2">
        <v>1998</v>
      </c>
      <c r="FR17" s="45">
        <v>115.2</v>
      </c>
      <c r="FS17" t="s">
        <v>89</v>
      </c>
      <c r="FT17">
        <f>TINV(0.3173,FT5)</f>
        <v>1.0120695676353395</v>
      </c>
      <c r="FU17" s="2">
        <v>1998</v>
      </c>
      <c r="FV17" s="45">
        <v>115.2</v>
      </c>
      <c r="FW17" t="s">
        <v>89</v>
      </c>
      <c r="FX17">
        <f>TINV(0.3173,FX5)</f>
        <v>1.0120695676353395</v>
      </c>
      <c r="FY17" s="2">
        <v>1998</v>
      </c>
      <c r="FZ17" s="45">
        <v>115.2</v>
      </c>
      <c r="GA17" t="s">
        <v>89</v>
      </c>
      <c r="GB17">
        <f>TINV(0.3173,GB5)</f>
        <v>1.0120695676353395</v>
      </c>
      <c r="GC17" s="2">
        <v>1998</v>
      </c>
      <c r="GD17" s="45">
        <v>115.2</v>
      </c>
    </row>
    <row r="18" spans="2:186">
      <c r="B18">
        <v>0.39983937810579323</v>
      </c>
      <c r="C18" s="56">
        <v>0.6916137853668709</v>
      </c>
      <c r="D18">
        <v>94.192858198818016</v>
      </c>
      <c r="E18" s="2">
        <v>1998</v>
      </c>
      <c r="F18" s="45">
        <v>2000</v>
      </c>
      <c r="G18" t="s">
        <v>90</v>
      </c>
      <c r="H18">
        <f>H17*G3</f>
        <v>4.1341070169202562E-2</v>
      </c>
      <c r="I18" s="2">
        <v>1998</v>
      </c>
      <c r="J18" s="45">
        <v>23500</v>
      </c>
      <c r="K18" t="s">
        <v>90</v>
      </c>
      <c r="L18">
        <f>L17*K3</f>
        <v>4.4873777634065935E-2</v>
      </c>
      <c r="M18" s="2">
        <v>1998</v>
      </c>
      <c r="N18" s="45">
        <v>23500</v>
      </c>
      <c r="O18" t="s">
        <v>90</v>
      </c>
      <c r="P18">
        <f>P17*O3</f>
        <v>4.4188635083464427E-2</v>
      </c>
      <c r="Q18" s="2">
        <v>1998</v>
      </c>
      <c r="R18" s="45">
        <v>23500</v>
      </c>
      <c r="S18" t="s">
        <v>90</v>
      </c>
      <c r="T18">
        <f>T17*S3</f>
        <v>4.3276987008292161E-2</v>
      </c>
      <c r="U18" s="2">
        <v>1998</v>
      </c>
      <c r="V18" s="45">
        <v>23500</v>
      </c>
      <c r="W18" t="s">
        <v>90</v>
      </c>
      <c r="X18">
        <f>X17*W3</f>
        <v>4.3186435718613296E-2</v>
      </c>
      <c r="Y18" s="2">
        <v>1998</v>
      </c>
      <c r="Z18" s="45">
        <v>23500</v>
      </c>
      <c r="AA18" t="s">
        <v>90</v>
      </c>
      <c r="AB18">
        <f>AB17*AA3</f>
        <v>4.3123871062342958E-2</v>
      </c>
      <c r="AC18" s="2">
        <v>1998</v>
      </c>
      <c r="AD18" s="45">
        <v>23500</v>
      </c>
      <c r="AE18" t="s">
        <v>90</v>
      </c>
      <c r="AF18">
        <f>AF17*AE3</f>
        <v>4.2787267322264233E-2</v>
      </c>
      <c r="AG18" s="2">
        <v>1998</v>
      </c>
      <c r="AH18" s="45">
        <v>23500</v>
      </c>
      <c r="AI18" t="s">
        <v>90</v>
      </c>
      <c r="AJ18">
        <f>AJ17*AI3</f>
        <v>4.2980478522306874E-2</v>
      </c>
      <c r="AK18" s="2">
        <v>1998</v>
      </c>
      <c r="AL18" s="45">
        <v>23500</v>
      </c>
      <c r="AM18" t="s">
        <v>90</v>
      </c>
      <c r="AN18">
        <f>AN17*AM3</f>
        <v>4.235938009896028E-2</v>
      </c>
      <c r="AO18" s="2">
        <v>1998</v>
      </c>
      <c r="AP18" s="45">
        <v>23500</v>
      </c>
      <c r="AQ18" t="s">
        <v>90</v>
      </c>
      <c r="AR18">
        <f>AR17*AQ3</f>
        <v>4.2323984439424228E-2</v>
      </c>
      <c r="AS18" s="2">
        <v>1998</v>
      </c>
      <c r="AT18" s="45">
        <v>23500</v>
      </c>
      <c r="AU18" t="s">
        <v>90</v>
      </c>
      <c r="AV18">
        <f>AV17*AU3</f>
        <v>4.2062395828060289E-2</v>
      </c>
      <c r="AW18" s="2">
        <v>1998</v>
      </c>
      <c r="AX18" s="45">
        <v>23500</v>
      </c>
      <c r="AY18" t="s">
        <v>90</v>
      </c>
      <c r="AZ18">
        <f>AZ17*AY3</f>
        <v>4.2030075876030859E-2</v>
      </c>
      <c r="BA18" s="2">
        <v>1998</v>
      </c>
      <c r="BB18" s="45">
        <v>23500</v>
      </c>
      <c r="BC18" t="s">
        <v>90</v>
      </c>
      <c r="BD18">
        <f>BD17*BC3</f>
        <v>4.1654634052493929E-2</v>
      </c>
      <c r="BE18" s="2">
        <v>1998</v>
      </c>
      <c r="BF18" s="45">
        <v>23500</v>
      </c>
      <c r="BG18" t="s">
        <v>90</v>
      </c>
      <c r="BH18">
        <f>BH17*BG3</f>
        <v>4.1046840169383439E-2</v>
      </c>
      <c r="BI18" s="2">
        <v>1998</v>
      </c>
      <c r="BJ18" s="45">
        <v>23500</v>
      </c>
      <c r="BK18" t="s">
        <v>90</v>
      </c>
      <c r="BL18">
        <f>BL17*BK3</f>
        <v>4.158545969014326E-2</v>
      </c>
      <c r="BM18" s="2">
        <v>1998</v>
      </c>
      <c r="BN18" s="45">
        <v>23500</v>
      </c>
      <c r="BO18" t="s">
        <v>90</v>
      </c>
      <c r="BP18">
        <f>BP17*BO3</f>
        <v>4.1676539203799289E-2</v>
      </c>
      <c r="BQ18" s="2">
        <v>1998</v>
      </c>
      <c r="BR18" s="45">
        <v>23500</v>
      </c>
      <c r="BS18" t="s">
        <v>90</v>
      </c>
      <c r="BT18">
        <f>BT17*BS3</f>
        <v>4.1569879519221552E-2</v>
      </c>
      <c r="BU18" s="2">
        <v>1998</v>
      </c>
      <c r="BV18" s="45">
        <v>23500</v>
      </c>
      <c r="BW18" t="s">
        <v>90</v>
      </c>
      <c r="BX18">
        <f>BX17*BW3</f>
        <v>4.1695284515541775E-2</v>
      </c>
      <c r="BY18" s="2">
        <v>1998</v>
      </c>
      <c r="BZ18" s="45">
        <v>2000</v>
      </c>
      <c r="CA18" t="s">
        <v>90</v>
      </c>
      <c r="CB18">
        <f>CB17*CA3</f>
        <v>4.0458606247427926E-2</v>
      </c>
      <c r="CC18" s="2">
        <v>1998</v>
      </c>
      <c r="CD18" s="45">
        <v>2000</v>
      </c>
      <c r="CE18" t="s">
        <v>90</v>
      </c>
      <c r="CF18">
        <f>CF17*CE3</f>
        <v>4.1082018356487969E-2</v>
      </c>
      <c r="CG18" s="2">
        <v>1998</v>
      </c>
      <c r="CH18" s="45">
        <v>2000</v>
      </c>
      <c r="CI18" t="s">
        <v>90</v>
      </c>
      <c r="CJ18">
        <f>CJ17*CI3</f>
        <v>4.1201163775030289E-2</v>
      </c>
      <c r="CK18" s="2">
        <v>1998</v>
      </c>
      <c r="CL18" s="45">
        <v>2000</v>
      </c>
      <c r="CM18" t="s">
        <v>90</v>
      </c>
      <c r="CN18">
        <f>CN17*CM3</f>
        <v>4.0107121000652814E-2</v>
      </c>
      <c r="CO18" s="2">
        <v>1998</v>
      </c>
      <c r="CP18" s="45">
        <v>2000</v>
      </c>
      <c r="CQ18" t="s">
        <v>90</v>
      </c>
      <c r="CR18">
        <f>CR17*CQ3</f>
        <v>4.0107121000652814E-2</v>
      </c>
      <c r="CS18" s="2">
        <v>1998</v>
      </c>
      <c r="CT18" s="45">
        <v>2000</v>
      </c>
      <c r="CU18" t="s">
        <v>90</v>
      </c>
      <c r="CV18">
        <f>CV17*CU3</f>
        <v>4.1445716636225899E-2</v>
      </c>
      <c r="CW18" s="2">
        <v>1998</v>
      </c>
      <c r="CX18" s="45">
        <v>2000</v>
      </c>
      <c r="CY18" t="s">
        <v>90</v>
      </c>
      <c r="CZ18">
        <f>CZ17*CY3</f>
        <v>4.1279945576196075E-2</v>
      </c>
      <c r="DA18" s="2">
        <v>1998</v>
      </c>
      <c r="DB18" s="45">
        <v>2000</v>
      </c>
      <c r="DC18" t="s">
        <v>90</v>
      </c>
      <c r="DD18">
        <f>DD17*DC3</f>
        <v>4.1890159597576478E-2</v>
      </c>
      <c r="DE18" s="2">
        <v>1998</v>
      </c>
      <c r="DF18" s="45">
        <v>2000</v>
      </c>
      <c r="DG18" t="s">
        <v>90</v>
      </c>
      <c r="DH18">
        <f>DH17*DG3</f>
        <v>4.1919738402943045E-2</v>
      </c>
      <c r="DI18" s="2">
        <v>1998</v>
      </c>
      <c r="DJ18" s="45">
        <v>2000</v>
      </c>
      <c r="DK18" t="s">
        <v>90</v>
      </c>
      <c r="DL18">
        <f>DL17*DK3</f>
        <v>4.1485155526700242E-2</v>
      </c>
      <c r="DM18" s="2">
        <v>1998</v>
      </c>
      <c r="DN18" s="45">
        <v>2000</v>
      </c>
      <c r="DO18" t="s">
        <v>90</v>
      </c>
      <c r="DP18">
        <f>DP17*DO3</f>
        <v>4.1924531800545395E-2</v>
      </c>
      <c r="DQ18" s="2">
        <v>1998</v>
      </c>
      <c r="DR18" s="45">
        <v>2000</v>
      </c>
      <c r="DS18" t="s">
        <v>90</v>
      </c>
      <c r="DT18">
        <f>DT17*DS3</f>
        <v>4.1348263455174498E-2</v>
      </c>
      <c r="DU18" s="2">
        <v>1998</v>
      </c>
      <c r="DV18" s="45">
        <v>2000</v>
      </c>
      <c r="DW18" t="s">
        <v>90</v>
      </c>
      <c r="DX18">
        <f>DX17*DW3</f>
        <v>4.1030901805560828E-2</v>
      </c>
      <c r="DY18" s="2">
        <v>1998</v>
      </c>
      <c r="DZ18" s="45">
        <v>2000</v>
      </c>
      <c r="EA18" t="s">
        <v>90</v>
      </c>
      <c r="EB18">
        <f>EB17*EA3</f>
        <v>4.1965442537675583E-2</v>
      </c>
      <c r="EC18" s="2">
        <v>1998</v>
      </c>
      <c r="ED18" s="45">
        <v>2000</v>
      </c>
      <c r="EE18" t="s">
        <v>90</v>
      </c>
      <c r="EF18">
        <f>EF17*EE3</f>
        <v>4.0687618051640471E-2</v>
      </c>
      <c r="EG18" s="2">
        <v>1998</v>
      </c>
      <c r="EH18" s="45">
        <v>2000</v>
      </c>
      <c r="EI18" t="s">
        <v>90</v>
      </c>
      <c r="EJ18">
        <f>EJ17*EI3</f>
        <v>4.0766721851602086E-2</v>
      </c>
      <c r="EK18" s="2">
        <v>1998</v>
      </c>
      <c r="EL18" s="45">
        <v>2000</v>
      </c>
      <c r="EM18" t="s">
        <v>90</v>
      </c>
      <c r="EN18">
        <f>EN17*EM3</f>
        <v>3.9391093478573759E-2</v>
      </c>
      <c r="EO18" s="2">
        <v>1998</v>
      </c>
      <c r="EP18" s="45">
        <v>2000</v>
      </c>
      <c r="EQ18" t="s">
        <v>90</v>
      </c>
      <c r="ER18">
        <f>ER17*EQ3</f>
        <v>4.1281953063516667E-2</v>
      </c>
      <c r="ES18" s="2">
        <v>1998</v>
      </c>
      <c r="ET18" s="45">
        <v>2000</v>
      </c>
      <c r="EU18" t="s">
        <v>90</v>
      </c>
      <c r="EV18">
        <f>EV17*EU3</f>
        <v>4.2014114070396784E-2</v>
      </c>
      <c r="EW18" s="2">
        <v>1998</v>
      </c>
      <c r="EX18" s="45">
        <v>2000</v>
      </c>
      <c r="EY18" t="s">
        <v>90</v>
      </c>
      <c r="EZ18">
        <f>EZ17*EY3</f>
        <v>4.1991379628169644E-2</v>
      </c>
      <c r="FA18" s="2">
        <v>1998</v>
      </c>
      <c r="FB18" s="45">
        <v>2000</v>
      </c>
      <c r="FC18" t="s">
        <v>90</v>
      </c>
      <c r="FD18">
        <f>FD17*FC3</f>
        <v>4.2007638228710627E-2</v>
      </c>
      <c r="FE18" s="2">
        <v>1998</v>
      </c>
      <c r="FF18" s="45">
        <v>2000</v>
      </c>
      <c r="FG18" t="s">
        <v>90</v>
      </c>
      <c r="FH18">
        <f>FH17*FG3</f>
        <v>4.2174318398601925E-2</v>
      </c>
      <c r="FI18" s="2">
        <v>1998</v>
      </c>
      <c r="FJ18" s="45">
        <v>2000</v>
      </c>
      <c r="FK18" t="s">
        <v>90</v>
      </c>
      <c r="FL18">
        <f>FL17*FK3</f>
        <v>4.1783811746844264E-2</v>
      </c>
      <c r="FM18" s="2">
        <v>1998</v>
      </c>
      <c r="FN18" s="45">
        <v>2000</v>
      </c>
      <c r="FO18" t="s">
        <v>90</v>
      </c>
      <c r="FP18">
        <f>FP17*FO3</f>
        <v>4.2367374213114567E-2</v>
      </c>
      <c r="FQ18" s="2">
        <v>1998</v>
      </c>
      <c r="FR18" s="45">
        <v>2000</v>
      </c>
      <c r="FS18" t="s">
        <v>90</v>
      </c>
      <c r="FT18">
        <f>FT17*FS3</f>
        <v>4.233979692383924E-2</v>
      </c>
      <c r="FU18" s="2">
        <v>1998</v>
      </c>
      <c r="FV18" s="45">
        <v>2000</v>
      </c>
      <c r="FW18" t="s">
        <v>90</v>
      </c>
      <c r="FX18">
        <f>FX17*FW3</f>
        <v>4.1992558081492055E-2</v>
      </c>
      <c r="FY18" s="2">
        <v>1998</v>
      </c>
      <c r="FZ18" s="45">
        <v>2000</v>
      </c>
      <c r="GA18" t="s">
        <v>90</v>
      </c>
      <c r="GB18">
        <f>GB17*GA3</f>
        <v>4.2388129840278545E-2</v>
      </c>
      <c r="GC18" s="2">
        <v>1998</v>
      </c>
      <c r="GD18" s="45">
        <v>2000</v>
      </c>
    </row>
    <row r="19" spans="2:186">
      <c r="B19">
        <v>0.40019944926570433</v>
      </c>
      <c r="C19" s="56">
        <v>0.70468167407365467</v>
      </c>
      <c r="D19">
        <v>100.21941651692526</v>
      </c>
      <c r="E19" s="2">
        <v>1998</v>
      </c>
      <c r="F19" s="45">
        <v>23500</v>
      </c>
      <c r="G19" t="s">
        <v>91</v>
      </c>
      <c r="H19">
        <f>G2+H18</f>
        <v>1.5326623378073425</v>
      </c>
      <c r="I19" s="2">
        <v>1999</v>
      </c>
      <c r="J19" s="45">
        <v>57.6</v>
      </c>
      <c r="K19" t="s">
        <v>91</v>
      </c>
      <c r="L19">
        <f>K2+L18</f>
        <v>1.5361851712410888</v>
      </c>
      <c r="M19" s="2">
        <v>1999</v>
      </c>
      <c r="N19" s="45">
        <v>57.6</v>
      </c>
      <c r="O19" t="s">
        <v>91</v>
      </c>
      <c r="P19">
        <f>O2+P18</f>
        <v>1.5414234657023869</v>
      </c>
      <c r="Q19" s="2">
        <v>1999</v>
      </c>
      <c r="R19" s="45">
        <v>57.6</v>
      </c>
      <c r="S19" t="s">
        <v>91</v>
      </c>
      <c r="T19">
        <f>S2+T18</f>
        <v>1.5508745781590456</v>
      </c>
      <c r="U19" s="2">
        <v>1999</v>
      </c>
      <c r="V19" s="45">
        <v>57.6</v>
      </c>
      <c r="W19" t="s">
        <v>91</v>
      </c>
      <c r="X19">
        <f>W2+X18</f>
        <v>1.5379774829940511</v>
      </c>
      <c r="Y19" s="2">
        <v>1999</v>
      </c>
      <c r="Z19" s="45">
        <v>57.6</v>
      </c>
      <c r="AA19" t="s">
        <v>91</v>
      </c>
      <c r="AB19">
        <f>AA2+AB18</f>
        <v>1.5409953050609426</v>
      </c>
      <c r="AC19" s="2">
        <v>1999</v>
      </c>
      <c r="AD19" s="45">
        <v>57.6</v>
      </c>
      <c r="AE19" t="s">
        <v>91</v>
      </c>
      <c r="AF19">
        <f>AE2+AF18</f>
        <v>1.5245736133084253</v>
      </c>
      <c r="AG19" s="2">
        <v>1999</v>
      </c>
      <c r="AH19" s="45">
        <v>57.6</v>
      </c>
      <c r="AI19" t="s">
        <v>91</v>
      </c>
      <c r="AJ19">
        <f>AI2+AJ18</f>
        <v>1.5375899758860567</v>
      </c>
      <c r="AK19" s="2">
        <v>1999</v>
      </c>
      <c r="AL19" s="45">
        <v>57.6</v>
      </c>
      <c r="AM19" t="s">
        <v>91</v>
      </c>
      <c r="AN19">
        <f>AM2+AN18</f>
        <v>1.5326192055449355</v>
      </c>
      <c r="AO19" s="2">
        <v>1999</v>
      </c>
      <c r="AP19" s="45">
        <v>57.6</v>
      </c>
      <c r="AQ19" t="s">
        <v>91</v>
      </c>
      <c r="AR19">
        <f>AQ2+AR18</f>
        <v>1.530848178284393</v>
      </c>
      <c r="AS19" s="2">
        <v>1999</v>
      </c>
      <c r="AT19" s="45">
        <v>57.6</v>
      </c>
      <c r="AU19" t="s">
        <v>91</v>
      </c>
      <c r="AV19">
        <f>AU2+AV18</f>
        <v>1.5281942826739465</v>
      </c>
      <c r="AW19" s="2">
        <v>1999</v>
      </c>
      <c r="AX19" s="45">
        <v>57.6</v>
      </c>
      <c r="AY19" t="s">
        <v>91</v>
      </c>
      <c r="AZ19">
        <f>AY2+AZ18</f>
        <v>1.5319141762156192</v>
      </c>
      <c r="BA19" s="2">
        <v>1999</v>
      </c>
      <c r="BB19" s="45">
        <v>57.6</v>
      </c>
      <c r="BC19" t="s">
        <v>91</v>
      </c>
      <c r="BD19">
        <f>BC2+BD18</f>
        <v>1.5273986105754533</v>
      </c>
      <c r="BE19" s="2">
        <v>1999</v>
      </c>
      <c r="BF19" s="45">
        <v>57.6</v>
      </c>
      <c r="BG19" t="s">
        <v>91</v>
      </c>
      <c r="BH19">
        <f>BG2+BH18</f>
        <v>1.5271810776392019</v>
      </c>
      <c r="BI19" s="2">
        <v>1999</v>
      </c>
      <c r="BJ19" s="45">
        <v>57.6</v>
      </c>
      <c r="BK19" t="s">
        <v>91</v>
      </c>
      <c r="BL19">
        <f>BK2+BL18</f>
        <v>1.5296626578609764</v>
      </c>
      <c r="BM19" s="2">
        <v>1999</v>
      </c>
      <c r="BN19" s="45">
        <v>57.6</v>
      </c>
      <c r="BO19" t="s">
        <v>91</v>
      </c>
      <c r="BP19">
        <f>BO2+BP18</f>
        <v>1.531204580733748</v>
      </c>
      <c r="BQ19" s="2">
        <v>1999</v>
      </c>
      <c r="BR19" s="45">
        <v>57.6</v>
      </c>
      <c r="BS19" t="s">
        <v>91</v>
      </c>
      <c r="BT19">
        <f>BS2+BT18</f>
        <v>1.5325329337865172</v>
      </c>
      <c r="BU19" s="2">
        <v>1999</v>
      </c>
      <c r="BV19" s="45">
        <v>57.6</v>
      </c>
      <c r="BW19" t="s">
        <v>91</v>
      </c>
      <c r="BX19">
        <f>BW2+BX18</f>
        <v>1.533280381691108</v>
      </c>
      <c r="BY19" s="2">
        <v>1999</v>
      </c>
      <c r="BZ19" s="45">
        <v>57.6</v>
      </c>
      <c r="CA19" t="s">
        <v>91</v>
      </c>
      <c r="CB19">
        <f>CA2+CB18</f>
        <v>1.5325808769035756</v>
      </c>
      <c r="CC19" s="2">
        <v>1998</v>
      </c>
      <c r="CD19" s="45">
        <v>23500</v>
      </c>
      <c r="CE19" t="s">
        <v>91</v>
      </c>
      <c r="CF19">
        <f>CE2+CF18</f>
        <v>1.5332197174184148</v>
      </c>
      <c r="CG19" s="2">
        <v>1998</v>
      </c>
      <c r="CH19" s="45">
        <v>23500</v>
      </c>
      <c r="CI19" t="s">
        <v>91</v>
      </c>
      <c r="CJ19">
        <f>CI2+CJ18</f>
        <v>1.5317723542985198</v>
      </c>
      <c r="CK19" s="2">
        <v>1998</v>
      </c>
      <c r="CL19" s="45">
        <v>23500</v>
      </c>
      <c r="CM19" t="s">
        <v>91</v>
      </c>
      <c r="CN19">
        <f>CM2+CN18</f>
        <v>1.5302040753576618</v>
      </c>
      <c r="CO19" s="2">
        <v>1998</v>
      </c>
      <c r="CP19" s="45">
        <v>23500</v>
      </c>
      <c r="CQ19" t="s">
        <v>91</v>
      </c>
      <c r="CR19">
        <f>CQ2+CR18</f>
        <v>1.5302040753576618</v>
      </c>
      <c r="CS19" s="2">
        <v>1998</v>
      </c>
      <c r="CT19" s="45">
        <v>23500</v>
      </c>
      <c r="CU19" t="s">
        <v>91</v>
      </c>
      <c r="CV19">
        <f>CU2+CV18</f>
        <v>1.5311210000052895</v>
      </c>
      <c r="CW19" s="2">
        <v>1998</v>
      </c>
      <c r="CX19" s="45">
        <v>23500</v>
      </c>
      <c r="CY19" t="s">
        <v>91</v>
      </c>
      <c r="CZ19">
        <f>CY2+CZ18</f>
        <v>1.5358675801841188</v>
      </c>
      <c r="DA19" s="2">
        <v>1998</v>
      </c>
      <c r="DB19" s="45">
        <v>23500</v>
      </c>
      <c r="DC19" t="s">
        <v>91</v>
      </c>
      <c r="DD19">
        <f>DC2+DD18</f>
        <v>1.5332506056090462</v>
      </c>
      <c r="DE19" s="2">
        <v>1998</v>
      </c>
      <c r="DF19" s="45">
        <v>23500</v>
      </c>
      <c r="DG19" t="s">
        <v>91</v>
      </c>
      <c r="DH19">
        <f>DG2+DH18</f>
        <v>1.5339612826354672</v>
      </c>
      <c r="DI19" s="2">
        <v>1998</v>
      </c>
      <c r="DJ19" s="45">
        <v>23500</v>
      </c>
      <c r="DK19" t="s">
        <v>91</v>
      </c>
      <c r="DL19">
        <f>DK2+DL18</f>
        <v>1.5381197007405134</v>
      </c>
      <c r="DM19" s="2">
        <v>1998</v>
      </c>
      <c r="DN19" s="45">
        <v>23500</v>
      </c>
      <c r="DO19" t="s">
        <v>91</v>
      </c>
      <c r="DP19">
        <f>DO2+DP18</f>
        <v>1.535219489336902</v>
      </c>
      <c r="DQ19" s="2">
        <v>1998</v>
      </c>
      <c r="DR19" s="45">
        <v>23500</v>
      </c>
      <c r="DS19" t="s">
        <v>91</v>
      </c>
      <c r="DT19">
        <f>DS2+DT18</f>
        <v>1.5267123060093071</v>
      </c>
      <c r="DU19" s="2">
        <v>1998</v>
      </c>
      <c r="DV19" s="45">
        <v>23500</v>
      </c>
      <c r="DW19" t="s">
        <v>91</v>
      </c>
      <c r="DX19">
        <f>DW2+DX18</f>
        <v>1.5231759664503175</v>
      </c>
      <c r="DY19" s="2">
        <v>1998</v>
      </c>
      <c r="DZ19" s="45">
        <v>23500</v>
      </c>
      <c r="EA19" t="s">
        <v>91</v>
      </c>
      <c r="EB19">
        <f>EA2+EB18</f>
        <v>1.5362150918498294</v>
      </c>
      <c r="EC19" s="2">
        <v>1998</v>
      </c>
      <c r="ED19" s="45">
        <v>23500</v>
      </c>
      <c r="EE19" t="s">
        <v>91</v>
      </c>
      <c r="EF19">
        <f>EE2+EF18</f>
        <v>1.5214506536529846</v>
      </c>
      <c r="EG19" s="2">
        <v>1998</v>
      </c>
      <c r="EH19" s="45">
        <v>23500</v>
      </c>
      <c r="EI19" t="s">
        <v>91</v>
      </c>
      <c r="EJ19">
        <f>EI2+EJ18</f>
        <v>1.5446972379763768</v>
      </c>
      <c r="EK19" s="2">
        <v>1998</v>
      </c>
      <c r="EL19" s="45">
        <v>23500</v>
      </c>
      <c r="EM19" t="s">
        <v>91</v>
      </c>
      <c r="EN19">
        <f>EM2+EN18</f>
        <v>1.5483730009404502</v>
      </c>
      <c r="EO19" s="2">
        <v>1998</v>
      </c>
      <c r="EP19" s="45">
        <v>23500</v>
      </c>
      <c r="EQ19" t="s">
        <v>91</v>
      </c>
      <c r="ER19">
        <f>EQ2+ER18</f>
        <v>1.5426332099444904</v>
      </c>
      <c r="ES19" s="2">
        <v>1998</v>
      </c>
      <c r="ET19" s="45">
        <v>23500</v>
      </c>
      <c r="EU19" t="s">
        <v>91</v>
      </c>
      <c r="EV19">
        <f>EU2+EV18</f>
        <v>1.5395280808331568</v>
      </c>
      <c r="EW19" s="2">
        <v>1998</v>
      </c>
      <c r="EX19" s="45">
        <v>23500</v>
      </c>
      <c r="EY19" t="s">
        <v>91</v>
      </c>
      <c r="EZ19">
        <f>EY2+EZ18</f>
        <v>1.5268727339266983</v>
      </c>
      <c r="FA19" s="2">
        <v>1998</v>
      </c>
      <c r="FB19" s="45">
        <v>23500</v>
      </c>
      <c r="FC19" t="s">
        <v>91</v>
      </c>
      <c r="FD19">
        <f>FC2+FD18</f>
        <v>1.5270828658435567</v>
      </c>
      <c r="FE19" s="2">
        <v>1998</v>
      </c>
      <c r="FF19" s="45">
        <v>23500</v>
      </c>
      <c r="FG19" t="s">
        <v>91</v>
      </c>
      <c r="FH19">
        <f>FG2+FH18</f>
        <v>1.5372077653403526</v>
      </c>
      <c r="FI19" s="2">
        <v>1998</v>
      </c>
      <c r="FJ19" s="45">
        <v>23500</v>
      </c>
      <c r="FK19" t="s">
        <v>91</v>
      </c>
      <c r="FL19">
        <f>FK2+FL18</f>
        <v>1.5439868902044533</v>
      </c>
      <c r="FM19" s="2">
        <v>1998</v>
      </c>
      <c r="FN19" s="45">
        <v>23500</v>
      </c>
      <c r="FO19" t="s">
        <v>91</v>
      </c>
      <c r="FP19">
        <f>FO2+FP18</f>
        <v>1.5355636288602066</v>
      </c>
      <c r="FQ19" s="2">
        <v>1998</v>
      </c>
      <c r="FR19" s="45">
        <v>23500</v>
      </c>
      <c r="FS19" t="s">
        <v>91</v>
      </c>
      <c r="FT19">
        <f>FS2+FT18</f>
        <v>1.5306747210956442</v>
      </c>
      <c r="FU19" s="2">
        <v>1998</v>
      </c>
      <c r="FV19" s="45">
        <v>23500</v>
      </c>
      <c r="FW19" t="s">
        <v>91</v>
      </c>
      <c r="FX19">
        <f>FW2+FX18</f>
        <v>1.5190811620647311</v>
      </c>
      <c r="FY19" s="2">
        <v>1998</v>
      </c>
      <c r="FZ19" s="45">
        <v>23500</v>
      </c>
      <c r="GA19" t="s">
        <v>91</v>
      </c>
      <c r="GB19">
        <f>GA2+GB18</f>
        <v>1.5279723312380959</v>
      </c>
      <c r="GC19" s="2">
        <v>1998</v>
      </c>
      <c r="GD19" s="45">
        <v>23500</v>
      </c>
    </row>
    <row r="20" spans="2:186">
      <c r="B20">
        <v>0.40020978911942745</v>
      </c>
      <c r="C20" s="56">
        <v>0.69828863867984381</v>
      </c>
      <c r="D20">
        <v>97.20589472079034</v>
      </c>
      <c r="E20" s="2">
        <v>1999</v>
      </c>
      <c r="F20" s="45">
        <v>57.6</v>
      </c>
      <c r="G20" t="s">
        <v>92</v>
      </c>
      <c r="H20">
        <f>G2-H18</f>
        <v>1.4499801974689375</v>
      </c>
      <c r="I20" s="2">
        <v>1999</v>
      </c>
      <c r="J20" s="45">
        <v>11000</v>
      </c>
      <c r="K20" t="s">
        <v>92</v>
      </c>
      <c r="L20">
        <f>K2-L18</f>
        <v>1.4464376159729568</v>
      </c>
      <c r="M20" s="2">
        <v>1999</v>
      </c>
      <c r="N20" s="45">
        <v>11000</v>
      </c>
      <c r="O20" t="s">
        <v>92</v>
      </c>
      <c r="P20">
        <f>O2-P18</f>
        <v>1.4530461955354581</v>
      </c>
      <c r="Q20" s="2">
        <v>1999</v>
      </c>
      <c r="R20" s="45">
        <v>11000</v>
      </c>
      <c r="S20" t="s">
        <v>92</v>
      </c>
      <c r="T20">
        <f>S2-T18</f>
        <v>1.4643206041424615</v>
      </c>
      <c r="U20" s="2">
        <v>1999</v>
      </c>
      <c r="V20" s="45">
        <v>11000</v>
      </c>
      <c r="W20" t="s">
        <v>92</v>
      </c>
      <c r="X20">
        <f>W2-X18</f>
        <v>1.4516046115568244</v>
      </c>
      <c r="Y20" s="2">
        <v>1999</v>
      </c>
      <c r="Z20" s="45">
        <v>11000</v>
      </c>
      <c r="AA20" t="s">
        <v>92</v>
      </c>
      <c r="AB20">
        <f>AA2-AB18</f>
        <v>1.4547475629362567</v>
      </c>
      <c r="AC20" s="2">
        <v>1999</v>
      </c>
      <c r="AD20" s="45">
        <v>11000</v>
      </c>
      <c r="AE20" t="s">
        <v>92</v>
      </c>
      <c r="AF20">
        <f>AE2-AF18</f>
        <v>1.4389990786638969</v>
      </c>
      <c r="AG20" s="2">
        <v>1999</v>
      </c>
      <c r="AH20" s="45">
        <v>11000</v>
      </c>
      <c r="AI20" t="s">
        <v>92</v>
      </c>
      <c r="AJ20">
        <f>AI2-AJ18</f>
        <v>1.4516290188414429</v>
      </c>
      <c r="AK20" s="2">
        <v>1999</v>
      </c>
      <c r="AL20" s="45">
        <v>11000</v>
      </c>
      <c r="AM20" t="s">
        <v>92</v>
      </c>
      <c r="AN20">
        <f>AM2-AN18</f>
        <v>1.4479004453470148</v>
      </c>
      <c r="AO20" s="2">
        <v>1999</v>
      </c>
      <c r="AP20" s="45">
        <v>11000</v>
      </c>
      <c r="AQ20" t="s">
        <v>92</v>
      </c>
      <c r="AR20">
        <f>AQ2-AR18</f>
        <v>1.4462002094055444</v>
      </c>
      <c r="AS20" s="2">
        <v>1999</v>
      </c>
      <c r="AT20" s="45">
        <v>11000</v>
      </c>
      <c r="AU20" t="s">
        <v>92</v>
      </c>
      <c r="AV20">
        <f>AU2-AV18</f>
        <v>1.4440694910178258</v>
      </c>
      <c r="AW20" s="2">
        <v>1999</v>
      </c>
      <c r="AX20" s="45">
        <v>11000</v>
      </c>
      <c r="AY20" t="s">
        <v>92</v>
      </c>
      <c r="AZ20">
        <f>AY2-AZ18</f>
        <v>1.4478540244635576</v>
      </c>
      <c r="BA20" s="2">
        <v>1999</v>
      </c>
      <c r="BB20" s="45">
        <v>11000</v>
      </c>
      <c r="BC20" t="s">
        <v>92</v>
      </c>
      <c r="BD20">
        <f>BC2-BD18</f>
        <v>1.4440893424704655</v>
      </c>
      <c r="BE20" s="2">
        <v>1999</v>
      </c>
      <c r="BF20" s="45">
        <v>11000</v>
      </c>
      <c r="BG20" t="s">
        <v>92</v>
      </c>
      <c r="BH20">
        <f>BG2-BH18</f>
        <v>1.4450873973004348</v>
      </c>
      <c r="BI20" s="2">
        <v>1999</v>
      </c>
      <c r="BJ20" s="45">
        <v>11000</v>
      </c>
      <c r="BK20" t="s">
        <v>92</v>
      </c>
      <c r="BL20">
        <f>BK2-BL18</f>
        <v>1.4464917384806899</v>
      </c>
      <c r="BM20" s="2">
        <v>1999</v>
      </c>
      <c r="BN20" s="45">
        <v>11000</v>
      </c>
      <c r="BO20" t="s">
        <v>92</v>
      </c>
      <c r="BP20">
        <f>BO2-BP18</f>
        <v>1.4478515023261496</v>
      </c>
      <c r="BQ20" s="2">
        <v>1999</v>
      </c>
      <c r="BR20" s="45">
        <v>11000</v>
      </c>
      <c r="BS20" t="s">
        <v>92</v>
      </c>
      <c r="BT20">
        <f>BS2-BT18</f>
        <v>1.4493931747480739</v>
      </c>
      <c r="BU20" s="2">
        <v>1999</v>
      </c>
      <c r="BV20" s="45">
        <v>11000</v>
      </c>
      <c r="BW20" t="s">
        <v>92</v>
      </c>
      <c r="BX20">
        <f>BW2-BX18</f>
        <v>1.4498898126600244</v>
      </c>
      <c r="BY20" s="2">
        <v>1999</v>
      </c>
      <c r="BZ20" s="45">
        <v>11000</v>
      </c>
      <c r="CA20" t="s">
        <v>92</v>
      </c>
      <c r="CB20">
        <f>CA2-CB18</f>
        <v>1.4516636644087197</v>
      </c>
      <c r="CC20" s="2">
        <v>1999</v>
      </c>
      <c r="CD20" s="45">
        <v>11000</v>
      </c>
      <c r="CE20" t="s">
        <v>92</v>
      </c>
      <c r="CF20">
        <f>CE2-CF18</f>
        <v>1.4510556807054389</v>
      </c>
      <c r="CG20" s="2">
        <v>1999</v>
      </c>
      <c r="CH20" s="45">
        <v>57.6</v>
      </c>
      <c r="CI20" t="s">
        <v>92</v>
      </c>
      <c r="CJ20">
        <f>CI2-CJ18</f>
        <v>1.4493700267484593</v>
      </c>
      <c r="CK20" s="2">
        <v>1999</v>
      </c>
      <c r="CL20" s="45">
        <v>57.6</v>
      </c>
      <c r="CM20" t="s">
        <v>92</v>
      </c>
      <c r="CN20">
        <f>CM2-CN18</f>
        <v>1.4499898333563563</v>
      </c>
      <c r="CO20" s="2">
        <v>1999</v>
      </c>
      <c r="CP20" s="45">
        <v>57.6</v>
      </c>
      <c r="CQ20" t="s">
        <v>92</v>
      </c>
      <c r="CR20">
        <f>CQ2-CR18</f>
        <v>1.4499898333563563</v>
      </c>
      <c r="CS20" s="2">
        <v>1999</v>
      </c>
      <c r="CT20" s="45">
        <v>57.6</v>
      </c>
      <c r="CU20" t="s">
        <v>92</v>
      </c>
      <c r="CV20">
        <f>CU2-CV18</f>
        <v>1.4482295667328378</v>
      </c>
      <c r="CW20" s="2">
        <v>1999</v>
      </c>
      <c r="CX20" s="45">
        <v>57.6</v>
      </c>
      <c r="CY20" t="s">
        <v>92</v>
      </c>
      <c r="CZ20">
        <f>CY2-CZ18</f>
        <v>1.4533076890317267</v>
      </c>
      <c r="DA20" s="2">
        <v>1999</v>
      </c>
      <c r="DB20" s="45">
        <v>57.6</v>
      </c>
      <c r="DC20" t="s">
        <v>92</v>
      </c>
      <c r="DD20">
        <f>DC2-DD18</f>
        <v>1.4494702864138933</v>
      </c>
      <c r="DE20" s="2">
        <v>1999</v>
      </c>
      <c r="DF20" s="45">
        <v>57.6</v>
      </c>
      <c r="DG20" t="s">
        <v>92</v>
      </c>
      <c r="DH20">
        <f>DG2-DH18</f>
        <v>1.4501218058295811</v>
      </c>
      <c r="DI20" s="2">
        <v>1999</v>
      </c>
      <c r="DJ20" s="45">
        <v>57.6</v>
      </c>
      <c r="DK20" t="s">
        <v>92</v>
      </c>
      <c r="DL20">
        <f>DK2-DL18</f>
        <v>1.455149389687113</v>
      </c>
      <c r="DM20" s="2">
        <v>1999</v>
      </c>
      <c r="DN20" s="45">
        <v>57.6</v>
      </c>
      <c r="DO20" t="s">
        <v>92</v>
      </c>
      <c r="DP20">
        <f>DO2-DP18</f>
        <v>1.4513704257358111</v>
      </c>
      <c r="DQ20" s="2">
        <v>1999</v>
      </c>
      <c r="DR20" s="45">
        <v>57.6</v>
      </c>
      <c r="DS20" t="s">
        <v>92</v>
      </c>
      <c r="DT20">
        <f>DS2-DT18</f>
        <v>1.4440157790989581</v>
      </c>
      <c r="DU20" s="2">
        <v>1999</v>
      </c>
      <c r="DV20" s="45">
        <v>57.6</v>
      </c>
      <c r="DW20" t="s">
        <v>92</v>
      </c>
      <c r="DX20">
        <f>DW2-DX18</f>
        <v>1.4411141628391959</v>
      </c>
      <c r="DY20" s="2">
        <v>1999</v>
      </c>
      <c r="DZ20" s="45">
        <v>57.6</v>
      </c>
      <c r="EA20" t="s">
        <v>92</v>
      </c>
      <c r="EB20">
        <f>EA2-EB18</f>
        <v>1.4522842067744781</v>
      </c>
      <c r="EC20" s="2">
        <v>1999</v>
      </c>
      <c r="ED20" s="45">
        <v>57.6</v>
      </c>
      <c r="EE20" t="s">
        <v>92</v>
      </c>
      <c r="EF20">
        <f>EE2-EF18</f>
        <v>1.4400754175497037</v>
      </c>
      <c r="EG20" s="2">
        <v>1999</v>
      </c>
      <c r="EH20" s="45">
        <v>57.6</v>
      </c>
      <c r="EI20" t="s">
        <v>92</v>
      </c>
      <c r="EJ20">
        <f>EI2-EJ18</f>
        <v>1.4631637942731726</v>
      </c>
      <c r="EK20" s="2">
        <v>1999</v>
      </c>
      <c r="EL20" s="45">
        <v>57.6</v>
      </c>
      <c r="EM20" t="s">
        <v>92</v>
      </c>
      <c r="EN20">
        <f>EM2-EN18</f>
        <v>1.4695908139833027</v>
      </c>
      <c r="EO20" s="2">
        <v>1999</v>
      </c>
      <c r="EP20" s="45">
        <v>57.6</v>
      </c>
      <c r="EQ20" t="s">
        <v>92</v>
      </c>
      <c r="ER20">
        <f>EQ2-ER18</f>
        <v>1.460069303817457</v>
      </c>
      <c r="ES20" s="2">
        <v>1999</v>
      </c>
      <c r="ET20" s="45">
        <v>57.6</v>
      </c>
      <c r="EU20" t="s">
        <v>92</v>
      </c>
      <c r="EV20">
        <f>EU2-EV18</f>
        <v>1.4554998526923635</v>
      </c>
      <c r="EW20" s="2">
        <v>1999</v>
      </c>
      <c r="EX20" s="45">
        <v>57.6</v>
      </c>
      <c r="EY20" t="s">
        <v>92</v>
      </c>
      <c r="EZ20">
        <f>EY2-EZ18</f>
        <v>1.442889974670359</v>
      </c>
      <c r="FA20" s="2">
        <v>1999</v>
      </c>
      <c r="FB20" s="45">
        <v>57.6</v>
      </c>
      <c r="FC20" t="s">
        <v>92</v>
      </c>
      <c r="FD20">
        <f>FC2-FD18</f>
        <v>1.4430675893861353</v>
      </c>
      <c r="FE20" s="2">
        <v>1999</v>
      </c>
      <c r="FF20" s="45">
        <v>57.6</v>
      </c>
      <c r="FG20" t="s">
        <v>92</v>
      </c>
      <c r="FH20">
        <f>FG2-FH18</f>
        <v>1.4528591285431489</v>
      </c>
      <c r="FI20" s="2">
        <v>1999</v>
      </c>
      <c r="FJ20" s="45">
        <v>57.6</v>
      </c>
      <c r="FK20" t="s">
        <v>92</v>
      </c>
      <c r="FL20">
        <f>FK2-FL18</f>
        <v>1.4604192667107647</v>
      </c>
      <c r="FM20" s="2">
        <v>1999</v>
      </c>
      <c r="FN20" s="45">
        <v>57.6</v>
      </c>
      <c r="FO20" t="s">
        <v>92</v>
      </c>
      <c r="FP20">
        <f>FO2-FP18</f>
        <v>1.4508288804339775</v>
      </c>
      <c r="FQ20" s="2">
        <v>1999</v>
      </c>
      <c r="FR20" s="45">
        <v>57.6</v>
      </c>
      <c r="FS20" t="s">
        <v>92</v>
      </c>
      <c r="FT20">
        <f>FS2-FT18</f>
        <v>1.4459951272479656</v>
      </c>
      <c r="FU20" s="2">
        <v>1999</v>
      </c>
      <c r="FV20" s="45">
        <v>57.6</v>
      </c>
      <c r="FW20" t="s">
        <v>92</v>
      </c>
      <c r="FX20">
        <f>FW2-FX18</f>
        <v>1.4350960459017468</v>
      </c>
      <c r="FY20" s="2">
        <v>1999</v>
      </c>
      <c r="FZ20" s="45">
        <v>57.6</v>
      </c>
      <c r="GA20" t="s">
        <v>92</v>
      </c>
      <c r="GB20">
        <f>GA2-GB18</f>
        <v>1.4431960715575387</v>
      </c>
      <c r="GC20" s="2">
        <v>1999</v>
      </c>
      <c r="GD20" s="45">
        <v>57.6</v>
      </c>
    </row>
    <row r="21" spans="2:186">
      <c r="B21">
        <v>0.39915939584240478</v>
      </c>
      <c r="C21" s="56">
        <v>0.69595592319619892</v>
      </c>
      <c r="D21">
        <v>96.137866198598871</v>
      </c>
      <c r="E21" s="2">
        <v>1999</v>
      </c>
      <c r="F21" s="45">
        <v>11000</v>
      </c>
      <c r="G21" t="s">
        <v>83</v>
      </c>
      <c r="H21" s="57">
        <f>LN(G2)</f>
        <v>0.39966248382494934</v>
      </c>
      <c r="I21" s="2">
        <v>1999</v>
      </c>
      <c r="J21" s="45">
        <v>54000</v>
      </c>
      <c r="K21" t="s">
        <v>83</v>
      </c>
      <c r="L21" s="57">
        <f>LN(K2)</f>
        <v>0.39965586280772153</v>
      </c>
      <c r="M21" s="2">
        <v>1999</v>
      </c>
      <c r="N21" s="45">
        <v>54000</v>
      </c>
      <c r="O21" t="s">
        <v>83</v>
      </c>
      <c r="P21" s="57">
        <f>LN(O2)</f>
        <v>0.40361996061598471</v>
      </c>
      <c r="Q21" s="2">
        <v>1999</v>
      </c>
      <c r="R21" s="45">
        <v>54000</v>
      </c>
      <c r="S21" t="s">
        <v>83</v>
      </c>
      <c r="T21" s="57">
        <f>LN(S2)</f>
        <v>0.41051738460560921</v>
      </c>
      <c r="U21" s="2">
        <v>1999</v>
      </c>
      <c r="V21" s="45">
        <v>54000</v>
      </c>
      <c r="W21" t="s">
        <v>83</v>
      </c>
      <c r="X21" s="57">
        <f>LN(W2)</f>
        <v>0.40198642936549606</v>
      </c>
      <c r="Y21" s="2">
        <v>1999</v>
      </c>
      <c r="Z21" s="45">
        <v>54000</v>
      </c>
      <c r="AA21" t="s">
        <v>83</v>
      </c>
      <c r="AB21" s="57">
        <f>LN(AA2)</f>
        <v>0.4040450563107747</v>
      </c>
      <c r="AC21" s="2">
        <v>1999</v>
      </c>
      <c r="AD21" s="45">
        <v>54000</v>
      </c>
      <c r="AE21" t="s">
        <v>83</v>
      </c>
      <c r="AF21" s="57">
        <f>LN(AE2)</f>
        <v>0.3932483504797375</v>
      </c>
      <c r="AG21" s="2">
        <v>1999</v>
      </c>
      <c r="AH21" s="45">
        <v>54000</v>
      </c>
      <c r="AI21" t="s">
        <v>83</v>
      </c>
      <c r="AJ21" s="57">
        <f>LN(AI2)</f>
        <v>0.40186496694572316</v>
      </c>
      <c r="AK21" s="2">
        <v>1999</v>
      </c>
      <c r="AL21" s="45">
        <v>54000</v>
      </c>
      <c r="AM21" t="s">
        <v>83</v>
      </c>
      <c r="AN21" s="57">
        <f>LN(AM2)</f>
        <v>0.39895048424897417</v>
      </c>
      <c r="AO21" s="2">
        <v>1999</v>
      </c>
      <c r="AP21" s="45">
        <v>54000</v>
      </c>
      <c r="AQ21" t="s">
        <v>83</v>
      </c>
      <c r="AR21" s="57">
        <f>LN(AQ2)</f>
        <v>0.39778515518437546</v>
      </c>
      <c r="AS21" s="2">
        <v>1999</v>
      </c>
      <c r="AT21" s="45">
        <v>54000</v>
      </c>
      <c r="AU21" t="s">
        <v>83</v>
      </c>
      <c r="AV21" s="57">
        <f>LN(AU2)</f>
        <v>0.39617669528181287</v>
      </c>
      <c r="AW21" s="2">
        <v>1999</v>
      </c>
      <c r="AX21" s="45">
        <v>54000</v>
      </c>
      <c r="AY21" t="s">
        <v>83</v>
      </c>
      <c r="AZ21" s="57">
        <f>LN(AY2)</f>
        <v>0.39869833192496956</v>
      </c>
      <c r="BA21" s="2">
        <v>1999</v>
      </c>
      <c r="BB21" s="45">
        <v>54000</v>
      </c>
      <c r="BC21" t="s">
        <v>83</v>
      </c>
      <c r="BD21" s="57">
        <f>LN(BC2)</f>
        <v>0.395915641090478</v>
      </c>
      <c r="BE21" s="2">
        <v>1999</v>
      </c>
      <c r="BF21" s="45">
        <v>54000</v>
      </c>
      <c r="BG21" t="s">
        <v>83</v>
      </c>
      <c r="BH21" s="57">
        <f>LN(BG2)</f>
        <v>0.39617827698670327</v>
      </c>
      <c r="BI21" s="2">
        <v>1999</v>
      </c>
      <c r="BJ21" s="45">
        <v>54000</v>
      </c>
      <c r="BK21" t="s">
        <v>83</v>
      </c>
      <c r="BL21" s="57">
        <f>LN(BK2)</f>
        <v>0.39748481555630533</v>
      </c>
      <c r="BM21" s="2">
        <v>1999</v>
      </c>
      <c r="BN21" s="45">
        <v>54000</v>
      </c>
      <c r="BO21" t="s">
        <v>83</v>
      </c>
      <c r="BP21" s="57">
        <f>LN(BO2)</f>
        <v>0.39845931913024341</v>
      </c>
      <c r="BQ21" s="2">
        <v>1999</v>
      </c>
      <c r="BR21" s="45">
        <v>54000</v>
      </c>
      <c r="BS21" t="s">
        <v>83</v>
      </c>
      <c r="BT21" s="57">
        <f>LN(BS2)</f>
        <v>0.39942225631214251</v>
      </c>
      <c r="BU21" s="2">
        <v>1999</v>
      </c>
      <c r="BV21" s="45">
        <v>54000</v>
      </c>
      <c r="BW21" t="s">
        <v>83</v>
      </c>
      <c r="BX21" s="57">
        <f>LN(BW2)</f>
        <v>0.39983937810579323</v>
      </c>
      <c r="BY21" s="2">
        <v>1999</v>
      </c>
      <c r="BZ21" s="45">
        <v>54000</v>
      </c>
      <c r="CA21" t="s">
        <v>83</v>
      </c>
      <c r="CB21" s="57">
        <f>LN(CA2)</f>
        <v>0.40019944926570433</v>
      </c>
      <c r="CC21" s="2">
        <v>1999</v>
      </c>
      <c r="CD21" s="45">
        <v>54000</v>
      </c>
      <c r="CE21" t="s">
        <v>83</v>
      </c>
      <c r="CF21" s="57">
        <f>LN(CE2)</f>
        <v>0.40020978911942745</v>
      </c>
      <c r="CG21" s="2">
        <v>1999</v>
      </c>
      <c r="CH21" s="45">
        <v>54000</v>
      </c>
      <c r="CI21" t="s">
        <v>83</v>
      </c>
      <c r="CJ21" s="57">
        <f>LN(CI2)</f>
        <v>0.39915939584240478</v>
      </c>
      <c r="CK21" s="2">
        <v>1999</v>
      </c>
      <c r="CL21" s="45">
        <v>11000</v>
      </c>
      <c r="CM21" t="s">
        <v>83</v>
      </c>
      <c r="CN21" s="57">
        <f>LN(CM2)</f>
        <v>0.39884118787866579</v>
      </c>
      <c r="CO21" s="2">
        <v>1999</v>
      </c>
      <c r="CP21" s="45">
        <v>11000</v>
      </c>
      <c r="CQ21" t="s">
        <v>83</v>
      </c>
      <c r="CR21" s="57">
        <f>LN(CQ2)</f>
        <v>0.39884118787866579</v>
      </c>
      <c r="CS21" s="2">
        <v>1999</v>
      </c>
      <c r="CT21" s="45">
        <v>11000</v>
      </c>
      <c r="CU21" t="s">
        <v>83</v>
      </c>
      <c r="CV21" s="57">
        <f>LN(CU2)</f>
        <v>0.39855816558224899</v>
      </c>
      <c r="CW21" s="2">
        <v>1999</v>
      </c>
      <c r="CX21" s="45">
        <v>11000</v>
      </c>
      <c r="CY21" t="s">
        <v>83</v>
      </c>
      <c r="CZ21" s="57">
        <f>LN(CY2)</f>
        <v>0.40185033910094597</v>
      </c>
      <c r="DA21" s="2">
        <v>1999</v>
      </c>
      <c r="DB21" s="45">
        <v>11000</v>
      </c>
      <c r="DC21" t="s">
        <v>83</v>
      </c>
      <c r="DD21" s="57">
        <f>LN(DC2)</f>
        <v>0.39968875439425128</v>
      </c>
      <c r="DE21" s="2">
        <v>1999</v>
      </c>
      <c r="DF21" s="45">
        <v>11000</v>
      </c>
      <c r="DG21" t="s">
        <v>83</v>
      </c>
      <c r="DH21" s="57">
        <f>LN(DG2)</f>
        <v>0.40014534605378249</v>
      </c>
      <c r="DI21" s="2">
        <v>1999</v>
      </c>
      <c r="DJ21" s="45">
        <v>11000</v>
      </c>
      <c r="DK21" t="s">
        <v>83</v>
      </c>
      <c r="DL21" s="57">
        <f>LN(DK2)</f>
        <v>0.40321895086051629</v>
      </c>
      <c r="DM21" s="2">
        <v>1999</v>
      </c>
      <c r="DN21" s="45">
        <v>11000</v>
      </c>
      <c r="DO21" t="s">
        <v>83</v>
      </c>
      <c r="DP21" s="57">
        <f>LN(DO2)</f>
        <v>0.40098505935025014</v>
      </c>
      <c r="DQ21" s="2">
        <v>1999</v>
      </c>
      <c r="DR21" s="45">
        <v>11000</v>
      </c>
      <c r="DS21" t="s">
        <v>83</v>
      </c>
      <c r="DT21" s="57">
        <f>LN(DS2)</f>
        <v>0.39565988871226876</v>
      </c>
      <c r="DU21" s="2">
        <v>1999</v>
      </c>
      <c r="DV21" s="45">
        <v>11000</v>
      </c>
      <c r="DW21" t="s">
        <v>83</v>
      </c>
      <c r="DX21" s="57">
        <f>LN(DW2)</f>
        <v>0.39349040645921152</v>
      </c>
      <c r="DY21" s="2">
        <v>1999</v>
      </c>
      <c r="DZ21" s="45">
        <v>11000</v>
      </c>
      <c r="EA21" t="s">
        <v>83</v>
      </c>
      <c r="EB21" s="57">
        <f>LN(EA2)</f>
        <v>0.40162417403065054</v>
      </c>
      <c r="EC21" s="2">
        <v>1999</v>
      </c>
      <c r="ED21" s="45">
        <v>11000</v>
      </c>
      <c r="EE21" t="s">
        <v>83</v>
      </c>
      <c r="EF21" s="57">
        <f>LN(EE2)</f>
        <v>0.392557519513763</v>
      </c>
      <c r="EG21" s="2">
        <v>1999</v>
      </c>
      <c r="EH21" s="45">
        <v>11000</v>
      </c>
      <c r="EI21" t="s">
        <v>83</v>
      </c>
      <c r="EJ21" s="57">
        <f>LN(EI2)</f>
        <v>0.40808202507530039</v>
      </c>
      <c r="EK21" s="2">
        <v>1999</v>
      </c>
      <c r="EL21" s="45">
        <v>11000</v>
      </c>
      <c r="EM21" t="s">
        <v>83</v>
      </c>
      <c r="EN21" s="57">
        <f>LN(EM2)</f>
        <v>0.41143518996027317</v>
      </c>
      <c r="EO21" s="2">
        <v>1999</v>
      </c>
      <c r="EP21" s="45">
        <v>11000</v>
      </c>
      <c r="EQ21" t="s">
        <v>83</v>
      </c>
      <c r="ER21" s="57">
        <f>LN(EQ2)</f>
        <v>0.40636554051784873</v>
      </c>
      <c r="ES21" s="2">
        <v>1999</v>
      </c>
      <c r="ET21" s="45">
        <v>11000</v>
      </c>
      <c r="EU21" t="s">
        <v>83</v>
      </c>
      <c r="EV21" s="57">
        <f>LN(EU2)</f>
        <v>0.40380637768368005</v>
      </c>
      <c r="EW21" s="2">
        <v>1999</v>
      </c>
      <c r="EX21" s="45">
        <v>11000</v>
      </c>
      <c r="EY21" t="s">
        <v>83</v>
      </c>
      <c r="EZ21" s="57">
        <f>LN(EY2)</f>
        <v>0.395334872967533</v>
      </c>
      <c r="FA21" s="2">
        <v>1999</v>
      </c>
      <c r="FB21" s="45">
        <v>11000</v>
      </c>
      <c r="FC21" t="s">
        <v>83</v>
      </c>
      <c r="FD21" s="57">
        <f>LN(FC2)</f>
        <v>0.39546542929806888</v>
      </c>
      <c r="FE21" s="2">
        <v>1999</v>
      </c>
      <c r="FF21" s="45">
        <v>11000</v>
      </c>
      <c r="FG21" t="s">
        <v>83</v>
      </c>
      <c r="FH21" s="57">
        <f>LN(FG2)</f>
        <v>0.40214857912867646</v>
      </c>
      <c r="FI21" s="2">
        <v>1999</v>
      </c>
      <c r="FJ21" s="45">
        <v>11000</v>
      </c>
      <c r="FK21" t="s">
        <v>83</v>
      </c>
      <c r="FL21" s="57">
        <f>LN(FK2)</f>
        <v>0.40693274956710807</v>
      </c>
      <c r="FM21" s="2">
        <v>1999</v>
      </c>
      <c r="FN21" s="45">
        <v>11000</v>
      </c>
      <c r="FO21" t="s">
        <v>83</v>
      </c>
      <c r="FP21" s="57">
        <f>LN(FO2)</f>
        <v>0.4009189597823708</v>
      </c>
      <c r="FQ21" s="2">
        <v>1999</v>
      </c>
      <c r="FR21" s="45">
        <v>11000</v>
      </c>
      <c r="FS21" t="s">
        <v>83</v>
      </c>
      <c r="FT21" s="57">
        <f>LN(FS2)</f>
        <v>0.39765799453221473</v>
      </c>
      <c r="FU21" s="2">
        <v>1999</v>
      </c>
      <c r="FV21" s="45">
        <v>11000</v>
      </c>
      <c r="FW21" t="s">
        <v>83</v>
      </c>
      <c r="FX21" s="57">
        <f>LN(FW2)</f>
        <v>0.39007299090584813</v>
      </c>
      <c r="FY21" s="2">
        <v>1999</v>
      </c>
      <c r="FZ21" s="45">
        <v>11000</v>
      </c>
      <c r="GA21" t="s">
        <v>83</v>
      </c>
      <c r="GB21" s="57">
        <f>LN(GA2)</f>
        <v>0.39580809650722842</v>
      </c>
      <c r="GC21" s="2">
        <v>1999</v>
      </c>
      <c r="GD21" s="45">
        <v>11000</v>
      </c>
    </row>
    <row r="22" spans="2:186">
      <c r="B22">
        <v>0.39884118787866579</v>
      </c>
      <c r="C22" s="56">
        <v>0.70689346595183467</v>
      </c>
      <c r="D22">
        <v>101.29260907263932</v>
      </c>
      <c r="E22" s="2">
        <v>1999</v>
      </c>
      <c r="F22" s="45">
        <v>54000</v>
      </c>
      <c r="G22" t="s">
        <v>93</v>
      </c>
      <c r="H22" s="57">
        <f>LN(H19)</f>
        <v>0.4270063132717683</v>
      </c>
      <c r="I22" s="2">
        <v>1999</v>
      </c>
      <c r="J22" s="45">
        <v>54000</v>
      </c>
      <c r="K22" t="s">
        <v>93</v>
      </c>
      <c r="L22" s="57">
        <f>LN(L19)</f>
        <v>0.4293021816528248</v>
      </c>
      <c r="M22" s="2">
        <v>1999</v>
      </c>
      <c r="N22" s="45">
        <v>54000</v>
      </c>
      <c r="O22" t="s">
        <v>93</v>
      </c>
      <c r="P22" s="57">
        <f>LN(P19)</f>
        <v>0.43270631787529684</v>
      </c>
      <c r="Q22" s="2">
        <v>1999</v>
      </c>
      <c r="R22" s="45">
        <v>54000</v>
      </c>
      <c r="S22" t="s">
        <v>93</v>
      </c>
      <c r="T22" s="57">
        <f>LN(T19)</f>
        <v>0.43881901577895654</v>
      </c>
      <c r="U22" s="2">
        <v>1999</v>
      </c>
      <c r="V22" s="45">
        <v>54000</v>
      </c>
      <c r="W22" t="s">
        <v>93</v>
      </c>
      <c r="X22" s="57">
        <f>LN(X19)</f>
        <v>0.43046823053027927</v>
      </c>
      <c r="Y22" s="2">
        <v>1999</v>
      </c>
      <c r="Z22" s="45">
        <v>54000</v>
      </c>
      <c r="AA22" t="s">
        <v>93</v>
      </c>
      <c r="AB22" s="57">
        <f>LN(AB19)</f>
        <v>0.43242850964997781</v>
      </c>
      <c r="AC22" s="2">
        <v>1999</v>
      </c>
      <c r="AD22" s="45">
        <v>54000</v>
      </c>
      <c r="AE22" t="s">
        <v>93</v>
      </c>
      <c r="AF22" s="57">
        <f>LN(AF19)</f>
        <v>0.42171477313407341</v>
      </c>
      <c r="AG22" s="2">
        <v>1999</v>
      </c>
      <c r="AH22" s="45">
        <v>54000</v>
      </c>
      <c r="AI22" t="s">
        <v>93</v>
      </c>
      <c r="AJ22" s="57">
        <f>LN(AJ19)</f>
        <v>0.43021623988775504</v>
      </c>
      <c r="AK22" s="2">
        <v>1999</v>
      </c>
      <c r="AL22" s="45">
        <v>54000</v>
      </c>
      <c r="AM22" t="s">
        <v>93</v>
      </c>
      <c r="AN22" s="57">
        <f>LN(AN19)</f>
        <v>0.42697817082429662</v>
      </c>
      <c r="AO22" s="2">
        <v>1999</v>
      </c>
      <c r="AP22" s="45">
        <v>54000</v>
      </c>
      <c r="AQ22" t="s">
        <v>93</v>
      </c>
      <c r="AR22" s="57">
        <f>LN(AR19)</f>
        <v>0.42582194669265322</v>
      </c>
      <c r="AS22" s="2">
        <v>1999</v>
      </c>
      <c r="AT22" s="45">
        <v>54000</v>
      </c>
      <c r="AU22" t="s">
        <v>93</v>
      </c>
      <c r="AV22" s="57">
        <f>LN(AV19)</f>
        <v>0.42408683100848649</v>
      </c>
      <c r="AW22" s="2">
        <v>1999</v>
      </c>
      <c r="AX22" s="45">
        <v>54000</v>
      </c>
      <c r="AY22" t="s">
        <v>93</v>
      </c>
      <c r="AZ22" s="57">
        <f>LN(AZ19)</f>
        <v>0.42651804900219403</v>
      </c>
      <c r="BA22" s="2">
        <v>1999</v>
      </c>
      <c r="BB22" s="45">
        <v>54000</v>
      </c>
      <c r="BC22" t="s">
        <v>93</v>
      </c>
      <c r="BD22" s="57">
        <f>LN(BD19)</f>
        <v>0.4235660338052758</v>
      </c>
      <c r="BE22" s="2">
        <v>1999</v>
      </c>
      <c r="BF22" s="45">
        <v>54000</v>
      </c>
      <c r="BG22" t="s">
        <v>93</v>
      </c>
      <c r="BH22" s="57">
        <f>LN(BH19)</f>
        <v>0.42342360312163146</v>
      </c>
      <c r="BI22" s="2">
        <v>1999</v>
      </c>
      <c r="BJ22" s="45">
        <v>54000</v>
      </c>
      <c r="BK22" t="s">
        <v>93</v>
      </c>
      <c r="BL22" s="57">
        <f>LN(BL19)</f>
        <v>0.42504722603575484</v>
      </c>
      <c r="BM22" s="2">
        <v>1999</v>
      </c>
      <c r="BN22" s="45">
        <v>54000</v>
      </c>
      <c r="BO22" t="s">
        <v>93</v>
      </c>
      <c r="BP22" s="57">
        <f>LN(BP19)</f>
        <v>0.42605473330935328</v>
      </c>
      <c r="BQ22" s="2">
        <v>1999</v>
      </c>
      <c r="BR22" s="45">
        <v>54000</v>
      </c>
      <c r="BS22" t="s">
        <v>93</v>
      </c>
      <c r="BT22" s="57">
        <f>LN(BT19)</f>
        <v>0.42692187883321792</v>
      </c>
      <c r="BU22" s="2">
        <v>1999</v>
      </c>
      <c r="BV22" s="45">
        <v>54000</v>
      </c>
      <c r="BW22" t="s">
        <v>93</v>
      </c>
      <c r="BX22" s="57">
        <f>LN(BX19)</f>
        <v>0.4274094805509262</v>
      </c>
      <c r="BY22" s="2">
        <v>1999</v>
      </c>
      <c r="BZ22" s="45">
        <v>54000</v>
      </c>
      <c r="CA22" t="s">
        <v>93</v>
      </c>
      <c r="CB22" s="57">
        <f>LN(CB19)</f>
        <v>0.42695316192417204</v>
      </c>
      <c r="CC22" s="2">
        <v>1999</v>
      </c>
      <c r="CD22" s="45">
        <v>54000</v>
      </c>
      <c r="CE22" t="s">
        <v>93</v>
      </c>
      <c r="CF22" s="57">
        <f>LN(CF19)</f>
        <v>0.42736991474577996</v>
      </c>
      <c r="CG22" s="2">
        <v>1999</v>
      </c>
      <c r="CH22" s="45">
        <v>54000</v>
      </c>
      <c r="CI22" t="s">
        <v>93</v>
      </c>
      <c r="CJ22" s="57">
        <f>LN(CJ19)</f>
        <v>0.42642546647732527</v>
      </c>
      <c r="CK22" s="2">
        <v>1999</v>
      </c>
      <c r="CL22" s="45">
        <v>54000</v>
      </c>
      <c r="CM22" t="s">
        <v>93</v>
      </c>
      <c r="CN22" s="57">
        <f>LN(CN19)</f>
        <v>0.42540110909638484</v>
      </c>
      <c r="CO22" s="2">
        <v>1999</v>
      </c>
      <c r="CP22" s="45">
        <v>54000</v>
      </c>
      <c r="CQ22" t="s">
        <v>93</v>
      </c>
      <c r="CR22" s="57">
        <f>LN(CR19)</f>
        <v>0.42540110909638484</v>
      </c>
      <c r="CS22" s="2">
        <v>1999</v>
      </c>
      <c r="CT22" s="45">
        <v>54000</v>
      </c>
      <c r="CU22" t="s">
        <v>93</v>
      </c>
      <c r="CV22" s="57">
        <f>LN(CV19)</f>
        <v>0.4260001468675948</v>
      </c>
      <c r="CW22" s="2">
        <v>1999</v>
      </c>
      <c r="CX22" s="45">
        <v>54000</v>
      </c>
      <c r="CY22" t="s">
        <v>93</v>
      </c>
      <c r="CZ22" s="57">
        <f>LN(CZ19)</f>
        <v>0.42909542019148333</v>
      </c>
      <c r="DA22" s="2">
        <v>1999</v>
      </c>
      <c r="DB22" s="45">
        <v>54000</v>
      </c>
      <c r="DC22" t="s">
        <v>93</v>
      </c>
      <c r="DD22" s="57">
        <f>LN(DD19)</f>
        <v>0.42739006050776601</v>
      </c>
      <c r="DE22" s="2">
        <v>1999</v>
      </c>
      <c r="DF22" s="45">
        <v>54000</v>
      </c>
      <c r="DG22" t="s">
        <v>93</v>
      </c>
      <c r="DH22" s="57">
        <f>LN(DH19)</f>
        <v>0.42785346314510087</v>
      </c>
      <c r="DI22" s="2">
        <v>1999</v>
      </c>
      <c r="DJ22" s="45">
        <v>54000</v>
      </c>
      <c r="DK22" t="s">
        <v>93</v>
      </c>
      <c r="DL22" s="57">
        <f>LN(DL19)</f>
        <v>0.43056069688492871</v>
      </c>
      <c r="DM22" s="2">
        <v>1999</v>
      </c>
      <c r="DN22" s="45">
        <v>54000</v>
      </c>
      <c r="DO22" t="s">
        <v>93</v>
      </c>
      <c r="DP22" s="57">
        <f>LN(DP19)</f>
        <v>0.42867336061312139</v>
      </c>
      <c r="DQ22" s="2">
        <v>1999</v>
      </c>
      <c r="DR22" s="45">
        <v>54000</v>
      </c>
      <c r="DS22" t="s">
        <v>93</v>
      </c>
      <c r="DT22" s="57">
        <f>LN(DT19)</f>
        <v>0.42311660377706595</v>
      </c>
      <c r="DU22" s="2">
        <v>1999</v>
      </c>
      <c r="DV22" s="45">
        <v>54000</v>
      </c>
      <c r="DW22" t="s">
        <v>93</v>
      </c>
      <c r="DX22" s="57">
        <f>LN(DX19)</f>
        <v>0.42079760660217419</v>
      </c>
      <c r="DY22" s="2">
        <v>1999</v>
      </c>
      <c r="DZ22" s="45">
        <v>54000</v>
      </c>
      <c r="EA22" t="s">
        <v>93</v>
      </c>
      <c r="EB22" s="57">
        <f>LN(EB19)</f>
        <v>0.42932165867806854</v>
      </c>
      <c r="EC22" s="2">
        <v>1999</v>
      </c>
      <c r="ED22" s="45">
        <v>54000</v>
      </c>
      <c r="EE22" t="s">
        <v>93</v>
      </c>
      <c r="EF22" s="57">
        <f>LN(EF19)</f>
        <v>0.41966425713290367</v>
      </c>
      <c r="EG22" s="2">
        <v>1999</v>
      </c>
      <c r="EH22" s="45">
        <v>54000</v>
      </c>
      <c r="EI22" t="s">
        <v>93</v>
      </c>
      <c r="EJ22" s="57">
        <f>LN(EJ19)</f>
        <v>0.43482792867171721</v>
      </c>
      <c r="EK22" s="2">
        <v>1999</v>
      </c>
      <c r="EL22" s="45">
        <v>54000</v>
      </c>
      <c r="EM22" t="s">
        <v>93</v>
      </c>
      <c r="EN22" s="57">
        <f>LN(EN19)</f>
        <v>0.43720470282201446</v>
      </c>
      <c r="EO22" s="2">
        <v>1999</v>
      </c>
      <c r="EP22" s="45">
        <v>54000</v>
      </c>
      <c r="EQ22" t="s">
        <v>93</v>
      </c>
      <c r="ER22" s="57">
        <f>LN(ER19)</f>
        <v>0.43349083283813933</v>
      </c>
      <c r="ES22" s="2">
        <v>1999</v>
      </c>
      <c r="ET22" s="45">
        <v>54000</v>
      </c>
      <c r="EU22" t="s">
        <v>93</v>
      </c>
      <c r="EV22" s="57">
        <f>LN(EV19)</f>
        <v>0.43147592844546417</v>
      </c>
      <c r="EW22" s="2">
        <v>1999</v>
      </c>
      <c r="EX22" s="45">
        <v>54000</v>
      </c>
      <c r="EY22" t="s">
        <v>93</v>
      </c>
      <c r="EZ22" s="57">
        <f>LN(EZ19)</f>
        <v>0.42322167890380435</v>
      </c>
      <c r="FA22" s="2">
        <v>1999</v>
      </c>
      <c r="FB22" s="45">
        <v>54000</v>
      </c>
      <c r="FC22" t="s">
        <v>93</v>
      </c>
      <c r="FD22" s="57">
        <f>LN(FD19)</f>
        <v>0.42335929185220855</v>
      </c>
      <c r="FE22" s="2">
        <v>1999</v>
      </c>
      <c r="FF22" s="45">
        <v>54000</v>
      </c>
      <c r="FG22" t="s">
        <v>93</v>
      </c>
      <c r="FH22" s="57">
        <f>LN(FH19)</f>
        <v>0.42996763130934479</v>
      </c>
      <c r="FI22" s="2">
        <v>1999</v>
      </c>
      <c r="FJ22" s="45">
        <v>54000</v>
      </c>
      <c r="FK22" t="s">
        <v>93</v>
      </c>
      <c r="FL22" s="57">
        <f>LN(FL19)</f>
        <v>0.43436796076631284</v>
      </c>
      <c r="FM22" s="2">
        <v>1999</v>
      </c>
      <c r="FN22" s="45">
        <v>54000</v>
      </c>
      <c r="FO22" t="s">
        <v>93</v>
      </c>
      <c r="FP22" s="57">
        <f>LN(FP19)</f>
        <v>0.42889749856848919</v>
      </c>
      <c r="FQ22" s="2">
        <v>1999</v>
      </c>
      <c r="FR22" s="45">
        <v>54000</v>
      </c>
      <c r="FS22" t="s">
        <v>93</v>
      </c>
      <c r="FT22" s="57">
        <f>LN(FT19)</f>
        <v>0.42570863237514833</v>
      </c>
      <c r="FU22" s="2">
        <v>1999</v>
      </c>
      <c r="FV22" s="45">
        <v>54000</v>
      </c>
      <c r="FW22" t="s">
        <v>93</v>
      </c>
      <c r="FX22" s="57">
        <f>LN(FX19)</f>
        <v>0.4181056534335918</v>
      </c>
      <c r="FY22" s="2">
        <v>1999</v>
      </c>
      <c r="FZ22" s="45">
        <v>54000</v>
      </c>
      <c r="GA22" t="s">
        <v>93</v>
      </c>
      <c r="GB22" s="57">
        <f>LN(GB19)</f>
        <v>0.4239415827519088</v>
      </c>
      <c r="GC22" s="2">
        <v>1999</v>
      </c>
      <c r="GD22" s="45">
        <v>54000</v>
      </c>
    </row>
    <row r="23" spans="2:186">
      <c r="B23">
        <v>0.39884118787866579</v>
      </c>
      <c r="C23" s="56">
        <v>0.70689346595183467</v>
      </c>
      <c r="D23">
        <v>101.29260907263932</v>
      </c>
      <c r="E23" s="2">
        <v>1999</v>
      </c>
      <c r="F23" s="45">
        <v>54000</v>
      </c>
      <c r="G23" t="s">
        <v>94</v>
      </c>
      <c r="H23" s="57">
        <f>LN(H20)</f>
        <v>0.37154989942125233</v>
      </c>
      <c r="I23" s="2">
        <v>2000</v>
      </c>
      <c r="J23" s="45">
        <v>10000</v>
      </c>
      <c r="K23" t="s">
        <v>94</v>
      </c>
      <c r="L23" s="57">
        <f>LN(L20)</f>
        <v>0.36910371693608002</v>
      </c>
      <c r="M23" s="2">
        <v>2000</v>
      </c>
      <c r="N23" s="45">
        <v>10000</v>
      </c>
      <c r="O23" t="s">
        <v>94</v>
      </c>
      <c r="P23" s="57">
        <f>LN(P20)</f>
        <v>0.37366217729366646</v>
      </c>
      <c r="Q23" s="2">
        <v>2000</v>
      </c>
      <c r="R23" s="45">
        <v>10000</v>
      </c>
      <c r="S23" t="s">
        <v>94</v>
      </c>
      <c r="T23" s="57">
        <f>LN(T20)</f>
        <v>0.38139138346448215</v>
      </c>
      <c r="U23" s="2">
        <v>2000</v>
      </c>
      <c r="V23" s="45">
        <v>10000</v>
      </c>
      <c r="W23" t="s">
        <v>94</v>
      </c>
      <c r="X23" s="57">
        <f>LN(X20)</f>
        <v>0.3726695732302277</v>
      </c>
      <c r="Y23" s="2">
        <v>2000</v>
      </c>
      <c r="Z23" s="45">
        <v>10000</v>
      </c>
      <c r="AA23" t="s">
        <v>94</v>
      </c>
      <c r="AB23" s="57">
        <f>LN(AB20)</f>
        <v>0.37483238930749696</v>
      </c>
      <c r="AC23" s="2">
        <v>2000</v>
      </c>
      <c r="AD23" s="45">
        <v>10000</v>
      </c>
      <c r="AE23" t="s">
        <v>94</v>
      </c>
      <c r="AF23" s="57">
        <f>LN(AF20)</f>
        <v>0.36394778764366159</v>
      </c>
      <c r="AG23" s="2">
        <v>2000</v>
      </c>
      <c r="AH23" s="45">
        <v>10000</v>
      </c>
      <c r="AI23" t="s">
        <v>94</v>
      </c>
      <c r="AJ23" s="57">
        <f>LN(AJ20)</f>
        <v>0.37268638709209778</v>
      </c>
      <c r="AK23" s="2">
        <v>2000</v>
      </c>
      <c r="AL23" s="45">
        <v>10000</v>
      </c>
      <c r="AM23" t="s">
        <v>94</v>
      </c>
      <c r="AN23" s="57">
        <f>LN(AN20)</f>
        <v>0.37011453838652653</v>
      </c>
      <c r="AO23" s="2">
        <v>2000</v>
      </c>
      <c r="AP23" s="45">
        <v>10000</v>
      </c>
      <c r="AQ23" t="s">
        <v>94</v>
      </c>
      <c r="AR23" s="57">
        <f>LN(AR20)</f>
        <v>0.36893957155578899</v>
      </c>
      <c r="AS23" s="2">
        <v>2000</v>
      </c>
      <c r="AT23" s="45">
        <v>10000</v>
      </c>
      <c r="AU23" t="s">
        <v>94</v>
      </c>
      <c r="AV23" s="57">
        <f>LN(AV20)</f>
        <v>0.36746516328627676</v>
      </c>
      <c r="AW23" s="2">
        <v>2000</v>
      </c>
      <c r="AX23" s="45">
        <v>10000</v>
      </c>
      <c r="AY23" t="s">
        <v>94</v>
      </c>
      <c r="AZ23" s="57">
        <f>LN(AZ20)</f>
        <v>0.37008247704711039</v>
      </c>
      <c r="BA23" s="2">
        <v>2000</v>
      </c>
      <c r="BB23" s="45">
        <v>10000</v>
      </c>
      <c r="BC23" t="s">
        <v>94</v>
      </c>
      <c r="BD23" s="57">
        <f>LN(BD20)</f>
        <v>0.367478910073614</v>
      </c>
      <c r="BE23" s="2">
        <v>2000</v>
      </c>
      <c r="BF23" s="45">
        <v>10000</v>
      </c>
      <c r="BG23" t="s">
        <v>94</v>
      </c>
      <c r="BH23" s="57">
        <f>LN(BH20)</f>
        <v>0.36816980229625368</v>
      </c>
      <c r="BI23" s="2">
        <v>2000</v>
      </c>
      <c r="BJ23" s="45">
        <v>10000</v>
      </c>
      <c r="BK23" t="s">
        <v>94</v>
      </c>
      <c r="BL23" s="57">
        <f>LN(BL20)</f>
        <v>0.36914113403211529</v>
      </c>
      <c r="BM23" s="2">
        <v>2000</v>
      </c>
      <c r="BN23" s="45">
        <v>10000</v>
      </c>
      <c r="BO23" t="s">
        <v>94</v>
      </c>
      <c r="BP23" s="57">
        <f>LN(BP20)</f>
        <v>0.37008073506237843</v>
      </c>
      <c r="BQ23" s="2">
        <v>2000</v>
      </c>
      <c r="BR23" s="45">
        <v>10000</v>
      </c>
      <c r="BS23" t="s">
        <v>94</v>
      </c>
      <c r="BT23" s="57">
        <f>LN(BT20)</f>
        <v>0.37114496866310315</v>
      </c>
      <c r="BU23" s="2">
        <v>2000</v>
      </c>
      <c r="BV23" s="45">
        <v>10000</v>
      </c>
      <c r="BW23" t="s">
        <v>94</v>
      </c>
      <c r="BX23" s="57">
        <f>LN(BX20)</f>
        <v>0.37148756227605156</v>
      </c>
      <c r="BY23" s="2">
        <v>2000</v>
      </c>
      <c r="BZ23" s="45">
        <v>10000</v>
      </c>
      <c r="CA23" t="s">
        <v>94</v>
      </c>
      <c r="CB23" s="57">
        <f>LN(CB20)</f>
        <v>0.37271025348867459</v>
      </c>
      <c r="CC23" s="2">
        <v>2000</v>
      </c>
      <c r="CD23" s="45">
        <v>10000</v>
      </c>
      <c r="CE23" t="s">
        <v>94</v>
      </c>
      <c r="CF23" s="57">
        <f>LN(CF20)</f>
        <v>0.37229134718745394</v>
      </c>
      <c r="CG23" s="2">
        <v>2000</v>
      </c>
      <c r="CH23" s="45">
        <v>10000</v>
      </c>
      <c r="CI23" t="s">
        <v>94</v>
      </c>
      <c r="CJ23" s="57">
        <f>LN(CJ20)</f>
        <v>0.3711289977141114</v>
      </c>
      <c r="CK23" s="2">
        <v>2000</v>
      </c>
      <c r="CL23" s="45">
        <v>10000</v>
      </c>
      <c r="CM23" t="s">
        <v>94</v>
      </c>
      <c r="CN23" s="57">
        <f>LN(CN20)</f>
        <v>0.37155654492952755</v>
      </c>
      <c r="CO23" s="2">
        <v>2000</v>
      </c>
      <c r="CP23" s="45">
        <v>10000</v>
      </c>
      <c r="CQ23" t="s">
        <v>94</v>
      </c>
      <c r="CR23" s="57">
        <f>LN(CR20)</f>
        <v>0.37155654492952755</v>
      </c>
      <c r="CS23" s="2">
        <v>1999</v>
      </c>
      <c r="CT23" s="45">
        <v>54000</v>
      </c>
      <c r="CU23" t="s">
        <v>94</v>
      </c>
      <c r="CV23" s="57">
        <f>LN(CV20)</f>
        <v>0.37034182195865001</v>
      </c>
      <c r="CW23" s="2">
        <v>1999</v>
      </c>
      <c r="CX23" s="45">
        <v>54000</v>
      </c>
      <c r="CY23" t="s">
        <v>94</v>
      </c>
      <c r="CZ23" s="57">
        <f>LN(CZ20)</f>
        <v>0.3738421233754996</v>
      </c>
      <c r="DA23" s="2">
        <v>1999</v>
      </c>
      <c r="DB23" s="45">
        <v>54000</v>
      </c>
      <c r="DC23" t="s">
        <v>94</v>
      </c>
      <c r="DD23" s="57">
        <f>LN(DD20)</f>
        <v>0.37119816997242366</v>
      </c>
      <c r="DE23" s="2">
        <v>1999</v>
      </c>
      <c r="DF23" s="45">
        <v>54000</v>
      </c>
      <c r="DG23" t="s">
        <v>94</v>
      </c>
      <c r="DH23" s="57">
        <f>LN(DH20)</f>
        <v>0.37164755692474361</v>
      </c>
      <c r="DI23" s="2">
        <v>1999</v>
      </c>
      <c r="DJ23" s="45">
        <v>54000</v>
      </c>
      <c r="DK23" t="s">
        <v>94</v>
      </c>
      <c r="DL23" s="57">
        <f>LN(DL20)</f>
        <v>0.37510856867738712</v>
      </c>
      <c r="DM23" s="2">
        <v>1999</v>
      </c>
      <c r="DN23" s="45">
        <v>54000</v>
      </c>
      <c r="DO23" t="s">
        <v>94</v>
      </c>
      <c r="DP23" s="57">
        <f>LN(DP20)</f>
        <v>0.37250823128376731</v>
      </c>
      <c r="DQ23" s="2">
        <v>1999</v>
      </c>
      <c r="DR23" s="45">
        <v>54000</v>
      </c>
      <c r="DS23" t="s">
        <v>94</v>
      </c>
      <c r="DT23" s="57">
        <f>LN(DT20)</f>
        <v>0.36742796776478048</v>
      </c>
      <c r="DU23" s="2">
        <v>1999</v>
      </c>
      <c r="DV23" s="45">
        <v>54000</v>
      </c>
      <c r="DW23" t="s">
        <v>94</v>
      </c>
      <c r="DX23" s="57">
        <f>LN(DX20)</f>
        <v>0.36541653861153811</v>
      </c>
      <c r="DY23" s="2">
        <v>1999</v>
      </c>
      <c r="DZ23" s="45">
        <v>54000</v>
      </c>
      <c r="EA23" t="s">
        <v>94</v>
      </c>
      <c r="EB23" s="57">
        <f>LN(EB20)</f>
        <v>0.37313763194223531</v>
      </c>
      <c r="EC23" s="2">
        <v>1999</v>
      </c>
      <c r="ED23" s="45">
        <v>54000</v>
      </c>
      <c r="EE23" t="s">
        <v>94</v>
      </c>
      <c r="EF23" s="57">
        <f>LN(EF20)</f>
        <v>0.36469548551488129</v>
      </c>
      <c r="EG23" s="2">
        <v>1999</v>
      </c>
      <c r="EH23" s="45">
        <v>54000</v>
      </c>
      <c r="EI23" t="s">
        <v>94</v>
      </c>
      <c r="EJ23" s="57">
        <f>LN(EJ20)</f>
        <v>0.38060107357922646</v>
      </c>
      <c r="EK23" s="2">
        <v>1999</v>
      </c>
      <c r="EL23" s="45">
        <v>54000</v>
      </c>
      <c r="EM23" t="s">
        <v>94</v>
      </c>
      <c r="EN23" s="57">
        <f>LN(EN20)</f>
        <v>0.38498400420742412</v>
      </c>
      <c r="EO23" s="2">
        <v>1999</v>
      </c>
      <c r="EP23" s="45">
        <v>54000</v>
      </c>
      <c r="EQ23" t="s">
        <v>94</v>
      </c>
      <c r="ER23" s="57">
        <f>LN(ER20)</f>
        <v>0.37848390296177897</v>
      </c>
      <c r="ES23" s="2">
        <v>1999</v>
      </c>
      <c r="ET23" s="45">
        <v>54000</v>
      </c>
      <c r="EU23" t="s">
        <v>94</v>
      </c>
      <c r="EV23" s="57">
        <f>LN(EV20)</f>
        <v>0.37534938299595311</v>
      </c>
      <c r="EW23" s="2">
        <v>1999</v>
      </c>
      <c r="EX23" s="45">
        <v>54000</v>
      </c>
      <c r="EY23" t="s">
        <v>94</v>
      </c>
      <c r="EZ23" s="57">
        <f>LN(EZ20)</f>
        <v>0.36664802925504664</v>
      </c>
      <c r="FA23" s="2">
        <v>1999</v>
      </c>
      <c r="FB23" s="45">
        <v>54000</v>
      </c>
      <c r="FC23" t="s">
        <v>94</v>
      </c>
      <c r="FD23" s="57">
        <f>LN(FD20)</f>
        <v>0.36677111818623037</v>
      </c>
      <c r="FE23" s="2">
        <v>1999</v>
      </c>
      <c r="FF23" s="45">
        <v>54000</v>
      </c>
      <c r="FG23" t="s">
        <v>94</v>
      </c>
      <c r="FH23" s="57">
        <f>LN(FH20)</f>
        <v>0.37353342774975151</v>
      </c>
      <c r="FI23" s="2">
        <v>1999</v>
      </c>
      <c r="FJ23" s="45">
        <v>54000</v>
      </c>
      <c r="FK23" t="s">
        <v>94</v>
      </c>
      <c r="FL23" s="57">
        <f>LN(FL20)</f>
        <v>0.37872356347510155</v>
      </c>
      <c r="FM23" s="2">
        <v>1999</v>
      </c>
      <c r="FN23" s="45">
        <v>54000</v>
      </c>
      <c r="FO23" t="s">
        <v>94</v>
      </c>
      <c r="FP23" s="57">
        <f>LN(FP20)</f>
        <v>0.37213503478622306</v>
      </c>
      <c r="FQ23" s="2">
        <v>1999</v>
      </c>
      <c r="FR23" s="45">
        <v>54000</v>
      </c>
      <c r="FS23" t="s">
        <v>94</v>
      </c>
      <c r="FT23" s="57">
        <f>LN(FT20)</f>
        <v>0.36879775391621022</v>
      </c>
      <c r="FU23" s="2">
        <v>1999</v>
      </c>
      <c r="FV23" s="45">
        <v>54000</v>
      </c>
      <c r="FW23" t="s">
        <v>94</v>
      </c>
      <c r="FX23" s="57">
        <f>LN(FX20)</f>
        <v>0.36123177791379268</v>
      </c>
      <c r="FY23" s="2">
        <v>1999</v>
      </c>
      <c r="FZ23" s="45">
        <v>54000</v>
      </c>
      <c r="GA23" t="s">
        <v>94</v>
      </c>
      <c r="GB23" s="57">
        <f>LN(GB20)</f>
        <v>0.36686014828644392</v>
      </c>
      <c r="GC23" s="2">
        <v>1999</v>
      </c>
      <c r="GD23" s="45">
        <v>54000</v>
      </c>
    </row>
    <row r="24" spans="2:186">
      <c r="B24">
        <v>0.39855816558224899</v>
      </c>
      <c r="C24" s="56">
        <v>0.69280435650407401</v>
      </c>
      <c r="D24">
        <v>94.72068888098346</v>
      </c>
      <c r="E24" s="2">
        <v>2000</v>
      </c>
      <c r="F24" s="45">
        <v>10000</v>
      </c>
      <c r="G24" t="s">
        <v>95</v>
      </c>
      <c r="H24" s="57">
        <f>H22-H21</f>
        <v>2.7343829446818957E-2</v>
      </c>
      <c r="I24" s="2">
        <v>2001</v>
      </c>
      <c r="J24" s="45">
        <v>171.2</v>
      </c>
      <c r="K24" t="s">
        <v>95</v>
      </c>
      <c r="L24" s="57">
        <f>L22-L21</f>
        <v>2.964631884510327E-2</v>
      </c>
      <c r="M24" s="2">
        <v>2001</v>
      </c>
      <c r="N24" s="45">
        <v>171.2</v>
      </c>
      <c r="O24" t="s">
        <v>95</v>
      </c>
      <c r="P24" s="57">
        <f>P22-P21</f>
        <v>2.9086357259312134E-2</v>
      </c>
      <c r="Q24" s="2">
        <v>2001</v>
      </c>
      <c r="R24" s="45">
        <v>171.2</v>
      </c>
      <c r="S24" t="s">
        <v>95</v>
      </c>
      <c r="T24" s="57">
        <f>T22-T21</f>
        <v>2.830163117334733E-2</v>
      </c>
      <c r="U24" s="2">
        <v>2001</v>
      </c>
      <c r="V24" s="45">
        <v>171.2</v>
      </c>
      <c r="W24" t="s">
        <v>95</v>
      </c>
      <c r="X24" s="57">
        <f>X22-X21</f>
        <v>2.8481801164783216E-2</v>
      </c>
      <c r="Y24" s="2">
        <v>2001</v>
      </c>
      <c r="Z24" s="45">
        <v>171.2</v>
      </c>
      <c r="AA24" t="s">
        <v>95</v>
      </c>
      <c r="AB24" s="57">
        <f>AB22-AB21</f>
        <v>2.8383453339203113E-2</v>
      </c>
      <c r="AC24" s="2">
        <v>2001</v>
      </c>
      <c r="AD24" s="45">
        <v>171.2</v>
      </c>
      <c r="AE24" t="s">
        <v>95</v>
      </c>
      <c r="AF24" s="57">
        <f>AF22-AF21</f>
        <v>2.846642265433591E-2</v>
      </c>
      <c r="AG24" s="2">
        <v>2001</v>
      </c>
      <c r="AH24" s="45">
        <v>171.2</v>
      </c>
      <c r="AI24" t="s">
        <v>95</v>
      </c>
      <c r="AJ24" s="57">
        <f>AJ22-AJ21</f>
        <v>2.835127294203188E-2</v>
      </c>
      <c r="AK24" s="2">
        <v>2001</v>
      </c>
      <c r="AL24" s="45">
        <v>171.2</v>
      </c>
      <c r="AM24" t="s">
        <v>95</v>
      </c>
      <c r="AN24" s="57">
        <f>AN22-AN21</f>
        <v>2.8027686575322452E-2</v>
      </c>
      <c r="AO24" s="2">
        <v>2001</v>
      </c>
      <c r="AP24" s="45">
        <v>171.2</v>
      </c>
      <c r="AQ24" t="s">
        <v>95</v>
      </c>
      <c r="AR24" s="57">
        <f>AR22-AR21</f>
        <v>2.8036791508277759E-2</v>
      </c>
      <c r="AS24" s="2">
        <v>2001</v>
      </c>
      <c r="AT24" s="45">
        <v>171.2</v>
      </c>
      <c r="AU24" t="s">
        <v>95</v>
      </c>
      <c r="AV24" s="57">
        <f>AV22-AV21</f>
        <v>2.7910135726673613E-2</v>
      </c>
      <c r="AW24" s="2">
        <v>2001</v>
      </c>
      <c r="AX24" s="45">
        <v>171.2</v>
      </c>
      <c r="AY24" t="s">
        <v>95</v>
      </c>
      <c r="AZ24" s="57">
        <f>AZ22-AZ21</f>
        <v>2.7819717077224471E-2</v>
      </c>
      <c r="BA24" s="2">
        <v>2001</v>
      </c>
      <c r="BB24" s="45">
        <v>171.2</v>
      </c>
      <c r="BC24" t="s">
        <v>95</v>
      </c>
      <c r="BD24" s="57">
        <f>BD22-BD21</f>
        <v>2.76503927147978E-2</v>
      </c>
      <c r="BE24" s="2">
        <v>2001</v>
      </c>
      <c r="BF24" s="45">
        <v>171.2</v>
      </c>
      <c r="BG24" t="s">
        <v>95</v>
      </c>
      <c r="BH24" s="57">
        <f>BH22-BH21</f>
        <v>2.7245326134928194E-2</v>
      </c>
      <c r="BI24" s="2">
        <v>2001</v>
      </c>
      <c r="BJ24" s="45">
        <v>171.2</v>
      </c>
      <c r="BK24" t="s">
        <v>95</v>
      </c>
      <c r="BL24" s="57">
        <f>BL22-BL21</f>
        <v>2.7562410479449517E-2</v>
      </c>
      <c r="BM24" s="2">
        <v>2001</v>
      </c>
      <c r="BN24" s="45">
        <v>171.2</v>
      </c>
      <c r="BO24" t="s">
        <v>95</v>
      </c>
      <c r="BP24" s="57">
        <f>BP22-BP21</f>
        <v>2.7595414179109878E-2</v>
      </c>
      <c r="BQ24" s="2">
        <v>2001</v>
      </c>
      <c r="BR24" s="45">
        <v>171.2</v>
      </c>
      <c r="BS24" t="s">
        <v>95</v>
      </c>
      <c r="BT24" s="57">
        <f>BT22-BT21</f>
        <v>2.7499622521075406E-2</v>
      </c>
      <c r="BU24" s="2">
        <v>2001</v>
      </c>
      <c r="BV24" s="45">
        <v>171.2</v>
      </c>
      <c r="BW24" t="s">
        <v>95</v>
      </c>
      <c r="BX24" s="57">
        <f>BX22-BX21</f>
        <v>2.7570102445132971E-2</v>
      </c>
      <c r="BY24" s="2">
        <v>2001</v>
      </c>
      <c r="BZ24" s="45">
        <v>171.2</v>
      </c>
      <c r="CA24" t="s">
        <v>95</v>
      </c>
      <c r="CB24" s="57">
        <f>CB22-CB21</f>
        <v>2.675371265846771E-2</v>
      </c>
      <c r="CC24" s="2">
        <v>2001</v>
      </c>
      <c r="CD24" s="45">
        <v>171.2</v>
      </c>
      <c r="CE24" t="s">
        <v>95</v>
      </c>
      <c r="CF24" s="57">
        <f>CF22-CF21</f>
        <v>2.7160125626352505E-2</v>
      </c>
      <c r="CG24" s="2">
        <v>2001</v>
      </c>
      <c r="CH24" s="45">
        <v>171.2</v>
      </c>
      <c r="CI24" t="s">
        <v>95</v>
      </c>
      <c r="CJ24" s="57">
        <f>CJ22-CJ21</f>
        <v>2.7266070634920481E-2</v>
      </c>
      <c r="CK24" s="2">
        <v>2001</v>
      </c>
      <c r="CL24" s="45">
        <v>171.2</v>
      </c>
      <c r="CM24" t="s">
        <v>95</v>
      </c>
      <c r="CN24" s="57">
        <f>CN22-CN21</f>
        <v>2.6559921217719051E-2</v>
      </c>
      <c r="CO24" s="2">
        <v>2001</v>
      </c>
      <c r="CP24" s="45">
        <v>171.2</v>
      </c>
      <c r="CQ24" t="s">
        <v>95</v>
      </c>
      <c r="CR24" s="57">
        <f>CR22-CR21</f>
        <v>2.6559921217719051E-2</v>
      </c>
      <c r="CS24" s="2">
        <v>2001</v>
      </c>
      <c r="CT24" s="45">
        <v>171.2</v>
      </c>
      <c r="CU24" t="s">
        <v>95</v>
      </c>
      <c r="CV24" s="57">
        <f>CV22-CV21</f>
        <v>2.7441981285345807E-2</v>
      </c>
      <c r="CW24" s="2">
        <v>2000</v>
      </c>
      <c r="CX24" s="45">
        <v>10000</v>
      </c>
      <c r="CY24" t="s">
        <v>95</v>
      </c>
      <c r="CZ24" s="57">
        <f>CZ22-CZ21</f>
        <v>2.724508109053736E-2</v>
      </c>
      <c r="DA24" s="2">
        <v>2000</v>
      </c>
      <c r="DB24" s="45">
        <v>10000</v>
      </c>
      <c r="DC24" t="s">
        <v>95</v>
      </c>
      <c r="DD24" s="57">
        <f>DD22-DD21</f>
        <v>2.7701306113514734E-2</v>
      </c>
      <c r="DE24" s="2">
        <v>2000</v>
      </c>
      <c r="DF24" s="45">
        <v>10000</v>
      </c>
      <c r="DG24" t="s">
        <v>95</v>
      </c>
      <c r="DH24" s="57">
        <f>DH22-DH21</f>
        <v>2.7708117091318374E-2</v>
      </c>
      <c r="DI24" s="2">
        <v>2000</v>
      </c>
      <c r="DJ24" s="45">
        <v>10000</v>
      </c>
      <c r="DK24" t="s">
        <v>95</v>
      </c>
      <c r="DL24" s="57">
        <f>DL22-DL21</f>
        <v>2.7341746024412417E-2</v>
      </c>
      <c r="DM24" s="2">
        <v>2000</v>
      </c>
      <c r="DN24" s="45">
        <v>10000</v>
      </c>
      <c r="DO24" t="s">
        <v>95</v>
      </c>
      <c r="DP24" s="57">
        <f>DP22-DP21</f>
        <v>2.7688301262871251E-2</v>
      </c>
      <c r="DQ24" s="2">
        <v>2000</v>
      </c>
      <c r="DR24" s="45">
        <v>10000</v>
      </c>
      <c r="DS24" t="s">
        <v>95</v>
      </c>
      <c r="DT24" s="57">
        <f>DT22-DT21</f>
        <v>2.7456715064797188E-2</v>
      </c>
      <c r="DU24" s="2">
        <v>2000</v>
      </c>
      <c r="DV24" s="45">
        <v>10000</v>
      </c>
      <c r="DW24" t="s">
        <v>95</v>
      </c>
      <c r="DX24" s="57">
        <f>DX22-DX21</f>
        <v>2.7307200142962673E-2</v>
      </c>
      <c r="DY24" s="2">
        <v>2000</v>
      </c>
      <c r="DZ24" s="45">
        <v>10000</v>
      </c>
      <c r="EA24" t="s">
        <v>95</v>
      </c>
      <c r="EB24" s="57">
        <f>EB22-EB21</f>
        <v>2.7697484647418003E-2</v>
      </c>
      <c r="EC24" s="2">
        <v>2000</v>
      </c>
      <c r="ED24" s="45">
        <v>10000</v>
      </c>
      <c r="EE24" t="s">
        <v>95</v>
      </c>
      <c r="EF24" s="57">
        <f>EF22-EF21</f>
        <v>2.7106737619140675E-2</v>
      </c>
      <c r="EG24" s="2">
        <v>2000</v>
      </c>
      <c r="EH24" s="45">
        <v>10000</v>
      </c>
      <c r="EI24" t="s">
        <v>95</v>
      </c>
      <c r="EJ24" s="57">
        <f>EJ22-EJ21</f>
        <v>2.674590359641682E-2</v>
      </c>
      <c r="EK24" s="2">
        <v>2000</v>
      </c>
      <c r="EL24" s="45">
        <v>10000</v>
      </c>
      <c r="EM24" t="s">
        <v>95</v>
      </c>
      <c r="EN24" s="57">
        <f>EN22-EN21</f>
        <v>2.5769512861741284E-2</v>
      </c>
      <c r="EO24" s="2">
        <v>2000</v>
      </c>
      <c r="EP24" s="45">
        <v>10000</v>
      </c>
      <c r="EQ24" t="s">
        <v>95</v>
      </c>
      <c r="ER24" s="57">
        <f>ER22-ER21</f>
        <v>2.7125292320290595E-2</v>
      </c>
      <c r="ES24" s="2">
        <v>2000</v>
      </c>
      <c r="ET24" s="45">
        <v>10000</v>
      </c>
      <c r="EU24" t="s">
        <v>95</v>
      </c>
      <c r="EV24" s="57">
        <f>EV22-EV21</f>
        <v>2.7669550761784123E-2</v>
      </c>
      <c r="EW24" s="2">
        <v>2000</v>
      </c>
      <c r="EX24" s="45">
        <v>10000</v>
      </c>
      <c r="EY24" t="s">
        <v>95</v>
      </c>
      <c r="EZ24" s="57">
        <f>EZ22-EZ21</f>
        <v>2.7886805936271353E-2</v>
      </c>
      <c r="FA24" s="2">
        <v>2000</v>
      </c>
      <c r="FB24" s="45">
        <v>10000</v>
      </c>
      <c r="FC24" t="s">
        <v>95</v>
      </c>
      <c r="FD24" s="57">
        <f>FD22-FD21</f>
        <v>2.789386255413967E-2</v>
      </c>
      <c r="FE24" s="2">
        <v>2000</v>
      </c>
      <c r="FF24" s="45">
        <v>10000</v>
      </c>
      <c r="FG24" t="s">
        <v>95</v>
      </c>
      <c r="FH24" s="57">
        <f>FH22-FH21</f>
        <v>2.7819052180668324E-2</v>
      </c>
      <c r="FI24" s="2">
        <v>2000</v>
      </c>
      <c r="FJ24" s="45">
        <v>10000</v>
      </c>
      <c r="FK24" t="s">
        <v>95</v>
      </c>
      <c r="FL24" s="57">
        <f>FL22-FL21</f>
        <v>2.7435211199204779E-2</v>
      </c>
      <c r="FM24" s="2">
        <v>2000</v>
      </c>
      <c r="FN24" s="45">
        <v>10000</v>
      </c>
      <c r="FO24" t="s">
        <v>95</v>
      </c>
      <c r="FP24" s="57">
        <f>FP22-FP21</f>
        <v>2.797853878611839E-2</v>
      </c>
      <c r="FQ24" s="2">
        <v>2000</v>
      </c>
      <c r="FR24" s="45">
        <v>10000</v>
      </c>
      <c r="FS24" t="s">
        <v>95</v>
      </c>
      <c r="FT24" s="57">
        <f>FT22-FT21</f>
        <v>2.8050637842933601E-2</v>
      </c>
      <c r="FU24" s="2">
        <v>2000</v>
      </c>
      <c r="FV24" s="45">
        <v>10000</v>
      </c>
      <c r="FW24" t="s">
        <v>95</v>
      </c>
      <c r="FX24" s="57">
        <f>FX22-FX21</f>
        <v>2.8032662527743668E-2</v>
      </c>
      <c r="FY24" s="2">
        <v>2000</v>
      </c>
      <c r="FZ24" s="45">
        <v>10000</v>
      </c>
      <c r="GA24" t="s">
        <v>95</v>
      </c>
      <c r="GB24" s="57">
        <f>GB22-GB21</f>
        <v>2.8133486244680372E-2</v>
      </c>
      <c r="GC24" s="2">
        <v>2000</v>
      </c>
      <c r="GD24" s="45">
        <v>10000</v>
      </c>
    </row>
    <row r="25" spans="2:186">
      <c r="B25">
        <v>0.40185033910094597</v>
      </c>
      <c r="C25" s="56">
        <v>0.69798709285985427</v>
      </c>
      <c r="D25">
        <v>97.066904119135444</v>
      </c>
      <c r="E25" s="2">
        <v>2001</v>
      </c>
      <c r="F25" s="45">
        <v>171.2</v>
      </c>
      <c r="G25" t="s">
        <v>96</v>
      </c>
      <c r="H25" s="57">
        <f>H21-H23</f>
        <v>2.8112584403697016E-2</v>
      </c>
      <c r="I25" s="2">
        <v>2001</v>
      </c>
      <c r="J25" s="45">
        <v>1920</v>
      </c>
      <c r="K25" t="s">
        <v>96</v>
      </c>
      <c r="L25" s="57">
        <f>L21-L23</f>
        <v>3.0552145871641512E-2</v>
      </c>
      <c r="M25" s="2">
        <v>2001</v>
      </c>
      <c r="N25" s="45">
        <v>1920</v>
      </c>
      <c r="O25" t="s">
        <v>96</v>
      </c>
      <c r="P25" s="57">
        <f>P21-P23</f>
        <v>2.9957783322318243E-2</v>
      </c>
      <c r="Q25" s="2">
        <v>2001</v>
      </c>
      <c r="R25" s="45">
        <v>1920</v>
      </c>
      <c r="S25" t="s">
        <v>96</v>
      </c>
      <c r="T25" s="57">
        <f>T21-T23</f>
        <v>2.9126001141127067E-2</v>
      </c>
      <c r="U25" s="2">
        <v>2001</v>
      </c>
      <c r="V25" s="45">
        <v>1920</v>
      </c>
      <c r="W25" t="s">
        <v>96</v>
      </c>
      <c r="X25" s="57">
        <f>X21-X23</f>
        <v>2.9316856135268354E-2</v>
      </c>
      <c r="Y25" s="2">
        <v>2001</v>
      </c>
      <c r="Z25" s="45">
        <v>1920</v>
      </c>
      <c r="AA25" t="s">
        <v>96</v>
      </c>
      <c r="AB25" s="57">
        <f>AB21-AB23</f>
        <v>2.9212667003277737E-2</v>
      </c>
      <c r="AC25" s="2">
        <v>2001</v>
      </c>
      <c r="AD25" s="45">
        <v>1920</v>
      </c>
      <c r="AE25" t="s">
        <v>96</v>
      </c>
      <c r="AF25" s="57">
        <f>AF21-AF23</f>
        <v>2.9300562836075905E-2</v>
      </c>
      <c r="AG25" s="2">
        <v>2001</v>
      </c>
      <c r="AH25" s="45">
        <v>1920</v>
      </c>
      <c r="AI25" t="s">
        <v>96</v>
      </c>
      <c r="AJ25" s="57">
        <f>AJ21-AJ23</f>
        <v>2.9178579853625375E-2</v>
      </c>
      <c r="AK25" s="2">
        <v>2001</v>
      </c>
      <c r="AL25" s="45">
        <v>1920</v>
      </c>
      <c r="AM25" t="s">
        <v>96</v>
      </c>
      <c r="AN25" s="57">
        <f>AN21-AN23</f>
        <v>2.8835945862447643E-2</v>
      </c>
      <c r="AO25" s="2">
        <v>2001</v>
      </c>
      <c r="AP25" s="45">
        <v>1920</v>
      </c>
      <c r="AQ25" t="s">
        <v>96</v>
      </c>
      <c r="AR25" s="57">
        <f>AR21-AR23</f>
        <v>2.8845583628586469E-2</v>
      </c>
      <c r="AS25" s="2">
        <v>2001</v>
      </c>
      <c r="AT25" s="45">
        <v>1920</v>
      </c>
      <c r="AU25" t="s">
        <v>96</v>
      </c>
      <c r="AV25" s="57">
        <f>AV21-AV23</f>
        <v>2.871153199553611E-2</v>
      </c>
      <c r="AW25" s="2">
        <v>2001</v>
      </c>
      <c r="AX25" s="45">
        <v>1920</v>
      </c>
      <c r="AY25" t="s">
        <v>96</v>
      </c>
      <c r="AZ25" s="57">
        <f>AZ21-AZ23</f>
        <v>2.861585487785917E-2</v>
      </c>
      <c r="BA25" s="2">
        <v>2001</v>
      </c>
      <c r="BB25" s="45">
        <v>1920</v>
      </c>
      <c r="BC25" t="s">
        <v>96</v>
      </c>
      <c r="BD25" s="57">
        <f>BD21-BD23</f>
        <v>2.8436731016864003E-2</v>
      </c>
      <c r="BE25" s="2">
        <v>2001</v>
      </c>
      <c r="BF25" s="45">
        <v>1920</v>
      </c>
      <c r="BG25" t="s">
        <v>96</v>
      </c>
      <c r="BH25" s="57">
        <f>BH21-BH23</f>
        <v>2.8008474690449592E-2</v>
      </c>
      <c r="BI25" s="2">
        <v>2001</v>
      </c>
      <c r="BJ25" s="45">
        <v>1920</v>
      </c>
      <c r="BK25" t="s">
        <v>96</v>
      </c>
      <c r="BL25" s="57">
        <f>BL21-BL23</f>
        <v>2.8343681524190034E-2</v>
      </c>
      <c r="BM25" s="2">
        <v>2001</v>
      </c>
      <c r="BN25" s="45">
        <v>1920</v>
      </c>
      <c r="BO25" t="s">
        <v>96</v>
      </c>
      <c r="BP25" s="57">
        <f>BP21-BP23</f>
        <v>2.8378584067864976E-2</v>
      </c>
      <c r="BQ25" s="2">
        <v>2001</v>
      </c>
      <c r="BR25" s="45">
        <v>1920</v>
      </c>
      <c r="BS25" t="s">
        <v>96</v>
      </c>
      <c r="BT25" s="57">
        <f>BT21-BT23</f>
        <v>2.8277287649039362E-2</v>
      </c>
      <c r="BU25" s="2">
        <v>2001</v>
      </c>
      <c r="BV25" s="45">
        <v>1920</v>
      </c>
      <c r="BW25" t="s">
        <v>96</v>
      </c>
      <c r="BX25" s="57">
        <f>BX21-BX23</f>
        <v>2.8351815829741667E-2</v>
      </c>
      <c r="BY25" s="2">
        <v>2001</v>
      </c>
      <c r="BZ25" s="45">
        <v>1920</v>
      </c>
      <c r="CA25" t="s">
        <v>96</v>
      </c>
      <c r="CB25" s="57">
        <f>CB21-CB23</f>
        <v>2.748919577702974E-2</v>
      </c>
      <c r="CC25" s="2">
        <v>2001</v>
      </c>
      <c r="CD25" s="45">
        <v>1920</v>
      </c>
      <c r="CE25" t="s">
        <v>96</v>
      </c>
      <c r="CF25" s="57">
        <f>CF21-CF23</f>
        <v>2.7918441931973514E-2</v>
      </c>
      <c r="CG25" s="2">
        <v>2001</v>
      </c>
      <c r="CH25" s="45">
        <v>1920</v>
      </c>
      <c r="CI25" t="s">
        <v>96</v>
      </c>
      <c r="CJ25" s="57">
        <f>CJ21-CJ23</f>
        <v>2.8030398128293388E-2</v>
      </c>
      <c r="CK25" s="2">
        <v>2001</v>
      </c>
      <c r="CL25" s="45">
        <v>1920</v>
      </c>
      <c r="CM25" t="s">
        <v>96</v>
      </c>
      <c r="CN25" s="57">
        <f>CN21-CN23</f>
        <v>2.7284642949138238E-2</v>
      </c>
      <c r="CO25" s="2">
        <v>2001</v>
      </c>
      <c r="CP25" s="45">
        <v>1920</v>
      </c>
      <c r="CQ25" t="s">
        <v>96</v>
      </c>
      <c r="CR25" s="57">
        <f>CR21-CR23</f>
        <v>2.7284642949138238E-2</v>
      </c>
      <c r="CS25" s="2">
        <v>2001</v>
      </c>
      <c r="CT25" s="45">
        <v>1920</v>
      </c>
      <c r="CU25" t="s">
        <v>96</v>
      </c>
      <c r="CV25" s="57">
        <f>CV21-CV23</f>
        <v>2.8216343623598983E-2</v>
      </c>
      <c r="CW25" s="2">
        <v>2001</v>
      </c>
      <c r="CX25" s="45">
        <v>1920</v>
      </c>
      <c r="CY25" t="s">
        <v>96</v>
      </c>
      <c r="CZ25" s="57">
        <f>CZ21-CZ23</f>
        <v>2.8008215725446373E-2</v>
      </c>
      <c r="DA25" s="2">
        <v>2001</v>
      </c>
      <c r="DB25" s="45">
        <v>171.2</v>
      </c>
      <c r="DC25" t="s">
        <v>96</v>
      </c>
      <c r="DD25" s="57">
        <f>DD21-DD23</f>
        <v>2.8490584421827614E-2</v>
      </c>
      <c r="DE25" s="2">
        <v>2001</v>
      </c>
      <c r="DF25" s="45">
        <v>171.2</v>
      </c>
      <c r="DG25" t="s">
        <v>96</v>
      </c>
      <c r="DH25" s="57">
        <f>DH21-DH23</f>
        <v>2.8497789129038886E-2</v>
      </c>
      <c r="DI25" s="2">
        <v>2001</v>
      </c>
      <c r="DJ25" s="45">
        <v>171.2</v>
      </c>
      <c r="DK25" t="s">
        <v>96</v>
      </c>
      <c r="DL25" s="57">
        <f>DL21-DL23</f>
        <v>2.8110382183129168E-2</v>
      </c>
      <c r="DM25" s="2">
        <v>2001</v>
      </c>
      <c r="DN25" s="45">
        <v>171.2</v>
      </c>
      <c r="DO25" t="s">
        <v>96</v>
      </c>
      <c r="DP25" s="57">
        <f>DP21-DP23</f>
        <v>2.8476828066482829E-2</v>
      </c>
      <c r="DQ25" s="2">
        <v>2001</v>
      </c>
      <c r="DR25" s="45">
        <v>171.2</v>
      </c>
      <c r="DS25" t="s">
        <v>96</v>
      </c>
      <c r="DT25" s="57">
        <f>DT21-DT23</f>
        <v>2.8231920947488276E-2</v>
      </c>
      <c r="DU25" s="2">
        <v>2001</v>
      </c>
      <c r="DV25" s="45">
        <v>171.2</v>
      </c>
      <c r="DW25" t="s">
        <v>96</v>
      </c>
      <c r="DX25" s="57">
        <f>DX21-DX23</f>
        <v>2.8073867847673406E-2</v>
      </c>
      <c r="DY25" s="2">
        <v>2001</v>
      </c>
      <c r="DZ25" s="45">
        <v>171.2</v>
      </c>
      <c r="EA25" t="s">
        <v>96</v>
      </c>
      <c r="EB25" s="57">
        <f>EB21-EB23</f>
        <v>2.8486542088415223E-2</v>
      </c>
      <c r="EC25" s="2">
        <v>2001</v>
      </c>
      <c r="ED25" s="45">
        <v>171.2</v>
      </c>
      <c r="EE25" t="s">
        <v>96</v>
      </c>
      <c r="EF25" s="57">
        <f>EF21-EF23</f>
        <v>2.7862033998881708E-2</v>
      </c>
      <c r="EG25" s="2">
        <v>2001</v>
      </c>
      <c r="EH25" s="45">
        <v>171.2</v>
      </c>
      <c r="EI25" t="s">
        <v>96</v>
      </c>
      <c r="EJ25" s="57">
        <f>EJ21-EJ23</f>
        <v>2.7480951496073935E-2</v>
      </c>
      <c r="EK25" s="2">
        <v>2001</v>
      </c>
      <c r="EL25" s="45">
        <v>171.2</v>
      </c>
      <c r="EM25" t="s">
        <v>96</v>
      </c>
      <c r="EN25" s="57">
        <f>EN21-EN23</f>
        <v>2.6451185752849049E-2</v>
      </c>
      <c r="EO25" s="2">
        <v>2001</v>
      </c>
      <c r="EP25" s="45">
        <v>171.2</v>
      </c>
      <c r="EQ25" t="s">
        <v>96</v>
      </c>
      <c r="ER25" s="57">
        <f>ER21-ER23</f>
        <v>2.788163755606976E-2</v>
      </c>
      <c r="ES25" s="2">
        <v>2001</v>
      </c>
      <c r="ET25" s="45">
        <v>171.2</v>
      </c>
      <c r="EU25" t="s">
        <v>96</v>
      </c>
      <c r="EV25" s="57">
        <f>EV21-EV23</f>
        <v>2.8456994687726944E-2</v>
      </c>
      <c r="EW25" s="2">
        <v>2001</v>
      </c>
      <c r="EX25" s="45">
        <v>171.2</v>
      </c>
      <c r="EY25" t="s">
        <v>96</v>
      </c>
      <c r="EZ25" s="57">
        <f>EZ21-EZ23</f>
        <v>2.8686843712486365E-2</v>
      </c>
      <c r="FA25" s="2">
        <v>2001</v>
      </c>
      <c r="FB25" s="45">
        <v>171.2</v>
      </c>
      <c r="FC25" t="s">
        <v>96</v>
      </c>
      <c r="FD25" s="57">
        <f>FD21-FD23</f>
        <v>2.8694311111838511E-2</v>
      </c>
      <c r="FE25" s="2">
        <v>2001</v>
      </c>
      <c r="FF25" s="45">
        <v>171.2</v>
      </c>
      <c r="FG25" t="s">
        <v>96</v>
      </c>
      <c r="FH25" s="57">
        <f>FH21-FH23</f>
        <v>2.8615151378924952E-2</v>
      </c>
      <c r="FI25" s="2">
        <v>2001</v>
      </c>
      <c r="FJ25" s="45">
        <v>171.2</v>
      </c>
      <c r="FK25" t="s">
        <v>96</v>
      </c>
      <c r="FL25" s="57">
        <f>FL21-FL23</f>
        <v>2.8209186092006511E-2</v>
      </c>
      <c r="FM25" s="2">
        <v>2001</v>
      </c>
      <c r="FN25" s="45">
        <v>171.2</v>
      </c>
      <c r="FO25" t="s">
        <v>96</v>
      </c>
      <c r="FP25" s="57">
        <f>FP21-FP23</f>
        <v>2.8783924996147736E-2</v>
      </c>
      <c r="FQ25" s="2">
        <v>2001</v>
      </c>
      <c r="FR25" s="45">
        <v>171.2</v>
      </c>
      <c r="FS25" t="s">
        <v>96</v>
      </c>
      <c r="FT25" s="57">
        <f>FT21-FT23</f>
        <v>2.8860240616004507E-2</v>
      </c>
      <c r="FU25" s="2">
        <v>2001</v>
      </c>
      <c r="FV25" s="45">
        <v>171.2</v>
      </c>
      <c r="FW25" t="s">
        <v>96</v>
      </c>
      <c r="FX25" s="57">
        <f>FX21-FX23</f>
        <v>2.8841212992055443E-2</v>
      </c>
      <c r="FY25" s="2">
        <v>2001</v>
      </c>
      <c r="FZ25" s="45">
        <v>171.2</v>
      </c>
      <c r="GA25" t="s">
        <v>96</v>
      </c>
      <c r="GB25" s="57">
        <f>GB21-GB23</f>
        <v>2.8947948220784503E-2</v>
      </c>
      <c r="GC25" s="2">
        <v>2001</v>
      </c>
      <c r="GD25" s="45">
        <v>171.2</v>
      </c>
    </row>
    <row r="26" spans="2:186">
      <c r="B26">
        <v>0.39968875439425128</v>
      </c>
      <c r="C26" s="56">
        <v>0.68945987365441852</v>
      </c>
      <c r="D26">
        <v>93.248222167787517</v>
      </c>
      <c r="E26" s="2">
        <v>2001</v>
      </c>
      <c r="F26" s="45">
        <v>1920</v>
      </c>
      <c r="G26" t="s">
        <v>97</v>
      </c>
      <c r="H26" s="58">
        <f>AVERAGE(H24:H25)</f>
        <v>2.7728206925257987E-2</v>
      </c>
      <c r="I26" s="2">
        <v>2002</v>
      </c>
      <c r="J26" s="44">
        <v>2000</v>
      </c>
      <c r="K26" t="s">
        <v>97</v>
      </c>
      <c r="L26" s="58">
        <f>AVERAGE(L24:L25)</f>
        <v>3.0099232358372391E-2</v>
      </c>
      <c r="M26" s="2">
        <v>2002</v>
      </c>
      <c r="N26" s="44">
        <v>2000</v>
      </c>
      <c r="O26" t="s">
        <v>97</v>
      </c>
      <c r="P26" s="58">
        <f>AVERAGE(P24:P25)</f>
        <v>2.9522070290815189E-2</v>
      </c>
      <c r="Q26" s="2">
        <v>2002</v>
      </c>
      <c r="R26" s="44">
        <v>2000</v>
      </c>
      <c r="S26" t="s">
        <v>97</v>
      </c>
      <c r="T26" s="58">
        <f>AVERAGE(T24:T25)</f>
        <v>2.8713816157237199E-2</v>
      </c>
      <c r="U26" s="2">
        <v>2002</v>
      </c>
      <c r="V26" s="44">
        <v>2000</v>
      </c>
      <c r="W26" t="s">
        <v>97</v>
      </c>
      <c r="X26" s="58">
        <f>AVERAGE(X24:X25)</f>
        <v>2.8899328650025785E-2</v>
      </c>
      <c r="Y26" s="2">
        <v>2002</v>
      </c>
      <c r="Z26" s="44">
        <v>2000</v>
      </c>
      <c r="AA26" t="s">
        <v>97</v>
      </c>
      <c r="AB26" s="58">
        <f>AVERAGE(AB24:AB25)</f>
        <v>2.8798060171240425E-2</v>
      </c>
      <c r="AC26" s="2">
        <v>2002</v>
      </c>
      <c r="AD26" s="44">
        <v>2000</v>
      </c>
      <c r="AE26" t="s">
        <v>97</v>
      </c>
      <c r="AF26" s="58">
        <f>AVERAGE(AF24:AF25)</f>
        <v>2.8883492745205908E-2</v>
      </c>
      <c r="AG26" s="2">
        <v>2002</v>
      </c>
      <c r="AH26" s="44">
        <v>2000</v>
      </c>
      <c r="AI26" t="s">
        <v>97</v>
      </c>
      <c r="AJ26" s="58">
        <f>AVERAGE(AJ24:AJ25)</f>
        <v>2.8764926397828627E-2</v>
      </c>
      <c r="AK26" s="2">
        <v>2002</v>
      </c>
      <c r="AL26" s="44">
        <v>2000</v>
      </c>
      <c r="AM26" t="s">
        <v>97</v>
      </c>
      <c r="AN26" s="58">
        <f>AVERAGE(AN24:AN25)</f>
        <v>2.8431816218885048E-2</v>
      </c>
      <c r="AO26" s="2">
        <v>2002</v>
      </c>
      <c r="AP26" s="44">
        <v>2000</v>
      </c>
      <c r="AQ26" t="s">
        <v>97</v>
      </c>
      <c r="AR26" s="58">
        <f>AVERAGE(AR24:AR25)</f>
        <v>2.8441187568432114E-2</v>
      </c>
      <c r="AS26" s="2">
        <v>2002</v>
      </c>
      <c r="AT26" s="44">
        <v>2000</v>
      </c>
      <c r="AU26" t="s">
        <v>97</v>
      </c>
      <c r="AV26" s="58">
        <f>AVERAGE(AV24:AV25)</f>
        <v>2.8310833861104862E-2</v>
      </c>
      <c r="AW26" s="2">
        <v>2002</v>
      </c>
      <c r="AX26" s="44">
        <v>2000</v>
      </c>
      <c r="AY26" t="s">
        <v>97</v>
      </c>
      <c r="AZ26" s="58">
        <f>AVERAGE(AZ24:AZ25)</f>
        <v>2.821778597754182E-2</v>
      </c>
      <c r="BA26" s="2">
        <v>2002</v>
      </c>
      <c r="BB26" s="44">
        <v>2000</v>
      </c>
      <c r="BC26" t="s">
        <v>97</v>
      </c>
      <c r="BD26" s="58">
        <f>AVERAGE(BD24:BD25)</f>
        <v>2.8043561865830902E-2</v>
      </c>
      <c r="BE26" s="2">
        <v>2002</v>
      </c>
      <c r="BF26" s="44">
        <v>2000</v>
      </c>
      <c r="BG26" t="s">
        <v>97</v>
      </c>
      <c r="BH26" s="58">
        <f>AVERAGE(BH24:BH25)</f>
        <v>2.7626900412688893E-2</v>
      </c>
      <c r="BI26" s="2">
        <v>2002</v>
      </c>
      <c r="BJ26" s="44">
        <v>2000</v>
      </c>
      <c r="BK26" t="s">
        <v>97</v>
      </c>
      <c r="BL26" s="58">
        <f>AVERAGE(BL24:BL25)</f>
        <v>2.7953046001819776E-2</v>
      </c>
      <c r="BM26" s="2">
        <v>2002</v>
      </c>
      <c r="BN26" s="44">
        <v>2000</v>
      </c>
      <c r="BO26" t="s">
        <v>97</v>
      </c>
      <c r="BP26" s="58">
        <f>AVERAGE(BP24:BP25)</f>
        <v>2.7986999123487427E-2</v>
      </c>
      <c r="BQ26" s="2">
        <v>2002</v>
      </c>
      <c r="BR26" s="44">
        <v>2000</v>
      </c>
      <c r="BS26" t="s">
        <v>97</v>
      </c>
      <c r="BT26" s="58">
        <f>AVERAGE(BT24:BT25)</f>
        <v>2.7888455085057384E-2</v>
      </c>
      <c r="BU26" s="2">
        <v>2002</v>
      </c>
      <c r="BV26" s="44">
        <v>2000</v>
      </c>
      <c r="BW26" t="s">
        <v>97</v>
      </c>
      <c r="BX26" s="58">
        <f>AVERAGE(BX24:BX25)</f>
        <v>2.7960959137437319E-2</v>
      </c>
      <c r="BY26" s="2">
        <v>2002</v>
      </c>
      <c r="BZ26" s="44">
        <v>2000</v>
      </c>
      <c r="CA26" t="s">
        <v>97</v>
      </c>
      <c r="CB26" s="58">
        <f>AVERAGE(CB24:CB25)</f>
        <v>2.7121454217748725E-2</v>
      </c>
      <c r="CC26" s="2">
        <v>2002</v>
      </c>
      <c r="CD26" s="44">
        <v>2000</v>
      </c>
      <c r="CE26" t="s">
        <v>97</v>
      </c>
      <c r="CF26" s="58">
        <f>AVERAGE(CF24:CF25)</f>
        <v>2.753928377916301E-2</v>
      </c>
      <c r="CG26" s="2">
        <v>2002</v>
      </c>
      <c r="CH26" s="44">
        <v>2000</v>
      </c>
      <c r="CI26" t="s">
        <v>97</v>
      </c>
      <c r="CJ26" s="58">
        <f>AVERAGE(CJ24:CJ25)</f>
        <v>2.7648234381606934E-2</v>
      </c>
      <c r="CK26" s="2">
        <v>2002</v>
      </c>
      <c r="CL26" s="44">
        <v>2000</v>
      </c>
      <c r="CM26" t="s">
        <v>97</v>
      </c>
      <c r="CN26" s="58">
        <f>AVERAGE(CN24:CN25)</f>
        <v>2.6922282083428645E-2</v>
      </c>
      <c r="CO26" s="2">
        <v>2002</v>
      </c>
      <c r="CP26" s="44">
        <v>2000</v>
      </c>
      <c r="CQ26" t="s">
        <v>97</v>
      </c>
      <c r="CR26" s="58">
        <f>AVERAGE(CR24:CR25)</f>
        <v>2.6922282083428645E-2</v>
      </c>
      <c r="CS26" s="2">
        <v>2002</v>
      </c>
      <c r="CT26" s="44">
        <v>2000</v>
      </c>
      <c r="CU26" t="s">
        <v>97</v>
      </c>
      <c r="CV26" s="58">
        <f>AVERAGE(CV24:CV25)</f>
        <v>2.7829162454472395E-2</v>
      </c>
      <c r="CW26" s="2">
        <v>2002</v>
      </c>
      <c r="CX26" s="44">
        <v>2000</v>
      </c>
      <c r="CY26" t="s">
        <v>97</v>
      </c>
      <c r="CZ26" s="58">
        <f>AVERAGE(CZ24:CZ25)</f>
        <v>2.7626648407991866E-2</v>
      </c>
      <c r="DA26" s="2">
        <v>2002</v>
      </c>
      <c r="DB26" s="44">
        <v>2000</v>
      </c>
      <c r="DC26" t="s">
        <v>97</v>
      </c>
      <c r="DD26" s="58">
        <f>AVERAGE(DD24:DD25)</f>
        <v>2.8095945267671174E-2</v>
      </c>
      <c r="DE26" s="2">
        <v>2001</v>
      </c>
      <c r="DF26" s="45">
        <v>1920</v>
      </c>
      <c r="DG26" t="s">
        <v>97</v>
      </c>
      <c r="DH26" s="58">
        <f>AVERAGE(DH24:DH25)</f>
        <v>2.810295311017863E-2</v>
      </c>
      <c r="DI26" s="2">
        <v>2001</v>
      </c>
      <c r="DJ26" s="45">
        <v>1920</v>
      </c>
      <c r="DK26" t="s">
        <v>97</v>
      </c>
      <c r="DL26" s="58">
        <f>AVERAGE(DL24:DL25)</f>
        <v>2.7726064103770792E-2</v>
      </c>
      <c r="DM26" s="2">
        <v>2001</v>
      </c>
      <c r="DN26" s="45">
        <v>1920</v>
      </c>
      <c r="DO26" t="s">
        <v>97</v>
      </c>
      <c r="DP26" s="58">
        <f>AVERAGE(DP24:DP25)</f>
        <v>2.808256466467704E-2</v>
      </c>
      <c r="DQ26" s="2">
        <v>2001</v>
      </c>
      <c r="DR26" s="45">
        <v>1920</v>
      </c>
      <c r="DS26" t="s">
        <v>97</v>
      </c>
      <c r="DT26" s="58">
        <f>AVERAGE(DT24:DT25)</f>
        <v>2.7844318006142732E-2</v>
      </c>
      <c r="DU26" s="2">
        <v>2001</v>
      </c>
      <c r="DV26" s="45">
        <v>1920</v>
      </c>
      <c r="DW26" t="s">
        <v>97</v>
      </c>
      <c r="DX26" s="58">
        <f>AVERAGE(DX24:DX25)</f>
        <v>2.769053399531804E-2</v>
      </c>
      <c r="DY26" s="2">
        <v>2001</v>
      </c>
      <c r="DZ26" s="45">
        <v>1920</v>
      </c>
      <c r="EA26" t="s">
        <v>97</v>
      </c>
      <c r="EB26" s="58">
        <f>AVERAGE(EB24:EB25)</f>
        <v>2.8092013367916613E-2</v>
      </c>
      <c r="EC26" s="2">
        <v>2001</v>
      </c>
      <c r="ED26" s="45">
        <v>1920</v>
      </c>
      <c r="EE26" t="s">
        <v>97</v>
      </c>
      <c r="EF26" s="58">
        <f>AVERAGE(EF24:EF25)</f>
        <v>2.7484385809011191E-2</v>
      </c>
      <c r="EG26" s="2">
        <v>2001</v>
      </c>
      <c r="EH26" s="45">
        <v>1920</v>
      </c>
      <c r="EI26" t="s">
        <v>97</v>
      </c>
      <c r="EJ26" s="58">
        <f>AVERAGE(EJ24:EJ25)</f>
        <v>2.7113427546245378E-2</v>
      </c>
      <c r="EK26" s="2">
        <v>2001</v>
      </c>
      <c r="EL26" s="45">
        <v>1920</v>
      </c>
      <c r="EM26" t="s">
        <v>97</v>
      </c>
      <c r="EN26" s="58">
        <f>AVERAGE(EN24:EN25)</f>
        <v>2.6110349307295166E-2</v>
      </c>
      <c r="EO26" s="2">
        <v>2001</v>
      </c>
      <c r="EP26" s="45">
        <v>1920</v>
      </c>
      <c r="EQ26" t="s">
        <v>97</v>
      </c>
      <c r="ER26" s="58">
        <f>AVERAGE(ER24:ER25)</f>
        <v>2.7503464938180178E-2</v>
      </c>
      <c r="ES26" s="2">
        <v>2001</v>
      </c>
      <c r="ET26" s="45">
        <v>1920</v>
      </c>
      <c r="EU26" t="s">
        <v>97</v>
      </c>
      <c r="EV26" s="58">
        <f>AVERAGE(EV24:EV25)</f>
        <v>2.8063272724755534E-2</v>
      </c>
      <c r="EW26" s="2">
        <v>2001</v>
      </c>
      <c r="EX26" s="45">
        <v>1920</v>
      </c>
      <c r="EY26" t="s">
        <v>97</v>
      </c>
      <c r="EZ26" s="58">
        <f>AVERAGE(EZ24:EZ25)</f>
        <v>2.8286824824378859E-2</v>
      </c>
      <c r="FA26" s="2">
        <v>2001</v>
      </c>
      <c r="FB26" s="45">
        <v>1920</v>
      </c>
      <c r="FC26" t="s">
        <v>97</v>
      </c>
      <c r="FD26" s="58">
        <f>AVERAGE(FD24:FD25)</f>
        <v>2.829408683298909E-2</v>
      </c>
      <c r="FE26" s="2">
        <v>2001</v>
      </c>
      <c r="FF26" s="45">
        <v>1920</v>
      </c>
      <c r="FG26" t="s">
        <v>97</v>
      </c>
      <c r="FH26" s="58">
        <f>AVERAGE(FH24:FH25)</f>
        <v>2.8217101779796638E-2</v>
      </c>
      <c r="FI26" s="2">
        <v>2001</v>
      </c>
      <c r="FJ26" s="45">
        <v>1920</v>
      </c>
      <c r="FK26" t="s">
        <v>97</v>
      </c>
      <c r="FL26" s="58">
        <f>AVERAGE(FL24:FL25)</f>
        <v>2.7822198645605645E-2</v>
      </c>
      <c r="FM26" s="2">
        <v>2001</v>
      </c>
      <c r="FN26" s="45">
        <v>1920</v>
      </c>
      <c r="FO26" t="s">
        <v>97</v>
      </c>
      <c r="FP26" s="58">
        <f>AVERAGE(FP24:FP25)</f>
        <v>2.8381231891133063E-2</v>
      </c>
      <c r="FQ26" s="2">
        <v>2001</v>
      </c>
      <c r="FR26" s="45">
        <v>1920</v>
      </c>
      <c r="FS26" t="s">
        <v>97</v>
      </c>
      <c r="FT26" s="58">
        <f>AVERAGE(FT24:FT25)</f>
        <v>2.8455439229469054E-2</v>
      </c>
      <c r="FU26" s="2">
        <v>2001</v>
      </c>
      <c r="FV26" s="45">
        <v>1920</v>
      </c>
      <c r="FW26" t="s">
        <v>97</v>
      </c>
      <c r="FX26" s="58">
        <f>AVERAGE(FX24:FX25)</f>
        <v>2.8436937759899555E-2</v>
      </c>
      <c r="FY26" s="2">
        <v>2001</v>
      </c>
      <c r="FZ26" s="45">
        <v>1920</v>
      </c>
      <c r="GA26" t="s">
        <v>97</v>
      </c>
      <c r="GB26" s="58">
        <f>AVERAGE(GB24:GB25)</f>
        <v>2.8540717232732438E-2</v>
      </c>
      <c r="GC26" s="2">
        <v>2001</v>
      </c>
      <c r="GD26" s="45">
        <v>1920</v>
      </c>
    </row>
    <row r="27" spans="2:186">
      <c r="B27">
        <v>0.40014534605378249</v>
      </c>
      <c r="C27" s="56">
        <v>0.6896464829530502</v>
      </c>
      <c r="D27">
        <v>93.329544190879261</v>
      </c>
      <c r="E27" s="2">
        <v>2002</v>
      </c>
      <c r="F27" s="44">
        <v>2000</v>
      </c>
      <c r="I27" s="2">
        <v>2003</v>
      </c>
      <c r="J27" s="45">
        <v>473.6</v>
      </c>
      <c r="M27" s="2">
        <v>2003</v>
      </c>
      <c r="N27" s="45">
        <v>473.6</v>
      </c>
      <c r="Q27" s="2">
        <v>2003</v>
      </c>
      <c r="R27" s="45">
        <v>473.6</v>
      </c>
      <c r="U27" s="2">
        <v>2003</v>
      </c>
      <c r="V27" s="45">
        <v>473.6</v>
      </c>
      <c r="Y27" s="2">
        <v>2003</v>
      </c>
      <c r="Z27" s="45">
        <v>473.6</v>
      </c>
      <c r="AC27" s="2">
        <v>2003</v>
      </c>
      <c r="AD27" s="45">
        <v>473.6</v>
      </c>
      <c r="AG27" s="2">
        <v>2003</v>
      </c>
      <c r="AH27" s="45">
        <v>473.6</v>
      </c>
      <c r="AK27" s="2">
        <v>2003</v>
      </c>
      <c r="AL27" s="45">
        <v>473.6</v>
      </c>
      <c r="AO27" s="2">
        <v>2003</v>
      </c>
      <c r="AP27" s="45">
        <v>473.6</v>
      </c>
      <c r="AS27" s="2">
        <v>2003</v>
      </c>
      <c r="AT27" s="45">
        <v>473.6</v>
      </c>
      <c r="AW27" s="2">
        <v>2003</v>
      </c>
      <c r="AX27" s="45">
        <v>473.6</v>
      </c>
      <c r="BA27" s="2">
        <v>2003</v>
      </c>
      <c r="BB27" s="45">
        <v>473.6</v>
      </c>
      <c r="BE27" s="2">
        <v>2003</v>
      </c>
      <c r="BF27" s="45">
        <v>473.6</v>
      </c>
      <c r="BI27" s="2">
        <v>2003</v>
      </c>
      <c r="BJ27" s="45">
        <v>473.6</v>
      </c>
      <c r="BM27" s="2">
        <v>2003</v>
      </c>
      <c r="BN27" s="45">
        <v>473.6</v>
      </c>
      <c r="BQ27" s="2">
        <v>2003</v>
      </c>
      <c r="BR27" s="45">
        <v>473.6</v>
      </c>
      <c r="BU27" s="2">
        <v>2003</v>
      </c>
      <c r="BV27" s="45">
        <v>473.6</v>
      </c>
      <c r="BY27" s="2">
        <v>2003</v>
      </c>
      <c r="BZ27" s="45">
        <v>473.6</v>
      </c>
      <c r="CC27" s="2">
        <v>2003</v>
      </c>
      <c r="CD27" s="45">
        <v>473.6</v>
      </c>
      <c r="CG27" s="2">
        <v>2003</v>
      </c>
      <c r="CH27" s="45">
        <v>473.6</v>
      </c>
      <c r="CK27" s="2">
        <v>2003</v>
      </c>
      <c r="CL27" s="45">
        <v>473.6</v>
      </c>
      <c r="CO27" s="2">
        <v>2003</v>
      </c>
      <c r="CP27" s="45">
        <v>473.6</v>
      </c>
      <c r="CS27" s="2">
        <v>2003</v>
      </c>
      <c r="CT27" s="45">
        <v>473.6</v>
      </c>
      <c r="CW27" s="2">
        <v>2003</v>
      </c>
      <c r="CX27" s="45">
        <v>473.6</v>
      </c>
      <c r="DA27" s="2">
        <v>2003</v>
      </c>
      <c r="DB27" s="45">
        <v>473.6</v>
      </c>
      <c r="DE27" s="2">
        <v>2003</v>
      </c>
      <c r="DF27" s="45">
        <v>473.6</v>
      </c>
      <c r="DI27" s="2">
        <v>2002</v>
      </c>
      <c r="DJ27" s="44">
        <v>2000</v>
      </c>
      <c r="DM27" s="2">
        <v>2002</v>
      </c>
      <c r="DN27" s="44">
        <v>2000</v>
      </c>
      <c r="DQ27" s="2">
        <v>2002</v>
      </c>
      <c r="DR27" s="44">
        <v>2000</v>
      </c>
      <c r="DU27" s="2">
        <v>2002</v>
      </c>
      <c r="DV27" s="44">
        <v>2000</v>
      </c>
      <c r="DY27" s="2">
        <v>2002</v>
      </c>
      <c r="DZ27" s="44">
        <v>2000</v>
      </c>
      <c r="EC27" s="2">
        <v>2002</v>
      </c>
      <c r="ED27" s="44">
        <v>2000</v>
      </c>
      <c r="EG27" s="2">
        <v>2002</v>
      </c>
      <c r="EH27" s="44">
        <v>2000</v>
      </c>
      <c r="EK27" s="2">
        <v>2002</v>
      </c>
      <c r="EL27" s="44">
        <v>2000</v>
      </c>
      <c r="EO27" s="2">
        <v>2002</v>
      </c>
      <c r="EP27" s="44">
        <v>2000</v>
      </c>
      <c r="ES27" s="2">
        <v>2002</v>
      </c>
      <c r="ET27" s="44">
        <v>2000</v>
      </c>
      <c r="EW27" s="2">
        <v>2002</v>
      </c>
      <c r="EX27" s="44">
        <v>2000</v>
      </c>
      <c r="FA27" s="2">
        <v>2002</v>
      </c>
      <c r="FB27" s="44">
        <v>2000</v>
      </c>
      <c r="FE27" s="2">
        <v>2002</v>
      </c>
      <c r="FF27" s="44">
        <v>2000</v>
      </c>
      <c r="FI27" s="2">
        <v>2002</v>
      </c>
      <c r="FJ27" s="44">
        <v>2000</v>
      </c>
      <c r="FM27" s="2">
        <v>2002</v>
      </c>
      <c r="FN27" s="44">
        <v>2000</v>
      </c>
      <c r="FQ27" s="2">
        <v>2002</v>
      </c>
      <c r="FR27" s="44">
        <v>2000</v>
      </c>
      <c r="FU27" s="2">
        <v>2002</v>
      </c>
      <c r="FV27" s="44">
        <v>2000</v>
      </c>
      <c r="FY27" s="2">
        <v>2002</v>
      </c>
      <c r="FZ27" s="44">
        <v>2000</v>
      </c>
      <c r="GC27" s="2">
        <v>2002</v>
      </c>
      <c r="GD27" s="44">
        <v>2000</v>
      </c>
    </row>
    <row r="28" spans="2:186">
      <c r="B28">
        <v>0.40321895086051629</v>
      </c>
      <c r="C28" s="56">
        <v>0.6973294626943416</v>
      </c>
      <c r="D28">
        <v>96.764745237113644</v>
      </c>
      <c r="E28" s="2">
        <v>2003</v>
      </c>
      <c r="F28" s="45">
        <v>473.6</v>
      </c>
      <c r="I28" s="2">
        <v>2003</v>
      </c>
      <c r="J28" s="44">
        <v>1920</v>
      </c>
      <c r="M28" s="2">
        <v>2003</v>
      </c>
      <c r="N28" s="44">
        <v>1920</v>
      </c>
      <c r="Q28" s="2">
        <v>2003</v>
      </c>
      <c r="R28" s="44">
        <v>1920</v>
      </c>
      <c r="U28" s="2">
        <v>2003</v>
      </c>
      <c r="V28" s="44">
        <v>1920</v>
      </c>
      <c r="Y28" s="2">
        <v>2003</v>
      </c>
      <c r="Z28" s="44">
        <v>1920</v>
      </c>
      <c r="AC28" s="2">
        <v>2003</v>
      </c>
      <c r="AD28" s="44">
        <v>1920</v>
      </c>
      <c r="AG28" s="2">
        <v>2003</v>
      </c>
      <c r="AH28" s="44">
        <v>1920</v>
      </c>
      <c r="AK28" s="2">
        <v>2003</v>
      </c>
      <c r="AL28" s="44">
        <v>1920</v>
      </c>
      <c r="AO28" s="2">
        <v>2003</v>
      </c>
      <c r="AP28" s="44">
        <v>1920</v>
      </c>
      <c r="AS28" s="2">
        <v>2003</v>
      </c>
      <c r="AT28" s="44">
        <v>1920</v>
      </c>
      <c r="AW28" s="2">
        <v>2003</v>
      </c>
      <c r="AX28" s="44">
        <v>1920</v>
      </c>
      <c r="BA28" s="2">
        <v>2003</v>
      </c>
      <c r="BB28" s="44">
        <v>1920</v>
      </c>
      <c r="BE28" s="2">
        <v>2003</v>
      </c>
      <c r="BF28" s="44">
        <v>1920</v>
      </c>
      <c r="BI28" s="2">
        <v>2003</v>
      </c>
      <c r="BJ28" s="44">
        <v>1920</v>
      </c>
      <c r="BM28" s="2">
        <v>2003</v>
      </c>
      <c r="BN28" s="44">
        <v>1920</v>
      </c>
      <c r="BQ28" s="2">
        <v>2003</v>
      </c>
      <c r="BR28" s="44">
        <v>1920</v>
      </c>
      <c r="BU28" s="2">
        <v>2003</v>
      </c>
      <c r="BV28" s="44">
        <v>1920</v>
      </c>
      <c r="BY28" s="2">
        <v>2003</v>
      </c>
      <c r="BZ28" s="44">
        <v>1920</v>
      </c>
      <c r="CC28" s="2">
        <v>2003</v>
      </c>
      <c r="CD28" s="44">
        <v>1920</v>
      </c>
      <c r="CG28" s="2">
        <v>2003</v>
      </c>
      <c r="CH28" s="44">
        <v>1920</v>
      </c>
      <c r="CK28" s="2">
        <v>2003</v>
      </c>
      <c r="CL28" s="44">
        <v>1920</v>
      </c>
      <c r="CO28" s="2">
        <v>2003</v>
      </c>
      <c r="CP28" s="44">
        <v>1920</v>
      </c>
      <c r="CS28" s="2">
        <v>2003</v>
      </c>
      <c r="CT28" s="44">
        <v>1920</v>
      </c>
      <c r="CW28" s="2">
        <v>2003</v>
      </c>
      <c r="CX28" s="44">
        <v>1920</v>
      </c>
      <c r="DA28" s="2">
        <v>2003</v>
      </c>
      <c r="DB28" s="44">
        <v>1920</v>
      </c>
      <c r="DE28" s="2">
        <v>2003</v>
      </c>
      <c r="DF28" s="44">
        <v>1920</v>
      </c>
      <c r="DI28" s="2">
        <v>2003</v>
      </c>
      <c r="DJ28" s="44">
        <v>1920</v>
      </c>
      <c r="DM28" s="2">
        <v>2003</v>
      </c>
      <c r="DN28" s="45">
        <v>473.6</v>
      </c>
      <c r="DQ28" s="2">
        <v>2003</v>
      </c>
      <c r="DR28" s="45">
        <v>473.6</v>
      </c>
      <c r="DU28" s="2">
        <v>2003</v>
      </c>
      <c r="DV28" s="45">
        <v>473.6</v>
      </c>
      <c r="DY28" s="2">
        <v>2003</v>
      </c>
      <c r="DZ28" s="45">
        <v>473.6</v>
      </c>
      <c r="EC28" s="2">
        <v>2003</v>
      </c>
      <c r="ED28" s="45">
        <v>473.6</v>
      </c>
      <c r="EG28" s="2">
        <v>2003</v>
      </c>
      <c r="EH28" s="45">
        <v>473.6</v>
      </c>
      <c r="EK28" s="2">
        <v>2003</v>
      </c>
      <c r="EL28" s="45">
        <v>473.6</v>
      </c>
      <c r="EO28" s="2">
        <v>2003</v>
      </c>
      <c r="EP28" s="45">
        <v>473.6</v>
      </c>
      <c r="ES28" s="2">
        <v>2003</v>
      </c>
      <c r="ET28" s="45">
        <v>473.6</v>
      </c>
      <c r="EW28" s="2">
        <v>2003</v>
      </c>
      <c r="EX28" s="45">
        <v>473.6</v>
      </c>
      <c r="FA28" s="2">
        <v>2003</v>
      </c>
      <c r="FB28" s="45">
        <v>473.6</v>
      </c>
      <c r="FE28" s="2">
        <v>2003</v>
      </c>
      <c r="FF28" s="45">
        <v>473.6</v>
      </c>
      <c r="FI28" s="2">
        <v>2003</v>
      </c>
      <c r="FJ28" s="45">
        <v>473.6</v>
      </c>
      <c r="FM28" s="2">
        <v>2003</v>
      </c>
      <c r="FN28" s="45">
        <v>473.6</v>
      </c>
      <c r="FQ28" s="2">
        <v>2003</v>
      </c>
      <c r="FR28" s="45">
        <v>473.6</v>
      </c>
      <c r="FU28" s="2">
        <v>2003</v>
      </c>
      <c r="FV28" s="45">
        <v>473.6</v>
      </c>
      <c r="FY28" s="2">
        <v>2003</v>
      </c>
      <c r="FZ28" s="45">
        <v>473.6</v>
      </c>
      <c r="GC28" s="2">
        <v>2003</v>
      </c>
      <c r="GD28" s="45">
        <v>473.6</v>
      </c>
    </row>
    <row r="29" spans="2:186">
      <c r="B29">
        <v>0.40098505935025014</v>
      </c>
      <c r="C29" s="56">
        <v>0.69049426817123216</v>
      </c>
      <c r="D29">
        <v>93.70023324555504</v>
      </c>
      <c r="E29" s="2">
        <v>2003</v>
      </c>
      <c r="F29" s="44">
        <v>1920</v>
      </c>
      <c r="I29" s="2">
        <v>2003</v>
      </c>
      <c r="J29" s="45">
        <v>54000</v>
      </c>
      <c r="M29" s="2">
        <v>2003</v>
      </c>
      <c r="N29" s="45">
        <v>54000</v>
      </c>
      <c r="Q29" s="2">
        <v>2003</v>
      </c>
      <c r="R29" s="45">
        <v>54000</v>
      </c>
      <c r="U29" s="2">
        <v>2003</v>
      </c>
      <c r="V29" s="45">
        <v>54000</v>
      </c>
      <c r="Y29" s="2">
        <v>2003</v>
      </c>
      <c r="Z29" s="45">
        <v>54000</v>
      </c>
      <c r="AC29" s="2">
        <v>2003</v>
      </c>
      <c r="AD29" s="45">
        <v>54000</v>
      </c>
      <c r="AG29" s="2">
        <v>2003</v>
      </c>
      <c r="AH29" s="45">
        <v>54000</v>
      </c>
      <c r="AK29" s="2">
        <v>2003</v>
      </c>
      <c r="AL29" s="45">
        <v>54000</v>
      </c>
      <c r="AO29" s="2">
        <v>2003</v>
      </c>
      <c r="AP29" s="45">
        <v>54000</v>
      </c>
      <c r="AS29" s="2">
        <v>2003</v>
      </c>
      <c r="AT29" s="45">
        <v>54000</v>
      </c>
      <c r="AW29" s="2">
        <v>2003</v>
      </c>
      <c r="AX29" s="45">
        <v>54000</v>
      </c>
      <c r="BA29" s="2">
        <v>2003</v>
      </c>
      <c r="BB29" s="45">
        <v>54000</v>
      </c>
      <c r="BE29" s="2">
        <v>2003</v>
      </c>
      <c r="BF29" s="45">
        <v>54000</v>
      </c>
      <c r="BI29" s="2">
        <v>2003</v>
      </c>
      <c r="BJ29" s="45">
        <v>54000</v>
      </c>
      <c r="BM29" s="2">
        <v>2003</v>
      </c>
      <c r="BN29" s="45">
        <v>54000</v>
      </c>
      <c r="BQ29" s="2">
        <v>2003</v>
      </c>
      <c r="BR29" s="45">
        <v>54000</v>
      </c>
      <c r="BU29" s="2">
        <v>2003</v>
      </c>
      <c r="BV29" s="45">
        <v>54000</v>
      </c>
      <c r="BY29" s="2">
        <v>2003</v>
      </c>
      <c r="BZ29" s="45">
        <v>54000</v>
      </c>
      <c r="CC29" s="2">
        <v>2003</v>
      </c>
      <c r="CD29" s="45">
        <v>54000</v>
      </c>
      <c r="CG29" s="2">
        <v>2003</v>
      </c>
      <c r="CH29" s="45">
        <v>54000</v>
      </c>
      <c r="CK29" s="2">
        <v>2003</v>
      </c>
      <c r="CL29" s="45">
        <v>54000</v>
      </c>
      <c r="CO29" s="2">
        <v>2003</v>
      </c>
      <c r="CP29" s="45">
        <v>54000</v>
      </c>
      <c r="CS29" s="2">
        <v>2003</v>
      </c>
      <c r="CT29" s="45">
        <v>54000</v>
      </c>
      <c r="CW29" s="2">
        <v>2003</v>
      </c>
      <c r="CX29" s="45">
        <v>54000</v>
      </c>
      <c r="DA29" s="2">
        <v>2003</v>
      </c>
      <c r="DB29" s="45">
        <v>54000</v>
      </c>
      <c r="DE29" s="2">
        <v>2003</v>
      </c>
      <c r="DF29" s="45">
        <v>54000</v>
      </c>
      <c r="DI29" s="2">
        <v>2003</v>
      </c>
      <c r="DJ29" s="45">
        <v>54000</v>
      </c>
      <c r="DM29" s="2">
        <v>2003</v>
      </c>
      <c r="DN29" s="45">
        <v>54000</v>
      </c>
      <c r="DQ29" s="2">
        <v>2003</v>
      </c>
      <c r="DR29" s="44">
        <v>1920</v>
      </c>
      <c r="DU29" s="2">
        <v>2003</v>
      </c>
      <c r="DV29" s="44">
        <v>1920</v>
      </c>
      <c r="DY29" s="2">
        <v>2003</v>
      </c>
      <c r="DZ29" s="44">
        <v>1920</v>
      </c>
      <c r="EC29" s="2">
        <v>2003</v>
      </c>
      <c r="ED29" s="44">
        <v>1920</v>
      </c>
      <c r="EG29" s="2">
        <v>2003</v>
      </c>
      <c r="EH29" s="44">
        <v>1920</v>
      </c>
      <c r="EK29" s="2">
        <v>2003</v>
      </c>
      <c r="EL29" s="44">
        <v>1920</v>
      </c>
      <c r="EO29" s="2">
        <v>2003</v>
      </c>
      <c r="EP29" s="44">
        <v>1920</v>
      </c>
      <c r="ES29" s="2">
        <v>2003</v>
      </c>
      <c r="ET29" s="44">
        <v>1920</v>
      </c>
      <c r="EW29" s="2">
        <v>2003</v>
      </c>
      <c r="EX29" s="44">
        <v>1920</v>
      </c>
      <c r="FA29" s="2">
        <v>2003</v>
      </c>
      <c r="FB29" s="44">
        <v>1920</v>
      </c>
      <c r="FE29" s="2">
        <v>2003</v>
      </c>
      <c r="FF29" s="44">
        <v>1920</v>
      </c>
      <c r="FI29" s="2">
        <v>2003</v>
      </c>
      <c r="FJ29" s="44">
        <v>1920</v>
      </c>
      <c r="FM29" s="2">
        <v>2003</v>
      </c>
      <c r="FN29" s="44">
        <v>1920</v>
      </c>
      <c r="FQ29" s="2">
        <v>2003</v>
      </c>
      <c r="FR29" s="44">
        <v>1920</v>
      </c>
      <c r="FU29" s="2">
        <v>2003</v>
      </c>
      <c r="FV29" s="44">
        <v>1920</v>
      </c>
      <c r="FY29" s="2">
        <v>2003</v>
      </c>
      <c r="FZ29" s="44">
        <v>1920</v>
      </c>
      <c r="GC29" s="2">
        <v>2003</v>
      </c>
      <c r="GD29" s="44">
        <v>1920</v>
      </c>
    </row>
    <row r="30" spans="2:186">
      <c r="B30">
        <v>0.39565988871226876</v>
      </c>
      <c r="C30" s="56">
        <v>0.69069577212128419</v>
      </c>
      <c r="D30">
        <v>93.788638545442097</v>
      </c>
      <c r="E30" s="2">
        <v>2003</v>
      </c>
      <c r="F30" s="45">
        <v>54000</v>
      </c>
      <c r="I30" s="2">
        <v>2004</v>
      </c>
      <c r="J30" s="45">
        <v>155000</v>
      </c>
      <c r="M30" s="2">
        <v>2004</v>
      </c>
      <c r="N30" s="45">
        <v>155000</v>
      </c>
      <c r="Q30" s="2">
        <v>2004</v>
      </c>
      <c r="R30" s="45">
        <v>155000</v>
      </c>
      <c r="U30" s="2">
        <v>2004</v>
      </c>
      <c r="V30" s="45">
        <v>155000</v>
      </c>
      <c r="Y30" s="2">
        <v>2004</v>
      </c>
      <c r="Z30" s="45">
        <v>155000</v>
      </c>
      <c r="AC30" s="2">
        <v>2004</v>
      </c>
      <c r="AD30" s="45">
        <v>155000</v>
      </c>
      <c r="AG30" s="2">
        <v>2004</v>
      </c>
      <c r="AH30" s="45">
        <v>155000</v>
      </c>
      <c r="AK30" s="2">
        <v>2004</v>
      </c>
      <c r="AL30" s="45">
        <v>155000</v>
      </c>
      <c r="AO30" s="2">
        <v>2004</v>
      </c>
      <c r="AP30" s="45">
        <v>155000</v>
      </c>
      <c r="AS30" s="2">
        <v>2004</v>
      </c>
      <c r="AT30" s="45">
        <v>155000</v>
      </c>
      <c r="AW30" s="2">
        <v>2004</v>
      </c>
      <c r="AX30" s="45">
        <v>155000</v>
      </c>
      <c r="BA30" s="2">
        <v>2004</v>
      </c>
      <c r="BB30" s="45">
        <v>155000</v>
      </c>
      <c r="BE30" s="2">
        <v>2004</v>
      </c>
      <c r="BF30" s="45">
        <v>155000</v>
      </c>
      <c r="BI30" s="2">
        <v>2004</v>
      </c>
      <c r="BJ30" s="45">
        <v>155000</v>
      </c>
      <c r="BM30" s="2">
        <v>2004</v>
      </c>
      <c r="BN30" s="45">
        <v>155000</v>
      </c>
      <c r="BQ30" s="2">
        <v>2004</v>
      </c>
      <c r="BR30" s="45">
        <v>155000</v>
      </c>
      <c r="BU30" s="2">
        <v>2004</v>
      </c>
      <c r="BV30" s="45">
        <v>155000</v>
      </c>
      <c r="BY30" s="2">
        <v>2004</v>
      </c>
      <c r="BZ30" s="45">
        <v>155000</v>
      </c>
      <c r="CC30" s="2">
        <v>2004</v>
      </c>
      <c r="CD30" s="45">
        <v>155000</v>
      </c>
      <c r="CG30" s="2">
        <v>2004</v>
      </c>
      <c r="CH30" s="45">
        <v>155000</v>
      </c>
      <c r="CK30" s="2">
        <v>2004</v>
      </c>
      <c r="CL30" s="45">
        <v>155000</v>
      </c>
      <c r="CO30" s="2">
        <v>2004</v>
      </c>
      <c r="CP30" s="45">
        <v>155000</v>
      </c>
      <c r="CS30" s="2">
        <v>2004</v>
      </c>
      <c r="CT30" s="45">
        <v>155000</v>
      </c>
      <c r="CW30" s="2">
        <v>2004</v>
      </c>
      <c r="CX30" s="45">
        <v>155000</v>
      </c>
      <c r="DA30" s="2">
        <v>2004</v>
      </c>
      <c r="DB30" s="45">
        <v>155000</v>
      </c>
      <c r="DE30" s="2">
        <v>2004</v>
      </c>
      <c r="DF30" s="45">
        <v>155000</v>
      </c>
      <c r="DI30" s="2">
        <v>2004</v>
      </c>
      <c r="DJ30" s="45">
        <v>155000</v>
      </c>
      <c r="DM30" s="2">
        <v>2004</v>
      </c>
      <c r="DN30" s="45">
        <v>155000</v>
      </c>
      <c r="DQ30" s="2">
        <v>2004</v>
      </c>
      <c r="DR30" s="45">
        <v>155000</v>
      </c>
      <c r="DU30" s="2">
        <v>2003</v>
      </c>
      <c r="DV30" s="45">
        <v>54000</v>
      </c>
      <c r="DY30" s="2">
        <v>2003</v>
      </c>
      <c r="DZ30" s="45">
        <v>54000</v>
      </c>
      <c r="EC30" s="2">
        <v>2003</v>
      </c>
      <c r="ED30" s="45">
        <v>54000</v>
      </c>
      <c r="EG30" s="2">
        <v>2003</v>
      </c>
      <c r="EH30" s="45">
        <v>54000</v>
      </c>
      <c r="EK30" s="2">
        <v>2003</v>
      </c>
      <c r="EL30" s="45">
        <v>54000</v>
      </c>
      <c r="EO30" s="2">
        <v>2003</v>
      </c>
      <c r="EP30" s="45">
        <v>54000</v>
      </c>
      <c r="ES30" s="2">
        <v>2003</v>
      </c>
      <c r="ET30" s="45">
        <v>54000</v>
      </c>
      <c r="EW30" s="2">
        <v>2003</v>
      </c>
      <c r="EX30" s="45">
        <v>54000</v>
      </c>
      <c r="FA30" s="2">
        <v>2003</v>
      </c>
      <c r="FB30" s="45">
        <v>54000</v>
      </c>
      <c r="FE30" s="2">
        <v>2003</v>
      </c>
      <c r="FF30" s="45">
        <v>54000</v>
      </c>
      <c r="FI30" s="2">
        <v>2003</v>
      </c>
      <c r="FJ30" s="45">
        <v>54000</v>
      </c>
      <c r="FM30" s="2">
        <v>2003</v>
      </c>
      <c r="FN30" s="45">
        <v>54000</v>
      </c>
      <c r="FQ30" s="2">
        <v>2003</v>
      </c>
      <c r="FR30" s="45">
        <v>54000</v>
      </c>
      <c r="FU30" s="2">
        <v>2003</v>
      </c>
      <c r="FV30" s="45">
        <v>54000</v>
      </c>
      <c r="FY30" s="2">
        <v>2003</v>
      </c>
      <c r="FZ30" s="45">
        <v>54000</v>
      </c>
      <c r="GC30" s="2">
        <v>2003</v>
      </c>
      <c r="GD30" s="45">
        <v>54000</v>
      </c>
    </row>
    <row r="31" spans="2:186">
      <c r="B31">
        <v>0.39349040645921152</v>
      </c>
      <c r="C31" s="56">
        <v>0.69163781415184467</v>
      </c>
      <c r="D31">
        <v>94.20347087785197</v>
      </c>
      <c r="E31" s="2">
        <v>2004</v>
      </c>
      <c r="F31" s="45">
        <v>155000</v>
      </c>
      <c r="I31" s="2">
        <v>2004</v>
      </c>
      <c r="J31" s="45">
        <v>2400</v>
      </c>
      <c r="M31" s="2">
        <v>2004</v>
      </c>
      <c r="N31" s="45">
        <v>2400</v>
      </c>
      <c r="Q31" s="2">
        <v>2004</v>
      </c>
      <c r="R31" s="45">
        <v>2400</v>
      </c>
      <c r="U31" s="2">
        <v>2004</v>
      </c>
      <c r="V31" s="45">
        <v>2400</v>
      </c>
      <c r="Y31" s="2">
        <v>2004</v>
      </c>
      <c r="Z31" s="45">
        <v>2400</v>
      </c>
      <c r="AC31" s="2">
        <v>2004</v>
      </c>
      <c r="AD31" s="45">
        <v>2400</v>
      </c>
      <c r="AG31" s="2">
        <v>2004</v>
      </c>
      <c r="AH31" s="45">
        <v>2400</v>
      </c>
      <c r="AK31" s="2">
        <v>2004</v>
      </c>
      <c r="AL31" s="45">
        <v>2400</v>
      </c>
      <c r="AO31" s="2">
        <v>2004</v>
      </c>
      <c r="AP31" s="45">
        <v>2400</v>
      </c>
      <c r="AS31" s="2">
        <v>2004</v>
      </c>
      <c r="AT31" s="45">
        <v>2400</v>
      </c>
      <c r="AW31" s="2">
        <v>2004</v>
      </c>
      <c r="AX31" s="45">
        <v>2400</v>
      </c>
      <c r="BA31" s="2">
        <v>2004</v>
      </c>
      <c r="BB31" s="45">
        <v>2400</v>
      </c>
      <c r="BE31" s="2">
        <v>2004</v>
      </c>
      <c r="BF31" s="45">
        <v>2400</v>
      </c>
      <c r="BI31" s="2">
        <v>2004</v>
      </c>
      <c r="BJ31" s="45">
        <v>2400</v>
      </c>
      <c r="BM31" s="2">
        <v>2004</v>
      </c>
      <c r="BN31" s="45">
        <v>2400</v>
      </c>
      <c r="BQ31" s="2">
        <v>2004</v>
      </c>
      <c r="BR31" s="45">
        <v>2400</v>
      </c>
      <c r="BU31" s="2">
        <v>2004</v>
      </c>
      <c r="BV31" s="45">
        <v>2400</v>
      </c>
      <c r="BY31" s="2">
        <v>2004</v>
      </c>
      <c r="BZ31" s="45">
        <v>2400</v>
      </c>
      <c r="CC31" s="2">
        <v>2004</v>
      </c>
      <c r="CD31" s="45">
        <v>2400</v>
      </c>
      <c r="CG31" s="2">
        <v>2004</v>
      </c>
      <c r="CH31" s="45">
        <v>2400</v>
      </c>
      <c r="CK31" s="2">
        <v>2004</v>
      </c>
      <c r="CL31" s="45">
        <v>2400</v>
      </c>
      <c r="CO31" s="2">
        <v>2004</v>
      </c>
      <c r="CP31" s="45">
        <v>2400</v>
      </c>
      <c r="CS31" s="2">
        <v>2004</v>
      </c>
      <c r="CT31" s="45">
        <v>2400</v>
      </c>
      <c r="CW31" s="2">
        <v>2004</v>
      </c>
      <c r="CX31" s="45">
        <v>2400</v>
      </c>
      <c r="DA31" s="2">
        <v>2004</v>
      </c>
      <c r="DB31" s="45">
        <v>2400</v>
      </c>
      <c r="DE31" s="2">
        <v>2004</v>
      </c>
      <c r="DF31" s="45">
        <v>2400</v>
      </c>
      <c r="DI31" s="2">
        <v>2004</v>
      </c>
      <c r="DJ31" s="45">
        <v>2400</v>
      </c>
      <c r="DM31" s="2">
        <v>2004</v>
      </c>
      <c r="DN31" s="45">
        <v>2400</v>
      </c>
      <c r="DQ31" s="2">
        <v>2004</v>
      </c>
      <c r="DR31" s="45">
        <v>2400</v>
      </c>
      <c r="DU31" s="2">
        <v>2004</v>
      </c>
      <c r="DV31" s="45">
        <v>2400</v>
      </c>
      <c r="DY31" s="2">
        <v>2004</v>
      </c>
      <c r="DZ31" s="45">
        <v>155000</v>
      </c>
      <c r="EC31" s="2">
        <v>2004</v>
      </c>
      <c r="ED31" s="45">
        <v>155000</v>
      </c>
      <c r="EG31" s="2">
        <v>2004</v>
      </c>
      <c r="EH31" s="45">
        <v>155000</v>
      </c>
      <c r="EK31" s="2">
        <v>2004</v>
      </c>
      <c r="EL31" s="45">
        <v>155000</v>
      </c>
      <c r="EO31" s="2">
        <v>2004</v>
      </c>
      <c r="EP31" s="45">
        <v>155000</v>
      </c>
      <c r="ES31" s="2">
        <v>2004</v>
      </c>
      <c r="ET31" s="45">
        <v>155000</v>
      </c>
      <c r="EW31" s="2">
        <v>2004</v>
      </c>
      <c r="EX31" s="45">
        <v>155000</v>
      </c>
      <c r="FA31" s="2">
        <v>2004</v>
      </c>
      <c r="FB31" s="45">
        <v>155000</v>
      </c>
      <c r="FE31" s="2">
        <v>2004</v>
      </c>
      <c r="FF31" s="45">
        <v>155000</v>
      </c>
      <c r="FI31" s="2">
        <v>2004</v>
      </c>
      <c r="FJ31" s="45">
        <v>155000</v>
      </c>
      <c r="FM31" s="2">
        <v>2004</v>
      </c>
      <c r="FN31" s="45">
        <v>155000</v>
      </c>
      <c r="FQ31" s="2">
        <v>2004</v>
      </c>
      <c r="FR31" s="45">
        <v>155000</v>
      </c>
      <c r="FU31" s="2">
        <v>2004</v>
      </c>
      <c r="FV31" s="45">
        <v>155000</v>
      </c>
      <c r="FY31" s="2">
        <v>2004</v>
      </c>
      <c r="FZ31" s="45">
        <v>155000</v>
      </c>
      <c r="GC31" s="2">
        <v>2004</v>
      </c>
      <c r="GD31" s="45">
        <v>155000</v>
      </c>
    </row>
    <row r="32" spans="2:186">
      <c r="B32">
        <v>0.40162417403065054</v>
      </c>
      <c r="C32" s="56">
        <v>0.69075803347087661</v>
      </c>
      <c r="D32">
        <v>93.815977602912369</v>
      </c>
      <c r="E32" s="2">
        <v>2004</v>
      </c>
      <c r="F32" s="45">
        <v>2400</v>
      </c>
      <c r="I32" s="2">
        <v>2004</v>
      </c>
      <c r="J32" s="45">
        <v>250000</v>
      </c>
      <c r="M32" s="2">
        <v>2004</v>
      </c>
      <c r="N32" s="45">
        <v>250000</v>
      </c>
      <c r="Q32" s="2">
        <v>2004</v>
      </c>
      <c r="R32" s="45">
        <v>250000</v>
      </c>
      <c r="U32" s="2">
        <v>2004</v>
      </c>
      <c r="V32" s="45">
        <v>250000</v>
      </c>
      <c r="Y32" s="2">
        <v>2004</v>
      </c>
      <c r="Z32" s="45">
        <v>250000</v>
      </c>
      <c r="AC32" s="2">
        <v>2004</v>
      </c>
      <c r="AD32" s="45">
        <v>250000</v>
      </c>
      <c r="AG32" s="2">
        <v>2004</v>
      </c>
      <c r="AH32" s="45">
        <v>250000</v>
      </c>
      <c r="AK32" s="2">
        <v>2004</v>
      </c>
      <c r="AL32" s="45">
        <v>250000</v>
      </c>
      <c r="AO32" s="2">
        <v>2004</v>
      </c>
      <c r="AP32" s="45">
        <v>250000</v>
      </c>
      <c r="AS32" s="2">
        <v>2004</v>
      </c>
      <c r="AT32" s="45">
        <v>250000</v>
      </c>
      <c r="AW32" s="2">
        <v>2004</v>
      </c>
      <c r="AX32" s="45">
        <v>250000</v>
      </c>
      <c r="BA32" s="2">
        <v>2004</v>
      </c>
      <c r="BB32" s="45">
        <v>250000</v>
      </c>
      <c r="BE32" s="2">
        <v>2004</v>
      </c>
      <c r="BF32" s="45">
        <v>250000</v>
      </c>
      <c r="BI32" s="2">
        <v>2004</v>
      </c>
      <c r="BJ32" s="45">
        <v>250000</v>
      </c>
      <c r="BM32" s="2">
        <v>2004</v>
      </c>
      <c r="BN32" s="45">
        <v>250000</v>
      </c>
      <c r="BQ32" s="2">
        <v>2004</v>
      </c>
      <c r="BR32" s="45">
        <v>250000</v>
      </c>
      <c r="BU32" s="2">
        <v>2004</v>
      </c>
      <c r="BV32" s="45">
        <v>250000</v>
      </c>
      <c r="BY32" s="2">
        <v>2004</v>
      </c>
      <c r="BZ32" s="45">
        <v>250000</v>
      </c>
      <c r="CC32" s="2">
        <v>2004</v>
      </c>
      <c r="CD32" s="45">
        <v>250000</v>
      </c>
      <c r="CG32" s="2">
        <v>2004</v>
      </c>
      <c r="CH32" s="45">
        <v>250000</v>
      </c>
      <c r="CK32" s="2">
        <v>2004</v>
      </c>
      <c r="CL32" s="45">
        <v>250000</v>
      </c>
      <c r="CO32" s="2">
        <v>2004</v>
      </c>
      <c r="CP32" s="45">
        <v>250000</v>
      </c>
      <c r="CS32" s="2">
        <v>2004</v>
      </c>
      <c r="CT32" s="45">
        <v>250000</v>
      </c>
      <c r="CW32" s="2">
        <v>2004</v>
      </c>
      <c r="CX32" s="45">
        <v>250000</v>
      </c>
      <c r="DA32" s="2">
        <v>2004</v>
      </c>
      <c r="DB32" s="45">
        <v>250000</v>
      </c>
      <c r="DE32" s="2">
        <v>2004</v>
      </c>
      <c r="DF32" s="45">
        <v>250000</v>
      </c>
      <c r="DI32" s="2">
        <v>2004</v>
      </c>
      <c r="DJ32" s="45">
        <v>250000</v>
      </c>
      <c r="DM32" s="2">
        <v>2004</v>
      </c>
      <c r="DN32" s="45">
        <v>250000</v>
      </c>
      <c r="DQ32" s="2">
        <v>2004</v>
      </c>
      <c r="DR32" s="45">
        <v>250000</v>
      </c>
      <c r="DU32" s="2">
        <v>2004</v>
      </c>
      <c r="DV32" s="45">
        <v>250000</v>
      </c>
      <c r="DY32" s="2">
        <v>2004</v>
      </c>
      <c r="DZ32" s="45">
        <v>250000</v>
      </c>
      <c r="EC32" s="2">
        <v>2004</v>
      </c>
      <c r="ED32" s="45">
        <v>2400</v>
      </c>
      <c r="EG32" s="2">
        <v>2004</v>
      </c>
      <c r="EH32" s="45">
        <v>2400</v>
      </c>
      <c r="EK32" s="2">
        <v>2004</v>
      </c>
      <c r="EL32" s="45">
        <v>2400</v>
      </c>
      <c r="EO32" s="2">
        <v>2004</v>
      </c>
      <c r="EP32" s="45">
        <v>2400</v>
      </c>
      <c r="ES32" s="2">
        <v>2004</v>
      </c>
      <c r="ET32" s="45">
        <v>2400</v>
      </c>
      <c r="EW32" s="2">
        <v>2004</v>
      </c>
      <c r="EX32" s="45">
        <v>2400</v>
      </c>
      <c r="FA32" s="2">
        <v>2004</v>
      </c>
      <c r="FB32" s="45">
        <v>2400</v>
      </c>
      <c r="FE32" s="2">
        <v>2004</v>
      </c>
      <c r="FF32" s="45">
        <v>2400</v>
      </c>
      <c r="FI32" s="2">
        <v>2004</v>
      </c>
      <c r="FJ32" s="45">
        <v>2400</v>
      </c>
      <c r="FM32" s="2">
        <v>2004</v>
      </c>
      <c r="FN32" s="45">
        <v>2400</v>
      </c>
      <c r="FQ32" s="2">
        <v>2004</v>
      </c>
      <c r="FR32" s="45">
        <v>2400</v>
      </c>
      <c r="FU32" s="2">
        <v>2004</v>
      </c>
      <c r="FV32" s="45">
        <v>2400</v>
      </c>
      <c r="FY32" s="2">
        <v>2004</v>
      </c>
      <c r="FZ32" s="45">
        <v>2400</v>
      </c>
      <c r="GC32" s="2">
        <v>2004</v>
      </c>
      <c r="GD32" s="45">
        <v>2400</v>
      </c>
    </row>
    <row r="33" spans="1:186">
      <c r="B33">
        <v>0.392557519513763</v>
      </c>
      <c r="C33" s="56">
        <v>0.69420312006871765</v>
      </c>
      <c r="D33">
        <v>95.346071056833892</v>
      </c>
      <c r="E33" s="2">
        <v>2004</v>
      </c>
      <c r="F33" s="45">
        <v>250000</v>
      </c>
      <c r="I33" s="2">
        <v>2005</v>
      </c>
      <c r="J33" s="45">
        <v>256</v>
      </c>
      <c r="M33" s="2">
        <v>2005</v>
      </c>
      <c r="N33" s="45">
        <v>256</v>
      </c>
      <c r="Q33" s="2">
        <v>2005</v>
      </c>
      <c r="R33" s="45">
        <v>256</v>
      </c>
      <c r="U33" s="2">
        <v>2005</v>
      </c>
      <c r="V33" s="45">
        <v>256</v>
      </c>
      <c r="Y33" s="2">
        <v>2005</v>
      </c>
      <c r="Z33" s="45">
        <v>256</v>
      </c>
      <c r="AC33" s="2">
        <v>2005</v>
      </c>
      <c r="AD33" s="45">
        <v>256</v>
      </c>
      <c r="AG33" s="2">
        <v>2005</v>
      </c>
      <c r="AH33" s="45">
        <v>256</v>
      </c>
      <c r="AK33" s="2">
        <v>2005</v>
      </c>
      <c r="AL33" s="45">
        <v>256</v>
      </c>
      <c r="AO33" s="2">
        <v>2005</v>
      </c>
      <c r="AP33" s="45">
        <v>256</v>
      </c>
      <c r="AS33" s="2">
        <v>2005</v>
      </c>
      <c r="AT33" s="45">
        <v>256</v>
      </c>
      <c r="AW33" s="2">
        <v>2005</v>
      </c>
      <c r="AX33" s="45">
        <v>256</v>
      </c>
      <c r="BA33" s="2">
        <v>2005</v>
      </c>
      <c r="BB33" s="45">
        <v>256</v>
      </c>
      <c r="BE33" s="2">
        <v>2005</v>
      </c>
      <c r="BF33" s="45">
        <v>256</v>
      </c>
      <c r="BI33" s="2">
        <v>2005</v>
      </c>
      <c r="BJ33" s="45">
        <v>256</v>
      </c>
      <c r="BM33" s="2">
        <v>2005</v>
      </c>
      <c r="BN33" s="45">
        <v>256</v>
      </c>
      <c r="BQ33" s="2">
        <v>2005</v>
      </c>
      <c r="BR33" s="45">
        <v>256</v>
      </c>
      <c r="BU33" s="2">
        <v>2005</v>
      </c>
      <c r="BV33" s="45">
        <v>256</v>
      </c>
      <c r="BY33" s="2">
        <v>2005</v>
      </c>
      <c r="BZ33" s="45">
        <v>256</v>
      </c>
      <c r="CC33" s="2">
        <v>2005</v>
      </c>
      <c r="CD33" s="45">
        <v>256</v>
      </c>
      <c r="CG33" s="2">
        <v>2005</v>
      </c>
      <c r="CH33" s="45">
        <v>256</v>
      </c>
      <c r="CK33" s="2">
        <v>2005</v>
      </c>
      <c r="CL33" s="45">
        <v>256</v>
      </c>
      <c r="CO33" s="2">
        <v>2005</v>
      </c>
      <c r="CP33" s="45">
        <v>256</v>
      </c>
      <c r="CS33" s="2">
        <v>2005</v>
      </c>
      <c r="CT33" s="45">
        <v>256</v>
      </c>
      <c r="CW33" s="2">
        <v>2005</v>
      </c>
      <c r="CX33" s="45">
        <v>256</v>
      </c>
      <c r="DA33" s="2">
        <v>2005</v>
      </c>
      <c r="DB33" s="45">
        <v>256</v>
      </c>
      <c r="DE33" s="2">
        <v>2005</v>
      </c>
      <c r="DF33" s="45">
        <v>256</v>
      </c>
      <c r="DI33" s="2">
        <v>2005</v>
      </c>
      <c r="DJ33" s="45">
        <v>256</v>
      </c>
      <c r="DM33" s="2">
        <v>2005</v>
      </c>
      <c r="DN33" s="45">
        <v>256</v>
      </c>
      <c r="DQ33" s="2">
        <v>2005</v>
      </c>
      <c r="DR33" s="45">
        <v>256</v>
      </c>
      <c r="DU33" s="2">
        <v>2005</v>
      </c>
      <c r="DV33" s="45">
        <v>256</v>
      </c>
      <c r="DY33" s="2">
        <v>2005</v>
      </c>
      <c r="DZ33" s="45">
        <v>256</v>
      </c>
      <c r="EC33" s="2">
        <v>2005</v>
      </c>
      <c r="ED33" s="45">
        <v>256</v>
      </c>
      <c r="EG33" s="2">
        <v>2004</v>
      </c>
      <c r="EH33" s="45">
        <v>250000</v>
      </c>
      <c r="EK33" s="2">
        <v>2004</v>
      </c>
      <c r="EL33" s="45">
        <v>250000</v>
      </c>
      <c r="EO33" s="2">
        <v>2004</v>
      </c>
      <c r="EP33" s="45">
        <v>250000</v>
      </c>
      <c r="ES33" s="2">
        <v>2004</v>
      </c>
      <c r="ET33" s="45">
        <v>250000</v>
      </c>
      <c r="EW33" s="2">
        <v>2004</v>
      </c>
      <c r="EX33" s="45">
        <v>250000</v>
      </c>
      <c r="FA33" s="2">
        <v>2004</v>
      </c>
      <c r="FB33" s="45">
        <v>250000</v>
      </c>
      <c r="FE33" s="2">
        <v>2004</v>
      </c>
      <c r="FF33" s="45">
        <v>250000</v>
      </c>
      <c r="FI33" s="2">
        <v>2004</v>
      </c>
      <c r="FJ33" s="45">
        <v>250000</v>
      </c>
      <c r="FM33" s="2">
        <v>2004</v>
      </c>
      <c r="FN33" s="45">
        <v>250000</v>
      </c>
      <c r="FQ33" s="2">
        <v>2004</v>
      </c>
      <c r="FR33" s="45">
        <v>250000</v>
      </c>
      <c r="FU33" s="2">
        <v>2004</v>
      </c>
      <c r="FV33" s="45">
        <v>250000</v>
      </c>
      <c r="FY33" s="2">
        <v>2004</v>
      </c>
      <c r="FZ33" s="45">
        <v>250000</v>
      </c>
      <c r="GC33" s="2">
        <v>2004</v>
      </c>
      <c r="GD33" s="45">
        <v>250000</v>
      </c>
    </row>
    <row r="34" spans="1:186">
      <c r="B34">
        <v>0.40808202507530039</v>
      </c>
      <c r="C34" s="56">
        <v>0.70961793433740039</v>
      </c>
      <c r="D34">
        <v>102.63703157481012</v>
      </c>
      <c r="E34" s="2">
        <v>2005</v>
      </c>
      <c r="F34" s="45">
        <v>256</v>
      </c>
      <c r="I34" s="2">
        <v>2005</v>
      </c>
      <c r="J34" s="44">
        <v>60</v>
      </c>
      <c r="M34" s="2">
        <v>2005</v>
      </c>
      <c r="N34" s="44">
        <v>60</v>
      </c>
      <c r="Q34" s="2">
        <v>2005</v>
      </c>
      <c r="R34" s="44">
        <v>60</v>
      </c>
      <c r="U34" s="2">
        <v>2005</v>
      </c>
      <c r="V34" s="44">
        <v>60</v>
      </c>
      <c r="Y34" s="2">
        <v>2005</v>
      </c>
      <c r="Z34" s="44">
        <v>60</v>
      </c>
      <c r="AC34" s="2">
        <v>2005</v>
      </c>
      <c r="AD34" s="44">
        <v>60</v>
      </c>
      <c r="AG34" s="2">
        <v>2005</v>
      </c>
      <c r="AH34" s="44">
        <v>60</v>
      </c>
      <c r="AK34" s="2">
        <v>2005</v>
      </c>
      <c r="AL34" s="44">
        <v>60</v>
      </c>
      <c r="AO34" s="2">
        <v>2005</v>
      </c>
      <c r="AP34" s="44">
        <v>60</v>
      </c>
      <c r="AS34" s="2">
        <v>2005</v>
      </c>
      <c r="AT34" s="44">
        <v>60</v>
      </c>
      <c r="AW34" s="2">
        <v>2005</v>
      </c>
      <c r="AX34" s="44">
        <v>60</v>
      </c>
      <c r="BA34" s="2">
        <v>2005</v>
      </c>
      <c r="BB34" s="44">
        <v>60</v>
      </c>
      <c r="BE34" s="2">
        <v>2005</v>
      </c>
      <c r="BF34" s="44">
        <v>60</v>
      </c>
      <c r="BI34" s="2">
        <v>2005</v>
      </c>
      <c r="BJ34" s="44">
        <v>60</v>
      </c>
      <c r="BM34" s="2">
        <v>2005</v>
      </c>
      <c r="BN34" s="44">
        <v>60</v>
      </c>
      <c r="BQ34" s="2">
        <v>2005</v>
      </c>
      <c r="BR34" s="44">
        <v>60</v>
      </c>
      <c r="BU34" s="2">
        <v>2005</v>
      </c>
      <c r="BV34" s="44">
        <v>60</v>
      </c>
      <c r="BY34" s="2">
        <v>2005</v>
      </c>
      <c r="BZ34" s="44">
        <v>60</v>
      </c>
      <c r="CC34" s="2">
        <v>2005</v>
      </c>
      <c r="CD34" s="44">
        <v>60</v>
      </c>
      <c r="CG34" s="2">
        <v>2005</v>
      </c>
      <c r="CH34" s="44">
        <v>60</v>
      </c>
      <c r="CK34" s="2">
        <v>2005</v>
      </c>
      <c r="CL34" s="44">
        <v>60</v>
      </c>
      <c r="CO34" s="2">
        <v>2005</v>
      </c>
      <c r="CP34" s="44">
        <v>60</v>
      </c>
      <c r="CS34" s="2">
        <v>2005</v>
      </c>
      <c r="CT34" s="44">
        <v>60</v>
      </c>
      <c r="CW34" s="2">
        <v>2005</v>
      </c>
      <c r="CX34" s="44">
        <v>60</v>
      </c>
      <c r="DA34" s="2">
        <v>2005</v>
      </c>
      <c r="DB34" s="44">
        <v>60</v>
      </c>
      <c r="DE34" s="2">
        <v>2005</v>
      </c>
      <c r="DF34" s="44">
        <v>60</v>
      </c>
      <c r="DI34" s="2">
        <v>2005</v>
      </c>
      <c r="DJ34" s="44">
        <v>60</v>
      </c>
      <c r="DM34" s="2">
        <v>2005</v>
      </c>
      <c r="DN34" s="44">
        <v>60</v>
      </c>
      <c r="DQ34" s="2">
        <v>2005</v>
      </c>
      <c r="DR34" s="44">
        <v>60</v>
      </c>
      <c r="DU34" s="2">
        <v>2005</v>
      </c>
      <c r="DV34" s="44">
        <v>60</v>
      </c>
      <c r="DY34" s="2">
        <v>2005</v>
      </c>
      <c r="DZ34" s="44">
        <v>60</v>
      </c>
      <c r="EC34" s="2">
        <v>2005</v>
      </c>
      <c r="ED34" s="44">
        <v>60</v>
      </c>
      <c r="EG34" s="2">
        <v>2005</v>
      </c>
      <c r="EH34" s="44">
        <v>60</v>
      </c>
      <c r="EK34" s="2">
        <v>2005</v>
      </c>
      <c r="EL34" s="45">
        <v>256</v>
      </c>
      <c r="EO34" s="2">
        <v>2005</v>
      </c>
      <c r="EP34" s="45">
        <v>256</v>
      </c>
      <c r="ES34" s="2">
        <v>2005</v>
      </c>
      <c r="ET34" s="45">
        <v>256</v>
      </c>
      <c r="EW34" s="2">
        <v>2005</v>
      </c>
      <c r="EX34" s="45">
        <v>256</v>
      </c>
      <c r="FA34" s="2">
        <v>2005</v>
      </c>
      <c r="FB34" s="45">
        <v>256</v>
      </c>
      <c r="FE34" s="2">
        <v>2005</v>
      </c>
      <c r="FF34" s="45">
        <v>256</v>
      </c>
      <c r="FI34" s="2">
        <v>2005</v>
      </c>
      <c r="FJ34" s="45">
        <v>256</v>
      </c>
      <c r="FM34" s="2">
        <v>2005</v>
      </c>
      <c r="FN34" s="45">
        <v>256</v>
      </c>
      <c r="FQ34" s="2">
        <v>2005</v>
      </c>
      <c r="FR34" s="45">
        <v>256</v>
      </c>
      <c r="FU34" s="2">
        <v>2005</v>
      </c>
      <c r="FV34" s="45">
        <v>256</v>
      </c>
      <c r="FY34" s="2">
        <v>2005</v>
      </c>
      <c r="FZ34" s="45">
        <v>256</v>
      </c>
      <c r="GC34" s="2">
        <v>2005</v>
      </c>
      <c r="GD34" s="45">
        <v>256</v>
      </c>
    </row>
    <row r="35" spans="1:186">
      <c r="B35">
        <v>0.41143518996027317</v>
      </c>
      <c r="C35" s="56">
        <v>0.72682012234960447</v>
      </c>
      <c r="D35">
        <v>111.74485251710195</v>
      </c>
      <c r="E35" s="2">
        <v>2005</v>
      </c>
      <c r="F35" s="44">
        <v>60</v>
      </c>
      <c r="I35" s="2">
        <v>2005</v>
      </c>
      <c r="J35" s="45">
        <v>538</v>
      </c>
      <c r="M35" s="2">
        <v>2005</v>
      </c>
      <c r="N35" s="45">
        <v>538</v>
      </c>
      <c r="Q35" s="2">
        <v>2005</v>
      </c>
      <c r="R35" s="45">
        <v>538</v>
      </c>
      <c r="U35" s="2">
        <v>2005</v>
      </c>
      <c r="V35" s="45">
        <v>538</v>
      </c>
      <c r="Y35" s="2">
        <v>2005</v>
      </c>
      <c r="Z35" s="45">
        <v>538</v>
      </c>
      <c r="AC35" s="2">
        <v>2005</v>
      </c>
      <c r="AD35" s="45">
        <v>538</v>
      </c>
      <c r="AG35" s="2">
        <v>2005</v>
      </c>
      <c r="AH35" s="45">
        <v>538</v>
      </c>
      <c r="AK35" s="2">
        <v>2005</v>
      </c>
      <c r="AL35" s="45">
        <v>538</v>
      </c>
      <c r="AO35" s="2">
        <v>2005</v>
      </c>
      <c r="AP35" s="45">
        <v>538</v>
      </c>
      <c r="AS35" s="2">
        <v>2005</v>
      </c>
      <c r="AT35" s="45">
        <v>538</v>
      </c>
      <c r="AW35" s="2">
        <v>2005</v>
      </c>
      <c r="AX35" s="45">
        <v>538</v>
      </c>
      <c r="BA35" s="2">
        <v>2005</v>
      </c>
      <c r="BB35" s="45">
        <v>538</v>
      </c>
      <c r="BE35" s="2">
        <v>2005</v>
      </c>
      <c r="BF35" s="45">
        <v>538</v>
      </c>
      <c r="BI35" s="2">
        <v>2005</v>
      </c>
      <c r="BJ35" s="45">
        <v>538</v>
      </c>
      <c r="BM35" s="2">
        <v>2005</v>
      </c>
      <c r="BN35" s="45">
        <v>538</v>
      </c>
      <c r="BQ35" s="2">
        <v>2005</v>
      </c>
      <c r="BR35" s="45">
        <v>538</v>
      </c>
      <c r="BU35" s="2">
        <v>2005</v>
      </c>
      <c r="BV35" s="45">
        <v>538</v>
      </c>
      <c r="BY35" s="2">
        <v>2005</v>
      </c>
      <c r="BZ35" s="45">
        <v>538</v>
      </c>
      <c r="CC35" s="2">
        <v>2005</v>
      </c>
      <c r="CD35" s="45">
        <v>538</v>
      </c>
      <c r="CG35" s="2">
        <v>2005</v>
      </c>
      <c r="CH35" s="45">
        <v>538</v>
      </c>
      <c r="CK35" s="2">
        <v>2005</v>
      </c>
      <c r="CL35" s="45">
        <v>538</v>
      </c>
      <c r="CO35" s="2">
        <v>2005</v>
      </c>
      <c r="CP35" s="45">
        <v>538</v>
      </c>
      <c r="CS35" s="2">
        <v>2005</v>
      </c>
      <c r="CT35" s="45">
        <v>538</v>
      </c>
      <c r="CW35" s="2">
        <v>2005</v>
      </c>
      <c r="CX35" s="45">
        <v>538</v>
      </c>
      <c r="DA35" s="2">
        <v>2005</v>
      </c>
      <c r="DB35" s="45">
        <v>538</v>
      </c>
      <c r="DE35" s="2">
        <v>2005</v>
      </c>
      <c r="DF35" s="45">
        <v>538</v>
      </c>
      <c r="DI35" s="2">
        <v>2005</v>
      </c>
      <c r="DJ35" s="45">
        <v>538</v>
      </c>
      <c r="DM35" s="2">
        <v>2005</v>
      </c>
      <c r="DN35" s="45">
        <v>538</v>
      </c>
      <c r="DQ35" s="2">
        <v>2005</v>
      </c>
      <c r="DR35" s="45">
        <v>538</v>
      </c>
      <c r="DU35" s="2">
        <v>2005</v>
      </c>
      <c r="DV35" s="45">
        <v>538</v>
      </c>
      <c r="DY35" s="2">
        <v>2005</v>
      </c>
      <c r="DZ35" s="45">
        <v>538</v>
      </c>
      <c r="EC35" s="2">
        <v>2005</v>
      </c>
      <c r="ED35" s="45">
        <v>538</v>
      </c>
      <c r="EG35" s="2">
        <v>2005</v>
      </c>
      <c r="EH35" s="45">
        <v>538</v>
      </c>
      <c r="EK35" s="2">
        <v>2005</v>
      </c>
      <c r="EL35" s="45">
        <v>538</v>
      </c>
      <c r="EO35" s="2">
        <v>2005</v>
      </c>
      <c r="EP35" s="44">
        <v>60</v>
      </c>
      <c r="ES35" s="2">
        <v>2005</v>
      </c>
      <c r="ET35" s="44">
        <v>60</v>
      </c>
      <c r="EW35" s="2">
        <v>2005</v>
      </c>
      <c r="EX35" s="44">
        <v>60</v>
      </c>
      <c r="FA35" s="2">
        <v>2005</v>
      </c>
      <c r="FB35" s="44">
        <v>60</v>
      </c>
      <c r="FE35" s="2">
        <v>2005</v>
      </c>
      <c r="FF35" s="44">
        <v>60</v>
      </c>
      <c r="FI35" s="2">
        <v>2005</v>
      </c>
      <c r="FJ35" s="44">
        <v>60</v>
      </c>
      <c r="FM35" s="2">
        <v>2005</v>
      </c>
      <c r="FN35" s="44">
        <v>60</v>
      </c>
      <c r="FQ35" s="2">
        <v>2005</v>
      </c>
      <c r="FR35" s="44">
        <v>60</v>
      </c>
      <c r="FU35" s="2">
        <v>2005</v>
      </c>
      <c r="FV35" s="44">
        <v>60</v>
      </c>
      <c r="FY35" s="2">
        <v>2005</v>
      </c>
      <c r="FZ35" s="44">
        <v>60</v>
      </c>
      <c r="GC35" s="2">
        <v>2005</v>
      </c>
      <c r="GD35" s="44">
        <v>60</v>
      </c>
    </row>
    <row r="36" spans="1:186">
      <c r="B36">
        <v>0.40636554051784873</v>
      </c>
      <c r="C36" s="56">
        <v>0.70265654682463263</v>
      </c>
      <c r="D36">
        <v>99.250797861788499</v>
      </c>
      <c r="E36" s="2">
        <v>2005</v>
      </c>
      <c r="F36" s="45">
        <v>538</v>
      </c>
      <c r="I36" s="2">
        <v>2006</v>
      </c>
      <c r="J36" s="44">
        <v>3100</v>
      </c>
      <c r="M36" s="2">
        <v>2006</v>
      </c>
      <c r="N36" s="44">
        <v>3100</v>
      </c>
      <c r="Q36" s="2">
        <v>2006</v>
      </c>
      <c r="R36" s="44">
        <v>3100</v>
      </c>
      <c r="U36" s="2">
        <v>2006</v>
      </c>
      <c r="V36" s="44">
        <v>3100</v>
      </c>
      <c r="Y36" s="2">
        <v>2006</v>
      </c>
      <c r="Z36" s="44">
        <v>3100</v>
      </c>
      <c r="AC36" s="2">
        <v>2006</v>
      </c>
      <c r="AD36" s="44">
        <v>3100</v>
      </c>
      <c r="AG36" s="2">
        <v>2006</v>
      </c>
      <c r="AH36" s="44">
        <v>3100</v>
      </c>
      <c r="AK36" s="2">
        <v>2006</v>
      </c>
      <c r="AL36" s="44">
        <v>3100</v>
      </c>
      <c r="AO36" s="2">
        <v>2006</v>
      </c>
      <c r="AP36" s="44">
        <v>3100</v>
      </c>
      <c r="AS36" s="2">
        <v>2006</v>
      </c>
      <c r="AT36" s="44">
        <v>3100</v>
      </c>
      <c r="AW36" s="2">
        <v>2006</v>
      </c>
      <c r="AX36" s="44">
        <v>3100</v>
      </c>
      <c r="BA36" s="2">
        <v>2006</v>
      </c>
      <c r="BB36" s="44">
        <v>3100</v>
      </c>
      <c r="BE36" s="2">
        <v>2006</v>
      </c>
      <c r="BF36" s="44">
        <v>3100</v>
      </c>
      <c r="BI36" s="2">
        <v>2006</v>
      </c>
      <c r="BJ36" s="44">
        <v>3100</v>
      </c>
      <c r="BM36" s="2">
        <v>2006</v>
      </c>
      <c r="BN36" s="44">
        <v>3100</v>
      </c>
      <c r="BQ36" s="2">
        <v>2006</v>
      </c>
      <c r="BR36" s="44">
        <v>3100</v>
      </c>
      <c r="BU36" s="2">
        <v>2006</v>
      </c>
      <c r="BV36" s="44">
        <v>3100</v>
      </c>
      <c r="BY36" s="2">
        <v>2006</v>
      </c>
      <c r="BZ36" s="44">
        <v>3100</v>
      </c>
      <c r="CC36" s="2">
        <v>2006</v>
      </c>
      <c r="CD36" s="44">
        <v>3100</v>
      </c>
      <c r="CG36" s="2">
        <v>2006</v>
      </c>
      <c r="CH36" s="44">
        <v>3100</v>
      </c>
      <c r="CK36" s="2">
        <v>2006</v>
      </c>
      <c r="CL36" s="44">
        <v>3100</v>
      </c>
      <c r="CO36" s="2">
        <v>2006</v>
      </c>
      <c r="CP36" s="44">
        <v>3100</v>
      </c>
      <c r="CS36" s="2">
        <v>2006</v>
      </c>
      <c r="CT36" s="44">
        <v>3100</v>
      </c>
      <c r="CW36" s="2">
        <v>2006</v>
      </c>
      <c r="CX36" s="44">
        <v>3100</v>
      </c>
      <c r="DA36" s="2">
        <v>2006</v>
      </c>
      <c r="DB36" s="44">
        <v>3100</v>
      </c>
      <c r="DE36" s="2">
        <v>2006</v>
      </c>
      <c r="DF36" s="44">
        <v>3100</v>
      </c>
      <c r="DI36" s="2">
        <v>2006</v>
      </c>
      <c r="DJ36" s="44">
        <v>3100</v>
      </c>
      <c r="DM36" s="2">
        <v>2006</v>
      </c>
      <c r="DN36" s="44">
        <v>3100</v>
      </c>
      <c r="DQ36" s="2">
        <v>2006</v>
      </c>
      <c r="DR36" s="44">
        <v>3100</v>
      </c>
      <c r="DU36" s="2">
        <v>2006</v>
      </c>
      <c r="DV36" s="44">
        <v>3100</v>
      </c>
      <c r="DY36" s="2">
        <v>2006</v>
      </c>
      <c r="DZ36" s="44">
        <v>3100</v>
      </c>
      <c r="EC36" s="2">
        <v>2006</v>
      </c>
      <c r="ED36" s="44">
        <v>3100</v>
      </c>
      <c r="EG36" s="2">
        <v>2006</v>
      </c>
      <c r="EH36" s="44">
        <v>3100</v>
      </c>
      <c r="EK36" s="2">
        <v>2006</v>
      </c>
      <c r="EL36" s="44">
        <v>3100</v>
      </c>
      <c r="EO36" s="2">
        <v>2006</v>
      </c>
      <c r="EP36" s="44">
        <v>3100</v>
      </c>
      <c r="ES36" s="2">
        <v>2005</v>
      </c>
      <c r="ET36" s="45">
        <v>538</v>
      </c>
      <c r="EW36" s="2">
        <v>2005</v>
      </c>
      <c r="EX36" s="45">
        <v>538</v>
      </c>
      <c r="FA36" s="2">
        <v>2005</v>
      </c>
      <c r="FB36" s="45">
        <v>538</v>
      </c>
      <c r="FE36" s="2">
        <v>2005</v>
      </c>
      <c r="FF36" s="45">
        <v>538</v>
      </c>
      <c r="FI36" s="2">
        <v>2005</v>
      </c>
      <c r="FJ36" s="45">
        <v>538</v>
      </c>
      <c r="FM36" s="2">
        <v>2005</v>
      </c>
      <c r="FN36" s="45">
        <v>538</v>
      </c>
      <c r="FQ36" s="2">
        <v>2005</v>
      </c>
      <c r="FR36" s="45">
        <v>538</v>
      </c>
      <c r="FU36" s="2">
        <v>2005</v>
      </c>
      <c r="FV36" s="45">
        <v>538</v>
      </c>
      <c r="FY36" s="2">
        <v>2005</v>
      </c>
      <c r="FZ36" s="45">
        <v>538</v>
      </c>
      <c r="GC36" s="2">
        <v>2005</v>
      </c>
      <c r="GD36" s="45">
        <v>538</v>
      </c>
    </row>
    <row r="37" spans="1:186">
      <c r="B37">
        <v>0.40380637768368005</v>
      </c>
      <c r="C37" s="56">
        <v>0.69257487254137973</v>
      </c>
      <c r="D37">
        <v>94.618630842572344</v>
      </c>
      <c r="E37" s="2">
        <v>2006</v>
      </c>
      <c r="F37" s="44">
        <v>3100</v>
      </c>
      <c r="I37" s="2">
        <v>2006</v>
      </c>
      <c r="J37" s="44">
        <v>73500</v>
      </c>
      <c r="M37" s="2">
        <v>2006</v>
      </c>
      <c r="N37" s="44">
        <v>73500</v>
      </c>
      <c r="Q37" s="2">
        <v>2006</v>
      </c>
      <c r="R37" s="44">
        <v>73500</v>
      </c>
      <c r="U37" s="2">
        <v>2006</v>
      </c>
      <c r="V37" s="44">
        <v>73500</v>
      </c>
      <c r="Y37" s="2">
        <v>2006</v>
      </c>
      <c r="Z37" s="44">
        <v>73500</v>
      </c>
      <c r="AC37" s="2">
        <v>2006</v>
      </c>
      <c r="AD37" s="44">
        <v>73500</v>
      </c>
      <c r="AG37" s="2">
        <v>2006</v>
      </c>
      <c r="AH37" s="44">
        <v>73500</v>
      </c>
      <c r="AK37" s="2">
        <v>2006</v>
      </c>
      <c r="AL37" s="44">
        <v>73500</v>
      </c>
      <c r="AO37" s="2">
        <v>2006</v>
      </c>
      <c r="AP37" s="44">
        <v>73500</v>
      </c>
      <c r="AS37" s="2">
        <v>2006</v>
      </c>
      <c r="AT37" s="44">
        <v>73500</v>
      </c>
      <c r="AW37" s="2">
        <v>2006</v>
      </c>
      <c r="AX37" s="44">
        <v>73500</v>
      </c>
      <c r="BA37" s="2">
        <v>2006</v>
      </c>
      <c r="BB37" s="44">
        <v>73500</v>
      </c>
      <c r="BE37" s="2">
        <v>2006</v>
      </c>
      <c r="BF37" s="44">
        <v>73500</v>
      </c>
      <c r="BI37" s="2">
        <v>2006</v>
      </c>
      <c r="BJ37" s="44">
        <v>73500</v>
      </c>
      <c r="BM37" s="2">
        <v>2006</v>
      </c>
      <c r="BN37" s="44">
        <v>73500</v>
      </c>
      <c r="BQ37" s="2">
        <v>2006</v>
      </c>
      <c r="BR37" s="44">
        <v>73500</v>
      </c>
      <c r="BU37" s="2">
        <v>2006</v>
      </c>
      <c r="BV37" s="44">
        <v>73500</v>
      </c>
      <c r="BY37" s="2">
        <v>2006</v>
      </c>
      <c r="BZ37" s="44">
        <v>73500</v>
      </c>
      <c r="CC37" s="2">
        <v>2006</v>
      </c>
      <c r="CD37" s="44">
        <v>73500</v>
      </c>
      <c r="CG37" s="2">
        <v>2006</v>
      </c>
      <c r="CH37" s="44">
        <v>73500</v>
      </c>
      <c r="CK37" s="2">
        <v>2006</v>
      </c>
      <c r="CL37" s="44">
        <v>73500</v>
      </c>
      <c r="CO37" s="2">
        <v>2006</v>
      </c>
      <c r="CP37" s="44">
        <v>73500</v>
      </c>
      <c r="CS37" s="2">
        <v>2006</v>
      </c>
      <c r="CT37" s="44">
        <v>73500</v>
      </c>
      <c r="CW37" s="2">
        <v>2006</v>
      </c>
      <c r="CX37" s="44">
        <v>73500</v>
      </c>
      <c r="DA37" s="2">
        <v>2006</v>
      </c>
      <c r="DB37" s="44">
        <v>73500</v>
      </c>
      <c r="DE37" s="2">
        <v>2006</v>
      </c>
      <c r="DF37" s="44">
        <v>73500</v>
      </c>
      <c r="DI37" s="2">
        <v>2006</v>
      </c>
      <c r="DJ37" s="44">
        <v>73500</v>
      </c>
      <c r="DM37" s="2">
        <v>2006</v>
      </c>
      <c r="DN37" s="44">
        <v>73500</v>
      </c>
      <c r="DQ37" s="2">
        <v>2006</v>
      </c>
      <c r="DR37" s="44">
        <v>73500</v>
      </c>
      <c r="DU37" s="2">
        <v>2006</v>
      </c>
      <c r="DV37" s="44">
        <v>73500</v>
      </c>
      <c r="DY37" s="2">
        <v>2006</v>
      </c>
      <c r="DZ37" s="44">
        <v>73500</v>
      </c>
      <c r="EC37" s="2">
        <v>2006</v>
      </c>
      <c r="ED37" s="44">
        <v>73500</v>
      </c>
      <c r="EG37" s="2">
        <v>2006</v>
      </c>
      <c r="EH37" s="44">
        <v>73500</v>
      </c>
      <c r="EK37" s="2">
        <v>2006</v>
      </c>
      <c r="EL37" s="44">
        <v>73500</v>
      </c>
      <c r="EO37" s="2">
        <v>2006</v>
      </c>
      <c r="EP37" s="44">
        <v>73500</v>
      </c>
      <c r="ES37" s="2">
        <v>2006</v>
      </c>
      <c r="ET37" s="44">
        <v>73500</v>
      </c>
      <c r="EW37" s="2">
        <v>2006</v>
      </c>
      <c r="EX37" s="44">
        <v>3100</v>
      </c>
      <c r="FA37" s="2">
        <v>2006</v>
      </c>
      <c r="FB37" s="44">
        <v>3100</v>
      </c>
      <c r="FE37" s="2">
        <v>2006</v>
      </c>
      <c r="FF37" s="44">
        <v>3100</v>
      </c>
      <c r="FI37" s="2">
        <v>2006</v>
      </c>
      <c r="FJ37" s="44">
        <v>3100</v>
      </c>
      <c r="FM37" s="2">
        <v>2006</v>
      </c>
      <c r="FN37" s="44">
        <v>3100</v>
      </c>
      <c r="FQ37" s="2">
        <v>2006</v>
      </c>
      <c r="FR37" s="44">
        <v>3100</v>
      </c>
      <c r="FU37" s="2">
        <v>2006</v>
      </c>
      <c r="FV37" s="44">
        <v>3100</v>
      </c>
      <c r="FY37" s="2">
        <v>2006</v>
      </c>
      <c r="FZ37" s="44">
        <v>3100</v>
      </c>
      <c r="GC37" s="2">
        <v>2006</v>
      </c>
      <c r="GD37" s="44">
        <v>3100</v>
      </c>
    </row>
    <row r="38" spans="1:186">
      <c r="B38">
        <v>0.395334872967533</v>
      </c>
      <c r="C38" s="56">
        <v>0.6837074779893777</v>
      </c>
      <c r="D38">
        <v>90.788469777952812</v>
      </c>
      <c r="E38" s="2">
        <v>2006</v>
      </c>
      <c r="F38" s="44">
        <v>73500</v>
      </c>
      <c r="I38" s="2">
        <v>2006</v>
      </c>
      <c r="J38" s="45">
        <v>70000</v>
      </c>
      <c r="M38" s="2">
        <v>2006</v>
      </c>
      <c r="N38" s="45">
        <v>70000</v>
      </c>
      <c r="Q38" s="2">
        <v>2006</v>
      </c>
      <c r="R38" s="45">
        <v>70000</v>
      </c>
      <c r="U38" s="2">
        <v>2006</v>
      </c>
      <c r="V38" s="45">
        <v>70000</v>
      </c>
      <c r="Y38" s="2">
        <v>2006</v>
      </c>
      <c r="Z38" s="45">
        <v>70000</v>
      </c>
      <c r="AC38" s="2">
        <v>2006</v>
      </c>
      <c r="AD38" s="45">
        <v>70000</v>
      </c>
      <c r="AG38" s="2">
        <v>2006</v>
      </c>
      <c r="AH38" s="45">
        <v>70000</v>
      </c>
      <c r="AK38" s="2">
        <v>2006</v>
      </c>
      <c r="AL38" s="45">
        <v>70000</v>
      </c>
      <c r="AO38" s="2">
        <v>2006</v>
      </c>
      <c r="AP38" s="45">
        <v>70000</v>
      </c>
      <c r="AS38" s="2">
        <v>2006</v>
      </c>
      <c r="AT38" s="45">
        <v>70000</v>
      </c>
      <c r="AW38" s="2">
        <v>2006</v>
      </c>
      <c r="AX38" s="45">
        <v>70000</v>
      </c>
      <c r="BA38" s="2">
        <v>2006</v>
      </c>
      <c r="BB38" s="45">
        <v>70000</v>
      </c>
      <c r="BE38" s="2">
        <v>2006</v>
      </c>
      <c r="BF38" s="45">
        <v>70000</v>
      </c>
      <c r="BI38" s="2">
        <v>2006</v>
      </c>
      <c r="BJ38" s="45">
        <v>70000</v>
      </c>
      <c r="BM38" s="2">
        <v>2006</v>
      </c>
      <c r="BN38" s="45">
        <v>70000</v>
      </c>
      <c r="BQ38" s="2">
        <v>2006</v>
      </c>
      <c r="BR38" s="45">
        <v>70000</v>
      </c>
      <c r="BU38" s="2">
        <v>2006</v>
      </c>
      <c r="BV38" s="45">
        <v>70000</v>
      </c>
      <c r="BY38" s="2">
        <v>2006</v>
      </c>
      <c r="BZ38" s="45">
        <v>70000</v>
      </c>
      <c r="CC38" s="2">
        <v>2006</v>
      </c>
      <c r="CD38" s="45">
        <v>70000</v>
      </c>
      <c r="CG38" s="2">
        <v>2006</v>
      </c>
      <c r="CH38" s="45">
        <v>70000</v>
      </c>
      <c r="CK38" s="2">
        <v>2006</v>
      </c>
      <c r="CL38" s="45">
        <v>70000</v>
      </c>
      <c r="CO38" s="2">
        <v>2006</v>
      </c>
      <c r="CP38" s="45">
        <v>70000</v>
      </c>
      <c r="CS38" s="2">
        <v>2006</v>
      </c>
      <c r="CT38" s="45">
        <v>70000</v>
      </c>
      <c r="CW38" s="2">
        <v>2006</v>
      </c>
      <c r="CX38" s="45">
        <v>70000</v>
      </c>
      <c r="DA38" s="2">
        <v>2006</v>
      </c>
      <c r="DB38" s="45">
        <v>70000</v>
      </c>
      <c r="DE38" s="2">
        <v>2006</v>
      </c>
      <c r="DF38" s="45">
        <v>70000</v>
      </c>
      <c r="DI38" s="2">
        <v>2006</v>
      </c>
      <c r="DJ38" s="45">
        <v>70000</v>
      </c>
      <c r="DM38" s="2">
        <v>2006</v>
      </c>
      <c r="DN38" s="45">
        <v>70000</v>
      </c>
      <c r="DQ38" s="2">
        <v>2006</v>
      </c>
      <c r="DR38" s="45">
        <v>70000</v>
      </c>
      <c r="DU38" s="2">
        <v>2006</v>
      </c>
      <c r="DV38" s="45">
        <v>70000</v>
      </c>
      <c r="DY38" s="2">
        <v>2006</v>
      </c>
      <c r="DZ38" s="45">
        <v>70000</v>
      </c>
      <c r="EC38" s="2">
        <v>2006</v>
      </c>
      <c r="ED38" s="45">
        <v>70000</v>
      </c>
      <c r="EG38" s="2">
        <v>2006</v>
      </c>
      <c r="EH38" s="45">
        <v>70000</v>
      </c>
      <c r="EK38" s="2">
        <v>2006</v>
      </c>
      <c r="EL38" s="45">
        <v>70000</v>
      </c>
      <c r="EO38" s="2">
        <v>2006</v>
      </c>
      <c r="EP38" s="45">
        <v>70000</v>
      </c>
      <c r="ES38" s="2">
        <v>2006</v>
      </c>
      <c r="ET38" s="45">
        <v>70000</v>
      </c>
      <c r="EW38" s="2">
        <v>2006</v>
      </c>
      <c r="EX38" s="45">
        <v>70000</v>
      </c>
      <c r="FA38" s="2">
        <v>2006</v>
      </c>
      <c r="FB38" s="44">
        <v>73500</v>
      </c>
      <c r="FE38" s="2">
        <v>2006</v>
      </c>
      <c r="FF38" s="44">
        <v>73500</v>
      </c>
      <c r="FI38" s="2">
        <v>2006</v>
      </c>
      <c r="FJ38" s="44">
        <v>73500</v>
      </c>
      <c r="FM38" s="2">
        <v>2006</v>
      </c>
      <c r="FN38" s="44">
        <v>73500</v>
      </c>
      <c r="FQ38" s="2">
        <v>2006</v>
      </c>
      <c r="FR38" s="44">
        <v>73500</v>
      </c>
      <c r="FU38" s="2">
        <v>2006</v>
      </c>
      <c r="FV38" s="44">
        <v>73500</v>
      </c>
      <c r="FY38" s="2">
        <v>2006</v>
      </c>
      <c r="FZ38" s="44">
        <v>73500</v>
      </c>
      <c r="GC38" s="2">
        <v>2006</v>
      </c>
      <c r="GD38" s="44">
        <v>73500</v>
      </c>
    </row>
    <row r="39" spans="1:186">
      <c r="B39">
        <v>0.39546542929806888</v>
      </c>
      <c r="C39" s="56">
        <v>0.68368285671385576</v>
      </c>
      <c r="D39">
        <v>90.778133880674005</v>
      </c>
      <c r="E39" s="2">
        <v>2006</v>
      </c>
      <c r="F39" s="45">
        <v>70000</v>
      </c>
      <c r="I39" s="2">
        <v>2006</v>
      </c>
      <c r="J39" s="45">
        <v>5760</v>
      </c>
      <c r="M39" s="2">
        <v>2006</v>
      </c>
      <c r="N39" s="45">
        <v>5760</v>
      </c>
      <c r="Q39" s="2">
        <v>2006</v>
      </c>
      <c r="R39" s="45">
        <v>5760</v>
      </c>
      <c r="U39" s="2">
        <v>2006</v>
      </c>
      <c r="V39" s="45">
        <v>5760</v>
      </c>
      <c r="Y39" s="2">
        <v>2006</v>
      </c>
      <c r="Z39" s="45">
        <v>5760</v>
      </c>
      <c r="AC39" s="2">
        <v>2006</v>
      </c>
      <c r="AD39" s="45">
        <v>5760</v>
      </c>
      <c r="AG39" s="2">
        <v>2006</v>
      </c>
      <c r="AH39" s="45">
        <v>5760</v>
      </c>
      <c r="AK39" s="2">
        <v>2006</v>
      </c>
      <c r="AL39" s="45">
        <v>5760</v>
      </c>
      <c r="AO39" s="2">
        <v>2006</v>
      </c>
      <c r="AP39" s="45">
        <v>5760</v>
      </c>
      <c r="AS39" s="2">
        <v>2006</v>
      </c>
      <c r="AT39" s="45">
        <v>5760</v>
      </c>
      <c r="AW39" s="2">
        <v>2006</v>
      </c>
      <c r="AX39" s="45">
        <v>5760</v>
      </c>
      <c r="BA39" s="2">
        <v>2006</v>
      </c>
      <c r="BB39" s="45">
        <v>5760</v>
      </c>
      <c r="BE39" s="2">
        <v>2006</v>
      </c>
      <c r="BF39" s="45">
        <v>5760</v>
      </c>
      <c r="BI39" s="2">
        <v>2006</v>
      </c>
      <c r="BJ39" s="45">
        <v>5760</v>
      </c>
      <c r="BM39" s="2">
        <v>2006</v>
      </c>
      <c r="BN39" s="45">
        <v>5760</v>
      </c>
      <c r="BQ39" s="2">
        <v>2006</v>
      </c>
      <c r="BR39" s="45">
        <v>5760</v>
      </c>
      <c r="BU39" s="2">
        <v>2006</v>
      </c>
      <c r="BV39" s="45">
        <v>5760</v>
      </c>
      <c r="BY39" s="2">
        <v>2006</v>
      </c>
      <c r="BZ39" s="45">
        <v>5760</v>
      </c>
      <c r="CC39" s="2">
        <v>2006</v>
      </c>
      <c r="CD39" s="45">
        <v>5760</v>
      </c>
      <c r="CG39" s="2">
        <v>2006</v>
      </c>
      <c r="CH39" s="45">
        <v>5760</v>
      </c>
      <c r="CK39" s="2">
        <v>2006</v>
      </c>
      <c r="CL39" s="45">
        <v>5760</v>
      </c>
      <c r="CO39" s="2">
        <v>2006</v>
      </c>
      <c r="CP39" s="45">
        <v>5760</v>
      </c>
      <c r="CS39" s="2">
        <v>2006</v>
      </c>
      <c r="CT39" s="45">
        <v>5760</v>
      </c>
      <c r="CW39" s="2">
        <v>2006</v>
      </c>
      <c r="CX39" s="45">
        <v>5760</v>
      </c>
      <c r="DA39" s="2">
        <v>2006</v>
      </c>
      <c r="DB39" s="45">
        <v>5760</v>
      </c>
      <c r="DE39" s="2">
        <v>2006</v>
      </c>
      <c r="DF39" s="45">
        <v>5760</v>
      </c>
      <c r="DI39" s="2">
        <v>2006</v>
      </c>
      <c r="DJ39" s="45">
        <v>5760</v>
      </c>
      <c r="DM39" s="2">
        <v>2006</v>
      </c>
      <c r="DN39" s="45">
        <v>5760</v>
      </c>
      <c r="DQ39" s="2">
        <v>2006</v>
      </c>
      <c r="DR39" s="45">
        <v>5760</v>
      </c>
      <c r="DU39" s="2">
        <v>2006</v>
      </c>
      <c r="DV39" s="45">
        <v>5760</v>
      </c>
      <c r="DY39" s="2">
        <v>2006</v>
      </c>
      <c r="DZ39" s="45">
        <v>5760</v>
      </c>
      <c r="EC39" s="2">
        <v>2006</v>
      </c>
      <c r="ED39" s="45">
        <v>5760</v>
      </c>
      <c r="EG39" s="2">
        <v>2006</v>
      </c>
      <c r="EH39" s="45">
        <v>5760</v>
      </c>
      <c r="EK39" s="2">
        <v>2006</v>
      </c>
      <c r="EL39" s="45">
        <v>5760</v>
      </c>
      <c r="EO39" s="2">
        <v>2006</v>
      </c>
      <c r="EP39" s="45">
        <v>5760</v>
      </c>
      <c r="ES39" s="2">
        <v>2006</v>
      </c>
      <c r="ET39" s="45">
        <v>5760</v>
      </c>
      <c r="EW39" s="2">
        <v>2006</v>
      </c>
      <c r="EX39" s="45">
        <v>5760</v>
      </c>
      <c r="FA39" s="2">
        <v>2006</v>
      </c>
      <c r="FB39" s="45">
        <v>5760</v>
      </c>
      <c r="FE39" s="2">
        <v>2006</v>
      </c>
      <c r="FF39" s="45">
        <v>70000</v>
      </c>
      <c r="FI39" s="2">
        <v>2006</v>
      </c>
      <c r="FJ39" s="45">
        <v>70000</v>
      </c>
      <c r="FM39" s="2">
        <v>2006</v>
      </c>
      <c r="FN39" s="45">
        <v>70000</v>
      </c>
      <c r="FQ39" s="2">
        <v>2006</v>
      </c>
      <c r="FR39" s="45">
        <v>70000</v>
      </c>
      <c r="FU39" s="2">
        <v>2006</v>
      </c>
      <c r="FV39" s="45">
        <v>70000</v>
      </c>
      <c r="FY39" s="2">
        <v>2006</v>
      </c>
      <c r="FZ39" s="45">
        <v>70000</v>
      </c>
      <c r="GC39" s="2">
        <v>2006</v>
      </c>
      <c r="GD39" s="45">
        <v>70000</v>
      </c>
    </row>
    <row r="40" spans="1:186">
      <c r="B40">
        <v>0.40214857912867646</v>
      </c>
      <c r="C40" s="56">
        <v>0.68919216529703442</v>
      </c>
      <c r="D40">
        <v>93.131728709923877</v>
      </c>
      <c r="E40" s="2">
        <v>2006</v>
      </c>
      <c r="F40" s="45">
        <v>5760</v>
      </c>
      <c r="I40" s="2">
        <v>2007</v>
      </c>
      <c r="J40" s="45">
        <v>2000</v>
      </c>
      <c r="M40" s="2">
        <v>2007</v>
      </c>
      <c r="N40" s="45">
        <v>2000</v>
      </c>
      <c r="Q40" s="2">
        <v>2007</v>
      </c>
      <c r="R40" s="45">
        <v>2000</v>
      </c>
      <c r="U40" s="2">
        <v>2007</v>
      </c>
      <c r="V40" s="45">
        <v>2000</v>
      </c>
      <c r="Y40" s="2">
        <v>2007</v>
      </c>
      <c r="Z40" s="45">
        <v>2000</v>
      </c>
      <c r="AC40" s="2">
        <v>2007</v>
      </c>
      <c r="AD40" s="45">
        <v>2000</v>
      </c>
      <c r="AG40" s="2">
        <v>2007</v>
      </c>
      <c r="AH40" s="45">
        <v>2000</v>
      </c>
      <c r="AK40" s="2">
        <v>2007</v>
      </c>
      <c r="AL40" s="45">
        <v>2000</v>
      </c>
      <c r="AO40" s="2">
        <v>2007</v>
      </c>
      <c r="AP40" s="45">
        <v>2000</v>
      </c>
      <c r="AS40" s="2">
        <v>2007</v>
      </c>
      <c r="AT40" s="45">
        <v>2000</v>
      </c>
      <c r="AW40" s="2">
        <v>2007</v>
      </c>
      <c r="AX40" s="45">
        <v>2000</v>
      </c>
      <c r="BA40" s="2">
        <v>2007</v>
      </c>
      <c r="BB40" s="45">
        <v>2000</v>
      </c>
      <c r="BE40" s="2">
        <v>2007</v>
      </c>
      <c r="BF40" s="45">
        <v>2000</v>
      </c>
      <c r="BI40" s="2">
        <v>2007</v>
      </c>
      <c r="BJ40" s="45">
        <v>2000</v>
      </c>
      <c r="BM40" s="2">
        <v>2007</v>
      </c>
      <c r="BN40" s="45">
        <v>2000</v>
      </c>
      <c r="BQ40" s="2">
        <v>2007</v>
      </c>
      <c r="BR40" s="45">
        <v>2000</v>
      </c>
      <c r="BU40" s="2">
        <v>2007</v>
      </c>
      <c r="BV40" s="45">
        <v>2000</v>
      </c>
      <c r="BY40" s="2">
        <v>2007</v>
      </c>
      <c r="BZ40" s="45">
        <v>2000</v>
      </c>
      <c r="CC40" s="2">
        <v>2007</v>
      </c>
      <c r="CD40" s="45">
        <v>2000</v>
      </c>
      <c r="CG40" s="2">
        <v>2007</v>
      </c>
      <c r="CH40" s="45">
        <v>2000</v>
      </c>
      <c r="CK40" s="2">
        <v>2007</v>
      </c>
      <c r="CL40" s="45">
        <v>2000</v>
      </c>
      <c r="CO40" s="2">
        <v>2007</v>
      </c>
      <c r="CP40" s="45">
        <v>2000</v>
      </c>
      <c r="CS40" s="2">
        <v>2007</v>
      </c>
      <c r="CT40" s="45">
        <v>2000</v>
      </c>
      <c r="CW40" s="2">
        <v>2007</v>
      </c>
      <c r="CX40" s="45">
        <v>2000</v>
      </c>
      <c r="DA40" s="2">
        <v>2007</v>
      </c>
      <c r="DB40" s="45">
        <v>2000</v>
      </c>
      <c r="DE40" s="2">
        <v>2007</v>
      </c>
      <c r="DF40" s="45">
        <v>2000</v>
      </c>
      <c r="DI40" s="2">
        <v>2007</v>
      </c>
      <c r="DJ40" s="45">
        <v>2000</v>
      </c>
      <c r="DM40" s="2">
        <v>2007</v>
      </c>
      <c r="DN40" s="45">
        <v>2000</v>
      </c>
      <c r="DQ40" s="2">
        <v>2007</v>
      </c>
      <c r="DR40" s="45">
        <v>2000</v>
      </c>
      <c r="DU40" s="2">
        <v>2007</v>
      </c>
      <c r="DV40" s="45">
        <v>2000</v>
      </c>
      <c r="DY40" s="2">
        <v>2007</v>
      </c>
      <c r="DZ40" s="45">
        <v>2000</v>
      </c>
      <c r="EC40" s="2">
        <v>2007</v>
      </c>
      <c r="ED40" s="45">
        <v>2000</v>
      </c>
      <c r="EG40" s="2">
        <v>2007</v>
      </c>
      <c r="EH40" s="45">
        <v>2000</v>
      </c>
      <c r="EK40" s="2">
        <v>2007</v>
      </c>
      <c r="EL40" s="45">
        <v>2000</v>
      </c>
      <c r="EO40" s="2">
        <v>2007</v>
      </c>
      <c r="EP40" s="45">
        <v>2000</v>
      </c>
      <c r="ES40" s="2">
        <v>2007</v>
      </c>
      <c r="ET40" s="45">
        <v>2000</v>
      </c>
      <c r="EW40" s="2">
        <v>2007</v>
      </c>
      <c r="EX40" s="45">
        <v>2000</v>
      </c>
      <c r="FA40" s="2">
        <v>2007</v>
      </c>
      <c r="FB40" s="45">
        <v>2000</v>
      </c>
      <c r="FE40" s="2">
        <v>2007</v>
      </c>
      <c r="FF40" s="45">
        <v>2000</v>
      </c>
      <c r="FI40" s="2">
        <v>2006</v>
      </c>
      <c r="FJ40" s="45">
        <v>5760</v>
      </c>
      <c r="FM40" s="2">
        <v>2006</v>
      </c>
      <c r="FN40" s="45">
        <v>5760</v>
      </c>
      <c r="FQ40" s="2">
        <v>2006</v>
      </c>
      <c r="FR40" s="45">
        <v>5760</v>
      </c>
      <c r="FU40" s="2">
        <v>2006</v>
      </c>
      <c r="FV40" s="45">
        <v>5760</v>
      </c>
      <c r="FY40" s="2">
        <v>2006</v>
      </c>
      <c r="FZ40" s="45">
        <v>5760</v>
      </c>
      <c r="GC40" s="2">
        <v>2006</v>
      </c>
      <c r="GD40" s="45">
        <v>5760</v>
      </c>
    </row>
    <row r="41" spans="1:186">
      <c r="B41">
        <v>0.40693274956710807</v>
      </c>
      <c r="C41" s="56">
        <v>0.69817089057519377</v>
      </c>
      <c r="D41">
        <v>97.15158839397273</v>
      </c>
      <c r="E41" s="2">
        <v>2007</v>
      </c>
      <c r="F41" s="45">
        <v>2000</v>
      </c>
      <c r="I41" s="2">
        <v>2007</v>
      </c>
      <c r="J41" s="45">
        <v>14400</v>
      </c>
      <c r="M41" s="2">
        <v>2007</v>
      </c>
      <c r="N41" s="45">
        <v>14400</v>
      </c>
      <c r="Q41" s="2">
        <v>2007</v>
      </c>
      <c r="R41" s="45">
        <v>14400</v>
      </c>
      <c r="U41" s="2">
        <v>2007</v>
      </c>
      <c r="V41" s="45">
        <v>14400</v>
      </c>
      <c r="Y41" s="2">
        <v>2007</v>
      </c>
      <c r="Z41" s="45">
        <v>14400</v>
      </c>
      <c r="AC41" s="2">
        <v>2007</v>
      </c>
      <c r="AD41" s="45">
        <v>14400</v>
      </c>
      <c r="AG41" s="2">
        <v>2007</v>
      </c>
      <c r="AH41" s="45">
        <v>14400</v>
      </c>
      <c r="AK41" s="2">
        <v>2007</v>
      </c>
      <c r="AL41" s="45">
        <v>14400</v>
      </c>
      <c r="AO41" s="2">
        <v>2007</v>
      </c>
      <c r="AP41" s="45">
        <v>14400</v>
      </c>
      <c r="AS41" s="2">
        <v>2007</v>
      </c>
      <c r="AT41" s="45">
        <v>14400</v>
      </c>
      <c r="AW41" s="2">
        <v>2007</v>
      </c>
      <c r="AX41" s="45">
        <v>14400</v>
      </c>
      <c r="BA41" s="2">
        <v>2007</v>
      </c>
      <c r="BB41" s="45">
        <v>14400</v>
      </c>
      <c r="BE41" s="2">
        <v>2007</v>
      </c>
      <c r="BF41" s="45">
        <v>14400</v>
      </c>
      <c r="BI41" s="2">
        <v>2007</v>
      </c>
      <c r="BJ41" s="45">
        <v>14400</v>
      </c>
      <c r="BM41" s="2">
        <v>2007</v>
      </c>
      <c r="BN41" s="45">
        <v>14400</v>
      </c>
      <c r="BQ41" s="2">
        <v>2007</v>
      </c>
      <c r="BR41" s="45">
        <v>14400</v>
      </c>
      <c r="BU41" s="2">
        <v>2007</v>
      </c>
      <c r="BV41" s="45">
        <v>14400</v>
      </c>
      <c r="BY41" s="2">
        <v>2007</v>
      </c>
      <c r="BZ41" s="45">
        <v>14400</v>
      </c>
      <c r="CC41" s="2">
        <v>2007</v>
      </c>
      <c r="CD41" s="45">
        <v>14400</v>
      </c>
      <c r="CG41" s="2">
        <v>2007</v>
      </c>
      <c r="CH41" s="45">
        <v>14400</v>
      </c>
      <c r="CK41" s="2">
        <v>2007</v>
      </c>
      <c r="CL41" s="45">
        <v>14400</v>
      </c>
      <c r="CO41" s="2">
        <v>2007</v>
      </c>
      <c r="CP41" s="45">
        <v>14400</v>
      </c>
      <c r="CS41" s="2">
        <v>2007</v>
      </c>
      <c r="CT41" s="45">
        <v>14400</v>
      </c>
      <c r="CW41" s="2">
        <v>2007</v>
      </c>
      <c r="CX41" s="45">
        <v>14400</v>
      </c>
      <c r="DA41" s="2">
        <v>2007</v>
      </c>
      <c r="DB41" s="45">
        <v>14400</v>
      </c>
      <c r="DE41" s="2">
        <v>2007</v>
      </c>
      <c r="DF41" s="45">
        <v>14400</v>
      </c>
      <c r="DI41" s="2">
        <v>2007</v>
      </c>
      <c r="DJ41" s="45">
        <v>14400</v>
      </c>
      <c r="DM41" s="2">
        <v>2007</v>
      </c>
      <c r="DN41" s="45">
        <v>14400</v>
      </c>
      <c r="DQ41" s="2">
        <v>2007</v>
      </c>
      <c r="DR41" s="45">
        <v>14400</v>
      </c>
      <c r="DU41" s="2">
        <v>2007</v>
      </c>
      <c r="DV41" s="45">
        <v>14400</v>
      </c>
      <c r="DY41" s="2">
        <v>2007</v>
      </c>
      <c r="DZ41" s="45">
        <v>14400</v>
      </c>
      <c r="EC41" s="2">
        <v>2007</v>
      </c>
      <c r="ED41" s="45">
        <v>14400</v>
      </c>
      <c r="EG41" s="2">
        <v>2007</v>
      </c>
      <c r="EH41" s="45">
        <v>14400</v>
      </c>
      <c r="EK41" s="2">
        <v>2007</v>
      </c>
      <c r="EL41" s="45">
        <v>14400</v>
      </c>
      <c r="EO41" s="2">
        <v>2007</v>
      </c>
      <c r="EP41" s="45">
        <v>14400</v>
      </c>
      <c r="ES41" s="2">
        <v>2007</v>
      </c>
      <c r="ET41" s="45">
        <v>14400</v>
      </c>
      <c r="EW41" s="2">
        <v>2007</v>
      </c>
      <c r="EX41" s="45">
        <v>14400</v>
      </c>
      <c r="FA41" s="2">
        <v>2007</v>
      </c>
      <c r="FB41" s="45">
        <v>14400</v>
      </c>
      <c r="FE41" s="2">
        <v>2007</v>
      </c>
      <c r="FF41" s="45">
        <v>14400</v>
      </c>
      <c r="FI41" s="2">
        <v>2007</v>
      </c>
      <c r="FJ41" s="45">
        <v>14400</v>
      </c>
      <c r="FM41" s="2">
        <v>2007</v>
      </c>
      <c r="FN41" s="45">
        <v>2000</v>
      </c>
      <c r="FQ41" s="2">
        <v>2007</v>
      </c>
      <c r="FR41" s="45">
        <v>2000</v>
      </c>
      <c r="FU41" s="2">
        <v>2007</v>
      </c>
      <c r="FV41" s="45">
        <v>2000</v>
      </c>
      <c r="FY41" s="2">
        <v>2007</v>
      </c>
      <c r="FZ41" s="45">
        <v>2000</v>
      </c>
      <c r="GC41" s="2">
        <v>2007</v>
      </c>
      <c r="GD41" s="45">
        <v>2000</v>
      </c>
    </row>
    <row r="42" spans="1:186">
      <c r="B42">
        <v>0.4009189597823708</v>
      </c>
      <c r="C42" s="56">
        <v>0.68591422098923993</v>
      </c>
      <c r="D42">
        <v>91.721431553770358</v>
      </c>
      <c r="E42" s="2">
        <v>2007</v>
      </c>
      <c r="F42" s="45">
        <v>14400</v>
      </c>
      <c r="I42" s="2">
        <v>2007</v>
      </c>
      <c r="J42" s="44">
        <v>42000</v>
      </c>
      <c r="M42" s="2">
        <v>2007</v>
      </c>
      <c r="N42" s="44">
        <v>42000</v>
      </c>
      <c r="Q42" s="2">
        <v>2007</v>
      </c>
      <c r="R42" s="44">
        <v>42000</v>
      </c>
      <c r="U42" s="2">
        <v>2007</v>
      </c>
      <c r="V42" s="44">
        <v>42000</v>
      </c>
      <c r="Y42" s="2">
        <v>2007</v>
      </c>
      <c r="Z42" s="44">
        <v>42000</v>
      </c>
      <c r="AC42" s="2">
        <v>2007</v>
      </c>
      <c r="AD42" s="44">
        <v>42000</v>
      </c>
      <c r="AG42" s="2">
        <v>2007</v>
      </c>
      <c r="AH42" s="44">
        <v>42000</v>
      </c>
      <c r="AK42" s="2">
        <v>2007</v>
      </c>
      <c r="AL42" s="44">
        <v>42000</v>
      </c>
      <c r="AO42" s="2">
        <v>2007</v>
      </c>
      <c r="AP42" s="44">
        <v>42000</v>
      </c>
      <c r="AS42" s="2">
        <v>2007</v>
      </c>
      <c r="AT42" s="44">
        <v>42000</v>
      </c>
      <c r="AW42" s="2">
        <v>2007</v>
      </c>
      <c r="AX42" s="44">
        <v>42000</v>
      </c>
      <c r="BA42" s="2">
        <v>2007</v>
      </c>
      <c r="BB42" s="44">
        <v>42000</v>
      </c>
      <c r="BE42" s="2">
        <v>2007</v>
      </c>
      <c r="BF42" s="44">
        <v>42000</v>
      </c>
      <c r="BI42" s="2">
        <v>2007</v>
      </c>
      <c r="BJ42" s="44">
        <v>42000</v>
      </c>
      <c r="BM42" s="2">
        <v>2007</v>
      </c>
      <c r="BN42" s="44">
        <v>42000</v>
      </c>
      <c r="BQ42" s="2">
        <v>2007</v>
      </c>
      <c r="BR42" s="44">
        <v>42000</v>
      </c>
      <c r="BU42" s="2">
        <v>2007</v>
      </c>
      <c r="BV42" s="44">
        <v>42000</v>
      </c>
      <c r="BY42" s="2">
        <v>2007</v>
      </c>
      <c r="BZ42" s="44">
        <v>42000</v>
      </c>
      <c r="CC42" s="2">
        <v>2007</v>
      </c>
      <c r="CD42" s="44">
        <v>42000</v>
      </c>
      <c r="CG42" s="2">
        <v>2007</v>
      </c>
      <c r="CH42" s="44">
        <v>42000</v>
      </c>
      <c r="CK42" s="2">
        <v>2007</v>
      </c>
      <c r="CL42" s="44">
        <v>42000</v>
      </c>
      <c r="CO42" s="2">
        <v>2007</v>
      </c>
      <c r="CP42" s="44">
        <v>42000</v>
      </c>
      <c r="CS42" s="2">
        <v>2007</v>
      </c>
      <c r="CT42" s="44">
        <v>42000</v>
      </c>
      <c r="CW42" s="2">
        <v>2007</v>
      </c>
      <c r="CX42" s="44">
        <v>42000</v>
      </c>
      <c r="DA42" s="2">
        <v>2007</v>
      </c>
      <c r="DB42" s="44">
        <v>42000</v>
      </c>
      <c r="DE42" s="2">
        <v>2007</v>
      </c>
      <c r="DF42" s="44">
        <v>42000</v>
      </c>
      <c r="DI42" s="2">
        <v>2007</v>
      </c>
      <c r="DJ42" s="44">
        <v>42000</v>
      </c>
      <c r="DM42" s="2">
        <v>2007</v>
      </c>
      <c r="DN42" s="44">
        <v>42000</v>
      </c>
      <c r="DQ42" s="2">
        <v>2007</v>
      </c>
      <c r="DR42" s="44">
        <v>42000</v>
      </c>
      <c r="DU42" s="2">
        <v>2007</v>
      </c>
      <c r="DV42" s="44">
        <v>42000</v>
      </c>
      <c r="DY42" s="2">
        <v>2007</v>
      </c>
      <c r="DZ42" s="44">
        <v>42000</v>
      </c>
      <c r="EC42" s="2">
        <v>2007</v>
      </c>
      <c r="ED42" s="44">
        <v>42000</v>
      </c>
      <c r="EG42" s="2">
        <v>2007</v>
      </c>
      <c r="EH42" s="44">
        <v>42000</v>
      </c>
      <c r="EK42" s="2">
        <v>2007</v>
      </c>
      <c r="EL42" s="44">
        <v>42000</v>
      </c>
      <c r="EO42" s="2">
        <v>2007</v>
      </c>
      <c r="EP42" s="44">
        <v>42000</v>
      </c>
      <c r="ES42" s="2">
        <v>2007</v>
      </c>
      <c r="ET42" s="44">
        <v>42000</v>
      </c>
      <c r="EW42" s="2">
        <v>2007</v>
      </c>
      <c r="EX42" s="44">
        <v>42000</v>
      </c>
      <c r="FA42" s="2">
        <v>2007</v>
      </c>
      <c r="FB42" s="44">
        <v>42000</v>
      </c>
      <c r="FE42" s="2">
        <v>2007</v>
      </c>
      <c r="FF42" s="44">
        <v>42000</v>
      </c>
      <c r="FI42" s="2">
        <v>2007</v>
      </c>
      <c r="FJ42" s="44">
        <v>42000</v>
      </c>
      <c r="FM42" s="2">
        <v>2007</v>
      </c>
      <c r="FN42" s="44">
        <v>42000</v>
      </c>
      <c r="FQ42" s="2">
        <v>2007</v>
      </c>
      <c r="FR42" s="45">
        <v>14400</v>
      </c>
      <c r="FU42" s="2">
        <v>2007</v>
      </c>
      <c r="FV42" s="45">
        <v>14400</v>
      </c>
      <c r="FY42" s="2">
        <v>2007</v>
      </c>
      <c r="FZ42" s="45">
        <v>14400</v>
      </c>
      <c r="GC42" s="2">
        <v>2007</v>
      </c>
      <c r="GD42" s="45">
        <v>14400</v>
      </c>
    </row>
    <row r="43" spans="1:186">
      <c r="B43">
        <v>0.39765799453221473</v>
      </c>
      <c r="C43" s="56">
        <v>0.68266683246397697</v>
      </c>
      <c r="D43">
        <v>90.353010327016122</v>
      </c>
      <c r="E43" s="2">
        <v>2007</v>
      </c>
      <c r="F43" s="44">
        <v>42000</v>
      </c>
      <c r="I43" s="2">
        <v>2009</v>
      </c>
      <c r="J43" s="45">
        <v>600000</v>
      </c>
      <c r="M43" s="2">
        <v>2009</v>
      </c>
      <c r="N43" s="45">
        <v>600000</v>
      </c>
      <c r="Q43" s="2">
        <v>2009</v>
      </c>
      <c r="R43" s="45">
        <v>600000</v>
      </c>
      <c r="U43" s="2">
        <v>2009</v>
      </c>
      <c r="V43" s="45">
        <v>600000</v>
      </c>
      <c r="Y43" s="2">
        <v>2009</v>
      </c>
      <c r="Z43" s="45">
        <v>600000</v>
      </c>
      <c r="AC43" s="2">
        <v>2009</v>
      </c>
      <c r="AD43" s="45">
        <v>600000</v>
      </c>
      <c r="AG43" s="2">
        <v>2009</v>
      </c>
      <c r="AH43" s="45">
        <v>600000</v>
      </c>
      <c r="AK43" s="2">
        <v>2009</v>
      </c>
      <c r="AL43" s="45">
        <v>600000</v>
      </c>
      <c r="AO43" s="2">
        <v>2009</v>
      </c>
      <c r="AP43" s="45">
        <v>600000</v>
      </c>
      <c r="AS43" s="2">
        <v>2009</v>
      </c>
      <c r="AT43" s="45">
        <v>600000</v>
      </c>
      <c r="AW43" s="2">
        <v>2009</v>
      </c>
      <c r="AX43" s="45">
        <v>600000</v>
      </c>
      <c r="BA43" s="2">
        <v>2009</v>
      </c>
      <c r="BB43" s="45">
        <v>600000</v>
      </c>
      <c r="BE43" s="2">
        <v>2009</v>
      </c>
      <c r="BF43" s="45">
        <v>600000</v>
      </c>
      <c r="BI43" s="2">
        <v>2009</v>
      </c>
      <c r="BJ43" s="45">
        <v>600000</v>
      </c>
      <c r="BM43" s="2">
        <v>2009</v>
      </c>
      <c r="BN43" s="45">
        <v>600000</v>
      </c>
      <c r="BQ43" s="2">
        <v>2009</v>
      </c>
      <c r="BR43" s="45">
        <v>600000</v>
      </c>
      <c r="BU43" s="2">
        <v>2009</v>
      </c>
      <c r="BV43" s="45">
        <v>600000</v>
      </c>
      <c r="BY43" s="2">
        <v>2009</v>
      </c>
      <c r="BZ43" s="45">
        <v>600000</v>
      </c>
      <c r="CC43" s="2">
        <v>2009</v>
      </c>
      <c r="CD43" s="45">
        <v>600000</v>
      </c>
      <c r="CG43" s="2">
        <v>2009</v>
      </c>
      <c r="CH43" s="45">
        <v>600000</v>
      </c>
      <c r="CK43" s="2">
        <v>2009</v>
      </c>
      <c r="CL43" s="45">
        <v>600000</v>
      </c>
      <c r="CO43" s="2">
        <v>2009</v>
      </c>
      <c r="CP43" s="45">
        <v>600000</v>
      </c>
      <c r="CS43" s="2">
        <v>2009</v>
      </c>
      <c r="CT43" s="45">
        <v>600000</v>
      </c>
      <c r="CW43" s="2">
        <v>2009</v>
      </c>
      <c r="CX43" s="45">
        <v>600000</v>
      </c>
      <c r="DA43" s="2">
        <v>2009</v>
      </c>
      <c r="DB43" s="45">
        <v>600000</v>
      </c>
      <c r="DE43" s="2">
        <v>2009</v>
      </c>
      <c r="DF43" s="45">
        <v>600000</v>
      </c>
      <c r="DI43" s="2">
        <v>2009</v>
      </c>
      <c r="DJ43" s="45">
        <v>600000</v>
      </c>
      <c r="DM43" s="2">
        <v>2009</v>
      </c>
      <c r="DN43" s="45">
        <v>600000</v>
      </c>
      <c r="DQ43" s="2">
        <v>2009</v>
      </c>
      <c r="DR43" s="45">
        <v>600000</v>
      </c>
      <c r="DU43" s="2">
        <v>2009</v>
      </c>
      <c r="DV43" s="45">
        <v>600000</v>
      </c>
      <c r="DY43" s="2">
        <v>2009</v>
      </c>
      <c r="DZ43" s="45">
        <v>600000</v>
      </c>
      <c r="EC43" s="2">
        <v>2009</v>
      </c>
      <c r="ED43" s="45">
        <v>600000</v>
      </c>
      <c r="EG43" s="2">
        <v>2009</v>
      </c>
      <c r="EH43" s="45">
        <v>600000</v>
      </c>
      <c r="EK43" s="2">
        <v>2009</v>
      </c>
      <c r="EL43" s="45">
        <v>600000</v>
      </c>
      <c r="EO43" s="2">
        <v>2009</v>
      </c>
      <c r="EP43" s="45">
        <v>600000</v>
      </c>
      <c r="ES43" s="2">
        <v>2009</v>
      </c>
      <c r="ET43" s="45">
        <v>600000</v>
      </c>
      <c r="EW43" s="2">
        <v>2009</v>
      </c>
      <c r="EX43" s="45">
        <v>600000</v>
      </c>
      <c r="FA43" s="2">
        <v>2009</v>
      </c>
      <c r="FB43" s="45">
        <v>600000</v>
      </c>
      <c r="FE43" s="2">
        <v>2009</v>
      </c>
      <c r="FF43" s="45">
        <v>600000</v>
      </c>
      <c r="FI43" s="2">
        <v>2009</v>
      </c>
      <c r="FJ43" s="45">
        <v>600000</v>
      </c>
      <c r="FM43" s="2">
        <v>2009</v>
      </c>
      <c r="FN43" s="45">
        <v>600000</v>
      </c>
      <c r="FQ43" s="2">
        <v>2009</v>
      </c>
      <c r="FR43" s="45">
        <v>600000</v>
      </c>
      <c r="FU43" s="2">
        <v>2007</v>
      </c>
      <c r="FV43" s="44">
        <v>42000</v>
      </c>
      <c r="FY43" s="2">
        <v>2007</v>
      </c>
      <c r="FZ43" s="44">
        <v>42000</v>
      </c>
      <c r="GC43" s="2">
        <v>2007</v>
      </c>
      <c r="GD43" s="44">
        <v>42000</v>
      </c>
    </row>
    <row r="44" spans="1:186">
      <c r="B44">
        <v>0.39007299090584813</v>
      </c>
      <c r="C44" s="56">
        <v>0.67787165808086713</v>
      </c>
      <c r="D44">
        <v>88.382814966786356</v>
      </c>
      <c r="E44" s="2">
        <v>2009</v>
      </c>
      <c r="F44" s="45">
        <v>600000</v>
      </c>
      <c r="I44" s="2">
        <v>2008</v>
      </c>
      <c r="J44" s="45">
        <v>100000</v>
      </c>
      <c r="M44" s="2">
        <v>2008</v>
      </c>
      <c r="N44" s="45">
        <v>100000</v>
      </c>
      <c r="Q44" s="2">
        <v>2008</v>
      </c>
      <c r="R44" s="45">
        <v>100000</v>
      </c>
      <c r="U44" s="2">
        <v>2008</v>
      </c>
      <c r="V44" s="45">
        <v>100000</v>
      </c>
      <c r="Y44" s="2">
        <v>2008</v>
      </c>
      <c r="Z44" s="45">
        <v>100000</v>
      </c>
      <c r="AC44" s="2">
        <v>2008</v>
      </c>
      <c r="AD44" s="45">
        <v>100000</v>
      </c>
      <c r="AG44" s="2">
        <v>2008</v>
      </c>
      <c r="AH44" s="45">
        <v>100000</v>
      </c>
      <c r="AK44" s="2">
        <v>2008</v>
      </c>
      <c r="AL44" s="45">
        <v>100000</v>
      </c>
      <c r="AO44" s="2">
        <v>2008</v>
      </c>
      <c r="AP44" s="45">
        <v>100000</v>
      </c>
      <c r="AS44" s="2">
        <v>2008</v>
      </c>
      <c r="AT44" s="45">
        <v>100000</v>
      </c>
      <c r="AW44" s="2">
        <v>2008</v>
      </c>
      <c r="AX44" s="45">
        <v>100000</v>
      </c>
      <c r="BA44" s="2">
        <v>2008</v>
      </c>
      <c r="BB44" s="45">
        <v>100000</v>
      </c>
      <c r="BE44" s="2">
        <v>2008</v>
      </c>
      <c r="BF44" s="45">
        <v>100000</v>
      </c>
      <c r="BI44" s="2">
        <v>2008</v>
      </c>
      <c r="BJ44" s="45">
        <v>100000</v>
      </c>
      <c r="BM44" s="2">
        <v>2008</v>
      </c>
      <c r="BN44" s="45">
        <v>100000</v>
      </c>
      <c r="BQ44" s="2">
        <v>2008</v>
      </c>
      <c r="BR44" s="45">
        <v>100000</v>
      </c>
      <c r="BU44" s="2">
        <v>2008</v>
      </c>
      <c r="BV44" s="45">
        <v>100000</v>
      </c>
      <c r="BY44" s="2">
        <v>2008</v>
      </c>
      <c r="BZ44" s="45">
        <v>100000</v>
      </c>
      <c r="CC44" s="2">
        <v>2008</v>
      </c>
      <c r="CD44" s="45">
        <v>100000</v>
      </c>
      <c r="CG44" s="2">
        <v>2008</v>
      </c>
      <c r="CH44" s="45">
        <v>100000</v>
      </c>
      <c r="CK44" s="2">
        <v>2008</v>
      </c>
      <c r="CL44" s="45">
        <v>100000</v>
      </c>
      <c r="CO44" s="2">
        <v>2008</v>
      </c>
      <c r="CP44" s="45">
        <v>100000</v>
      </c>
      <c r="CS44" s="2">
        <v>2008</v>
      </c>
      <c r="CT44" s="45">
        <v>100000</v>
      </c>
      <c r="CW44" s="2">
        <v>2008</v>
      </c>
      <c r="CX44" s="45">
        <v>100000</v>
      </c>
      <c r="DA44" s="2">
        <v>2008</v>
      </c>
      <c r="DB44" s="45">
        <v>100000</v>
      </c>
      <c r="DE44" s="2">
        <v>2008</v>
      </c>
      <c r="DF44" s="45">
        <v>100000</v>
      </c>
      <c r="DI44" s="2">
        <v>2008</v>
      </c>
      <c r="DJ44" s="45">
        <v>100000</v>
      </c>
      <c r="DM44" s="2">
        <v>2008</v>
      </c>
      <c r="DN44" s="45">
        <v>100000</v>
      </c>
      <c r="DQ44" s="2">
        <v>2008</v>
      </c>
      <c r="DR44" s="45">
        <v>100000</v>
      </c>
      <c r="DU44" s="2">
        <v>2008</v>
      </c>
      <c r="DV44" s="45">
        <v>100000</v>
      </c>
      <c r="DY44" s="2">
        <v>2008</v>
      </c>
      <c r="DZ44" s="45">
        <v>100000</v>
      </c>
      <c r="EC44" s="2">
        <v>2008</v>
      </c>
      <c r="ED44" s="45">
        <v>100000</v>
      </c>
      <c r="EG44" s="2">
        <v>2008</v>
      </c>
      <c r="EH44" s="45">
        <v>100000</v>
      </c>
      <c r="EK44" s="2">
        <v>2008</v>
      </c>
      <c r="EL44" s="45">
        <v>100000</v>
      </c>
      <c r="EO44" s="2">
        <v>2008</v>
      </c>
      <c r="EP44" s="45">
        <v>100000</v>
      </c>
      <c r="ES44" s="2">
        <v>2008</v>
      </c>
      <c r="ET44" s="45">
        <v>100000</v>
      </c>
      <c r="EW44" s="2">
        <v>2008</v>
      </c>
      <c r="EX44" s="45">
        <v>100000</v>
      </c>
      <c r="FA44" s="2">
        <v>2008</v>
      </c>
      <c r="FB44" s="45">
        <v>100000</v>
      </c>
      <c r="FE44" s="2">
        <v>2008</v>
      </c>
      <c r="FF44" s="45">
        <v>100000</v>
      </c>
      <c r="FI44" s="2">
        <v>2008</v>
      </c>
      <c r="FJ44" s="45">
        <v>100000</v>
      </c>
      <c r="FM44" s="2">
        <v>2008</v>
      </c>
      <c r="FN44" s="45">
        <v>100000</v>
      </c>
      <c r="FQ44" s="2">
        <v>2008</v>
      </c>
      <c r="FR44" s="45">
        <v>100000</v>
      </c>
      <c r="FU44" s="2">
        <v>2008</v>
      </c>
      <c r="FV44" s="45">
        <v>100000</v>
      </c>
      <c r="FY44" s="2">
        <v>2009</v>
      </c>
      <c r="FZ44" s="45">
        <v>600000</v>
      </c>
      <c r="GC44" s="2">
        <v>2009</v>
      </c>
      <c r="GD44" s="45">
        <v>600000</v>
      </c>
    </row>
    <row r="45" spans="1:186">
      <c r="B45">
        <v>0.39580809650722842</v>
      </c>
      <c r="C45" s="56">
        <v>0.68014695937932368</v>
      </c>
      <c r="D45">
        <v>89.310304002421887</v>
      </c>
      <c r="E45" s="2">
        <v>2008</v>
      </c>
      <c r="F45" s="45">
        <v>100000</v>
      </c>
      <c r="I45" s="2">
        <v>2009</v>
      </c>
      <c r="J45" s="45">
        <v>288000</v>
      </c>
      <c r="M45" s="2">
        <v>2009</v>
      </c>
      <c r="N45" s="45">
        <v>288000</v>
      </c>
      <c r="Q45" s="2">
        <v>2009</v>
      </c>
      <c r="R45" s="45">
        <v>288000</v>
      </c>
      <c r="U45" s="2">
        <v>2009</v>
      </c>
      <c r="V45" s="45">
        <v>288000</v>
      </c>
      <c r="Y45" s="2">
        <v>2009</v>
      </c>
      <c r="Z45" s="45">
        <v>288000</v>
      </c>
      <c r="AC45" s="2">
        <v>2009</v>
      </c>
      <c r="AD45" s="45">
        <v>288000</v>
      </c>
      <c r="AG45" s="2">
        <v>2009</v>
      </c>
      <c r="AH45" s="45">
        <v>288000</v>
      </c>
      <c r="AK45" s="2">
        <v>2009</v>
      </c>
      <c r="AL45" s="45">
        <v>288000</v>
      </c>
      <c r="AO45" s="2">
        <v>2009</v>
      </c>
      <c r="AP45" s="45">
        <v>288000</v>
      </c>
      <c r="AS45" s="2">
        <v>2009</v>
      </c>
      <c r="AT45" s="45">
        <v>288000</v>
      </c>
      <c r="AW45" s="2">
        <v>2009</v>
      </c>
      <c r="AX45" s="45">
        <v>288000</v>
      </c>
      <c r="BA45" s="2">
        <v>2009</v>
      </c>
      <c r="BB45" s="45">
        <v>288000</v>
      </c>
      <c r="BE45" s="2">
        <v>2009</v>
      </c>
      <c r="BF45" s="45">
        <v>288000</v>
      </c>
      <c r="BI45" s="2">
        <v>2009</v>
      </c>
      <c r="BJ45" s="45">
        <v>288000</v>
      </c>
      <c r="BM45" s="2">
        <v>2009</v>
      </c>
      <c r="BN45" s="45">
        <v>288000</v>
      </c>
      <c r="BQ45" s="2">
        <v>2009</v>
      </c>
      <c r="BR45" s="45">
        <v>288000</v>
      </c>
      <c r="BU45" s="2">
        <v>2009</v>
      </c>
      <c r="BV45" s="45">
        <v>288000</v>
      </c>
      <c r="BY45" s="2">
        <v>2009</v>
      </c>
      <c r="BZ45" s="45">
        <v>288000</v>
      </c>
      <c r="CC45" s="2">
        <v>2009</v>
      </c>
      <c r="CD45" s="45">
        <v>288000</v>
      </c>
      <c r="CG45" s="2">
        <v>2009</v>
      </c>
      <c r="CH45" s="45">
        <v>288000</v>
      </c>
      <c r="CK45" s="2">
        <v>2009</v>
      </c>
      <c r="CL45" s="45">
        <v>288000</v>
      </c>
      <c r="CO45" s="2">
        <v>2009</v>
      </c>
      <c r="CP45" s="45">
        <v>288000</v>
      </c>
      <c r="CS45" s="2">
        <v>2009</v>
      </c>
      <c r="CT45" s="45">
        <v>288000</v>
      </c>
      <c r="CW45" s="2">
        <v>2009</v>
      </c>
      <c r="CX45" s="45">
        <v>288000</v>
      </c>
      <c r="DA45" s="2">
        <v>2009</v>
      </c>
      <c r="DB45" s="45">
        <v>288000</v>
      </c>
      <c r="DE45" s="2">
        <v>2009</v>
      </c>
      <c r="DF45" s="45">
        <v>288000</v>
      </c>
      <c r="DI45" s="2">
        <v>2009</v>
      </c>
      <c r="DJ45" s="45">
        <v>288000</v>
      </c>
      <c r="DM45" s="2">
        <v>2009</v>
      </c>
      <c r="DN45" s="45">
        <v>288000</v>
      </c>
      <c r="DQ45" s="2">
        <v>2009</v>
      </c>
      <c r="DR45" s="45">
        <v>288000</v>
      </c>
      <c r="DU45" s="2">
        <v>2009</v>
      </c>
      <c r="DV45" s="45">
        <v>288000</v>
      </c>
      <c r="DY45" s="2">
        <v>2009</v>
      </c>
      <c r="DZ45" s="45">
        <v>288000</v>
      </c>
      <c r="EC45" s="2">
        <v>2009</v>
      </c>
      <c r="ED45" s="45">
        <v>288000</v>
      </c>
      <c r="EG45" s="2">
        <v>2009</v>
      </c>
      <c r="EH45" s="45">
        <v>288000</v>
      </c>
      <c r="EK45" s="2">
        <v>2009</v>
      </c>
      <c r="EL45" s="45">
        <v>288000</v>
      </c>
      <c r="EO45" s="2">
        <v>2009</v>
      </c>
      <c r="EP45" s="45">
        <v>288000</v>
      </c>
      <c r="ES45" s="2">
        <v>2009</v>
      </c>
      <c r="ET45" s="45">
        <v>288000</v>
      </c>
      <c r="EW45" s="2">
        <v>2009</v>
      </c>
      <c r="EX45" s="45">
        <v>288000</v>
      </c>
      <c r="FA45" s="2">
        <v>2009</v>
      </c>
      <c r="FB45" s="45">
        <v>288000</v>
      </c>
      <c r="FE45" s="2">
        <v>2009</v>
      </c>
      <c r="FF45" s="45">
        <v>288000</v>
      </c>
      <c r="FI45" s="2">
        <v>2009</v>
      </c>
      <c r="FJ45" s="45">
        <v>288000</v>
      </c>
      <c r="FM45" s="2">
        <v>2009</v>
      </c>
      <c r="FN45" s="45">
        <v>288000</v>
      </c>
      <c r="FQ45" s="2">
        <v>2009</v>
      </c>
      <c r="FR45" s="45">
        <v>288000</v>
      </c>
      <c r="FU45" s="2">
        <v>2009</v>
      </c>
      <c r="FV45" s="45">
        <v>288000</v>
      </c>
      <c r="FY45" s="2">
        <v>2009</v>
      </c>
      <c r="FZ45" s="45">
        <v>288000</v>
      </c>
      <c r="GC45" s="2">
        <v>2008</v>
      </c>
      <c r="GD45" s="45">
        <v>100000</v>
      </c>
    </row>
    <row r="46" spans="1:186">
      <c r="B46">
        <v>0.39286830332454326</v>
      </c>
      <c r="C46" s="56">
        <v>0.67744736158659624</v>
      </c>
      <c r="D46">
        <v>88.211305065098117</v>
      </c>
      <c r="E46" s="2">
        <v>2009</v>
      </c>
      <c r="F46" s="45">
        <v>288000</v>
      </c>
    </row>
    <row r="47" spans="1:186">
      <c r="A47" t="s">
        <v>98</v>
      </c>
      <c r="B47" s="39">
        <f>AVERAGE(B2:B46)</f>
        <v>0.39968389084991768</v>
      </c>
      <c r="C47" s="39">
        <f>AVERAGE(C2:C46)</f>
        <v>0.68985893635138051</v>
      </c>
      <c r="D47" s="39">
        <f>AVERAGE(D2:D46)</f>
        <v>93.602315311352442</v>
      </c>
      <c r="E47" s="39">
        <f>AVERAGE(E2:E46)</f>
        <v>1998.4222222222222</v>
      </c>
      <c r="F47" s="39">
        <f>AVERAGE(F2:F46)</f>
        <v>40497.981811111109</v>
      </c>
    </row>
    <row r="48" spans="1:186">
      <c r="A48" t="s">
        <v>99</v>
      </c>
      <c r="B48" s="39">
        <f>STDEV(B2:B46)</f>
        <v>4.5488553189788452E-3</v>
      </c>
      <c r="C48" s="39">
        <f>STDEV(C2:C46)</f>
        <v>1.1313880132368946E-2</v>
      </c>
      <c r="D48" s="39">
        <f>STDEV(D2:D46)</f>
        <v>5.061125285236554</v>
      </c>
      <c r="E48" s="39">
        <f>STDEV(E2:E46)</f>
        <v>8.1950342194902372</v>
      </c>
      <c r="F48" s="39">
        <f>STDEV(F2:F46)</f>
        <v>105262.49911489923</v>
      </c>
    </row>
    <row r="49" spans="1:6">
      <c r="A49" t="s">
        <v>100</v>
      </c>
      <c r="B49" s="39">
        <f>MIN(B2:B46)</f>
        <v>0.39007299090584813</v>
      </c>
      <c r="C49" s="39">
        <f>MIN(C2:C46)</f>
        <v>0.65922117884073916</v>
      </c>
      <c r="D49" s="39">
        <f>MIN(D2:D46)</f>
        <v>81.24709574710208</v>
      </c>
      <c r="E49" s="39">
        <f>MIN(E2:E46)</f>
        <v>1979</v>
      </c>
      <c r="F49" s="39">
        <f>MIN(F2:F46)</f>
        <v>0.3</v>
      </c>
    </row>
    <row r="50" spans="1:6">
      <c r="A50" t="s">
        <v>101</v>
      </c>
      <c r="B50" s="39">
        <f>MAX(B2:B46)</f>
        <v>0.41143518996027317</v>
      </c>
      <c r="C50" s="39">
        <f>MAX(C2:C46)</f>
        <v>0.72682012234960447</v>
      </c>
      <c r="D50" s="39">
        <f>MAX(D2:D46)</f>
        <v>111.74485251710195</v>
      </c>
      <c r="E50" s="39">
        <f>MAX(E2:E46)</f>
        <v>2009</v>
      </c>
      <c r="F50" s="39">
        <f>MAX(F2:F46)</f>
        <v>600000</v>
      </c>
    </row>
    <row r="51" spans="1:6">
      <c r="A51" t="s">
        <v>102</v>
      </c>
      <c r="B51" s="39">
        <f>ABS(B50-B49)</f>
        <v>2.1362199054425046E-2</v>
      </c>
      <c r="C51" s="39">
        <f>ABS(C50-C49)</f>
        <v>6.7598943508865306E-2</v>
      </c>
      <c r="D51" s="39">
        <f>ABS(D50-D49)</f>
        <v>30.497756769999867</v>
      </c>
      <c r="E51" s="39">
        <f>ABS(E50-E49)</f>
        <v>30</v>
      </c>
      <c r="F51" s="39">
        <f>ABS(F50-F49)</f>
        <v>599999.69999999995</v>
      </c>
    </row>
    <row r="52" spans="1:6">
      <c r="A52" t="s">
        <v>103</v>
      </c>
      <c r="B52" s="39">
        <f>COUNT(B2:B46)</f>
        <v>45</v>
      </c>
    </row>
  </sheetData>
  <hyperlinks>
    <hyperlink ref="F2" location="_edn5" display="_edn5"/>
    <hyperlink ref="F8" location="_edn11" display="_edn11"/>
    <hyperlink ref="F9" location="_edn12" display="_edn12"/>
    <hyperlink ref="F15" location="_edn17" display="_edn17"/>
    <hyperlink ref="F16" location="_edn19" display="_edn19"/>
    <hyperlink ref="F17" location="_edn21" display="_edn21"/>
    <hyperlink ref="F18" location="_edn23" display="_edn23"/>
    <hyperlink ref="F19" location="_edn24" display="_edn24"/>
    <hyperlink ref="F20" location="_edn25" display="_edn25"/>
    <hyperlink ref="F21" location="_edn26" display="_edn26"/>
    <hyperlink ref="F22" location="_edn28" display="_edn28"/>
    <hyperlink ref="F23" location="_edn29" display="_edn29"/>
    <hyperlink ref="F24" location="_edn30" display="_edn30"/>
    <hyperlink ref="F25" location="_edn31" display="_edn31"/>
    <hyperlink ref="F26" location="_edn32" display="_edn32"/>
    <hyperlink ref="F28" location="_edn34" display="_edn34"/>
    <hyperlink ref="F30" location="_edn35" display="_edn35"/>
    <hyperlink ref="F31" location="_edn36" display="_edn36"/>
    <hyperlink ref="F32" location="_edn37" display="_edn37"/>
    <hyperlink ref="F33" location="_edn38" display="_edn38"/>
    <hyperlink ref="F34" location="_edn39" display="_edn39"/>
    <hyperlink ref="F36" location="_edn40" display="_edn40"/>
    <hyperlink ref="F39" location="_edn41" display="_edn41"/>
    <hyperlink ref="F40" location="_edn43" display="_edn43"/>
    <hyperlink ref="F41" location="_edn44" display="_edn44"/>
    <hyperlink ref="F42" location="_edn45" display="_edn45"/>
    <hyperlink ref="F44" location="_edn47" display="_edn47"/>
    <hyperlink ref="F45" location="_edn49" display="_edn49"/>
    <hyperlink ref="F46" location="_edn50" display="_edn50"/>
    <hyperlink ref="J7" location="_edn11" display="_edn11"/>
    <hyperlink ref="J8" location="_edn12" display="_edn12"/>
    <hyperlink ref="J14" location="_edn17" display="_edn17"/>
    <hyperlink ref="J15" location="_edn19" display="_edn19"/>
    <hyperlink ref="J16" location="_edn21" display="_edn21"/>
    <hyperlink ref="J17" location="_edn23" display="_edn23"/>
    <hyperlink ref="J18" location="_edn24" display="_edn24"/>
    <hyperlink ref="J19" location="_edn25" display="_edn25"/>
    <hyperlink ref="J20" location="_edn26" display="_edn26"/>
    <hyperlink ref="J21" location="_edn28" display="_edn28"/>
    <hyperlink ref="J22" location="_edn29" display="_edn29"/>
    <hyperlink ref="J23" location="_edn30" display="_edn30"/>
    <hyperlink ref="J24" location="_edn31" display="_edn31"/>
    <hyperlink ref="J25" location="_edn32" display="_edn32"/>
    <hyperlink ref="J27" location="_edn34" display="_edn34"/>
    <hyperlink ref="J29" location="_edn35" display="_edn35"/>
    <hyperlink ref="J30" location="_edn36" display="_edn36"/>
    <hyperlink ref="J31" location="_edn37" display="_edn37"/>
    <hyperlink ref="J32" location="_edn38" display="_edn38"/>
    <hyperlink ref="J33" location="_edn39" display="_edn39"/>
    <hyperlink ref="J35" location="_edn40" display="_edn40"/>
    <hyperlink ref="J38" location="_edn41" display="_edn41"/>
    <hyperlink ref="J39" location="_edn43" display="_edn43"/>
    <hyperlink ref="J40" location="_edn44" display="_edn44"/>
    <hyperlink ref="J41" location="_edn45" display="_edn45"/>
    <hyperlink ref="J43" location="_edn47" display="_edn47"/>
    <hyperlink ref="J44" location="_edn49" display="_edn49"/>
    <hyperlink ref="J45" location="_edn50" display="_edn50"/>
    <hyperlink ref="N2" location="_edn5" display="_edn5"/>
    <hyperlink ref="N7" location="_edn11" display="_edn11"/>
    <hyperlink ref="N8" location="_edn12" display="_edn12"/>
    <hyperlink ref="N14" location="_edn17" display="_edn17"/>
    <hyperlink ref="N15" location="_edn19" display="_edn19"/>
    <hyperlink ref="N16" location="_edn21" display="_edn21"/>
    <hyperlink ref="N17" location="_edn23" display="_edn23"/>
    <hyperlink ref="N18" location="_edn24" display="_edn24"/>
    <hyperlink ref="N19" location="_edn25" display="_edn25"/>
    <hyperlink ref="N20" location="_edn26" display="_edn26"/>
    <hyperlink ref="N21" location="_edn28" display="_edn28"/>
    <hyperlink ref="N22" location="_edn29" display="_edn29"/>
    <hyperlink ref="N23" location="_edn30" display="_edn30"/>
    <hyperlink ref="N24" location="_edn31" display="_edn31"/>
    <hyperlink ref="N25" location="_edn32" display="_edn32"/>
    <hyperlink ref="N27" location="_edn34" display="_edn34"/>
    <hyperlink ref="N29" location="_edn35" display="_edn35"/>
    <hyperlink ref="N30" location="_edn36" display="_edn36"/>
    <hyperlink ref="N31" location="_edn37" display="_edn37"/>
    <hyperlink ref="N32" location="_edn38" display="_edn38"/>
    <hyperlink ref="N33" location="_edn39" display="_edn39"/>
    <hyperlink ref="N35" location="_edn40" display="_edn40"/>
    <hyperlink ref="N38" location="_edn41" display="_edn41"/>
    <hyperlink ref="N39" location="_edn43" display="_edn43"/>
    <hyperlink ref="N40" location="_edn44" display="_edn44"/>
    <hyperlink ref="N41" location="_edn45" display="_edn45"/>
    <hyperlink ref="N43" location="_edn47" display="_edn47"/>
    <hyperlink ref="N44" location="_edn49" display="_edn49"/>
    <hyperlink ref="N45" location="_edn50" display="_edn50"/>
    <hyperlink ref="R2" location="_edn5" display="_edn5"/>
    <hyperlink ref="R7" location="_edn11" display="_edn11"/>
    <hyperlink ref="R8" location="_edn12" display="_edn12"/>
    <hyperlink ref="R14" location="_edn17" display="_edn17"/>
    <hyperlink ref="R15" location="_edn19" display="_edn19"/>
    <hyperlink ref="R16" location="_edn21" display="_edn21"/>
    <hyperlink ref="R17" location="_edn23" display="_edn23"/>
    <hyperlink ref="R18" location="_edn24" display="_edn24"/>
    <hyperlink ref="R19" location="_edn25" display="_edn25"/>
    <hyperlink ref="R20" location="_edn26" display="_edn26"/>
    <hyperlink ref="R21" location="_edn28" display="_edn28"/>
    <hyperlink ref="R22" location="_edn29" display="_edn29"/>
    <hyperlink ref="R23" location="_edn30" display="_edn30"/>
    <hyperlink ref="R24" location="_edn31" display="_edn31"/>
    <hyperlink ref="R25" location="_edn32" display="_edn32"/>
    <hyperlink ref="R27" location="_edn34" display="_edn34"/>
    <hyperlink ref="R29" location="_edn35" display="_edn35"/>
    <hyperlink ref="R30" location="_edn36" display="_edn36"/>
    <hyperlink ref="R31" location="_edn37" display="_edn37"/>
    <hyperlink ref="R32" location="_edn38" display="_edn38"/>
    <hyperlink ref="R33" location="_edn39" display="_edn39"/>
    <hyperlink ref="R35" location="_edn40" display="_edn40"/>
    <hyperlink ref="R38" location="_edn41" display="_edn41"/>
    <hyperlink ref="R39" location="_edn43" display="_edn43"/>
    <hyperlink ref="R40" location="_edn44" display="_edn44"/>
    <hyperlink ref="R41" location="_edn45" display="_edn45"/>
    <hyperlink ref="R43" location="_edn47" display="_edn47"/>
    <hyperlink ref="R44" location="_edn49" display="_edn49"/>
    <hyperlink ref="R45" location="_edn50" display="_edn50"/>
    <hyperlink ref="V2" location="_edn5" display="_edn5"/>
    <hyperlink ref="V7" location="_edn11" display="_edn11"/>
    <hyperlink ref="V8" location="_edn12" display="_edn12"/>
    <hyperlink ref="V14" location="_edn17" display="_edn17"/>
    <hyperlink ref="V15" location="_edn19" display="_edn19"/>
    <hyperlink ref="V16" location="_edn21" display="_edn21"/>
    <hyperlink ref="V17" location="_edn23" display="_edn23"/>
    <hyperlink ref="V18" location="_edn24" display="_edn24"/>
    <hyperlink ref="V19" location="_edn25" display="_edn25"/>
    <hyperlink ref="V20" location="_edn26" display="_edn26"/>
    <hyperlink ref="V21" location="_edn28" display="_edn28"/>
    <hyperlink ref="V22" location="_edn29" display="_edn29"/>
    <hyperlink ref="V23" location="_edn30" display="_edn30"/>
    <hyperlink ref="V24" location="_edn31" display="_edn31"/>
    <hyperlink ref="V25" location="_edn32" display="_edn32"/>
    <hyperlink ref="V27" location="_edn34" display="_edn34"/>
    <hyperlink ref="V29" location="_edn35" display="_edn35"/>
    <hyperlink ref="V30" location="_edn36" display="_edn36"/>
    <hyperlink ref="V31" location="_edn37" display="_edn37"/>
    <hyperlink ref="V32" location="_edn38" display="_edn38"/>
    <hyperlink ref="V33" location="_edn39" display="_edn39"/>
    <hyperlink ref="V35" location="_edn40" display="_edn40"/>
    <hyperlink ref="V38" location="_edn41" display="_edn41"/>
    <hyperlink ref="V39" location="_edn43" display="_edn43"/>
    <hyperlink ref="V40" location="_edn44" display="_edn44"/>
    <hyperlink ref="V41" location="_edn45" display="_edn45"/>
    <hyperlink ref="V43" location="_edn47" display="_edn47"/>
    <hyperlink ref="V44" location="_edn49" display="_edn49"/>
    <hyperlink ref="V45" location="_edn50" display="_edn50"/>
    <hyperlink ref="Z2" location="_edn5" display="_edn5"/>
    <hyperlink ref="Z7" location="_edn11" display="_edn11"/>
    <hyperlink ref="Z8" location="_edn12" display="_edn12"/>
    <hyperlink ref="Z14" location="_edn17" display="_edn17"/>
    <hyperlink ref="Z15" location="_edn19" display="_edn19"/>
    <hyperlink ref="Z16" location="_edn21" display="_edn21"/>
    <hyperlink ref="Z17" location="_edn23" display="_edn23"/>
    <hyperlink ref="Z18" location="_edn24" display="_edn24"/>
    <hyperlink ref="Z19" location="_edn25" display="_edn25"/>
    <hyperlink ref="Z20" location="_edn26" display="_edn26"/>
    <hyperlink ref="Z21" location="_edn28" display="_edn28"/>
    <hyperlink ref="Z22" location="_edn29" display="_edn29"/>
    <hyperlink ref="Z23" location="_edn30" display="_edn30"/>
    <hyperlink ref="Z24" location="_edn31" display="_edn31"/>
    <hyperlink ref="Z25" location="_edn32" display="_edn32"/>
    <hyperlink ref="Z27" location="_edn34" display="_edn34"/>
    <hyperlink ref="Z29" location="_edn35" display="_edn35"/>
    <hyperlink ref="Z30" location="_edn36" display="_edn36"/>
    <hyperlink ref="Z31" location="_edn37" display="_edn37"/>
    <hyperlink ref="Z32" location="_edn38" display="_edn38"/>
    <hyperlink ref="Z33" location="_edn39" display="_edn39"/>
    <hyperlink ref="Z35" location="_edn40" display="_edn40"/>
    <hyperlink ref="Z38" location="_edn41" display="_edn41"/>
    <hyperlink ref="Z39" location="_edn43" display="_edn43"/>
    <hyperlink ref="Z40" location="_edn44" display="_edn44"/>
    <hyperlink ref="Z41" location="_edn45" display="_edn45"/>
    <hyperlink ref="Z43" location="_edn47" display="_edn47"/>
    <hyperlink ref="Z44" location="_edn49" display="_edn49"/>
    <hyperlink ref="Z45" location="_edn50" display="_edn50"/>
    <hyperlink ref="AD2" location="_edn5" display="_edn5"/>
    <hyperlink ref="AD7" location="_edn11" display="_edn11"/>
    <hyperlink ref="AD8" location="_edn12" display="_edn12"/>
    <hyperlink ref="AD14" location="_edn17" display="_edn17"/>
    <hyperlink ref="AD15" location="_edn19" display="_edn19"/>
    <hyperlink ref="AD16" location="_edn21" display="_edn21"/>
    <hyperlink ref="AD17" location="_edn23" display="_edn23"/>
    <hyperlink ref="AD18" location="_edn24" display="_edn24"/>
    <hyperlink ref="AD19" location="_edn25" display="_edn25"/>
    <hyperlink ref="AD20" location="_edn26" display="_edn26"/>
    <hyperlink ref="AD21" location="_edn28" display="_edn28"/>
    <hyperlink ref="AD22" location="_edn29" display="_edn29"/>
    <hyperlink ref="AD23" location="_edn30" display="_edn30"/>
    <hyperlink ref="AD24" location="_edn31" display="_edn31"/>
    <hyperlink ref="AD25" location="_edn32" display="_edn32"/>
    <hyperlink ref="AD27" location="_edn34" display="_edn34"/>
    <hyperlink ref="AD29" location="_edn35" display="_edn35"/>
    <hyperlink ref="AD30" location="_edn36" display="_edn36"/>
    <hyperlink ref="AD31" location="_edn37" display="_edn37"/>
    <hyperlink ref="AD32" location="_edn38" display="_edn38"/>
    <hyperlink ref="AD33" location="_edn39" display="_edn39"/>
    <hyperlink ref="AD35" location="_edn40" display="_edn40"/>
    <hyperlink ref="AD38" location="_edn41" display="_edn41"/>
    <hyperlink ref="AD39" location="_edn43" display="_edn43"/>
    <hyperlink ref="AD40" location="_edn44" display="_edn44"/>
    <hyperlink ref="AD41" location="_edn45" display="_edn45"/>
    <hyperlink ref="AD43" location="_edn47" display="_edn47"/>
    <hyperlink ref="AD44" location="_edn49" display="_edn49"/>
    <hyperlink ref="AD45" location="_edn50" display="_edn50"/>
    <hyperlink ref="AH2" location="_edn5" display="_edn5"/>
    <hyperlink ref="AH8" location="_edn12" display="_edn12"/>
    <hyperlink ref="AH14" location="_edn17" display="_edn17"/>
    <hyperlink ref="AH15" location="_edn19" display="_edn19"/>
    <hyperlink ref="AH16" location="_edn21" display="_edn21"/>
    <hyperlink ref="AH17" location="_edn23" display="_edn23"/>
    <hyperlink ref="AH18" location="_edn24" display="_edn24"/>
    <hyperlink ref="AH19" location="_edn25" display="_edn25"/>
    <hyperlink ref="AH20" location="_edn26" display="_edn26"/>
    <hyperlink ref="AH21" location="_edn28" display="_edn28"/>
    <hyperlink ref="AH22" location="_edn29" display="_edn29"/>
    <hyperlink ref="AH23" location="_edn30" display="_edn30"/>
    <hyperlink ref="AH24" location="_edn31" display="_edn31"/>
    <hyperlink ref="AH25" location="_edn32" display="_edn32"/>
    <hyperlink ref="AH27" location="_edn34" display="_edn34"/>
    <hyperlink ref="AH29" location="_edn35" display="_edn35"/>
    <hyperlink ref="AH30" location="_edn36" display="_edn36"/>
    <hyperlink ref="AH31" location="_edn37" display="_edn37"/>
    <hyperlink ref="AH32" location="_edn38" display="_edn38"/>
    <hyperlink ref="AH33" location="_edn39" display="_edn39"/>
    <hyperlink ref="AH35" location="_edn40" display="_edn40"/>
    <hyperlink ref="AH38" location="_edn41" display="_edn41"/>
    <hyperlink ref="AH39" location="_edn43" display="_edn43"/>
    <hyperlink ref="AH40" location="_edn44" display="_edn44"/>
    <hyperlink ref="AH41" location="_edn45" display="_edn45"/>
    <hyperlink ref="AH43" location="_edn47" display="_edn47"/>
    <hyperlink ref="AH44" location="_edn49" display="_edn49"/>
    <hyperlink ref="AH45" location="_edn50" display="_edn50"/>
    <hyperlink ref="AL2" location="_edn5" display="_edn5"/>
    <hyperlink ref="AL8" location="_edn11" display="_edn11"/>
    <hyperlink ref="AL14" location="_edn17" display="_edn17"/>
    <hyperlink ref="AL15" location="_edn19" display="_edn19"/>
    <hyperlink ref="AL16" location="_edn21" display="_edn21"/>
    <hyperlink ref="AL17" location="_edn23" display="_edn23"/>
    <hyperlink ref="AL18" location="_edn24" display="_edn24"/>
    <hyperlink ref="AL19" location="_edn25" display="_edn25"/>
    <hyperlink ref="AL20" location="_edn26" display="_edn26"/>
    <hyperlink ref="AL21" location="_edn28" display="_edn28"/>
    <hyperlink ref="AL22" location="_edn29" display="_edn29"/>
    <hyperlink ref="AL23" location="_edn30" display="_edn30"/>
    <hyperlink ref="AL24" location="_edn31" display="_edn31"/>
    <hyperlink ref="AL25" location="_edn32" display="_edn32"/>
    <hyperlink ref="AL27" location="_edn34" display="_edn34"/>
    <hyperlink ref="AL29" location="_edn35" display="_edn35"/>
    <hyperlink ref="AL30" location="_edn36" display="_edn36"/>
    <hyperlink ref="AL31" location="_edn37" display="_edn37"/>
    <hyperlink ref="AL32" location="_edn38" display="_edn38"/>
    <hyperlink ref="AL33" location="_edn39" display="_edn39"/>
    <hyperlink ref="AL35" location="_edn40" display="_edn40"/>
    <hyperlink ref="AL38" location="_edn41" display="_edn41"/>
    <hyperlink ref="AL39" location="_edn43" display="_edn43"/>
    <hyperlink ref="AL40" location="_edn44" display="_edn44"/>
    <hyperlink ref="AL41" location="_edn45" display="_edn45"/>
    <hyperlink ref="AL43" location="_edn47" display="_edn47"/>
    <hyperlink ref="AL44" location="_edn49" display="_edn49"/>
    <hyperlink ref="AL45" location="_edn50" display="_edn50"/>
    <hyperlink ref="AP2" location="_edn5" display="_edn5"/>
    <hyperlink ref="AP8" location="_edn11" display="_edn11"/>
    <hyperlink ref="AP9" location="_edn12" display="_edn12"/>
    <hyperlink ref="AP14" location="_edn17" display="_edn17"/>
    <hyperlink ref="AP15" location="_edn19" display="_edn19"/>
    <hyperlink ref="AP16" location="_edn21" display="_edn21"/>
    <hyperlink ref="AP17" location="_edn23" display="_edn23"/>
    <hyperlink ref="AP18" location="_edn24" display="_edn24"/>
    <hyperlink ref="AP19" location="_edn25" display="_edn25"/>
    <hyperlink ref="AP20" location="_edn26" display="_edn26"/>
    <hyperlink ref="AP21" location="_edn28" display="_edn28"/>
    <hyperlink ref="AP22" location="_edn29" display="_edn29"/>
    <hyperlink ref="AP23" location="_edn30" display="_edn30"/>
    <hyperlink ref="AP24" location="_edn31" display="_edn31"/>
    <hyperlink ref="AP25" location="_edn32" display="_edn32"/>
    <hyperlink ref="AP27" location="_edn34" display="_edn34"/>
    <hyperlink ref="AP29" location="_edn35" display="_edn35"/>
    <hyperlink ref="AP30" location="_edn36" display="_edn36"/>
    <hyperlink ref="AP31" location="_edn37" display="_edn37"/>
    <hyperlink ref="AP32" location="_edn38" display="_edn38"/>
    <hyperlink ref="AP33" location="_edn39" display="_edn39"/>
    <hyperlink ref="AP35" location="_edn40" display="_edn40"/>
    <hyperlink ref="AP38" location="_edn41" display="_edn41"/>
    <hyperlink ref="AP39" location="_edn43" display="_edn43"/>
    <hyperlink ref="AP40" location="_edn44" display="_edn44"/>
    <hyperlink ref="AP41" location="_edn45" display="_edn45"/>
    <hyperlink ref="AP43" location="_edn47" display="_edn47"/>
    <hyperlink ref="AP44" location="_edn49" display="_edn49"/>
    <hyperlink ref="AP45" location="_edn50" display="_edn50"/>
    <hyperlink ref="AT2" location="_edn5" display="_edn5"/>
    <hyperlink ref="AT8" location="_edn11" display="_edn11"/>
    <hyperlink ref="AT9" location="_edn12" display="_edn12"/>
    <hyperlink ref="AT14" location="_edn17" display="_edn17"/>
    <hyperlink ref="AT15" location="_edn19" display="_edn19"/>
    <hyperlink ref="AT16" location="_edn21" display="_edn21"/>
    <hyperlink ref="AT17" location="_edn23" display="_edn23"/>
    <hyperlink ref="AT18" location="_edn24" display="_edn24"/>
    <hyperlink ref="AT19" location="_edn25" display="_edn25"/>
    <hyperlink ref="AT20" location="_edn26" display="_edn26"/>
    <hyperlink ref="AT21" location="_edn28" display="_edn28"/>
    <hyperlink ref="AT22" location="_edn29" display="_edn29"/>
    <hyperlink ref="AT23" location="_edn30" display="_edn30"/>
    <hyperlink ref="AT24" location="_edn31" display="_edn31"/>
    <hyperlink ref="AT25" location="_edn32" display="_edn32"/>
    <hyperlink ref="AT27" location="_edn34" display="_edn34"/>
    <hyperlink ref="AT29" location="_edn35" display="_edn35"/>
    <hyperlink ref="AT30" location="_edn36" display="_edn36"/>
    <hyperlink ref="AT31" location="_edn37" display="_edn37"/>
    <hyperlink ref="AT32" location="_edn38" display="_edn38"/>
    <hyperlink ref="AT33" location="_edn39" display="_edn39"/>
    <hyperlink ref="AT35" location="_edn40" display="_edn40"/>
    <hyperlink ref="AT38" location="_edn41" display="_edn41"/>
    <hyperlink ref="AT39" location="_edn43" display="_edn43"/>
    <hyperlink ref="AT40" location="_edn44" display="_edn44"/>
    <hyperlink ref="AT41" location="_edn45" display="_edn45"/>
    <hyperlink ref="AT43" location="_edn47" display="_edn47"/>
    <hyperlink ref="AT44" location="_edn49" display="_edn49"/>
    <hyperlink ref="AT45" location="_edn50" display="_edn50"/>
    <hyperlink ref="AX2" location="_edn5" display="_edn5"/>
    <hyperlink ref="AX8" location="_edn11" display="_edn11"/>
    <hyperlink ref="AX9" location="_edn12" display="_edn12"/>
    <hyperlink ref="AX14" location="_edn17" display="_edn17"/>
    <hyperlink ref="AX15" location="_edn19" display="_edn19"/>
    <hyperlink ref="AX16" location="_edn21" display="_edn21"/>
    <hyperlink ref="AX17" location="_edn23" display="_edn23"/>
    <hyperlink ref="AX18" location="_edn24" display="_edn24"/>
    <hyperlink ref="AX19" location="_edn25" display="_edn25"/>
    <hyperlink ref="AX20" location="_edn26" display="_edn26"/>
    <hyperlink ref="AX21" location="_edn28" display="_edn28"/>
    <hyperlink ref="AX22" location="_edn29" display="_edn29"/>
    <hyperlink ref="AX23" location="_edn30" display="_edn30"/>
    <hyperlink ref="AX24" location="_edn31" display="_edn31"/>
    <hyperlink ref="AX25" location="_edn32" display="_edn32"/>
    <hyperlink ref="AX27" location="_edn34" display="_edn34"/>
    <hyperlink ref="AX29" location="_edn35" display="_edn35"/>
    <hyperlink ref="AX30" location="_edn36" display="_edn36"/>
    <hyperlink ref="AX31" location="_edn37" display="_edn37"/>
    <hyperlink ref="AX32" location="_edn38" display="_edn38"/>
    <hyperlink ref="AX33" location="_edn39" display="_edn39"/>
    <hyperlink ref="AX35" location="_edn40" display="_edn40"/>
    <hyperlink ref="AX38" location="_edn41" display="_edn41"/>
    <hyperlink ref="AX39" location="_edn43" display="_edn43"/>
    <hyperlink ref="AX40" location="_edn44" display="_edn44"/>
    <hyperlink ref="AX41" location="_edn45" display="_edn45"/>
    <hyperlink ref="AX43" location="_edn47" display="_edn47"/>
    <hyperlink ref="AX44" location="_edn49" display="_edn49"/>
    <hyperlink ref="AX45" location="_edn50" display="_edn50"/>
    <hyperlink ref="BB2" location="_edn5" display="_edn5"/>
    <hyperlink ref="BB8" location="_edn11" display="_edn11"/>
    <hyperlink ref="BB9" location="_edn12" display="_edn12"/>
    <hyperlink ref="BB14" location="_edn17" display="_edn17"/>
    <hyperlink ref="BB15" location="_edn19" display="_edn19"/>
    <hyperlink ref="BB16" location="_edn21" display="_edn21"/>
    <hyperlink ref="BB17" location="_edn23" display="_edn23"/>
    <hyperlink ref="BB18" location="_edn24" display="_edn24"/>
    <hyperlink ref="BB19" location="_edn25" display="_edn25"/>
    <hyperlink ref="BB20" location="_edn26" display="_edn26"/>
    <hyperlink ref="BB21" location="_edn28" display="_edn28"/>
    <hyperlink ref="BB22" location="_edn29" display="_edn29"/>
    <hyperlink ref="BB23" location="_edn30" display="_edn30"/>
    <hyperlink ref="BB24" location="_edn31" display="_edn31"/>
    <hyperlink ref="BB25" location="_edn32" display="_edn32"/>
    <hyperlink ref="BB27" location="_edn34" display="_edn34"/>
    <hyperlink ref="BB29" location="_edn35" display="_edn35"/>
    <hyperlink ref="BB30" location="_edn36" display="_edn36"/>
    <hyperlink ref="BB31" location="_edn37" display="_edn37"/>
    <hyperlink ref="BB32" location="_edn38" display="_edn38"/>
    <hyperlink ref="BB33" location="_edn39" display="_edn39"/>
    <hyperlink ref="BB35" location="_edn40" display="_edn40"/>
    <hyperlink ref="BB38" location="_edn41" display="_edn41"/>
    <hyperlink ref="BB39" location="_edn43" display="_edn43"/>
    <hyperlink ref="BB40" location="_edn44" display="_edn44"/>
    <hyperlink ref="BB41" location="_edn45" display="_edn45"/>
    <hyperlink ref="BB43" location="_edn47" display="_edn47"/>
    <hyperlink ref="BB44" location="_edn49" display="_edn49"/>
    <hyperlink ref="BB45" location="_edn50" display="_edn50"/>
    <hyperlink ref="BF2" location="_edn5" display="_edn5"/>
    <hyperlink ref="BF8" location="_edn11" display="_edn11"/>
    <hyperlink ref="BF9" location="_edn12" display="_edn12"/>
    <hyperlink ref="BF14" location="_edn17" display="_edn17"/>
    <hyperlink ref="BF15" location="_edn19" display="_edn19"/>
    <hyperlink ref="BF16" location="_edn21" display="_edn21"/>
    <hyperlink ref="BF17" location="_edn23" display="_edn23"/>
    <hyperlink ref="BF18" location="_edn24" display="_edn24"/>
    <hyperlink ref="BF19" location="_edn25" display="_edn25"/>
    <hyperlink ref="BF20" location="_edn26" display="_edn26"/>
    <hyperlink ref="BF21" location="_edn28" display="_edn28"/>
    <hyperlink ref="BF22" location="_edn29" display="_edn29"/>
    <hyperlink ref="BF23" location="_edn30" display="_edn30"/>
    <hyperlink ref="BF24" location="_edn31" display="_edn31"/>
    <hyperlink ref="BF25" location="_edn32" display="_edn32"/>
    <hyperlink ref="BF27" location="_edn34" display="_edn34"/>
    <hyperlink ref="BF29" location="_edn35" display="_edn35"/>
    <hyperlink ref="BF30" location="_edn36" display="_edn36"/>
    <hyperlink ref="BF31" location="_edn37" display="_edn37"/>
    <hyperlink ref="BF32" location="_edn38" display="_edn38"/>
    <hyperlink ref="BF33" location="_edn39" display="_edn39"/>
    <hyperlink ref="BF35" location="_edn40" display="_edn40"/>
    <hyperlink ref="BF38" location="_edn41" display="_edn41"/>
    <hyperlink ref="BF39" location="_edn43" display="_edn43"/>
    <hyperlink ref="BF40" location="_edn44" display="_edn44"/>
    <hyperlink ref="BF41" location="_edn45" display="_edn45"/>
    <hyperlink ref="BF43" location="_edn47" display="_edn47"/>
    <hyperlink ref="BF44" location="_edn49" display="_edn49"/>
    <hyperlink ref="BF45" location="_edn50" display="_edn50"/>
    <hyperlink ref="BJ2" location="_edn5" display="_edn5"/>
    <hyperlink ref="BJ8" location="_edn11" display="_edn11"/>
    <hyperlink ref="BJ9" location="_edn12" display="_edn12"/>
    <hyperlink ref="BJ15" location="_edn19" display="_edn19"/>
    <hyperlink ref="BJ16" location="_edn21" display="_edn21"/>
    <hyperlink ref="BJ17" location="_edn23" display="_edn23"/>
    <hyperlink ref="BJ18" location="_edn24" display="_edn24"/>
    <hyperlink ref="BJ19" location="_edn25" display="_edn25"/>
    <hyperlink ref="BJ20" location="_edn26" display="_edn26"/>
    <hyperlink ref="BJ21" location="_edn28" display="_edn28"/>
    <hyperlink ref="BJ22" location="_edn29" display="_edn29"/>
    <hyperlink ref="BJ23" location="_edn30" display="_edn30"/>
    <hyperlink ref="BJ24" location="_edn31" display="_edn31"/>
    <hyperlink ref="BJ25" location="_edn32" display="_edn32"/>
    <hyperlink ref="BJ27" location="_edn34" display="_edn34"/>
    <hyperlink ref="BJ29" location="_edn35" display="_edn35"/>
    <hyperlink ref="BJ30" location="_edn36" display="_edn36"/>
    <hyperlink ref="BJ31" location="_edn37" display="_edn37"/>
    <hyperlink ref="BJ32" location="_edn38" display="_edn38"/>
    <hyperlink ref="BJ33" location="_edn39" display="_edn39"/>
    <hyperlink ref="BJ35" location="_edn40" display="_edn40"/>
    <hyperlink ref="BJ38" location="_edn41" display="_edn41"/>
    <hyperlink ref="BJ39" location="_edn43" display="_edn43"/>
    <hyperlink ref="BJ40" location="_edn44" display="_edn44"/>
    <hyperlink ref="BJ41" location="_edn45" display="_edn45"/>
    <hyperlink ref="BJ43" location="_edn47" display="_edn47"/>
    <hyperlink ref="BJ44" location="_edn49" display="_edn49"/>
    <hyperlink ref="BJ45" location="_edn50" display="_edn50"/>
    <hyperlink ref="BN2" location="_edn5" display="_edn5"/>
    <hyperlink ref="BN8" location="_edn11" display="_edn11"/>
    <hyperlink ref="BN9" location="_edn12" display="_edn12"/>
    <hyperlink ref="BN15" location="_edn17" display="_edn17"/>
    <hyperlink ref="BN16" location="_edn21" display="_edn21"/>
    <hyperlink ref="BN17" location="_edn23" display="_edn23"/>
    <hyperlink ref="BN18" location="_edn24" display="_edn24"/>
    <hyperlink ref="BN19" location="_edn25" display="_edn25"/>
    <hyperlink ref="BN20" location="_edn26" display="_edn26"/>
    <hyperlink ref="BN21" location="_edn28" display="_edn28"/>
    <hyperlink ref="BN22" location="_edn29" display="_edn29"/>
    <hyperlink ref="BN23" location="_edn30" display="_edn30"/>
    <hyperlink ref="BN24" location="_edn31" display="_edn31"/>
    <hyperlink ref="BN25" location="_edn32" display="_edn32"/>
    <hyperlink ref="BN27" location="_edn34" display="_edn34"/>
    <hyperlink ref="BN29" location="_edn35" display="_edn35"/>
    <hyperlink ref="BN30" location="_edn36" display="_edn36"/>
    <hyperlink ref="BN31" location="_edn37" display="_edn37"/>
    <hyperlink ref="BN32" location="_edn38" display="_edn38"/>
    <hyperlink ref="BN33" location="_edn39" display="_edn39"/>
    <hyperlink ref="BN35" location="_edn40" display="_edn40"/>
    <hyperlink ref="BN38" location="_edn41" display="_edn41"/>
    <hyperlink ref="BN39" location="_edn43" display="_edn43"/>
    <hyperlink ref="BN40" location="_edn44" display="_edn44"/>
    <hyperlink ref="BN41" location="_edn45" display="_edn45"/>
    <hyperlink ref="BN43" location="_edn47" display="_edn47"/>
    <hyperlink ref="BN44" location="_edn49" display="_edn49"/>
    <hyperlink ref="BN45" location="_edn50" display="_edn50"/>
    <hyperlink ref="BR2" location="_edn5" display="_edn5"/>
    <hyperlink ref="BR8" location="_edn11" display="_edn11"/>
    <hyperlink ref="BR9" location="_edn12" display="_edn12"/>
    <hyperlink ref="BR15" location="_edn17" display="_edn17"/>
    <hyperlink ref="BR16" location="_edn19" display="_edn19"/>
    <hyperlink ref="BR17" location="_edn23" display="_edn23"/>
    <hyperlink ref="BR18" location="_edn24" display="_edn24"/>
    <hyperlink ref="BR19" location="_edn25" display="_edn25"/>
    <hyperlink ref="BR20" location="_edn26" display="_edn26"/>
    <hyperlink ref="BR21" location="_edn28" display="_edn28"/>
    <hyperlink ref="BR22" location="_edn29" display="_edn29"/>
    <hyperlink ref="BR23" location="_edn30" display="_edn30"/>
    <hyperlink ref="BR24" location="_edn31" display="_edn31"/>
    <hyperlink ref="BR25" location="_edn32" display="_edn32"/>
    <hyperlink ref="BR27" location="_edn34" display="_edn34"/>
    <hyperlink ref="BR29" location="_edn35" display="_edn35"/>
    <hyperlink ref="BR30" location="_edn36" display="_edn36"/>
    <hyperlink ref="BR31" location="_edn37" display="_edn37"/>
    <hyperlink ref="BR32" location="_edn38" display="_edn38"/>
    <hyperlink ref="BR33" location="_edn39" display="_edn39"/>
    <hyperlink ref="BR35" location="_edn40" display="_edn40"/>
    <hyperlink ref="BR38" location="_edn41" display="_edn41"/>
    <hyperlink ref="BR39" location="_edn43" display="_edn43"/>
    <hyperlink ref="BR40" location="_edn44" display="_edn44"/>
    <hyperlink ref="BR41" location="_edn45" display="_edn45"/>
    <hyperlink ref="BR43" location="_edn47" display="_edn47"/>
    <hyperlink ref="BR44" location="_edn49" display="_edn49"/>
    <hyperlink ref="BR45" location="_edn50" display="_edn50"/>
    <hyperlink ref="BV2" location="_edn5" display="_edn5"/>
    <hyperlink ref="BV8" location="_edn11" display="_edn11"/>
    <hyperlink ref="BV9" location="_edn12" display="_edn12"/>
    <hyperlink ref="BV15" location="_edn17" display="_edn17"/>
    <hyperlink ref="BV16" location="_edn19" display="_edn19"/>
    <hyperlink ref="BV17" location="_edn21" display="_edn21"/>
    <hyperlink ref="BV18" location="_edn24" display="_edn24"/>
    <hyperlink ref="BV19" location="_edn25" display="_edn25"/>
    <hyperlink ref="BV20" location="_edn26" display="_edn26"/>
    <hyperlink ref="BV21" location="_edn28" display="_edn28"/>
    <hyperlink ref="BV22" location="_edn29" display="_edn29"/>
    <hyperlink ref="BV23" location="_edn30" display="_edn30"/>
    <hyperlink ref="BV24" location="_edn31" display="_edn31"/>
    <hyperlink ref="BV25" location="_edn32" display="_edn32"/>
    <hyperlink ref="BV27" location="_edn34" display="_edn34"/>
    <hyperlink ref="BV29" location="_edn35" display="_edn35"/>
    <hyperlink ref="BV30" location="_edn36" display="_edn36"/>
    <hyperlink ref="BV31" location="_edn37" display="_edn37"/>
    <hyperlink ref="BV32" location="_edn38" display="_edn38"/>
    <hyperlink ref="BV33" location="_edn39" display="_edn39"/>
    <hyperlink ref="BV35" location="_edn40" display="_edn40"/>
    <hyperlink ref="BV38" location="_edn41" display="_edn41"/>
    <hyperlink ref="BV39" location="_edn43" display="_edn43"/>
    <hyperlink ref="BV40" location="_edn44" display="_edn44"/>
    <hyperlink ref="BV41" location="_edn45" display="_edn45"/>
    <hyperlink ref="BV43" location="_edn47" display="_edn47"/>
    <hyperlink ref="BV44" location="_edn49" display="_edn49"/>
    <hyperlink ref="BV45" location="_edn50" display="_edn50"/>
    <hyperlink ref="BZ2" location="_edn5" display="_edn5"/>
    <hyperlink ref="BZ8" location="_edn11" display="_edn11"/>
    <hyperlink ref="BZ9" location="_edn12" display="_edn12"/>
    <hyperlink ref="BZ15" location="_edn17" display="_edn17"/>
    <hyperlink ref="BZ16" location="_edn19" display="_edn19"/>
    <hyperlink ref="BZ17" location="_edn21" display="_edn21"/>
    <hyperlink ref="BZ18" location="_edn23" display="_edn23"/>
    <hyperlink ref="BZ19" location="_edn25" display="_edn25"/>
    <hyperlink ref="BZ20" location="_edn26" display="_edn26"/>
    <hyperlink ref="BZ21" location="_edn28" display="_edn28"/>
    <hyperlink ref="BZ22" location="_edn29" display="_edn29"/>
    <hyperlink ref="BZ23" location="_edn30" display="_edn30"/>
    <hyperlink ref="BZ24" location="_edn31" display="_edn31"/>
    <hyperlink ref="BZ25" location="_edn32" display="_edn32"/>
    <hyperlink ref="BZ27" location="_edn34" display="_edn34"/>
    <hyperlink ref="BZ29" location="_edn35" display="_edn35"/>
    <hyperlink ref="BZ30" location="_edn36" display="_edn36"/>
    <hyperlink ref="BZ31" location="_edn37" display="_edn37"/>
    <hyperlink ref="BZ32" location="_edn38" display="_edn38"/>
    <hyperlink ref="BZ33" location="_edn39" display="_edn39"/>
    <hyperlink ref="BZ35" location="_edn40" display="_edn40"/>
    <hyperlink ref="BZ38" location="_edn41" display="_edn41"/>
    <hyperlink ref="BZ39" location="_edn43" display="_edn43"/>
    <hyperlink ref="BZ40" location="_edn44" display="_edn44"/>
    <hyperlink ref="BZ41" location="_edn45" display="_edn45"/>
    <hyperlink ref="BZ43" location="_edn47" display="_edn47"/>
    <hyperlink ref="BZ44" location="_edn49" display="_edn49"/>
    <hyperlink ref="BZ45" location="_edn50" display="_edn50"/>
    <hyperlink ref="CD2" location="_edn5" display="_edn5"/>
    <hyperlink ref="CD8" location="_edn11" display="_edn11"/>
    <hyperlink ref="CD9" location="_edn12" display="_edn12"/>
    <hyperlink ref="CD15" location="_edn17" display="_edn17"/>
    <hyperlink ref="CD16" location="_edn19" display="_edn19"/>
    <hyperlink ref="CD17" location="_edn21" display="_edn21"/>
    <hyperlink ref="CD18" location="_edn23" display="_edn23"/>
    <hyperlink ref="CD19" location="_edn24" display="_edn24"/>
    <hyperlink ref="CD20" location="_edn26" display="_edn26"/>
    <hyperlink ref="CD21" location="_edn28" display="_edn28"/>
    <hyperlink ref="CD22" location="_edn29" display="_edn29"/>
    <hyperlink ref="CD23" location="_edn30" display="_edn30"/>
    <hyperlink ref="CD24" location="_edn31" display="_edn31"/>
    <hyperlink ref="CD25" location="_edn32" display="_edn32"/>
    <hyperlink ref="CD27" location="_edn34" display="_edn34"/>
    <hyperlink ref="CD29" location="_edn35" display="_edn35"/>
    <hyperlink ref="CD30" location="_edn36" display="_edn36"/>
    <hyperlink ref="CD31" location="_edn37" display="_edn37"/>
    <hyperlink ref="CD32" location="_edn38" display="_edn38"/>
    <hyperlink ref="CD33" location="_edn39" display="_edn39"/>
    <hyperlink ref="CD35" location="_edn40" display="_edn40"/>
    <hyperlink ref="CD38" location="_edn41" display="_edn41"/>
    <hyperlink ref="CD39" location="_edn43" display="_edn43"/>
    <hyperlink ref="CD40" location="_edn44" display="_edn44"/>
    <hyperlink ref="CD41" location="_edn45" display="_edn45"/>
    <hyperlink ref="CD43" location="_edn47" display="_edn47"/>
    <hyperlink ref="CD44" location="_edn49" display="_edn49"/>
    <hyperlink ref="CD45" location="_edn50" display="_edn50"/>
    <hyperlink ref="CH2" location="_edn5" display="_edn5"/>
    <hyperlink ref="CH8" location="_edn11" display="_edn11"/>
    <hyperlink ref="CH9" location="_edn12" display="_edn12"/>
    <hyperlink ref="CH15" location="_edn17" display="_edn17"/>
    <hyperlink ref="CH16" location="_edn19" display="_edn19"/>
    <hyperlink ref="CH17" location="_edn21" display="_edn21"/>
    <hyperlink ref="CH18" location="_edn23" display="_edn23"/>
    <hyperlink ref="CH19" location="_edn24" display="_edn24"/>
    <hyperlink ref="CH20" location="_edn25" display="_edn25"/>
    <hyperlink ref="CH21" location="_edn28" display="_edn28"/>
    <hyperlink ref="CH22" location="_edn29" display="_edn29"/>
    <hyperlink ref="CH23" location="_edn30" display="_edn30"/>
    <hyperlink ref="CH24" location="_edn31" display="_edn31"/>
    <hyperlink ref="CH25" location="_edn32" display="_edn32"/>
    <hyperlink ref="CH27" location="_edn34" display="_edn34"/>
    <hyperlink ref="CH29" location="_edn35" display="_edn35"/>
    <hyperlink ref="CH30" location="_edn36" display="_edn36"/>
    <hyperlink ref="CH31" location="_edn37" display="_edn37"/>
    <hyperlink ref="CH32" location="_edn38" display="_edn38"/>
    <hyperlink ref="CH33" location="_edn39" display="_edn39"/>
    <hyperlink ref="CH35" location="_edn40" display="_edn40"/>
    <hyperlink ref="CH38" location="_edn41" display="_edn41"/>
    <hyperlink ref="CH39" location="_edn43" display="_edn43"/>
    <hyperlink ref="CH40" location="_edn44" display="_edn44"/>
    <hyperlink ref="CH41" location="_edn45" display="_edn45"/>
    <hyperlink ref="CH43" location="_edn47" display="_edn47"/>
    <hyperlink ref="CH44" location="_edn49" display="_edn49"/>
    <hyperlink ref="CH45" location="_edn50" display="_edn50"/>
    <hyperlink ref="CL2" location="_edn5" display="_edn5"/>
    <hyperlink ref="CL8" location="_edn11" display="_edn11"/>
    <hyperlink ref="CL9" location="_edn12" display="_edn12"/>
    <hyperlink ref="CL15" location="_edn17" display="_edn17"/>
    <hyperlink ref="CL16" location="_edn19" display="_edn19"/>
    <hyperlink ref="CL17" location="_edn21" display="_edn21"/>
    <hyperlink ref="CL18" location="_edn23" display="_edn23"/>
    <hyperlink ref="CL19" location="_edn24" display="_edn24"/>
    <hyperlink ref="CL20" location="_edn25" display="_edn25"/>
    <hyperlink ref="CL21" location="_edn26" display="_edn26"/>
    <hyperlink ref="CL22" location="_edn29" display="_edn29"/>
    <hyperlink ref="CL23" location="_edn30" display="_edn30"/>
    <hyperlink ref="CL24" location="_edn31" display="_edn31"/>
    <hyperlink ref="CL25" location="_edn32" display="_edn32"/>
    <hyperlink ref="CL27" location="_edn34" display="_edn34"/>
    <hyperlink ref="CL29" location="_edn35" display="_edn35"/>
    <hyperlink ref="CL30" location="_edn36" display="_edn36"/>
    <hyperlink ref="CL31" location="_edn37" display="_edn37"/>
    <hyperlink ref="CL32" location="_edn38" display="_edn38"/>
    <hyperlink ref="CL33" location="_edn39" display="_edn39"/>
    <hyperlink ref="CL35" location="_edn40" display="_edn40"/>
    <hyperlink ref="CL38" location="_edn41" display="_edn41"/>
    <hyperlink ref="CL39" location="_edn43" display="_edn43"/>
    <hyperlink ref="CL40" location="_edn44" display="_edn44"/>
    <hyperlink ref="CL41" location="_edn45" display="_edn45"/>
    <hyperlink ref="CL43" location="_edn47" display="_edn47"/>
    <hyperlink ref="CL44" location="_edn49" display="_edn49"/>
    <hyperlink ref="CL45" location="_edn50" display="_edn50"/>
    <hyperlink ref="CP2" location="_edn5" display="_edn5"/>
    <hyperlink ref="CP8" location="_edn11" display="_edn11"/>
    <hyperlink ref="CP9" location="_edn12" display="_edn12"/>
    <hyperlink ref="CP15" location="_edn17" display="_edn17"/>
    <hyperlink ref="CP16" location="_edn19" display="_edn19"/>
    <hyperlink ref="CP17" location="_edn21" display="_edn21"/>
    <hyperlink ref="CP18" location="_edn23" display="_edn23"/>
    <hyperlink ref="CP19" location="_edn24" display="_edn24"/>
    <hyperlink ref="CP20" location="_edn25" display="_edn25"/>
    <hyperlink ref="CP21" location="_edn26" display="_edn26"/>
    <hyperlink ref="CP22" location="_edn28" display="_edn28"/>
    <hyperlink ref="CP23" location="_edn30" display="_edn30"/>
    <hyperlink ref="CP24" location="_edn31" display="_edn31"/>
    <hyperlink ref="CP25" location="_edn32" display="_edn32"/>
    <hyperlink ref="CP27" location="_edn34" display="_edn34"/>
    <hyperlink ref="CP29" location="_edn35" display="_edn35"/>
    <hyperlink ref="CP30" location="_edn36" display="_edn36"/>
    <hyperlink ref="CP31" location="_edn37" display="_edn37"/>
    <hyperlink ref="CP32" location="_edn38" display="_edn38"/>
    <hyperlink ref="CP33" location="_edn39" display="_edn39"/>
    <hyperlink ref="CP35" location="_edn40" display="_edn40"/>
    <hyperlink ref="CP38" location="_edn41" display="_edn41"/>
    <hyperlink ref="CP39" location="_edn43" display="_edn43"/>
    <hyperlink ref="CP40" location="_edn44" display="_edn44"/>
    <hyperlink ref="CP41" location="_edn45" display="_edn45"/>
    <hyperlink ref="CP43" location="_edn47" display="_edn47"/>
    <hyperlink ref="CP44" location="_edn49" display="_edn49"/>
    <hyperlink ref="CP45" location="_edn50" display="_edn50"/>
    <hyperlink ref="CT2" location="_edn5" display="_edn5"/>
    <hyperlink ref="CT8" location="_edn11" display="_edn11"/>
    <hyperlink ref="CT9" location="_edn12" display="_edn12"/>
    <hyperlink ref="CT15" location="_edn17" display="_edn17"/>
    <hyperlink ref="CT16" location="_edn19" display="_edn19"/>
    <hyperlink ref="CT17" location="_edn21" display="_edn21"/>
    <hyperlink ref="CT18" location="_edn23" display="_edn23"/>
    <hyperlink ref="CT19" location="_edn24" display="_edn24"/>
    <hyperlink ref="CT20" location="_edn25" display="_edn25"/>
    <hyperlink ref="CT21" location="_edn26" display="_edn26"/>
    <hyperlink ref="CT22" location="_edn28" display="_edn28"/>
    <hyperlink ref="CT23" location="_edn29" display="_edn29"/>
    <hyperlink ref="CT24" location="_edn31" display="_edn31"/>
    <hyperlink ref="CT25" location="_edn32" display="_edn32"/>
    <hyperlink ref="CT27" location="_edn34" display="_edn34"/>
    <hyperlink ref="CT29" location="_edn35" display="_edn35"/>
    <hyperlink ref="CT30" location="_edn36" display="_edn36"/>
    <hyperlink ref="CT31" location="_edn37" display="_edn37"/>
    <hyperlink ref="CT32" location="_edn38" display="_edn38"/>
    <hyperlink ref="CT33" location="_edn39" display="_edn39"/>
    <hyperlink ref="CT35" location="_edn40" display="_edn40"/>
    <hyperlink ref="CT38" location="_edn41" display="_edn41"/>
    <hyperlink ref="CT39" location="_edn43" display="_edn43"/>
    <hyperlink ref="CT40" location="_edn44" display="_edn44"/>
    <hyperlink ref="CT41" location="_edn45" display="_edn45"/>
    <hyperlink ref="CT43" location="_edn47" display="_edn47"/>
    <hyperlink ref="CT44" location="_edn49" display="_edn49"/>
    <hyperlink ref="CT45" location="_edn50" display="_edn50"/>
    <hyperlink ref="CX2" location="_edn5" display="_edn5"/>
    <hyperlink ref="CX8" location="_edn11" display="_edn11"/>
    <hyperlink ref="CX9" location="_edn12" display="_edn12"/>
    <hyperlink ref="CX15" location="_edn17" display="_edn17"/>
    <hyperlink ref="CX16" location="_edn19" display="_edn19"/>
    <hyperlink ref="CX17" location="_edn21" display="_edn21"/>
    <hyperlink ref="CX18" location="_edn23" display="_edn23"/>
    <hyperlink ref="CX19" location="_edn24" display="_edn24"/>
    <hyperlink ref="CX20" location="_edn25" display="_edn25"/>
    <hyperlink ref="CX21" location="_edn26" display="_edn26"/>
    <hyperlink ref="CX22" location="_edn28" display="_edn28"/>
    <hyperlink ref="CX23" location="_edn29" display="_edn29"/>
    <hyperlink ref="CX24" location="_edn30" display="_edn30"/>
    <hyperlink ref="CX25" location="_edn32" display="_edn32"/>
    <hyperlink ref="CX27" location="_edn34" display="_edn34"/>
    <hyperlink ref="CX29" location="_edn35" display="_edn35"/>
    <hyperlink ref="CX30" location="_edn36" display="_edn36"/>
    <hyperlink ref="CX31" location="_edn37" display="_edn37"/>
    <hyperlink ref="CX32" location="_edn38" display="_edn38"/>
    <hyperlink ref="CX33" location="_edn39" display="_edn39"/>
    <hyperlink ref="CX35" location="_edn40" display="_edn40"/>
    <hyperlink ref="CX38" location="_edn41" display="_edn41"/>
    <hyperlink ref="CX39" location="_edn43" display="_edn43"/>
    <hyperlink ref="CX40" location="_edn44" display="_edn44"/>
    <hyperlink ref="CX41" location="_edn45" display="_edn45"/>
    <hyperlink ref="CX43" location="_edn47" display="_edn47"/>
    <hyperlink ref="CX44" location="_edn49" display="_edn49"/>
    <hyperlink ref="CX45" location="_edn50" display="_edn50"/>
    <hyperlink ref="DB2" location="_edn5" display="_edn5"/>
    <hyperlink ref="DB8" location="_edn11" display="_edn11"/>
    <hyperlink ref="DB9" location="_edn12" display="_edn12"/>
    <hyperlink ref="DB15" location="_edn17" display="_edn17"/>
    <hyperlink ref="DB16" location="_edn19" display="_edn19"/>
    <hyperlink ref="DB17" location="_edn21" display="_edn21"/>
    <hyperlink ref="DB18" location="_edn23" display="_edn23"/>
    <hyperlink ref="DB19" location="_edn24" display="_edn24"/>
    <hyperlink ref="DB20" location="_edn25" display="_edn25"/>
    <hyperlink ref="DB21" location="_edn26" display="_edn26"/>
    <hyperlink ref="DB22" location="_edn28" display="_edn28"/>
    <hyperlink ref="DB23" location="_edn29" display="_edn29"/>
    <hyperlink ref="DB24" location="_edn30" display="_edn30"/>
    <hyperlink ref="DB25" location="_edn31" display="_edn31"/>
    <hyperlink ref="DB27" location="_edn34" display="_edn34"/>
    <hyperlink ref="DB29" location="_edn35" display="_edn35"/>
    <hyperlink ref="DB30" location="_edn36" display="_edn36"/>
    <hyperlink ref="DB31" location="_edn37" display="_edn37"/>
    <hyperlink ref="DB32" location="_edn38" display="_edn38"/>
    <hyperlink ref="DB33" location="_edn39" display="_edn39"/>
    <hyperlink ref="DB35" location="_edn40" display="_edn40"/>
    <hyperlink ref="DB38" location="_edn41" display="_edn41"/>
    <hyperlink ref="DB39" location="_edn43" display="_edn43"/>
    <hyperlink ref="DB40" location="_edn44" display="_edn44"/>
    <hyperlink ref="DB41" location="_edn45" display="_edn45"/>
    <hyperlink ref="DB43" location="_edn47" display="_edn47"/>
    <hyperlink ref="DB44" location="_edn49" display="_edn49"/>
    <hyperlink ref="DB45" location="_edn50" display="_edn50"/>
    <hyperlink ref="DF2" location="_edn5" display="_edn5"/>
    <hyperlink ref="DF8" location="_edn11" display="_edn11"/>
    <hyperlink ref="DF9" location="_edn12" display="_edn12"/>
    <hyperlink ref="DF15" location="_edn17" display="_edn17"/>
    <hyperlink ref="DF16" location="_edn19" display="_edn19"/>
    <hyperlink ref="DF17" location="_edn21" display="_edn21"/>
    <hyperlink ref="DF18" location="_edn23" display="_edn23"/>
    <hyperlink ref="DF19" location="_edn24" display="_edn24"/>
    <hyperlink ref="DF20" location="_edn25" display="_edn25"/>
    <hyperlink ref="DF21" location="_edn26" display="_edn26"/>
    <hyperlink ref="DF22" location="_edn28" display="_edn28"/>
    <hyperlink ref="DF23" location="_edn29" display="_edn29"/>
    <hyperlink ref="DF24" location="_edn30" display="_edn30"/>
    <hyperlink ref="DF25" location="_edn31" display="_edn31"/>
    <hyperlink ref="DF26" location="_edn32" display="_edn32"/>
    <hyperlink ref="DF27" location="_edn34" display="_edn34"/>
    <hyperlink ref="DF29" location="_edn35" display="_edn35"/>
    <hyperlink ref="DF30" location="_edn36" display="_edn36"/>
    <hyperlink ref="DF31" location="_edn37" display="_edn37"/>
    <hyperlink ref="DF32" location="_edn38" display="_edn38"/>
    <hyperlink ref="DF33" location="_edn39" display="_edn39"/>
    <hyperlink ref="DF35" location="_edn40" display="_edn40"/>
    <hyperlink ref="DF38" location="_edn41" display="_edn41"/>
    <hyperlink ref="DF39" location="_edn43" display="_edn43"/>
    <hyperlink ref="DF40" location="_edn44" display="_edn44"/>
    <hyperlink ref="DF41" location="_edn45" display="_edn45"/>
    <hyperlink ref="DF43" location="_edn47" display="_edn47"/>
    <hyperlink ref="DF44" location="_edn49" display="_edn49"/>
    <hyperlink ref="DF45" location="_edn50" display="_edn50"/>
    <hyperlink ref="DJ2" location="_edn5" display="_edn5"/>
    <hyperlink ref="DJ8" location="_edn11" display="_edn11"/>
    <hyperlink ref="DJ9" location="_edn12" display="_edn12"/>
    <hyperlink ref="DJ15" location="_edn17" display="_edn17"/>
    <hyperlink ref="DJ16" location="_edn19" display="_edn19"/>
    <hyperlink ref="DJ17" location="_edn21" display="_edn21"/>
    <hyperlink ref="DJ18" location="_edn23" display="_edn23"/>
    <hyperlink ref="DJ19" location="_edn24" display="_edn24"/>
    <hyperlink ref="DJ20" location="_edn25" display="_edn25"/>
    <hyperlink ref="DJ21" location="_edn26" display="_edn26"/>
    <hyperlink ref="DJ22" location="_edn28" display="_edn28"/>
    <hyperlink ref="DJ23" location="_edn29" display="_edn29"/>
    <hyperlink ref="DJ24" location="_edn30" display="_edn30"/>
    <hyperlink ref="DJ25" location="_edn31" display="_edn31"/>
    <hyperlink ref="DJ26" location="_edn32" display="_edn32"/>
    <hyperlink ref="DJ29" location="_edn35" display="_edn35"/>
    <hyperlink ref="DJ30" location="_edn36" display="_edn36"/>
    <hyperlink ref="DJ31" location="_edn37" display="_edn37"/>
    <hyperlink ref="DJ32" location="_edn38" display="_edn38"/>
    <hyperlink ref="DJ33" location="_edn39" display="_edn39"/>
    <hyperlink ref="DJ35" location="_edn40" display="_edn40"/>
    <hyperlink ref="DJ38" location="_edn41" display="_edn41"/>
    <hyperlink ref="DJ39" location="_edn43" display="_edn43"/>
    <hyperlink ref="DJ40" location="_edn44" display="_edn44"/>
    <hyperlink ref="DJ41" location="_edn45" display="_edn45"/>
    <hyperlink ref="DJ43" location="_edn47" display="_edn47"/>
    <hyperlink ref="DJ44" location="_edn49" display="_edn49"/>
    <hyperlink ref="DJ45" location="_edn50" display="_edn50"/>
    <hyperlink ref="DN2" location="_edn5" display="_edn5"/>
    <hyperlink ref="DN8" location="_edn11" display="_edn11"/>
    <hyperlink ref="DN9" location="_edn12" display="_edn12"/>
    <hyperlink ref="DN15" location="_edn17" display="_edn17"/>
    <hyperlink ref="DN16" location="_edn19" display="_edn19"/>
    <hyperlink ref="DN17" location="_edn21" display="_edn21"/>
    <hyperlink ref="DN18" location="_edn23" display="_edn23"/>
    <hyperlink ref="DN19" location="_edn24" display="_edn24"/>
    <hyperlink ref="DN20" location="_edn25" display="_edn25"/>
    <hyperlink ref="DN21" location="_edn26" display="_edn26"/>
    <hyperlink ref="DN22" location="_edn28" display="_edn28"/>
    <hyperlink ref="DN23" location="_edn29" display="_edn29"/>
    <hyperlink ref="DN24" location="_edn30" display="_edn30"/>
    <hyperlink ref="DN25" location="_edn31" display="_edn31"/>
    <hyperlink ref="DN26" location="_edn32" display="_edn32"/>
    <hyperlink ref="DN28" location="_edn34" display="_edn34"/>
    <hyperlink ref="DN29" location="_edn35" display="_edn35"/>
    <hyperlink ref="DN30" location="_edn36" display="_edn36"/>
    <hyperlink ref="DN31" location="_edn37" display="_edn37"/>
    <hyperlink ref="DN32" location="_edn38" display="_edn38"/>
    <hyperlink ref="DN33" location="_edn39" display="_edn39"/>
    <hyperlink ref="DN35" location="_edn40" display="_edn40"/>
    <hyperlink ref="DN38" location="_edn41" display="_edn41"/>
    <hyperlink ref="DN39" location="_edn43" display="_edn43"/>
    <hyperlink ref="DN40" location="_edn44" display="_edn44"/>
    <hyperlink ref="DN41" location="_edn45" display="_edn45"/>
    <hyperlink ref="DN43" location="_edn47" display="_edn47"/>
    <hyperlink ref="DN44" location="_edn49" display="_edn49"/>
    <hyperlink ref="DN45" location="_edn50" display="_edn50"/>
    <hyperlink ref="DR2" location="_edn5" display="_edn5"/>
    <hyperlink ref="DR8" location="_edn11" display="_edn11"/>
    <hyperlink ref="DR9" location="_edn12" display="_edn12"/>
    <hyperlink ref="DR15" location="_edn17" display="_edn17"/>
    <hyperlink ref="DR16" location="_edn19" display="_edn19"/>
    <hyperlink ref="DR17" location="_edn21" display="_edn21"/>
    <hyperlink ref="DR18" location="_edn23" display="_edn23"/>
    <hyperlink ref="DR19" location="_edn24" display="_edn24"/>
    <hyperlink ref="DR20" location="_edn25" display="_edn25"/>
    <hyperlink ref="DR21" location="_edn26" display="_edn26"/>
    <hyperlink ref="DR22" location="_edn28" display="_edn28"/>
    <hyperlink ref="DR23" location="_edn29" display="_edn29"/>
    <hyperlink ref="DR24" location="_edn30" display="_edn30"/>
    <hyperlink ref="DR25" location="_edn31" display="_edn31"/>
    <hyperlink ref="DR26" location="_edn32" display="_edn32"/>
    <hyperlink ref="DR28" location="_edn34" display="_edn34"/>
    <hyperlink ref="DR30" location="_edn36" display="_edn36"/>
    <hyperlink ref="DR31" location="_edn37" display="_edn37"/>
    <hyperlink ref="DR32" location="_edn38" display="_edn38"/>
    <hyperlink ref="DR33" location="_edn39" display="_edn39"/>
    <hyperlink ref="DR35" location="_edn40" display="_edn40"/>
    <hyperlink ref="DR38" location="_edn41" display="_edn41"/>
    <hyperlink ref="DR39" location="_edn43" display="_edn43"/>
    <hyperlink ref="DR40" location="_edn44" display="_edn44"/>
    <hyperlink ref="DR41" location="_edn45" display="_edn45"/>
    <hyperlink ref="DR43" location="_edn47" display="_edn47"/>
    <hyperlink ref="DR44" location="_edn49" display="_edn49"/>
    <hyperlink ref="DR45" location="_edn50" display="_edn50"/>
    <hyperlink ref="DV2" location="_edn5" display="_edn5"/>
    <hyperlink ref="DV8" location="_edn11" display="_edn11"/>
    <hyperlink ref="DV9" location="_edn12" display="_edn12"/>
    <hyperlink ref="DV15" location="_edn17" display="_edn17"/>
    <hyperlink ref="DV16" location="_edn19" display="_edn19"/>
    <hyperlink ref="DV17" location="_edn21" display="_edn21"/>
    <hyperlink ref="DV18" location="_edn23" display="_edn23"/>
    <hyperlink ref="DV19" location="_edn24" display="_edn24"/>
    <hyperlink ref="DV20" location="_edn25" display="_edn25"/>
    <hyperlink ref="DV21" location="_edn26" display="_edn26"/>
    <hyperlink ref="DV22" location="_edn28" display="_edn28"/>
    <hyperlink ref="DV23" location="_edn29" display="_edn29"/>
    <hyperlink ref="DV24" location="_edn30" display="_edn30"/>
    <hyperlink ref="DV25" location="_edn31" display="_edn31"/>
    <hyperlink ref="DV26" location="_edn32" display="_edn32"/>
    <hyperlink ref="DV28" location="_edn34" display="_edn34"/>
    <hyperlink ref="DV30" location="_edn35" display="_edn35"/>
    <hyperlink ref="DV31" location="_edn37" display="_edn37"/>
    <hyperlink ref="DV32" location="_edn38" display="_edn38"/>
    <hyperlink ref="DV33" location="_edn39" display="_edn39"/>
    <hyperlink ref="DV35" location="_edn40" display="_edn40"/>
    <hyperlink ref="DV38" location="_edn41" display="_edn41"/>
    <hyperlink ref="DV39" location="_edn43" display="_edn43"/>
    <hyperlink ref="DV40" location="_edn44" display="_edn44"/>
    <hyperlink ref="DV41" location="_edn45" display="_edn45"/>
    <hyperlink ref="DV43" location="_edn47" display="_edn47"/>
    <hyperlink ref="DV44" location="_edn49" display="_edn49"/>
    <hyperlink ref="DV45" location="_edn50" display="_edn50"/>
    <hyperlink ref="DZ2" location="_edn5" display="_edn5"/>
    <hyperlink ref="DZ8" location="_edn11" display="_edn11"/>
    <hyperlink ref="DZ9" location="_edn12" display="_edn12"/>
    <hyperlink ref="DZ15" location="_edn17" display="_edn17"/>
    <hyperlink ref="DZ16" location="_edn19" display="_edn19"/>
    <hyperlink ref="DZ17" location="_edn21" display="_edn21"/>
    <hyperlink ref="DZ18" location="_edn23" display="_edn23"/>
    <hyperlink ref="DZ19" location="_edn24" display="_edn24"/>
    <hyperlink ref="DZ20" location="_edn25" display="_edn25"/>
    <hyperlink ref="DZ21" location="_edn26" display="_edn26"/>
    <hyperlink ref="DZ22" location="_edn28" display="_edn28"/>
    <hyperlink ref="DZ23" location="_edn29" display="_edn29"/>
    <hyperlink ref="DZ24" location="_edn30" display="_edn30"/>
    <hyperlink ref="DZ25" location="_edn31" display="_edn31"/>
    <hyperlink ref="DZ26" location="_edn32" display="_edn32"/>
    <hyperlink ref="DZ28" location="_edn34" display="_edn34"/>
    <hyperlink ref="DZ30" location="_edn35" display="_edn35"/>
    <hyperlink ref="DZ31" location="_edn36" display="_edn36"/>
    <hyperlink ref="DZ32" location="_edn38" display="_edn38"/>
    <hyperlink ref="DZ33" location="_edn39" display="_edn39"/>
    <hyperlink ref="DZ35" location="_edn40" display="_edn40"/>
    <hyperlink ref="DZ38" location="_edn41" display="_edn41"/>
    <hyperlink ref="DZ39" location="_edn43" display="_edn43"/>
    <hyperlink ref="DZ40" location="_edn44" display="_edn44"/>
    <hyperlink ref="DZ41" location="_edn45" display="_edn45"/>
    <hyperlink ref="DZ43" location="_edn47" display="_edn47"/>
    <hyperlink ref="DZ44" location="_edn49" display="_edn49"/>
    <hyperlink ref="DZ45" location="_edn50" display="_edn50"/>
    <hyperlink ref="ED2" location="_edn5" display="_edn5"/>
    <hyperlink ref="ED8" location="_edn11" display="_edn11"/>
    <hyperlink ref="ED9" location="_edn12" display="_edn12"/>
    <hyperlink ref="ED15" location="_edn17" display="_edn17"/>
    <hyperlink ref="ED16" location="_edn19" display="_edn19"/>
    <hyperlink ref="ED17" location="_edn21" display="_edn21"/>
    <hyperlink ref="ED18" location="_edn23" display="_edn23"/>
    <hyperlink ref="ED19" location="_edn24" display="_edn24"/>
    <hyperlink ref="ED20" location="_edn25" display="_edn25"/>
    <hyperlink ref="ED21" location="_edn26" display="_edn26"/>
    <hyperlink ref="ED22" location="_edn28" display="_edn28"/>
    <hyperlink ref="ED23" location="_edn29" display="_edn29"/>
    <hyperlink ref="ED24" location="_edn30" display="_edn30"/>
    <hyperlink ref="ED25" location="_edn31" display="_edn31"/>
    <hyperlink ref="ED26" location="_edn32" display="_edn32"/>
    <hyperlink ref="ED28" location="_edn34" display="_edn34"/>
    <hyperlink ref="ED30" location="_edn35" display="_edn35"/>
    <hyperlink ref="ED31" location="_edn36" display="_edn36"/>
    <hyperlink ref="ED32" location="_edn37" display="_edn37"/>
    <hyperlink ref="ED33" location="_edn39" display="_edn39"/>
    <hyperlink ref="ED35" location="_edn40" display="_edn40"/>
    <hyperlink ref="ED38" location="_edn41" display="_edn41"/>
    <hyperlink ref="ED39" location="_edn43" display="_edn43"/>
    <hyperlink ref="ED40" location="_edn44" display="_edn44"/>
    <hyperlink ref="ED41" location="_edn45" display="_edn45"/>
    <hyperlink ref="ED43" location="_edn47" display="_edn47"/>
    <hyperlink ref="ED44" location="_edn49" display="_edn49"/>
    <hyperlink ref="ED45" location="_edn50" display="_edn50"/>
    <hyperlink ref="EH2" location="_edn5" display="_edn5"/>
    <hyperlink ref="EH8" location="_edn11" display="_edn11"/>
    <hyperlink ref="EH9" location="_edn12" display="_edn12"/>
    <hyperlink ref="EH15" location="_edn17" display="_edn17"/>
    <hyperlink ref="EH16" location="_edn19" display="_edn19"/>
    <hyperlink ref="EH17" location="_edn21" display="_edn21"/>
    <hyperlink ref="EH18" location="_edn23" display="_edn23"/>
    <hyperlink ref="EH19" location="_edn24" display="_edn24"/>
    <hyperlink ref="EH20" location="_edn25" display="_edn25"/>
    <hyperlink ref="EH21" location="_edn26" display="_edn26"/>
    <hyperlink ref="EH22" location="_edn28" display="_edn28"/>
    <hyperlink ref="EH23" location="_edn29" display="_edn29"/>
    <hyperlink ref="EH24" location="_edn30" display="_edn30"/>
    <hyperlink ref="EH25" location="_edn31" display="_edn31"/>
    <hyperlink ref="EH26" location="_edn32" display="_edn32"/>
    <hyperlink ref="EH28" location="_edn34" display="_edn34"/>
    <hyperlink ref="EH30" location="_edn35" display="_edn35"/>
    <hyperlink ref="EH31" location="_edn36" display="_edn36"/>
    <hyperlink ref="EH32" location="_edn37" display="_edn37"/>
    <hyperlink ref="EH33" location="_edn38" display="_edn38"/>
    <hyperlink ref="EH35" location="_edn40" display="_edn40"/>
    <hyperlink ref="EH38" location="_edn41" display="_edn41"/>
    <hyperlink ref="EH39" location="_edn43" display="_edn43"/>
    <hyperlink ref="EH40" location="_edn44" display="_edn44"/>
    <hyperlink ref="EH41" location="_edn45" display="_edn45"/>
    <hyperlink ref="EH43" location="_edn47" display="_edn47"/>
    <hyperlink ref="EH44" location="_edn49" display="_edn49"/>
    <hyperlink ref="EH45" location="_edn50" display="_edn50"/>
    <hyperlink ref="EL2" location="_edn5" display="_edn5"/>
    <hyperlink ref="EL8" location="_edn11" display="_edn11"/>
    <hyperlink ref="EL9" location="_edn12" display="_edn12"/>
    <hyperlink ref="EL15" location="_edn17" display="_edn17"/>
    <hyperlink ref="EL16" location="_edn19" display="_edn19"/>
    <hyperlink ref="EL17" location="_edn21" display="_edn21"/>
    <hyperlink ref="EL18" location="_edn23" display="_edn23"/>
    <hyperlink ref="EL19" location="_edn24" display="_edn24"/>
    <hyperlink ref="EL20" location="_edn25" display="_edn25"/>
    <hyperlink ref="EL21" location="_edn26" display="_edn26"/>
    <hyperlink ref="EL22" location="_edn28" display="_edn28"/>
    <hyperlink ref="EL23" location="_edn29" display="_edn29"/>
    <hyperlink ref="EL24" location="_edn30" display="_edn30"/>
    <hyperlink ref="EL25" location="_edn31" display="_edn31"/>
    <hyperlink ref="EL26" location="_edn32" display="_edn32"/>
    <hyperlink ref="EL28" location="_edn34" display="_edn34"/>
    <hyperlink ref="EL30" location="_edn35" display="_edn35"/>
    <hyperlink ref="EL31" location="_edn36" display="_edn36"/>
    <hyperlink ref="EL32" location="_edn37" display="_edn37"/>
    <hyperlink ref="EL33" location="_edn38" display="_edn38"/>
    <hyperlink ref="EL34" location="_edn39" display="_edn39"/>
    <hyperlink ref="EL35" location="_edn40" display="_edn40"/>
    <hyperlink ref="EL38" location="_edn41" display="_edn41"/>
    <hyperlink ref="EL39" location="_edn43" display="_edn43"/>
    <hyperlink ref="EL40" location="_edn44" display="_edn44"/>
    <hyperlink ref="EL41" location="_edn45" display="_edn45"/>
    <hyperlink ref="EL43" location="_edn47" display="_edn47"/>
    <hyperlink ref="EL44" location="_edn49" display="_edn49"/>
    <hyperlink ref="EL45" location="_edn50" display="_edn50"/>
    <hyperlink ref="EP2" location="_edn5" display="_edn5"/>
    <hyperlink ref="EP8" location="_edn11" display="_edn11"/>
    <hyperlink ref="EP9" location="_edn12" display="_edn12"/>
    <hyperlink ref="EP15" location="_edn17" display="_edn17"/>
    <hyperlink ref="EP16" location="_edn19" display="_edn19"/>
    <hyperlink ref="EP17" location="_edn21" display="_edn21"/>
    <hyperlink ref="EP18" location="_edn23" display="_edn23"/>
    <hyperlink ref="EP19" location="_edn24" display="_edn24"/>
    <hyperlink ref="EP20" location="_edn25" display="_edn25"/>
    <hyperlink ref="EP21" location="_edn26" display="_edn26"/>
    <hyperlink ref="EP22" location="_edn28" display="_edn28"/>
    <hyperlink ref="EP23" location="_edn29" display="_edn29"/>
    <hyperlink ref="EP24" location="_edn30" display="_edn30"/>
    <hyperlink ref="EP25" location="_edn31" display="_edn31"/>
    <hyperlink ref="EP26" location="_edn32" display="_edn32"/>
    <hyperlink ref="EP28" location="_edn34" display="_edn34"/>
    <hyperlink ref="EP30" location="_edn35" display="_edn35"/>
    <hyperlink ref="EP31" location="_edn36" display="_edn36"/>
    <hyperlink ref="EP32" location="_edn37" display="_edn37"/>
    <hyperlink ref="EP33" location="_edn38" display="_edn38"/>
    <hyperlink ref="EP34" location="_edn39" display="_edn39"/>
    <hyperlink ref="EP38" location="_edn41" display="_edn41"/>
    <hyperlink ref="EP39" location="_edn43" display="_edn43"/>
    <hyperlink ref="EP40" location="_edn44" display="_edn44"/>
    <hyperlink ref="EP41" location="_edn45" display="_edn45"/>
    <hyperlink ref="EP43" location="_edn47" display="_edn47"/>
    <hyperlink ref="EP44" location="_edn49" display="_edn49"/>
    <hyperlink ref="EP45" location="_edn50" display="_edn50"/>
    <hyperlink ref="ET2" location="_edn5" display="_edn5"/>
    <hyperlink ref="ET8" location="_edn11" display="_edn11"/>
    <hyperlink ref="ET9" location="_edn12" display="_edn12"/>
    <hyperlink ref="ET15" location="_edn17" display="_edn17"/>
    <hyperlink ref="ET16" location="_edn19" display="_edn19"/>
    <hyperlink ref="ET17" location="_edn21" display="_edn21"/>
    <hyperlink ref="ET18" location="_edn23" display="_edn23"/>
    <hyperlink ref="ET19" location="_edn24" display="_edn24"/>
    <hyperlink ref="ET20" location="_edn25" display="_edn25"/>
    <hyperlink ref="ET21" location="_edn26" display="_edn26"/>
    <hyperlink ref="ET22" location="_edn28" display="_edn28"/>
    <hyperlink ref="ET23" location="_edn29" display="_edn29"/>
    <hyperlink ref="ET24" location="_edn30" display="_edn30"/>
    <hyperlink ref="ET25" location="_edn31" display="_edn31"/>
    <hyperlink ref="ET26" location="_edn32" display="_edn32"/>
    <hyperlink ref="ET28" location="_edn34" display="_edn34"/>
    <hyperlink ref="ET30" location="_edn35" display="_edn35"/>
    <hyperlink ref="ET31" location="_edn36" display="_edn36"/>
    <hyperlink ref="ET32" location="_edn37" display="_edn37"/>
    <hyperlink ref="ET33" location="_edn38" display="_edn38"/>
    <hyperlink ref="ET34" location="_edn39" display="_edn39"/>
    <hyperlink ref="ET36" location="_edn40" display="_edn40"/>
    <hyperlink ref="ET38" location="_edn41" display="_edn41"/>
    <hyperlink ref="ET39" location="_edn43" display="_edn43"/>
    <hyperlink ref="ET40" location="_edn44" display="_edn44"/>
    <hyperlink ref="ET41" location="_edn45" display="_edn45"/>
    <hyperlink ref="ET43" location="_edn47" display="_edn47"/>
    <hyperlink ref="ET44" location="_edn49" display="_edn49"/>
    <hyperlink ref="ET45" location="_edn50" display="_edn50"/>
    <hyperlink ref="EX2" location="_edn5" display="_edn5"/>
    <hyperlink ref="EX8" location="_edn11" display="_edn11"/>
    <hyperlink ref="EX9" location="_edn12" display="_edn12"/>
    <hyperlink ref="EX15" location="_edn17" display="_edn17"/>
    <hyperlink ref="EX16" location="_edn19" display="_edn19"/>
    <hyperlink ref="EX17" location="_edn21" display="_edn21"/>
    <hyperlink ref="EX18" location="_edn23" display="_edn23"/>
    <hyperlink ref="EX19" location="_edn24" display="_edn24"/>
    <hyperlink ref="EX20" location="_edn25" display="_edn25"/>
    <hyperlink ref="EX21" location="_edn26" display="_edn26"/>
    <hyperlink ref="EX22" location="_edn28" display="_edn28"/>
    <hyperlink ref="EX23" location="_edn29" display="_edn29"/>
    <hyperlink ref="EX24" location="_edn30" display="_edn30"/>
    <hyperlink ref="EX25" location="_edn31" display="_edn31"/>
    <hyperlink ref="EX26" location="_edn32" display="_edn32"/>
    <hyperlink ref="EX28" location="_edn34" display="_edn34"/>
    <hyperlink ref="EX30" location="_edn35" display="_edn35"/>
    <hyperlink ref="EX31" location="_edn36" display="_edn36"/>
    <hyperlink ref="EX32" location="_edn37" display="_edn37"/>
    <hyperlink ref="EX33" location="_edn38" display="_edn38"/>
    <hyperlink ref="EX34" location="_edn39" display="_edn39"/>
    <hyperlink ref="EX36" location="_edn40" display="_edn40"/>
    <hyperlink ref="EX38" location="_edn41" display="_edn41"/>
    <hyperlink ref="EX39" location="_edn43" display="_edn43"/>
    <hyperlink ref="EX40" location="_edn44" display="_edn44"/>
    <hyperlink ref="EX41" location="_edn45" display="_edn45"/>
    <hyperlink ref="EX43" location="_edn47" display="_edn47"/>
    <hyperlink ref="EX44" location="_edn49" display="_edn49"/>
    <hyperlink ref="EX45" location="_edn50" display="_edn50"/>
    <hyperlink ref="FB2" location="_edn5" display="_edn5"/>
    <hyperlink ref="FB8" location="_edn11" display="_edn11"/>
    <hyperlink ref="FB9" location="_edn12" display="_edn12"/>
    <hyperlink ref="FB15" location="_edn17" display="_edn17"/>
    <hyperlink ref="FB16" location="_edn19" display="_edn19"/>
    <hyperlink ref="FB17" location="_edn21" display="_edn21"/>
    <hyperlink ref="FB18" location="_edn23" display="_edn23"/>
    <hyperlink ref="FB19" location="_edn24" display="_edn24"/>
    <hyperlink ref="FB20" location="_edn25" display="_edn25"/>
    <hyperlink ref="FB21" location="_edn26" display="_edn26"/>
    <hyperlink ref="FB22" location="_edn28" display="_edn28"/>
    <hyperlink ref="FB23" location="_edn29" display="_edn29"/>
    <hyperlink ref="FB24" location="_edn30" display="_edn30"/>
    <hyperlink ref="FB25" location="_edn31" display="_edn31"/>
    <hyperlink ref="FB26" location="_edn32" display="_edn32"/>
    <hyperlink ref="FB28" location="_edn34" display="_edn34"/>
    <hyperlink ref="FB30" location="_edn35" display="_edn35"/>
    <hyperlink ref="FB31" location="_edn36" display="_edn36"/>
    <hyperlink ref="FB32" location="_edn37" display="_edn37"/>
    <hyperlink ref="FB33" location="_edn38" display="_edn38"/>
    <hyperlink ref="FB34" location="_edn39" display="_edn39"/>
    <hyperlink ref="FB36" location="_edn40" display="_edn40"/>
    <hyperlink ref="FB39" location="_edn43" display="_edn43"/>
    <hyperlink ref="FB40" location="_edn44" display="_edn44"/>
    <hyperlink ref="FB41" location="_edn45" display="_edn45"/>
    <hyperlink ref="FB43" location="_edn47" display="_edn47"/>
    <hyperlink ref="FB44" location="_edn49" display="_edn49"/>
    <hyperlink ref="FB45" location="_edn50" display="_edn50"/>
    <hyperlink ref="FF2" location="_edn5" display="_edn5"/>
    <hyperlink ref="FF8" location="_edn11" display="_edn11"/>
    <hyperlink ref="FF9" location="_edn12" display="_edn12"/>
    <hyperlink ref="FF15" location="_edn17" display="_edn17"/>
    <hyperlink ref="FF16" location="_edn19" display="_edn19"/>
    <hyperlink ref="FF17" location="_edn21" display="_edn21"/>
    <hyperlink ref="FF18" location="_edn23" display="_edn23"/>
    <hyperlink ref="FF19" location="_edn24" display="_edn24"/>
    <hyperlink ref="FF20" location="_edn25" display="_edn25"/>
    <hyperlink ref="FF21" location="_edn26" display="_edn26"/>
    <hyperlink ref="FF22" location="_edn28" display="_edn28"/>
    <hyperlink ref="FF23" location="_edn29" display="_edn29"/>
    <hyperlink ref="FF24" location="_edn30" display="_edn30"/>
    <hyperlink ref="FF25" location="_edn31" display="_edn31"/>
    <hyperlink ref="FF26" location="_edn32" display="_edn32"/>
    <hyperlink ref="FF28" location="_edn34" display="_edn34"/>
    <hyperlink ref="FF30" location="_edn35" display="_edn35"/>
    <hyperlink ref="FF31" location="_edn36" display="_edn36"/>
    <hyperlink ref="FF32" location="_edn37" display="_edn37"/>
    <hyperlink ref="FF33" location="_edn38" display="_edn38"/>
    <hyperlink ref="FF34" location="_edn39" display="_edn39"/>
    <hyperlink ref="FF36" location="_edn40" display="_edn40"/>
    <hyperlink ref="FF39" location="_edn41" display="_edn41"/>
    <hyperlink ref="FF40" location="_edn44" display="_edn44"/>
    <hyperlink ref="FF41" location="_edn45" display="_edn45"/>
    <hyperlink ref="FF43" location="_edn47" display="_edn47"/>
    <hyperlink ref="FF44" location="_edn49" display="_edn49"/>
    <hyperlink ref="FF45" location="_edn50" display="_edn50"/>
    <hyperlink ref="FJ2" location="_edn5" display="_edn5"/>
    <hyperlink ref="FJ8" location="_edn11" display="_edn11"/>
    <hyperlink ref="FJ9" location="_edn12" display="_edn12"/>
    <hyperlink ref="FJ15" location="_edn17" display="_edn17"/>
    <hyperlink ref="FJ16" location="_edn19" display="_edn19"/>
    <hyperlink ref="FJ17" location="_edn21" display="_edn21"/>
    <hyperlink ref="FJ18" location="_edn23" display="_edn23"/>
    <hyperlink ref="FJ19" location="_edn24" display="_edn24"/>
    <hyperlink ref="FJ20" location="_edn25" display="_edn25"/>
    <hyperlink ref="FJ21" location="_edn26" display="_edn26"/>
    <hyperlink ref="FJ22" location="_edn28" display="_edn28"/>
    <hyperlink ref="FJ23" location="_edn29" display="_edn29"/>
    <hyperlink ref="FJ24" location="_edn30" display="_edn30"/>
    <hyperlink ref="FJ25" location="_edn31" display="_edn31"/>
    <hyperlink ref="FJ26" location="_edn32" display="_edn32"/>
    <hyperlink ref="FJ28" location="_edn34" display="_edn34"/>
    <hyperlink ref="FJ30" location="_edn35" display="_edn35"/>
    <hyperlink ref="FJ31" location="_edn36" display="_edn36"/>
    <hyperlink ref="FJ32" location="_edn37" display="_edn37"/>
    <hyperlink ref="FJ33" location="_edn38" display="_edn38"/>
    <hyperlink ref="FJ34" location="_edn39" display="_edn39"/>
    <hyperlink ref="FJ36" location="_edn40" display="_edn40"/>
    <hyperlink ref="FJ39" location="_edn41" display="_edn41"/>
    <hyperlink ref="FJ40" location="_edn43" display="_edn43"/>
    <hyperlink ref="FJ41" location="_edn45" display="_edn45"/>
    <hyperlink ref="FJ43" location="_edn47" display="_edn47"/>
    <hyperlink ref="FJ44" location="_edn49" display="_edn49"/>
    <hyperlink ref="FJ45" location="_edn50" display="_edn50"/>
    <hyperlink ref="FN2" location="_edn5" display="_edn5"/>
    <hyperlink ref="FN8" location="_edn11" display="_edn11"/>
    <hyperlink ref="FN9" location="_edn12" display="_edn12"/>
    <hyperlink ref="FN15" location="_edn17" display="_edn17"/>
    <hyperlink ref="FN16" location="_edn19" display="_edn19"/>
    <hyperlink ref="FN17" location="_edn21" display="_edn21"/>
    <hyperlink ref="FN18" location="_edn23" display="_edn23"/>
    <hyperlink ref="FN19" location="_edn24" display="_edn24"/>
    <hyperlink ref="FN20" location="_edn25" display="_edn25"/>
    <hyperlink ref="FN21" location="_edn26" display="_edn26"/>
    <hyperlink ref="FN22" location="_edn28" display="_edn28"/>
    <hyperlink ref="FN23" location="_edn29" display="_edn29"/>
    <hyperlink ref="FN24" location="_edn30" display="_edn30"/>
    <hyperlink ref="FN25" location="_edn31" display="_edn31"/>
    <hyperlink ref="FN26" location="_edn32" display="_edn32"/>
    <hyperlink ref="FN28" location="_edn34" display="_edn34"/>
    <hyperlink ref="FN30" location="_edn35" display="_edn35"/>
    <hyperlink ref="FN31" location="_edn36" display="_edn36"/>
    <hyperlink ref="FN32" location="_edn37" display="_edn37"/>
    <hyperlink ref="FN33" location="_edn38" display="_edn38"/>
    <hyperlink ref="FN34" location="_edn39" display="_edn39"/>
    <hyperlink ref="FN36" location="_edn40" display="_edn40"/>
    <hyperlink ref="FN39" location="_edn41" display="_edn41"/>
    <hyperlink ref="FN40" location="_edn43" display="_edn43"/>
    <hyperlink ref="FN41" location="_edn44" display="_edn44"/>
    <hyperlink ref="FN43" location="_edn47" display="_edn47"/>
    <hyperlink ref="FN44" location="_edn49" display="_edn49"/>
    <hyperlink ref="FN45" location="_edn50" display="_edn50"/>
    <hyperlink ref="FR2" location="_edn5" display="_edn5"/>
    <hyperlink ref="FR8" location="_edn11" display="_edn11"/>
    <hyperlink ref="FR9" location="_edn12" display="_edn12"/>
    <hyperlink ref="FR15" location="_edn17" display="_edn17"/>
    <hyperlink ref="FR16" location="_edn19" display="_edn19"/>
    <hyperlink ref="FR17" location="_edn21" display="_edn21"/>
    <hyperlink ref="FR18" location="_edn23" display="_edn23"/>
    <hyperlink ref="FR19" location="_edn24" display="_edn24"/>
    <hyperlink ref="FR20" location="_edn25" display="_edn25"/>
    <hyperlink ref="FR21" location="_edn26" display="_edn26"/>
    <hyperlink ref="FR22" location="_edn28" display="_edn28"/>
    <hyperlink ref="FR23" location="_edn29" display="_edn29"/>
    <hyperlink ref="FR24" location="_edn30" display="_edn30"/>
    <hyperlink ref="FR25" location="_edn31" display="_edn31"/>
    <hyperlink ref="FR26" location="_edn32" display="_edn32"/>
    <hyperlink ref="FR28" location="_edn34" display="_edn34"/>
    <hyperlink ref="FR30" location="_edn35" display="_edn35"/>
    <hyperlink ref="FR31" location="_edn36" display="_edn36"/>
    <hyperlink ref="FR32" location="_edn37" display="_edn37"/>
    <hyperlink ref="FR33" location="_edn38" display="_edn38"/>
    <hyperlink ref="FR34" location="_edn39" display="_edn39"/>
    <hyperlink ref="FR36" location="_edn40" display="_edn40"/>
    <hyperlink ref="FR39" location="_edn41" display="_edn41"/>
    <hyperlink ref="FR40" location="_edn43" display="_edn43"/>
    <hyperlink ref="FR41" location="_edn44" display="_edn44"/>
    <hyperlink ref="FR42" location="_edn45" display="_edn45"/>
    <hyperlink ref="FR43" location="_edn47" display="_edn47"/>
    <hyperlink ref="FR44" location="_edn49" display="_edn49"/>
    <hyperlink ref="FR45" location="_edn50" display="_edn50"/>
    <hyperlink ref="FV2" location="_edn5" display="_edn5"/>
    <hyperlink ref="FV8" location="_edn11" display="_edn11"/>
    <hyperlink ref="FV9" location="_edn12" display="_edn12"/>
    <hyperlink ref="FV15" location="_edn17" display="_edn17"/>
    <hyperlink ref="FV16" location="_edn19" display="_edn19"/>
    <hyperlink ref="FV17" location="_edn21" display="_edn21"/>
    <hyperlink ref="FV18" location="_edn23" display="_edn23"/>
    <hyperlink ref="FV19" location="_edn24" display="_edn24"/>
    <hyperlink ref="FV20" location="_edn25" display="_edn25"/>
    <hyperlink ref="FV21" location="_edn26" display="_edn26"/>
    <hyperlink ref="FV22" location="_edn28" display="_edn28"/>
    <hyperlink ref="FV23" location="_edn29" display="_edn29"/>
    <hyperlink ref="FV24" location="_edn30" display="_edn30"/>
    <hyperlink ref="FV25" location="_edn31" display="_edn31"/>
    <hyperlink ref="FV26" location="_edn32" display="_edn32"/>
    <hyperlink ref="FV28" location="_edn34" display="_edn34"/>
    <hyperlink ref="FV30" location="_edn35" display="_edn35"/>
    <hyperlink ref="FV31" location="_edn36" display="_edn36"/>
    <hyperlink ref="FV32" location="_edn37" display="_edn37"/>
    <hyperlink ref="FV33" location="_edn38" display="_edn38"/>
    <hyperlink ref="FV34" location="_edn39" display="_edn39"/>
    <hyperlink ref="FV36" location="_edn40" display="_edn40"/>
    <hyperlink ref="FV39" location="_edn41" display="_edn41"/>
    <hyperlink ref="FV40" location="_edn43" display="_edn43"/>
    <hyperlink ref="FV41" location="_edn44" display="_edn44"/>
    <hyperlink ref="FV42" location="_edn45" display="_edn45"/>
    <hyperlink ref="FV44" location="_edn49" display="_edn49"/>
    <hyperlink ref="FV45" location="_edn50" display="_edn50"/>
    <hyperlink ref="FZ2" location="_edn5" display="_edn5"/>
    <hyperlink ref="FZ8" location="_edn11" display="_edn11"/>
    <hyperlink ref="FZ9" location="_edn12" display="_edn12"/>
    <hyperlink ref="FZ15" location="_edn17" display="_edn17"/>
    <hyperlink ref="FZ16" location="_edn19" display="_edn19"/>
    <hyperlink ref="FZ17" location="_edn21" display="_edn21"/>
    <hyperlink ref="FZ18" location="_edn23" display="_edn23"/>
    <hyperlink ref="FZ19" location="_edn24" display="_edn24"/>
    <hyperlink ref="FZ20" location="_edn25" display="_edn25"/>
    <hyperlink ref="FZ21" location="_edn26" display="_edn26"/>
    <hyperlink ref="FZ22" location="_edn28" display="_edn28"/>
    <hyperlink ref="FZ23" location="_edn29" display="_edn29"/>
    <hyperlink ref="FZ24" location="_edn30" display="_edn30"/>
    <hyperlink ref="FZ25" location="_edn31" display="_edn31"/>
    <hyperlink ref="FZ26" location="_edn32" display="_edn32"/>
    <hyperlink ref="FZ28" location="_edn34" display="_edn34"/>
    <hyperlink ref="FZ30" location="_edn35" display="_edn35"/>
    <hyperlink ref="FZ31" location="_edn36" display="_edn36"/>
    <hyperlink ref="FZ32" location="_edn37" display="_edn37"/>
    <hyperlink ref="FZ33" location="_edn38" display="_edn38"/>
    <hyperlink ref="FZ34" location="_edn39" display="_edn39"/>
    <hyperlink ref="FZ36" location="_edn40" display="_edn40"/>
    <hyperlink ref="FZ39" location="_edn41" display="_edn41"/>
    <hyperlink ref="FZ40" location="_edn43" display="_edn43"/>
    <hyperlink ref="FZ41" location="_edn44" display="_edn44"/>
    <hyperlink ref="FZ42" location="_edn45" display="_edn45"/>
    <hyperlink ref="FZ44" location="_edn47" display="_edn47"/>
    <hyperlink ref="FZ45" location="_edn50" display="_edn50"/>
    <hyperlink ref="GD2" location="_edn5" display="_edn5"/>
    <hyperlink ref="GD8" location="_edn11" display="_edn11"/>
    <hyperlink ref="GD9" location="_edn12" display="_edn12"/>
    <hyperlink ref="GD15" location="_edn17" display="_edn17"/>
    <hyperlink ref="GD16" location="_edn19" display="_edn19"/>
    <hyperlink ref="GD17" location="_edn21" display="_edn21"/>
    <hyperlink ref="GD18" location="_edn23" display="_edn23"/>
    <hyperlink ref="GD19" location="_edn24" display="_edn24"/>
    <hyperlink ref="GD20" location="_edn25" display="_edn25"/>
    <hyperlink ref="GD21" location="_edn26" display="_edn26"/>
    <hyperlink ref="GD22" location="_edn28" display="_edn28"/>
    <hyperlink ref="GD23" location="_edn29" display="_edn29"/>
    <hyperlink ref="GD24" location="_edn30" display="_edn30"/>
    <hyperlink ref="GD25" location="_edn31" display="_edn31"/>
    <hyperlink ref="GD26" location="_edn32" display="_edn32"/>
    <hyperlink ref="GD28" location="_edn34" display="_edn34"/>
    <hyperlink ref="GD30" location="_edn35" display="_edn35"/>
    <hyperlink ref="GD31" location="_edn36" display="_edn36"/>
    <hyperlink ref="GD32" location="_edn37" display="_edn37"/>
    <hyperlink ref="GD33" location="_edn38" display="_edn38"/>
    <hyperlink ref="GD34" location="_edn39" display="_edn39"/>
    <hyperlink ref="GD36" location="_edn40" display="_edn40"/>
    <hyperlink ref="GD39" location="_edn41" display="_edn41"/>
    <hyperlink ref="GD40" location="_edn43" display="_edn43"/>
    <hyperlink ref="GD41" location="_edn44" display="_edn44"/>
    <hyperlink ref="GD42" location="_edn45" display="_edn45"/>
    <hyperlink ref="GD44" location="_edn47" display="_edn47"/>
    <hyperlink ref="GD45" location="_edn49" display="_edn4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GV56"/>
  <sheetViews>
    <sheetView workbookViewId="0">
      <selection activeCell="F1" sqref="F1"/>
    </sheetView>
  </sheetViews>
  <sheetFormatPr defaultRowHeight="15"/>
  <sheetData>
    <row r="1" spans="2:204" ht="16.5" thickTop="1" thickBot="1">
      <c r="B1" s="39" t="s">
        <v>76</v>
      </c>
      <c r="C1" s="39" t="s">
        <v>77</v>
      </c>
      <c r="D1" s="39" t="s">
        <v>78</v>
      </c>
      <c r="E1" s="35" t="s">
        <v>0</v>
      </c>
      <c r="F1" s="59" t="s">
        <v>62</v>
      </c>
      <c r="G1" s="54">
        <f>LN(G2)</f>
        <v>0.1707019775228828</v>
      </c>
      <c r="H1" s="55">
        <f>G4</f>
        <v>0.64149547587803124</v>
      </c>
      <c r="I1" s="2" t="s">
        <v>0</v>
      </c>
      <c r="J1" s="42" t="s">
        <v>62</v>
      </c>
      <c r="K1" s="54">
        <f>LN(K2)</f>
        <v>0.2039254233310602</v>
      </c>
      <c r="L1" s="55">
        <f>K4</f>
        <v>0.64002168068910903</v>
      </c>
      <c r="M1" s="2" t="s">
        <v>0</v>
      </c>
      <c r="N1" s="42" t="s">
        <v>62</v>
      </c>
      <c r="O1" s="54">
        <f>LN(O2)</f>
        <v>0.1876155546805183</v>
      </c>
      <c r="P1" s="55">
        <f>O4</f>
        <v>0.59821518148987884</v>
      </c>
      <c r="Q1" s="2" t="s">
        <v>0</v>
      </c>
      <c r="R1" s="42" t="s">
        <v>62</v>
      </c>
      <c r="S1" s="54">
        <f>LN(S2)</f>
        <v>0.16855490570322518</v>
      </c>
      <c r="T1" s="55">
        <f>S4</f>
        <v>0.61514046917112475</v>
      </c>
      <c r="U1" s="2" t="s">
        <v>0</v>
      </c>
      <c r="V1" s="42" t="s">
        <v>62</v>
      </c>
      <c r="W1" s="54">
        <f>LN(W2)</f>
        <v>0.16678044563583694</v>
      </c>
      <c r="X1" s="55">
        <f>W4</f>
        <v>0.62764142642915999</v>
      </c>
      <c r="Y1" s="2" t="s">
        <v>0</v>
      </c>
      <c r="Z1" s="42" t="s">
        <v>62</v>
      </c>
      <c r="AA1" s="54">
        <f>LN(AA2)</f>
        <v>0.16822828353679278</v>
      </c>
      <c r="AB1" s="55">
        <f>AA4</f>
        <v>0.64513934024543473</v>
      </c>
      <c r="AC1" s="2" t="s">
        <v>0</v>
      </c>
      <c r="AD1" s="42" t="s">
        <v>62</v>
      </c>
      <c r="AE1" s="54">
        <f>LN(AE2)</f>
        <v>0.1690832575143601</v>
      </c>
      <c r="AF1" s="55">
        <f>AE4</f>
        <v>0.64293706665391526</v>
      </c>
      <c r="AG1" s="2" t="s">
        <v>0</v>
      </c>
      <c r="AH1" s="42" t="s">
        <v>62</v>
      </c>
      <c r="AI1" s="54">
        <f>LN(AI2)</f>
        <v>0.17003030342523659</v>
      </c>
      <c r="AJ1" s="55">
        <f>AI4</f>
        <v>0.64060784831550444</v>
      </c>
      <c r="AK1" s="2" t="s">
        <v>0</v>
      </c>
      <c r="AL1" s="42" t="s">
        <v>62</v>
      </c>
      <c r="AM1" s="54">
        <f>LN(AM2)</f>
        <v>0.16988930310031258</v>
      </c>
      <c r="AN1" s="55">
        <f>AM4</f>
        <v>0.64293887759509272</v>
      </c>
      <c r="AO1" s="2" t="s">
        <v>0</v>
      </c>
      <c r="AP1" s="42" t="s">
        <v>62</v>
      </c>
      <c r="AQ1" s="54">
        <f>LN(AQ2)</f>
        <v>0.17001449114342404</v>
      </c>
      <c r="AR1" s="55">
        <f>AQ4</f>
        <v>0.64208830114297055</v>
      </c>
      <c r="AS1" s="2" t="s">
        <v>0</v>
      </c>
      <c r="AT1" s="42" t="s">
        <v>62</v>
      </c>
      <c r="AU1" s="54">
        <f>LN(AU2)</f>
        <v>0.16956662286823398</v>
      </c>
      <c r="AV1" s="55">
        <f>AU4</f>
        <v>0.64897072780053755</v>
      </c>
      <c r="AW1" s="2" t="s">
        <v>0</v>
      </c>
      <c r="AX1" s="42" t="s">
        <v>62</v>
      </c>
      <c r="AY1" s="54">
        <f>LN(AY2)</f>
        <v>0.17006180976384982</v>
      </c>
      <c r="AZ1" s="55">
        <f>AY4</f>
        <v>0.64280710851112999</v>
      </c>
      <c r="BA1" s="2" t="s">
        <v>0</v>
      </c>
      <c r="BB1" s="42" t="s">
        <v>62</v>
      </c>
      <c r="BC1" s="54">
        <f>LN(BC2)</f>
        <v>0.17047486043502294</v>
      </c>
      <c r="BD1" s="55">
        <f>BC4</f>
        <v>0.64372790075923203</v>
      </c>
      <c r="BE1" s="2" t="s">
        <v>0</v>
      </c>
      <c r="BF1" s="42" t="s">
        <v>62</v>
      </c>
      <c r="BG1" s="54">
        <f>LN(BG2)</f>
        <v>0.17043566982361169</v>
      </c>
      <c r="BH1" s="55">
        <f>BG4</f>
        <v>0.64471770720792454</v>
      </c>
      <c r="BI1" s="2" t="s">
        <v>0</v>
      </c>
      <c r="BJ1" s="42" t="s">
        <v>62</v>
      </c>
      <c r="BK1" s="54">
        <f>LN(BK2)</f>
        <v>0.17051313771487075</v>
      </c>
      <c r="BL1" s="55">
        <f>BK4</f>
        <v>0.6465329861852942</v>
      </c>
      <c r="BM1" s="2" t="s">
        <v>0</v>
      </c>
      <c r="BN1" s="42" t="s">
        <v>62</v>
      </c>
      <c r="BO1" s="54">
        <f>LN(BO2)</f>
        <v>0.17073811481108289</v>
      </c>
      <c r="BP1" s="55">
        <f>BO4</f>
        <v>0.64351679721745303</v>
      </c>
      <c r="BQ1" s="2" t="s">
        <v>0</v>
      </c>
      <c r="BR1" s="42" t="s">
        <v>62</v>
      </c>
      <c r="BS1" s="54">
        <f>LN(BS2)</f>
        <v>0.17076688892009728</v>
      </c>
      <c r="BT1" s="55">
        <f>BS4</f>
        <v>0.64792411677971518</v>
      </c>
      <c r="BU1" s="2" t="s">
        <v>0</v>
      </c>
      <c r="BV1" s="42" t="s">
        <v>62</v>
      </c>
      <c r="BW1" s="54">
        <f>LN(BW2)</f>
        <v>0.17108142006920812</v>
      </c>
      <c r="BX1" s="55">
        <f>BW4</f>
        <v>0.6507475823176867</v>
      </c>
      <c r="BY1" s="2" t="s">
        <v>0</v>
      </c>
      <c r="BZ1" s="42" t="s">
        <v>62</v>
      </c>
      <c r="CA1" s="54">
        <f>LN(CA2)</f>
        <v>0.17097190891697528</v>
      </c>
      <c r="CB1" s="55">
        <f>CA4</f>
        <v>0.64633445718535021</v>
      </c>
      <c r="CC1" s="2" t="s">
        <v>0</v>
      </c>
      <c r="CD1" s="42" t="s">
        <v>62</v>
      </c>
      <c r="CE1" s="54">
        <f>LN(CE2)</f>
        <v>0.17099267826029607</v>
      </c>
      <c r="CF1" s="55">
        <f>CE4</f>
        <v>0.64462009702638623</v>
      </c>
      <c r="CG1" s="2" t="s">
        <v>0</v>
      </c>
      <c r="CH1" s="42" t="s">
        <v>62</v>
      </c>
      <c r="CI1" s="54">
        <f>LN(CI2)</f>
        <v>0.1711054035955569</v>
      </c>
      <c r="CJ1" s="55">
        <f>CI4</f>
        <v>0.64421007130384644</v>
      </c>
      <c r="CK1" s="2" t="s">
        <v>0</v>
      </c>
      <c r="CL1" s="42" t="s">
        <v>62</v>
      </c>
      <c r="CM1" s="54">
        <f>LN(CM2)</f>
        <v>0.17047747225901611</v>
      </c>
      <c r="CN1" s="55">
        <f>CM4</f>
        <v>0.64120262392590177</v>
      </c>
      <c r="CO1" s="2" t="s">
        <v>0</v>
      </c>
      <c r="CP1" s="42" t="s">
        <v>62</v>
      </c>
      <c r="CQ1" s="54">
        <f>LN(CQ2)</f>
        <v>0.1699354244251835</v>
      </c>
      <c r="CR1" s="55">
        <f>CQ4</f>
        <v>0.64611011542218988</v>
      </c>
      <c r="CS1" s="2" t="s">
        <v>0</v>
      </c>
      <c r="CT1" s="42" t="s">
        <v>62</v>
      </c>
      <c r="CU1" s="54">
        <f>LN(CU2)</f>
        <v>0.17140389215844387</v>
      </c>
      <c r="CV1" s="55">
        <f>CU4</f>
        <v>0.64713276233904982</v>
      </c>
      <c r="CW1" s="2" t="s">
        <v>0</v>
      </c>
      <c r="CX1" s="42" t="s">
        <v>62</v>
      </c>
      <c r="CY1" s="54">
        <f>LN(CY2)</f>
        <v>0.17003729201530401</v>
      </c>
      <c r="CZ1" s="55">
        <f>CY4</f>
        <v>0.64303641218878427</v>
      </c>
      <c r="DA1" s="2" t="s">
        <v>0</v>
      </c>
      <c r="DB1" s="42" t="s">
        <v>62</v>
      </c>
      <c r="DC1" s="54">
        <f>LN(DC2)</f>
        <v>0.16962329179433305</v>
      </c>
      <c r="DD1" s="55">
        <f>DC4</f>
        <v>0.64810722708824986</v>
      </c>
      <c r="DE1" s="2" t="s">
        <v>0</v>
      </c>
      <c r="DF1" s="42" t="s">
        <v>62</v>
      </c>
      <c r="DG1" s="54">
        <f>LN(DG2)</f>
        <v>0.16962329179433305</v>
      </c>
      <c r="DH1" s="55">
        <f>DG4</f>
        <v>0.64810722708824986</v>
      </c>
      <c r="DI1" s="2" t="s">
        <v>0</v>
      </c>
      <c r="DJ1" s="42" t="s">
        <v>62</v>
      </c>
      <c r="DK1" s="54">
        <f>LN(DK2)</f>
        <v>0.17001436809143011</v>
      </c>
      <c r="DL1" s="55">
        <f>DK4</f>
        <v>0.64210819787818418</v>
      </c>
      <c r="DM1" s="2" t="s">
        <v>0</v>
      </c>
      <c r="DN1" s="42" t="s">
        <v>62</v>
      </c>
      <c r="DO1" s="54">
        <f>LN(DO2)</f>
        <v>0.17136642647927869</v>
      </c>
      <c r="DP1" s="55">
        <f>DO4</f>
        <v>0.64477636987561771</v>
      </c>
      <c r="DQ1" s="2" t="s">
        <v>0</v>
      </c>
      <c r="DR1" s="42" t="s">
        <v>62</v>
      </c>
      <c r="DS1" s="54">
        <f>LN(DS2)</f>
        <v>0.17054263829658367</v>
      </c>
      <c r="DT1" s="55">
        <f>DS4</f>
        <v>0.6405248816248873</v>
      </c>
      <c r="DU1" s="2" t="s">
        <v>0</v>
      </c>
      <c r="DV1" s="42" t="s">
        <v>62</v>
      </c>
      <c r="DW1" s="54">
        <f>LN(DW2)</f>
        <v>0.17057325325331343</v>
      </c>
      <c r="DX1" s="55">
        <f>DW4</f>
        <v>0.64038195241007378</v>
      </c>
      <c r="DY1" s="2" t="s">
        <v>0</v>
      </c>
      <c r="DZ1" s="42" t="s">
        <v>62</v>
      </c>
      <c r="EA1" s="54">
        <f>LN(EA2)</f>
        <v>0.17123907061337437</v>
      </c>
      <c r="EB1" s="55">
        <f>EA4</f>
        <v>0.64284690075897144</v>
      </c>
      <c r="EC1" s="2" t="s">
        <v>0</v>
      </c>
      <c r="ED1" s="42" t="s">
        <v>62</v>
      </c>
      <c r="EE1" s="54">
        <f>LN(EE2)</f>
        <v>0.17064877880949772</v>
      </c>
      <c r="EF1" s="55">
        <f>EE4</f>
        <v>0.64034520027383179</v>
      </c>
      <c r="EG1" s="2" t="s">
        <v>0</v>
      </c>
      <c r="EH1" s="42" t="s">
        <v>62</v>
      </c>
      <c r="EI1" s="54">
        <f>LN(EI2)</f>
        <v>0.16924163590779556</v>
      </c>
      <c r="EJ1" s="55">
        <f>EI4</f>
        <v>0.64343707627734847</v>
      </c>
      <c r="EK1" s="2" t="s">
        <v>0</v>
      </c>
      <c r="EL1" s="42" t="s">
        <v>62</v>
      </c>
      <c r="EM1" s="54">
        <f>LN(EM2)</f>
        <v>0.16869242335078938</v>
      </c>
      <c r="EN1" s="55">
        <f>EM4</f>
        <v>0.64581316889902729</v>
      </c>
      <c r="EO1" s="2" t="s">
        <v>0</v>
      </c>
      <c r="EP1" s="42" t="s">
        <v>62</v>
      </c>
      <c r="EQ1" s="54">
        <f>LN(EQ2)</f>
        <v>0.17061941029104741</v>
      </c>
      <c r="ER1" s="55">
        <f>EQ4</f>
        <v>0.64007138368938299</v>
      </c>
      <c r="ES1" s="2" t="s">
        <v>0</v>
      </c>
      <c r="ET1" s="42" t="s">
        <v>62</v>
      </c>
      <c r="EU1" s="54">
        <f>LN(EU2)</f>
        <v>0.16847141126200907</v>
      </c>
      <c r="EV1" s="55">
        <f>EU4</f>
        <v>0.64782495876335322</v>
      </c>
      <c r="EW1" s="2" t="s">
        <v>0</v>
      </c>
      <c r="EX1" s="42" t="s">
        <v>62</v>
      </c>
      <c r="EY1" s="54">
        <f>LN(EY2)</f>
        <v>0.1718238772198063</v>
      </c>
      <c r="EZ1" s="55">
        <f>EY4</f>
        <v>0.64590260073279226</v>
      </c>
      <c r="FA1" s="2" t="s">
        <v>0</v>
      </c>
      <c r="FB1" s="42" t="s">
        <v>62</v>
      </c>
      <c r="FC1" s="54">
        <f>LN(FC2)</f>
        <v>0.17255373002109967</v>
      </c>
      <c r="FD1" s="55">
        <f>FC4</f>
        <v>0.65277598087483824</v>
      </c>
      <c r="FE1" s="2" t="s">
        <v>0</v>
      </c>
      <c r="FF1" s="42" t="s">
        <v>62</v>
      </c>
      <c r="FG1" s="54">
        <f>LN(FG2)</f>
        <v>0.17145026568992072</v>
      </c>
      <c r="FH1" s="55">
        <f>FG4</f>
        <v>0.64332682352185222</v>
      </c>
      <c r="FI1" s="2" t="s">
        <v>0</v>
      </c>
      <c r="FJ1" s="42" t="s">
        <v>62</v>
      </c>
      <c r="FK1" s="54">
        <f>LN(FK2)</f>
        <v>0.17065133057954995</v>
      </c>
      <c r="FL1" s="55">
        <f>FK4</f>
        <v>0.6396806769154133</v>
      </c>
      <c r="FM1" s="2" t="s">
        <v>0</v>
      </c>
      <c r="FN1" s="42" t="s">
        <v>62</v>
      </c>
      <c r="FO1" s="54">
        <f>LN(FO2)</f>
        <v>0.16892939258645454</v>
      </c>
      <c r="FP1" s="55">
        <f>FO4</f>
        <v>0.64114167315083248</v>
      </c>
      <c r="FQ1" s="2" t="s">
        <v>0</v>
      </c>
      <c r="FR1" s="42" t="s">
        <v>62</v>
      </c>
      <c r="FS1" s="54">
        <f>LN(FS2)</f>
        <v>0.16895592977356835</v>
      </c>
      <c r="FT1" s="55">
        <f>FS4</f>
        <v>0.64102936003683098</v>
      </c>
      <c r="FU1" s="2" t="s">
        <v>0</v>
      </c>
      <c r="FV1" s="42" t="s">
        <v>62</v>
      </c>
      <c r="FW1" s="54">
        <f>LN(FW2)</f>
        <v>0.17031436254229937</v>
      </c>
      <c r="FX1" s="55">
        <f>FW4</f>
        <v>0.63905435732808147</v>
      </c>
      <c r="FY1" s="2" t="s">
        <v>0</v>
      </c>
      <c r="FZ1" s="42" t="s">
        <v>62</v>
      </c>
      <c r="GA1" s="54">
        <f>LN(GA2)</f>
        <v>0.17100368380467898</v>
      </c>
      <c r="GB1" s="55">
        <f>GA4</f>
        <v>0.6405180341122737</v>
      </c>
      <c r="GC1" s="2" t="s">
        <v>0</v>
      </c>
      <c r="GD1" s="42" t="s">
        <v>62</v>
      </c>
      <c r="GE1" s="54">
        <f>LN(GE2)</f>
        <v>0.16984907547224429</v>
      </c>
      <c r="GF1" s="55">
        <f>GE4</f>
        <v>0.63846053717809126</v>
      </c>
      <c r="GG1" s="2" t="s">
        <v>0</v>
      </c>
      <c r="GH1" s="42" t="s">
        <v>62</v>
      </c>
      <c r="GI1" s="54">
        <f>LN(GI2)</f>
        <v>0.16922299145794018</v>
      </c>
      <c r="GJ1" s="55">
        <f>GI4</f>
        <v>0.63922325988180284</v>
      </c>
      <c r="GK1" s="2" t="s">
        <v>0</v>
      </c>
      <c r="GL1" s="42" t="s">
        <v>62</v>
      </c>
      <c r="GM1" s="54">
        <f>LN(GM2)</f>
        <v>0.16746796301702047</v>
      </c>
      <c r="GN1" s="55">
        <f>GM4</f>
        <v>0.64400843870005364</v>
      </c>
      <c r="GO1" s="2" t="s">
        <v>0</v>
      </c>
      <c r="GP1" s="42" t="s">
        <v>62</v>
      </c>
      <c r="GQ1" s="54">
        <f>LN(GQ2)</f>
        <v>0.16868280436372576</v>
      </c>
      <c r="GR1" s="55">
        <f>GQ4</f>
        <v>0.63981723526604206</v>
      </c>
      <c r="GS1" s="2" t="s">
        <v>0</v>
      </c>
      <c r="GT1" s="42" t="s">
        <v>62</v>
      </c>
      <c r="GU1" s="54">
        <f>LN(GU2)</f>
        <v>0.16795772838886966</v>
      </c>
      <c r="GV1" s="55">
        <f>GU4</f>
        <v>0.64139891676875427</v>
      </c>
    </row>
    <row r="2" spans="2:204" ht="15.75" thickTop="1">
      <c r="B2">
        <v>0.2039254233310602</v>
      </c>
      <c r="C2" s="56">
        <v>0.64002168068910903</v>
      </c>
      <c r="D2">
        <v>81.785473547568415</v>
      </c>
      <c r="E2" s="2">
        <v>1895</v>
      </c>
      <c r="F2" s="43">
        <v>3.2499999999999999E-3</v>
      </c>
      <c r="G2">
        <f t="array" ref="G2:H6">LOGEST(F2:F50,E2:E50,TRUE, TRUE)</f>
        <v>1.1861372007948876</v>
      </c>
      <c r="H2">
        <v>5.4482622327208085E-146</v>
      </c>
      <c r="I2" s="2">
        <v>1901</v>
      </c>
      <c r="J2" s="43">
        <v>1E-3</v>
      </c>
      <c r="K2">
        <f t="array" ref="K2:L6">LOGEST(J2:J49,I2:I49,TRUE, TRUE)</f>
        <v>1.2262067036348527</v>
      </c>
      <c r="L2">
        <v>8.1243673228258609E-175</v>
      </c>
      <c r="M2" s="2">
        <v>1895</v>
      </c>
      <c r="N2" s="43">
        <v>3.2499999999999999E-3</v>
      </c>
      <c r="O2">
        <f t="array" ref="O2:P6">LOGEST(N2:N49,M2:M49,TRUE, TRUE)</f>
        <v>1.2063696430257207</v>
      </c>
      <c r="P2">
        <v>1.1443208540244049E-160</v>
      </c>
      <c r="Q2" s="2">
        <v>1895</v>
      </c>
      <c r="R2" s="43">
        <v>3.2499999999999999E-3</v>
      </c>
      <c r="S2">
        <f t="array" ref="S2:T6">LOGEST(R2:R49,Q2:Q49,TRUE, TRUE)</f>
        <v>1.1835932110784266</v>
      </c>
      <c r="T2">
        <v>4.0237603031387176E-144</v>
      </c>
      <c r="U2" s="2">
        <v>1895</v>
      </c>
      <c r="V2" s="43">
        <v>3.2499999999999999E-3</v>
      </c>
      <c r="W2">
        <f t="array" ref="W2:X6">LOGEST(V2:V49,U2:U49,TRUE, TRUE)</f>
        <v>1.1814948344826719</v>
      </c>
      <c r="X2">
        <v>1.4413047363373867E-142</v>
      </c>
      <c r="Y2" s="2">
        <v>1895</v>
      </c>
      <c r="Z2" s="43">
        <v>3.2499999999999999E-3</v>
      </c>
      <c r="AA2">
        <f t="array" ref="AA2:AB6">LOGEST(Z2:Z49,Y2:Y49,TRUE, TRUE)</f>
        <v>1.1832066864268453</v>
      </c>
      <c r="AB2">
        <v>8.2836913308578492E-144</v>
      </c>
      <c r="AC2" s="2">
        <v>1895</v>
      </c>
      <c r="AD2" s="43">
        <v>3.2499999999999999E-3</v>
      </c>
      <c r="AE2">
        <f t="array" ref="AE2:AF6">LOGEST(AD2:AD49,AC2:AC49,TRUE, TRUE)</f>
        <v>1.1842187299276039</v>
      </c>
      <c r="AF2">
        <v>1.474975887273376E-144</v>
      </c>
      <c r="AG2" s="2">
        <v>1895</v>
      </c>
      <c r="AH2" s="43">
        <v>3.2499999999999999E-3</v>
      </c>
      <c r="AI2">
        <f t="array" ref="AI2:AJ6">LOGEST(AH2:AH49,AG2:AG49,TRUE, TRUE)</f>
        <v>1.1853407706615469</v>
      </c>
      <c r="AJ2">
        <v>2.1549982656163782E-145</v>
      </c>
      <c r="AK2" s="2">
        <v>1895</v>
      </c>
      <c r="AL2" s="43">
        <v>3.2499999999999999E-3</v>
      </c>
      <c r="AM2">
        <f t="array" ref="AM2:AN6">LOGEST(AL2:AL49,AK2:AK49,TRUE, TRUE)</f>
        <v>1.1851736490101183</v>
      </c>
      <c r="AN2">
        <v>2.9104162136283488E-145</v>
      </c>
      <c r="AO2" s="2">
        <v>1895</v>
      </c>
      <c r="AP2" s="43">
        <v>3.2499999999999999E-3</v>
      </c>
      <c r="AQ2">
        <f t="array" ref="AQ2:AR6">LOGEST(AP2:AP49,AO2:AO49,TRUE, TRUE)</f>
        <v>1.1853220278674208</v>
      </c>
      <c r="AR2">
        <v>2.2483159906112978E-145</v>
      </c>
      <c r="AS2" s="2">
        <v>1895</v>
      </c>
      <c r="AT2" s="43">
        <v>3.2499999999999999E-3</v>
      </c>
      <c r="AU2">
        <f t="array" ref="AU2:AV6">LOGEST(AT2:AT49,AS2:AS49,TRUE, TRUE)</f>
        <v>1.1847912785970069</v>
      </c>
      <c r="AV2">
        <v>5.729851656050473E-145</v>
      </c>
      <c r="AW2" s="2">
        <v>1895</v>
      </c>
      <c r="AX2" s="43">
        <v>3.2499999999999999E-3</v>
      </c>
      <c r="AY2">
        <f t="array" ref="AY2:AZ6">LOGEST(AX2:AX49,AW2:AW49,TRUE, TRUE)</f>
        <v>1.1853781169975595</v>
      </c>
      <c r="AZ2">
        <v>2.0532711495452389E-145</v>
      </c>
      <c r="BA2" s="2">
        <v>1895</v>
      </c>
      <c r="BB2" s="43">
        <v>3.2499999999999999E-3</v>
      </c>
      <c r="BC2">
        <f t="array" ref="BC2:BD6">LOGEST(BB2:BB49,BA2:BA49,TRUE, TRUE)</f>
        <v>1.1858678393574913</v>
      </c>
      <c r="BD2">
        <v>8.9793087664911981E-146</v>
      </c>
      <c r="BE2" s="2">
        <v>1895</v>
      </c>
      <c r="BF2" s="43">
        <v>3.2499999999999999E-3</v>
      </c>
      <c r="BG2">
        <f t="array" ref="BG2:BH6">LOGEST(BF2:BF49,BE2:BE49,TRUE, TRUE)</f>
        <v>1.1858213653824916</v>
      </c>
      <c r="BH2">
        <v>9.7878011833581299E-146</v>
      </c>
      <c r="BI2" s="2">
        <v>1895</v>
      </c>
      <c r="BJ2" s="43">
        <v>3.2499999999999999E-3</v>
      </c>
      <c r="BK2">
        <f t="array" ref="BK2:BL6">LOGEST(BJ2:BJ49,BI2:BI49,TRUE, TRUE)</f>
        <v>1.1859132320213892</v>
      </c>
      <c r="BL2">
        <v>8.4709778906733334E-146</v>
      </c>
      <c r="BM2" s="2">
        <v>1895</v>
      </c>
      <c r="BN2" s="43">
        <v>3.2499999999999999E-3</v>
      </c>
      <c r="BO2">
        <f t="array" ref="BO2:BP6">LOGEST(BN2:BN49,BM2:BM49,TRUE, TRUE)</f>
        <v>1.1861800653512573</v>
      </c>
      <c r="BP2">
        <v>5.2682331796035252E-146</v>
      </c>
      <c r="BQ2" s="2">
        <v>1895</v>
      </c>
      <c r="BR2" s="43">
        <v>3.2499999999999999E-3</v>
      </c>
      <c r="BS2">
        <f t="array" ref="BS2:BT6">LOGEST(BR2:BR49,BQ2:BQ49,TRUE, TRUE)</f>
        <v>1.1862141971168216</v>
      </c>
      <c r="BT2">
        <v>5.1291498315512103E-146</v>
      </c>
      <c r="BU2" s="2">
        <v>1895</v>
      </c>
      <c r="BV2" s="43">
        <v>3.2499999999999999E-3</v>
      </c>
      <c r="BW2">
        <f t="array" ref="BW2:BX6">LOGEST(BV2:BV49,BU2:BU49,TRUE, TRUE)</f>
        <v>1.1865873571134773</v>
      </c>
      <c r="BX2">
        <v>2.7692498493146507E-146</v>
      </c>
      <c r="BY2" s="2">
        <v>1895</v>
      </c>
      <c r="BZ2" s="43">
        <v>3.2499999999999999E-3</v>
      </c>
      <c r="CA2">
        <f t="array" ref="CA2:CB6">LOGEST(BZ2:BZ49,BY2:BY49,TRUE, TRUE)</f>
        <v>1.1864574196797038</v>
      </c>
      <c r="CB2">
        <v>3.3665386942456818E-146</v>
      </c>
      <c r="CC2" s="2">
        <v>1895</v>
      </c>
      <c r="CD2" s="43">
        <v>3.2499999999999999E-3</v>
      </c>
      <c r="CE2">
        <f t="array" ref="CE2:CF6">LOGEST(CD2:CD49,CC2:CC49,TRUE, TRUE)</f>
        <v>1.1864820618770888</v>
      </c>
      <c r="CF2">
        <v>3.1881150289415835E-146</v>
      </c>
      <c r="CG2" s="2">
        <v>1895</v>
      </c>
      <c r="CH2" s="43">
        <v>3.2499999999999999E-3</v>
      </c>
      <c r="CI2">
        <f t="array" ref="CI2:CJ6">LOGEST(CH2:CH49,CG2:CG49,TRUE, TRUE)</f>
        <v>1.1866158160038927</v>
      </c>
      <c r="CJ2">
        <v>2.533788195221913E-146</v>
      </c>
      <c r="CK2" s="2">
        <v>1895</v>
      </c>
      <c r="CL2" s="43">
        <v>3.2499999999999999E-3</v>
      </c>
      <c r="CM2">
        <f t="array" ref="CM2:CN6">LOGEST(CL2:CL49,CK2:CK49,TRUE, TRUE)</f>
        <v>1.1858709366396116</v>
      </c>
      <c r="CN2">
        <v>8.3423094483551511E-146</v>
      </c>
      <c r="CO2" s="2">
        <v>1895</v>
      </c>
      <c r="CP2" s="43">
        <v>3.2499999999999999E-3</v>
      </c>
      <c r="CQ2">
        <f t="array" ref="CQ2:CR6">LOGEST(CP2:CP49,CO2:CO49,TRUE, TRUE)</f>
        <v>1.185228312049569</v>
      </c>
      <c r="CR2">
        <v>2.3335683274171614E-145</v>
      </c>
      <c r="CS2" s="2">
        <v>1895</v>
      </c>
      <c r="CT2" s="43">
        <v>3.2499999999999999E-3</v>
      </c>
      <c r="CU2">
        <f t="array" ref="CU2:CV6">LOGEST(CT2:CT49,CS2:CS49,TRUE, TRUE)</f>
        <v>1.186970060119789</v>
      </c>
      <c r="CV2">
        <v>1.4233590480291111E-146</v>
      </c>
      <c r="CW2" s="2">
        <v>1895</v>
      </c>
      <c r="CX2" s="43">
        <v>3.2499999999999999E-3</v>
      </c>
      <c r="CY2">
        <f t="array" ref="CY2:CZ6">LOGEST(CX2:CX49,CW2:CW49,TRUE, TRUE)</f>
        <v>1.1853490545512295</v>
      </c>
      <c r="CZ2">
        <v>1.9421490916325906E-145</v>
      </c>
      <c r="DA2" s="2">
        <v>1895</v>
      </c>
      <c r="DB2" s="43">
        <v>3.2499999999999999E-3</v>
      </c>
      <c r="DC2">
        <f t="array" ref="DC2:DD6">LOGEST(DB2:DB49,DA2:DA49,TRUE, TRUE)</f>
        <v>1.1848584213488524</v>
      </c>
      <c r="DD2">
        <v>4.2865882919487075E-145</v>
      </c>
      <c r="DE2" s="2">
        <v>1895</v>
      </c>
      <c r="DF2" s="43">
        <v>3.2499999999999999E-3</v>
      </c>
      <c r="DG2">
        <f t="array" ref="DG2:DH6">LOGEST(DF2:DF49,DE2:DE49,TRUE, TRUE)</f>
        <v>1.1848584213488524</v>
      </c>
      <c r="DH2">
        <v>4.2865882919487075E-145</v>
      </c>
      <c r="DI2" s="2">
        <v>1895</v>
      </c>
      <c r="DJ2" s="43">
        <v>3.2499999999999999E-3</v>
      </c>
      <c r="DK2">
        <f t="array" ref="DK2:DL6">LOGEST(DJ2:DJ49,DI2:DI49,TRUE, TRUE)</f>
        <v>1.1853218820111908</v>
      </c>
      <c r="DL2">
        <v>2.0441780695232407E-145</v>
      </c>
      <c r="DM2" s="2">
        <v>1895</v>
      </c>
      <c r="DN2" s="43">
        <v>3.2499999999999999E-3</v>
      </c>
      <c r="DO2">
        <f t="array" ref="DO2:DP6">LOGEST(DN2:DN49,DM2:DM49,TRUE, TRUE)</f>
        <v>1.1869255903133888</v>
      </c>
      <c r="DP2">
        <v>1.5100029418504188E-146</v>
      </c>
      <c r="DQ2" s="2">
        <v>1895</v>
      </c>
      <c r="DR2" s="43">
        <v>3.2499999999999999E-3</v>
      </c>
      <c r="DS2">
        <f t="array" ref="DS2:DT6">LOGEST(DR2:DR49,DQ2:DQ49,TRUE, TRUE)</f>
        <v>1.1859482176676408</v>
      </c>
      <c r="DT2">
        <v>7.4113523178996268E-146</v>
      </c>
      <c r="DU2" s="2">
        <v>1895</v>
      </c>
      <c r="DV2" s="43">
        <v>3.2499999999999999E-3</v>
      </c>
      <c r="DW2">
        <f t="array" ref="DW2:DX6">LOGEST(DV2:DV49,DU2:DU49,TRUE, TRUE)</f>
        <v>1.1859845259767943</v>
      </c>
      <c r="DX2">
        <v>6.9916800238805875E-146</v>
      </c>
      <c r="DY2" s="2">
        <v>1895</v>
      </c>
      <c r="DZ2" s="43">
        <v>3.2499999999999999E-3</v>
      </c>
      <c r="EA2">
        <f t="array" ref="EA2:EB6">LOGEST(DZ2:DZ49,DY2:DY49,TRUE, TRUE)</f>
        <v>1.1867744380023415</v>
      </c>
      <c r="EB2">
        <v>1.9189599423992544E-146</v>
      </c>
      <c r="EC2" s="2">
        <v>1895</v>
      </c>
      <c r="ED2" s="43">
        <v>3.2499999999999999E-3</v>
      </c>
      <c r="EE2">
        <f t="array" ref="EE2:EF6">LOGEST(ED2:ED49,EC2:EC49,TRUE, TRUE)</f>
        <v>1.1860741015003227</v>
      </c>
      <c r="EF2">
        <v>6.0415222333740238E-146</v>
      </c>
      <c r="EG2" s="2">
        <v>1895</v>
      </c>
      <c r="EH2" s="43">
        <v>3.2499999999999999E-3</v>
      </c>
      <c r="EI2">
        <f t="array" ref="EI2:EJ6">LOGEST(EH2:EH49,EG2:EG49,TRUE, TRUE)</f>
        <v>1.184406299440613</v>
      </c>
      <c r="EJ2">
        <v>9.299831327829302E-145</v>
      </c>
      <c r="EK2" s="2">
        <v>1895</v>
      </c>
      <c r="EL2" s="43">
        <v>3.2499999999999999E-3</v>
      </c>
      <c r="EM2">
        <f t="array" ref="EM2:EN6">LOGEST(EL2:EL49,EK2:EK49,TRUE, TRUE)</f>
        <v>1.1837559872245269</v>
      </c>
      <c r="EN2">
        <v>2.7268570273674916E-144</v>
      </c>
      <c r="EO2" s="2">
        <v>1895</v>
      </c>
      <c r="EP2" s="43">
        <v>3.2499999999999999E-3</v>
      </c>
      <c r="EQ2">
        <f t="array" ref="EQ2:ER6">LOGEST(EP2:EP49,EO2:EO49,TRUE, TRUE)</f>
        <v>1.1860392687726846</v>
      </c>
      <c r="ER2">
        <v>6.3985564306933807E-146</v>
      </c>
      <c r="ES2" s="2">
        <v>1895</v>
      </c>
      <c r="ET2" s="43">
        <v>3.2499999999999999E-3</v>
      </c>
      <c r="EU2">
        <f t="array" ref="EU2:EV6">LOGEST(ET2:ET49,ES2:ES49,TRUE, TRUE)</f>
        <v>1.1834943917501302</v>
      </c>
      <c r="EV2">
        <v>4.1933776589805976E-144</v>
      </c>
      <c r="EW2" s="2">
        <v>1895</v>
      </c>
      <c r="EX2" s="43">
        <v>3.2499999999999999E-3</v>
      </c>
      <c r="EY2">
        <f t="array" ref="EY2:EZ6">LOGEST(EX2:EX49,EW2:EW49,TRUE, TRUE)</f>
        <v>1.1874686745112926</v>
      </c>
      <c r="EZ2">
        <v>6.1057979458859437E-147</v>
      </c>
      <c r="FA2" s="2">
        <v>1895</v>
      </c>
      <c r="FB2" s="43">
        <v>3.2499999999999999E-3</v>
      </c>
      <c r="FC2">
        <f t="array" ref="FC2:FD6">LOGEST(FB2:FB49,FA2:FA49,TRUE, TRUE)</f>
        <v>1.1883356682002328</v>
      </c>
      <c r="FD2">
        <v>1.4702246972163989E-147</v>
      </c>
      <c r="FE2" s="2">
        <v>1895</v>
      </c>
      <c r="FF2" s="43">
        <v>3.2499999999999999E-3</v>
      </c>
      <c r="FG2">
        <f t="array" ref="FG2:FH6">LOGEST(FF2:FF49,FE2:FE49,TRUE, TRUE)</f>
        <v>1.187025105389546</v>
      </c>
      <c r="FH2">
        <v>1.2655524634813588E-146</v>
      </c>
      <c r="FI2" s="2">
        <v>1895</v>
      </c>
      <c r="FJ2" s="43">
        <v>3.2499999999999999E-3</v>
      </c>
      <c r="FK2">
        <f t="array" ref="FK2:FL6">LOGEST(FJ2:FJ49,FI2:FI49,TRUE, TRUE)</f>
        <v>1.1860771280925562</v>
      </c>
      <c r="FL2">
        <v>6.0150043598581848E-146</v>
      </c>
      <c r="FM2" s="2">
        <v>1895</v>
      </c>
      <c r="FN2" s="43">
        <v>3.2499999999999999E-3</v>
      </c>
      <c r="FO2">
        <f t="array" ref="FO2:FP6">LOGEST(FN2:FN49,FM2:FM49,TRUE, TRUE)</f>
        <v>1.1840365342152237</v>
      </c>
      <c r="FP2">
        <v>1.7395493393942897E-144</v>
      </c>
      <c r="FQ2" s="2">
        <v>1895</v>
      </c>
      <c r="FR2" s="43">
        <v>3.2499999999999999E-3</v>
      </c>
      <c r="FS2">
        <f t="array" ref="FS2:FT6">LOGEST(FR2:FR49,FQ2:FQ49,TRUE, TRUE)</f>
        <v>1.1840679556311979</v>
      </c>
      <c r="FT2">
        <v>1.651649330537443E-144</v>
      </c>
      <c r="FU2" s="2">
        <v>1895</v>
      </c>
      <c r="FV2" s="43">
        <v>3.2499999999999999E-3</v>
      </c>
      <c r="FW2">
        <f t="array" ref="FW2:FX6">LOGEST(FV2:FV49,FU2:FU49,TRUE, TRUE)</f>
        <v>1.1856775253411336</v>
      </c>
      <c r="FX2">
        <v>1.1619301521239312E-145</v>
      </c>
      <c r="FY2" s="2">
        <v>1895</v>
      </c>
      <c r="FZ2" s="43">
        <v>3.2499999999999999E-3</v>
      </c>
      <c r="GA2">
        <f t="array" ref="GA2:GB6">LOGEST(FZ2:FZ49,FY2:FY49,TRUE, TRUE)</f>
        <v>1.1864951198299352</v>
      </c>
      <c r="GB2">
        <v>3.0191688853753107E-146</v>
      </c>
      <c r="GC2" s="2">
        <v>1895</v>
      </c>
      <c r="GD2" s="43">
        <v>3.2499999999999999E-3</v>
      </c>
      <c r="GE2">
        <f t="array" ref="GE2:GF6">LOGEST(GD2:GD49,GC2:GC49,TRUE, TRUE)</f>
        <v>1.1851259732443176</v>
      </c>
      <c r="GF2">
        <v>2.8906753228976042E-145</v>
      </c>
      <c r="GG2" s="2">
        <v>1895</v>
      </c>
      <c r="GH2" s="43">
        <v>3.2499999999999999E-3</v>
      </c>
      <c r="GI2">
        <f t="array" ref="GI2:GJ6">LOGEST(GH2:GH49,GG2:GG49,TRUE, TRUE)</f>
        <v>1.1843842170426124</v>
      </c>
      <c r="GJ2">
        <v>9.8402299381486191E-145</v>
      </c>
      <c r="GK2" s="2">
        <v>1895</v>
      </c>
      <c r="GL2" s="43">
        <v>3.2499999999999999E-3</v>
      </c>
      <c r="GM2">
        <f t="array" ref="GM2:GN6">LOGEST(GL2:GL49,GK2:GK49,TRUE, TRUE)</f>
        <v>1.1823074120157386</v>
      </c>
      <c r="GN2">
        <v>3.0933905624824825E-143</v>
      </c>
      <c r="GO2" s="2">
        <v>1895</v>
      </c>
      <c r="GP2" s="43">
        <v>3.2499999999999999E-3</v>
      </c>
      <c r="GQ2">
        <f t="array" ref="GQ2:GR6">LOGEST(GP2:GP49,GO2:GO49,TRUE, TRUE)</f>
        <v>1.1837446007457626</v>
      </c>
      <c r="GR2">
        <v>2.8448220370661776E-144</v>
      </c>
      <c r="GS2" s="2">
        <v>1895</v>
      </c>
      <c r="GT2" s="43">
        <v>3.2499999999999999E-3</v>
      </c>
      <c r="GU2">
        <f t="array" ref="GU2:GV6">LOGEST(GT2:GT49,GS2:GS49,TRUE, TRUE)</f>
        <v>1.1828866070682871</v>
      </c>
      <c r="GV2">
        <v>1.183959742902281E-143</v>
      </c>
    </row>
    <row r="3" spans="2:204">
      <c r="B3">
        <v>0.1876155546805183</v>
      </c>
      <c r="C3" s="56">
        <v>0.59821518148987884</v>
      </c>
      <c r="D3">
        <v>68.489144140823825</v>
      </c>
      <c r="E3" s="2">
        <v>1901</v>
      </c>
      <c r="F3" s="43">
        <v>1E-3</v>
      </c>
      <c r="G3">
        <v>1.8614018648708246E-2</v>
      </c>
      <c r="H3">
        <v>37.091053246493075</v>
      </c>
      <c r="I3" s="2">
        <v>1946</v>
      </c>
      <c r="J3" s="43">
        <v>3.5099999999999999E-2</v>
      </c>
      <c r="K3">
        <v>2.2549311507787877E-2</v>
      </c>
      <c r="L3">
        <v>44.977401771688456</v>
      </c>
      <c r="M3" s="2">
        <v>1946</v>
      </c>
      <c r="N3" s="43">
        <v>3.5099999999999999E-2</v>
      </c>
      <c r="O3">
        <v>2.2670336792199569E-2</v>
      </c>
      <c r="P3">
        <v>45.21610513215856</v>
      </c>
      <c r="Q3" s="2">
        <v>1901</v>
      </c>
      <c r="R3" s="43">
        <v>1E-3</v>
      </c>
      <c r="S3">
        <v>1.9657417170889025E-2</v>
      </c>
      <c r="T3">
        <v>39.189044427254203</v>
      </c>
      <c r="U3" s="2">
        <v>1901</v>
      </c>
      <c r="V3" s="43">
        <v>1E-3</v>
      </c>
      <c r="W3">
        <v>1.8940484873878508E-2</v>
      </c>
      <c r="X3">
        <v>37.753578968851947</v>
      </c>
      <c r="Y3" s="2">
        <v>1901</v>
      </c>
      <c r="Z3" s="43">
        <v>1E-3</v>
      </c>
      <c r="AA3">
        <v>1.8395951795208889E-2</v>
      </c>
      <c r="AB3">
        <v>36.661733898086275</v>
      </c>
      <c r="AC3" s="2">
        <v>1901</v>
      </c>
      <c r="AD3" s="43">
        <v>1E-3</v>
      </c>
      <c r="AE3">
        <v>1.8578465589803864E-2</v>
      </c>
      <c r="AF3">
        <v>37.02470092957978</v>
      </c>
      <c r="AG3" s="2">
        <v>1901</v>
      </c>
      <c r="AH3" s="43">
        <v>1E-3</v>
      </c>
      <c r="AI3">
        <v>1.8777405322217684E-2</v>
      </c>
      <c r="AJ3">
        <v>37.420386334508493</v>
      </c>
      <c r="AK3" s="2">
        <v>1901</v>
      </c>
      <c r="AL3" s="43">
        <v>1E-3</v>
      </c>
      <c r="AM3">
        <v>1.8666958332021574E-2</v>
      </c>
      <c r="AN3">
        <v>37.199508678327447</v>
      </c>
      <c r="AO3" s="2">
        <v>1901</v>
      </c>
      <c r="AP3" s="43">
        <v>1E-3</v>
      </c>
      <c r="AQ3">
        <v>1.8715334453698804E-2</v>
      </c>
      <c r="AR3">
        <v>37.29591259835275</v>
      </c>
      <c r="AS3" s="2">
        <v>1901</v>
      </c>
      <c r="AT3" s="43">
        <v>1E-3</v>
      </c>
      <c r="AU3">
        <v>1.8387410322624084E-2</v>
      </c>
      <c r="AV3">
        <v>36.642043823506647</v>
      </c>
      <c r="AW3" s="2">
        <v>1901</v>
      </c>
      <c r="AX3" s="43">
        <v>1E-3</v>
      </c>
      <c r="AY3">
        <v>1.8691275934096221E-2</v>
      </c>
      <c r="AZ3">
        <v>37.247580810861464</v>
      </c>
      <c r="BA3" s="2">
        <v>1901</v>
      </c>
      <c r="BB3" s="43">
        <v>1E-3</v>
      </c>
      <c r="BC3">
        <v>1.8699119955522047E-2</v>
      </c>
      <c r="BD3">
        <v>37.261657655941349</v>
      </c>
      <c r="BE3" s="2">
        <v>1901</v>
      </c>
      <c r="BF3" s="43">
        <v>1E-3</v>
      </c>
      <c r="BG3">
        <v>1.8654497643808193E-2</v>
      </c>
      <c r="BH3">
        <v>37.172738963144397</v>
      </c>
      <c r="BI3" s="2">
        <v>1901</v>
      </c>
      <c r="BJ3" s="43">
        <v>1E-3</v>
      </c>
      <c r="BK3">
        <v>1.858908580244991E-2</v>
      </c>
      <c r="BL3">
        <v>37.042006214202907</v>
      </c>
      <c r="BM3" s="2">
        <v>1901</v>
      </c>
      <c r="BN3" s="43">
        <v>1E-3</v>
      </c>
      <c r="BO3">
        <v>1.8736616072299685E-2</v>
      </c>
      <c r="BP3">
        <v>37.335205655951718</v>
      </c>
      <c r="BQ3" s="2">
        <v>1901</v>
      </c>
      <c r="BR3" s="43">
        <v>1E-3</v>
      </c>
      <c r="BS3">
        <v>1.8560121571082808E-2</v>
      </c>
      <c r="BT3">
        <v>36.983516830464254</v>
      </c>
      <c r="BU3" s="2">
        <v>1901</v>
      </c>
      <c r="BV3" s="43">
        <v>1E-3</v>
      </c>
      <c r="BW3">
        <v>1.8479378444243712E-2</v>
      </c>
      <c r="BX3">
        <v>36.821854874588176</v>
      </c>
      <c r="BY3" s="2">
        <v>1901</v>
      </c>
      <c r="BZ3" s="43">
        <v>1E-3</v>
      </c>
      <c r="CA3">
        <v>1.8647197241596206E-2</v>
      </c>
      <c r="CB3">
        <v>37.1562492060851</v>
      </c>
      <c r="CC3" s="2">
        <v>1901</v>
      </c>
      <c r="CD3" s="43">
        <v>1E-3</v>
      </c>
      <c r="CE3">
        <v>1.8719451121605439E-2</v>
      </c>
      <c r="CF3">
        <v>37.299831123023992</v>
      </c>
      <c r="CG3" s="2">
        <v>1901</v>
      </c>
      <c r="CH3" s="43">
        <v>1E-3</v>
      </c>
      <c r="CI3">
        <v>1.8748558373987794E-2</v>
      </c>
      <c r="CJ3">
        <v>37.357046448674829</v>
      </c>
      <c r="CK3" s="2">
        <v>1901</v>
      </c>
      <c r="CL3" s="43">
        <v>1E-3</v>
      </c>
      <c r="CM3">
        <v>1.8802476959387453E-2</v>
      </c>
      <c r="CN3">
        <v>37.464480794241176</v>
      </c>
      <c r="CO3" s="2">
        <v>1901</v>
      </c>
      <c r="CP3" s="43">
        <v>1E-3</v>
      </c>
      <c r="CQ3">
        <v>1.8543248103403558E-2</v>
      </c>
      <c r="CR3">
        <v>36.947959778563352</v>
      </c>
      <c r="CS3" s="2">
        <v>1901</v>
      </c>
      <c r="CT3" s="43">
        <v>1E-3</v>
      </c>
      <c r="CU3">
        <v>1.8661680028114438E-2</v>
      </c>
      <c r="CV3">
        <v>37.183548872101419</v>
      </c>
      <c r="CW3" s="2">
        <v>1901</v>
      </c>
      <c r="CX3" s="43">
        <v>1E-3</v>
      </c>
      <c r="CY3">
        <v>1.8679250236333898E-2</v>
      </c>
      <c r="CZ3">
        <v>37.218557654538856</v>
      </c>
      <c r="DA3" s="2">
        <v>1901</v>
      </c>
      <c r="DB3" s="43">
        <v>1E-3</v>
      </c>
      <c r="DC3">
        <v>1.8428428961133711E-2</v>
      </c>
      <c r="DD3">
        <v>36.718794228603016</v>
      </c>
      <c r="DE3" s="2">
        <v>1901</v>
      </c>
      <c r="DF3" s="43">
        <v>1E-3</v>
      </c>
      <c r="DG3">
        <v>1.8428428961133711E-2</v>
      </c>
      <c r="DH3">
        <v>36.718794228603016</v>
      </c>
      <c r="DI3" s="2">
        <v>1901</v>
      </c>
      <c r="DJ3" s="43">
        <v>1E-3</v>
      </c>
      <c r="DK3">
        <v>1.871451074132369E-2</v>
      </c>
      <c r="DL3">
        <v>37.288423240989616</v>
      </c>
      <c r="DM3" s="2">
        <v>1901</v>
      </c>
      <c r="DN3" s="43">
        <v>1E-3</v>
      </c>
      <c r="DO3">
        <v>1.875396893358373E-2</v>
      </c>
      <c r="DP3">
        <v>37.366650903309505</v>
      </c>
      <c r="DQ3" s="2">
        <v>1901</v>
      </c>
      <c r="DR3" s="43">
        <v>1E-3</v>
      </c>
      <c r="DS3">
        <v>1.8837379042331834E-2</v>
      </c>
      <c r="DT3">
        <v>37.53284273323284</v>
      </c>
      <c r="DU3" s="2">
        <v>1901</v>
      </c>
      <c r="DV3" s="43">
        <v>1E-3</v>
      </c>
      <c r="DW3">
        <v>1.8846608724970772E-2</v>
      </c>
      <c r="DX3">
        <v>37.550838144811657</v>
      </c>
      <c r="DY3" s="2">
        <v>1901</v>
      </c>
      <c r="DZ3" s="43">
        <v>1E-3</v>
      </c>
      <c r="EA3">
        <v>1.8819036325658837E-2</v>
      </c>
      <c r="EB3">
        <v>37.495507601853703</v>
      </c>
      <c r="EC3" s="2">
        <v>1901</v>
      </c>
      <c r="ED3" s="43">
        <v>1E-3</v>
      </c>
      <c r="EE3">
        <v>1.8856458075074321E-2</v>
      </c>
      <c r="EF3">
        <v>37.570067609358965</v>
      </c>
      <c r="EG3" s="2">
        <v>1901</v>
      </c>
      <c r="EH3" s="43">
        <v>1E-3</v>
      </c>
      <c r="EI3">
        <v>1.8575621307294794E-2</v>
      </c>
      <c r="EJ3">
        <v>37.010521574220064</v>
      </c>
      <c r="EK3" s="2">
        <v>1901</v>
      </c>
      <c r="EL3" s="43">
        <v>1E-3</v>
      </c>
      <c r="EM3">
        <v>1.841956704912024E-2</v>
      </c>
      <c r="EN3">
        <v>36.699209382677864</v>
      </c>
      <c r="EO3" s="2">
        <v>1901</v>
      </c>
      <c r="EP3" s="43">
        <v>1E-3</v>
      </c>
      <c r="EQ3">
        <v>1.8864422020148836E-2</v>
      </c>
      <c r="ER3">
        <v>37.585539972488512</v>
      </c>
      <c r="ES3" s="2">
        <v>1901</v>
      </c>
      <c r="ET3" s="43">
        <v>1E-3</v>
      </c>
      <c r="EU3">
        <v>1.8314613039124451E-2</v>
      </c>
      <c r="EV3">
        <v>36.490098648526754</v>
      </c>
      <c r="EW3" s="2">
        <v>1901</v>
      </c>
      <c r="EX3" s="43">
        <v>1E-3</v>
      </c>
      <c r="EY3">
        <v>1.8757823744438403E-2</v>
      </c>
      <c r="EZ3">
        <v>37.372760034951995</v>
      </c>
      <c r="FA3" s="2">
        <v>1901</v>
      </c>
      <c r="FB3" s="43">
        <v>1E-3</v>
      </c>
      <c r="FC3">
        <v>1.8555310781482624E-2</v>
      </c>
      <c r="FD3">
        <v>36.969276748637533</v>
      </c>
      <c r="FE3" s="2">
        <v>1901</v>
      </c>
      <c r="FF3" s="43">
        <v>1E-3</v>
      </c>
      <c r="FG3">
        <v>1.8822557891491433E-2</v>
      </c>
      <c r="FH3">
        <v>37.501735217619299</v>
      </c>
      <c r="FI3" s="2">
        <v>1901</v>
      </c>
      <c r="FJ3" s="43">
        <v>1E-3</v>
      </c>
      <c r="FK3">
        <v>1.8883953548980068E-2</v>
      </c>
      <c r="FL3">
        <v>37.62366284409358</v>
      </c>
      <c r="FM3" s="2">
        <v>1901</v>
      </c>
      <c r="FN3" s="43">
        <v>1E-3</v>
      </c>
      <c r="FO3">
        <v>1.8634202705655429E-2</v>
      </c>
      <c r="FP3">
        <v>37.126068868345754</v>
      </c>
      <c r="FQ3" s="2">
        <v>1901</v>
      </c>
      <c r="FR3" s="43">
        <v>1E-3</v>
      </c>
      <c r="FS3">
        <v>1.8641679060925235E-2</v>
      </c>
      <c r="FT3">
        <v>37.140964471072387</v>
      </c>
      <c r="FU3" s="2">
        <v>1901</v>
      </c>
      <c r="FV3" s="43">
        <v>1E-3</v>
      </c>
      <c r="FW3">
        <v>1.8872279464596721E-2</v>
      </c>
      <c r="FX3">
        <v>37.60040384731024</v>
      </c>
      <c r="FY3" s="2">
        <v>1901</v>
      </c>
      <c r="FZ3" s="43">
        <v>1E-3</v>
      </c>
      <c r="GA3">
        <v>1.8888584934062674E-2</v>
      </c>
      <c r="GB3">
        <v>37.632493930860811</v>
      </c>
      <c r="GC3" s="2">
        <v>1901</v>
      </c>
      <c r="GD3" s="43">
        <v>1E-3</v>
      </c>
      <c r="GE3">
        <v>1.8844954626449032E-2</v>
      </c>
      <c r="GF3">
        <v>37.545567499251263</v>
      </c>
      <c r="GG3" s="2">
        <v>1901</v>
      </c>
      <c r="GH3" s="43">
        <v>1E-3</v>
      </c>
      <c r="GI3">
        <v>1.8744481533649913E-2</v>
      </c>
      <c r="GJ3">
        <v>37.345390881035719</v>
      </c>
      <c r="GK3" s="2">
        <v>1901</v>
      </c>
      <c r="GL3" s="43">
        <v>1E-3</v>
      </c>
      <c r="GM3">
        <v>1.8358064633927949E-2</v>
      </c>
      <c r="GN3">
        <v>36.574745878101879</v>
      </c>
      <c r="GO3" s="2">
        <v>1901</v>
      </c>
      <c r="GP3" s="43">
        <v>1E-3</v>
      </c>
      <c r="GQ3">
        <v>1.8660590949314305E-2</v>
      </c>
      <c r="GR3">
        <v>37.177860544646165</v>
      </c>
      <c r="GS3" s="2">
        <v>1901</v>
      </c>
      <c r="GT3" s="43">
        <v>1E-3</v>
      </c>
      <c r="GU3">
        <v>1.8516664761127306E-2</v>
      </c>
      <c r="GV3">
        <v>36.890724684377062</v>
      </c>
    </row>
    <row r="4" spans="2:204" ht="15.75" thickBot="1">
      <c r="B4">
        <v>0.16855490570322518</v>
      </c>
      <c r="C4" s="56">
        <v>0.61514046917112475</v>
      </c>
      <c r="D4">
        <v>73.524128455203908</v>
      </c>
      <c r="E4" s="2">
        <v>1946</v>
      </c>
      <c r="F4" s="43">
        <v>3.5099999999999999E-2</v>
      </c>
      <c r="G4">
        <v>0.64149547587803124</v>
      </c>
      <c r="H4">
        <v>2.9726678053406053</v>
      </c>
      <c r="I4" s="2">
        <v>1962</v>
      </c>
      <c r="J4" s="44">
        <v>7.0199999999999999E-2</v>
      </c>
      <c r="K4">
        <v>0.64002168068910903</v>
      </c>
      <c r="L4">
        <v>2.8342176321146</v>
      </c>
      <c r="M4" s="2">
        <v>1962</v>
      </c>
      <c r="N4" s="44">
        <v>7.0199999999999999E-2</v>
      </c>
      <c r="O4">
        <v>0.59821518148987884</v>
      </c>
      <c r="P4">
        <v>2.9519935698447064</v>
      </c>
      <c r="Q4" s="2">
        <v>1962</v>
      </c>
      <c r="R4" s="44">
        <v>7.0199999999999999E-2</v>
      </c>
      <c r="S4">
        <v>0.61514046917112475</v>
      </c>
      <c r="T4">
        <v>3.0003155924928011</v>
      </c>
      <c r="U4" s="2">
        <v>1946</v>
      </c>
      <c r="V4" s="43">
        <v>3.5099999999999999E-2</v>
      </c>
      <c r="W4">
        <v>0.62764142642915999</v>
      </c>
      <c r="X4">
        <v>2.9679189325607651</v>
      </c>
      <c r="Y4" s="2">
        <v>1946</v>
      </c>
      <c r="Z4" s="43">
        <v>3.5099999999999999E-2</v>
      </c>
      <c r="AA4">
        <v>0.64513934024543473</v>
      </c>
      <c r="AB4">
        <v>2.9270911451252504</v>
      </c>
      <c r="AC4" s="2">
        <v>1946</v>
      </c>
      <c r="AD4" s="43">
        <v>3.5099999999999999E-2</v>
      </c>
      <c r="AE4">
        <v>0.64293706665391526</v>
      </c>
      <c r="AF4">
        <v>2.9591127731742413</v>
      </c>
      <c r="AG4" s="2">
        <v>1946</v>
      </c>
      <c r="AH4" s="43">
        <v>3.5099999999999999E-2</v>
      </c>
      <c r="AI4">
        <v>0.64060784831550444</v>
      </c>
      <c r="AJ4">
        <v>2.9933278896495068</v>
      </c>
      <c r="AK4" s="2">
        <v>1946</v>
      </c>
      <c r="AL4" s="43">
        <v>3.5099999999999999E-2</v>
      </c>
      <c r="AM4">
        <v>0.64293887759509272</v>
      </c>
      <c r="AN4">
        <v>2.9777553150777996</v>
      </c>
      <c r="AO4" s="2">
        <v>1946</v>
      </c>
      <c r="AP4" s="43">
        <v>3.5099999999999999E-2</v>
      </c>
      <c r="AQ4">
        <v>0.64208830114297055</v>
      </c>
      <c r="AR4">
        <v>2.9854722795068742</v>
      </c>
      <c r="AS4" s="2">
        <v>1946</v>
      </c>
      <c r="AT4" s="43">
        <v>3.5099999999999999E-2</v>
      </c>
      <c r="AU4">
        <v>0.64897072780053755</v>
      </c>
      <c r="AV4">
        <v>2.933986548595402</v>
      </c>
      <c r="AW4" s="2">
        <v>1946</v>
      </c>
      <c r="AX4" s="43">
        <v>3.5099999999999999E-2</v>
      </c>
      <c r="AY4">
        <v>0.64280710851112999</v>
      </c>
      <c r="AZ4">
        <v>2.982472855312722</v>
      </c>
      <c r="BA4" s="2">
        <v>1946</v>
      </c>
      <c r="BB4" s="43">
        <v>3.5099999999999999E-2</v>
      </c>
      <c r="BC4">
        <v>0.64372790075923203</v>
      </c>
      <c r="BD4">
        <v>2.985881921049879</v>
      </c>
      <c r="BE4" s="2">
        <v>1946</v>
      </c>
      <c r="BF4" s="43">
        <v>3.5099999999999999E-2</v>
      </c>
      <c r="BG4">
        <v>0.64471770720792454</v>
      </c>
      <c r="BH4">
        <v>2.9787566149317963</v>
      </c>
      <c r="BI4" s="2">
        <v>1946</v>
      </c>
      <c r="BJ4" s="43">
        <v>3.5099999999999999E-2</v>
      </c>
      <c r="BK4">
        <v>0.6465329861852942</v>
      </c>
      <c r="BL4">
        <v>2.9685505119169822</v>
      </c>
      <c r="BM4" s="2">
        <v>1946</v>
      </c>
      <c r="BN4" s="43">
        <v>3.5099999999999999E-2</v>
      </c>
      <c r="BO4">
        <v>0.64351679721745303</v>
      </c>
      <c r="BP4">
        <v>2.9922323071691332</v>
      </c>
      <c r="BQ4" s="2">
        <v>1946</v>
      </c>
      <c r="BR4" s="43">
        <v>3.5099999999999999E-2</v>
      </c>
      <c r="BS4">
        <v>0.64792411677971518</v>
      </c>
      <c r="BT4">
        <v>2.9640461850571693</v>
      </c>
      <c r="BU4" s="2">
        <v>1946</v>
      </c>
      <c r="BV4" s="43">
        <v>3.5099999999999999E-2</v>
      </c>
      <c r="BW4">
        <v>0.6507475823176867</v>
      </c>
      <c r="BX4">
        <v>2.9507995482311666</v>
      </c>
      <c r="BY4" s="2">
        <v>1946</v>
      </c>
      <c r="BZ4" s="43">
        <v>3.5099999999999999E-2</v>
      </c>
      <c r="CA4">
        <v>0.64633445718535021</v>
      </c>
      <c r="CB4">
        <v>2.9775969663860336</v>
      </c>
      <c r="CC4" s="2">
        <v>1946</v>
      </c>
      <c r="CD4" s="43">
        <v>3.5099999999999999E-2</v>
      </c>
      <c r="CE4">
        <v>0.64462009702638623</v>
      </c>
      <c r="CF4">
        <v>2.988776695631874</v>
      </c>
      <c r="CG4" s="2">
        <v>1946</v>
      </c>
      <c r="CH4" s="43">
        <v>3.5099999999999999E-2</v>
      </c>
      <c r="CI4">
        <v>0.64421007130384644</v>
      </c>
      <c r="CJ4">
        <v>2.9923473981709336</v>
      </c>
      <c r="CK4" s="2">
        <v>1946</v>
      </c>
      <c r="CL4" s="43">
        <v>3.5099999999999999E-2</v>
      </c>
      <c r="CM4">
        <v>0.64120262392590177</v>
      </c>
      <c r="CN4">
        <v>3.0009530272286637</v>
      </c>
      <c r="CO4" s="2">
        <v>1946</v>
      </c>
      <c r="CP4" s="43">
        <v>3.5099999999999999E-2</v>
      </c>
      <c r="CQ4">
        <v>0.64611011542218988</v>
      </c>
      <c r="CR4">
        <v>2.9595790305052425</v>
      </c>
      <c r="CS4" s="2">
        <v>1946</v>
      </c>
      <c r="CT4" s="43">
        <v>3.5099999999999999E-2</v>
      </c>
      <c r="CU4">
        <v>0.64713276233904982</v>
      </c>
      <c r="CV4">
        <v>2.9777662229172668</v>
      </c>
      <c r="CW4" s="2">
        <v>1946</v>
      </c>
      <c r="CX4" s="43">
        <v>3.5099999999999999E-2</v>
      </c>
      <c r="CY4">
        <v>0.64303641218878427</v>
      </c>
      <c r="CZ4">
        <v>2.9805698275491497</v>
      </c>
      <c r="DA4" s="2">
        <v>1946</v>
      </c>
      <c r="DB4" s="43">
        <v>3.5099999999999999E-2</v>
      </c>
      <c r="DC4">
        <v>0.64810722708824986</v>
      </c>
      <c r="DD4">
        <v>2.9405473258153858</v>
      </c>
      <c r="DE4" s="2">
        <v>1946</v>
      </c>
      <c r="DF4" s="43">
        <v>3.5099999999999999E-2</v>
      </c>
      <c r="DG4">
        <v>0.64810722708824986</v>
      </c>
      <c r="DH4">
        <v>2.9405473258153858</v>
      </c>
      <c r="DI4" s="2">
        <v>1946</v>
      </c>
      <c r="DJ4" s="43">
        <v>3.5099999999999999E-2</v>
      </c>
      <c r="DK4">
        <v>0.64210819787818418</v>
      </c>
      <c r="DL4">
        <v>2.9853592116278636</v>
      </c>
      <c r="DM4" s="2">
        <v>1946</v>
      </c>
      <c r="DN4" s="43">
        <v>3.5099999999999999E-2</v>
      </c>
      <c r="DO4">
        <v>0.64477636987561771</v>
      </c>
      <c r="DP4">
        <v>2.9906945889052299</v>
      </c>
      <c r="DQ4" s="2">
        <v>1946</v>
      </c>
      <c r="DR4" s="43">
        <v>3.5099999999999999E-2</v>
      </c>
      <c r="DS4">
        <v>0.6405248816248873</v>
      </c>
      <c r="DT4">
        <v>3.0039959952249471</v>
      </c>
      <c r="DU4" s="2">
        <v>1946</v>
      </c>
      <c r="DV4" s="43">
        <v>3.5099999999999999E-2</v>
      </c>
      <c r="DW4">
        <v>0.64038195241007378</v>
      </c>
      <c r="DX4">
        <v>3.0043830829694538</v>
      </c>
      <c r="DY4" s="2">
        <v>1946</v>
      </c>
      <c r="DZ4" s="43">
        <v>3.5099999999999999E-2</v>
      </c>
      <c r="EA4">
        <v>0.64284690075897144</v>
      </c>
      <c r="EB4">
        <v>2.9987835692019789</v>
      </c>
      <c r="EC4" s="2">
        <v>1946</v>
      </c>
      <c r="ED4" s="43">
        <v>3.5099999999999999E-2</v>
      </c>
      <c r="EE4">
        <v>0.64034520027383179</v>
      </c>
      <c r="EF4">
        <v>3.0047466655760977</v>
      </c>
      <c r="EG4" s="2">
        <v>1946</v>
      </c>
      <c r="EH4" s="43">
        <v>3.5099999999999999E-2</v>
      </c>
      <c r="EI4">
        <v>0.64343707627734847</v>
      </c>
      <c r="EJ4">
        <v>2.9599957723703296</v>
      </c>
      <c r="EK4" s="2">
        <v>1946</v>
      </c>
      <c r="EL4" s="43">
        <v>3.5099999999999999E-2</v>
      </c>
      <c r="EM4">
        <v>0.64581316889902729</v>
      </c>
      <c r="EN4">
        <v>2.9338316780211766</v>
      </c>
      <c r="EO4" s="2">
        <v>1946</v>
      </c>
      <c r="EP4" s="43">
        <v>3.5099999999999999E-2</v>
      </c>
      <c r="EQ4">
        <v>0.64007138368938299</v>
      </c>
      <c r="ER4">
        <v>3.0046872851398696</v>
      </c>
      <c r="ES4" s="2">
        <v>1946</v>
      </c>
      <c r="ET4" s="43">
        <v>3.5099999999999999E-2</v>
      </c>
      <c r="EU4">
        <v>0.64782495876335322</v>
      </c>
      <c r="EV4">
        <v>2.9171148139146608</v>
      </c>
      <c r="EW4" s="2">
        <v>1946</v>
      </c>
      <c r="EX4" s="43">
        <v>3.5099999999999999E-2</v>
      </c>
      <c r="EY4">
        <v>0.64590260073279226</v>
      </c>
      <c r="EZ4">
        <v>2.9862667486339673</v>
      </c>
      <c r="FA4" s="2">
        <v>1946</v>
      </c>
      <c r="FB4" s="43">
        <v>3.5099999999999999E-2</v>
      </c>
      <c r="FC4">
        <v>0.65277598087483824</v>
      </c>
      <c r="FD4">
        <v>2.9540264559602774</v>
      </c>
      <c r="FE4" s="2">
        <v>1946</v>
      </c>
      <c r="FF4" s="43">
        <v>3.5099999999999999E-2</v>
      </c>
      <c r="FG4">
        <v>0.64332682352185222</v>
      </c>
      <c r="FH4">
        <v>2.9965724980364246</v>
      </c>
      <c r="FI4" s="2">
        <v>1946</v>
      </c>
      <c r="FJ4" s="43">
        <v>3.5099999999999999E-2</v>
      </c>
      <c r="FK4">
        <v>0.6396806769154133</v>
      </c>
      <c r="FL4">
        <v>3.0047734341759433</v>
      </c>
      <c r="FM4" s="2">
        <v>1946</v>
      </c>
      <c r="FN4" s="43">
        <v>3.5099999999999999E-2</v>
      </c>
      <c r="FO4">
        <v>0.64114167315083248</v>
      </c>
      <c r="FP4">
        <v>2.9650336256004528</v>
      </c>
      <c r="FQ4" s="2">
        <v>1946</v>
      </c>
      <c r="FR4" s="43">
        <v>3.5099999999999999E-2</v>
      </c>
      <c r="FS4">
        <v>0.64102936003683098</v>
      </c>
      <c r="FT4">
        <v>2.9662232469178802</v>
      </c>
      <c r="FU4" s="2">
        <v>1946</v>
      </c>
      <c r="FV4" s="43">
        <v>3.5099999999999999E-2</v>
      </c>
      <c r="FW4">
        <v>0.63905435732808147</v>
      </c>
      <c r="FX4">
        <v>3.0029158793724733</v>
      </c>
      <c r="FY4" s="2">
        <v>1946</v>
      </c>
      <c r="FZ4" s="43">
        <v>3.5099999999999999E-2</v>
      </c>
      <c r="GA4">
        <v>0.6405180341122737</v>
      </c>
      <c r="GB4">
        <v>3.0038145905771811</v>
      </c>
      <c r="GC4" s="2">
        <v>1946</v>
      </c>
      <c r="GD4" s="43">
        <v>3.5099999999999999E-2</v>
      </c>
      <c r="GE4">
        <v>0.63846053717809126</v>
      </c>
      <c r="GF4">
        <v>2.9968761483879574</v>
      </c>
      <c r="GG4" s="2">
        <v>1946</v>
      </c>
      <c r="GH4" s="43">
        <v>3.5099999999999999E-2</v>
      </c>
      <c r="GI4">
        <v>0.63922325988180284</v>
      </c>
      <c r="GJ4">
        <v>2.9808981096325953</v>
      </c>
      <c r="GK4" s="2">
        <v>1946</v>
      </c>
      <c r="GL4" s="43">
        <v>3.5099999999999999E-2</v>
      </c>
      <c r="GM4">
        <v>0.64400843870005364</v>
      </c>
      <c r="GN4">
        <v>2.9157939392208458</v>
      </c>
      <c r="GO4" s="2">
        <v>1946</v>
      </c>
      <c r="GP4" s="43">
        <v>3.5099999999999999E-2</v>
      </c>
      <c r="GQ4">
        <v>0.63981723526604206</v>
      </c>
      <c r="GR4">
        <v>2.9657610414518287</v>
      </c>
      <c r="GS4" s="2">
        <v>1946</v>
      </c>
      <c r="GT4" s="43">
        <v>3.5099999999999999E-2</v>
      </c>
      <c r="GU4">
        <v>0.64139891676875427</v>
      </c>
      <c r="GV4">
        <v>2.9409842465255109</v>
      </c>
    </row>
    <row r="5" spans="2:204" ht="16.5" thickTop="1" thickBot="1">
      <c r="B5">
        <v>0.16678044563583694</v>
      </c>
      <c r="C5" s="56">
        <v>0.62764142642915999</v>
      </c>
      <c r="D5">
        <v>77.536835902205013</v>
      </c>
      <c r="E5" s="2">
        <v>1962</v>
      </c>
      <c r="F5" s="44">
        <v>7.0199999999999999E-2</v>
      </c>
      <c r="G5">
        <v>84.100158680312418</v>
      </c>
      <c r="H5">
        <v>47</v>
      </c>
      <c r="I5" s="2">
        <v>1979</v>
      </c>
      <c r="J5" s="45">
        <v>0.3</v>
      </c>
      <c r="K5" s="53">
        <v>81.785473547568415</v>
      </c>
      <c r="L5">
        <v>46</v>
      </c>
      <c r="M5" s="2">
        <v>1979</v>
      </c>
      <c r="N5" s="45">
        <v>0.3</v>
      </c>
      <c r="O5" s="53">
        <v>68.489144140823825</v>
      </c>
      <c r="P5">
        <v>46</v>
      </c>
      <c r="Q5" s="2">
        <v>1979</v>
      </c>
      <c r="R5" s="45">
        <v>0.3</v>
      </c>
      <c r="S5" s="53">
        <v>73.524128455203908</v>
      </c>
      <c r="T5">
        <v>46</v>
      </c>
      <c r="U5" s="2">
        <v>1979</v>
      </c>
      <c r="V5" s="45">
        <v>0.3</v>
      </c>
      <c r="W5" s="53">
        <v>77.536835902205013</v>
      </c>
      <c r="X5">
        <v>46</v>
      </c>
      <c r="Y5" s="2">
        <v>1962</v>
      </c>
      <c r="Z5" s="44">
        <v>7.0199999999999999E-2</v>
      </c>
      <c r="AA5" s="53">
        <v>83.628344916608384</v>
      </c>
      <c r="AB5">
        <v>46</v>
      </c>
      <c r="AC5" s="2">
        <v>1962</v>
      </c>
      <c r="AD5" s="44">
        <v>7.0199999999999999E-2</v>
      </c>
      <c r="AE5" s="53">
        <v>82.828830169874564</v>
      </c>
      <c r="AF5">
        <v>46</v>
      </c>
      <c r="AG5" s="2">
        <v>1962</v>
      </c>
      <c r="AH5" s="44">
        <v>7.0199999999999999E-2</v>
      </c>
      <c r="AI5" s="53">
        <v>81.99389130896391</v>
      </c>
      <c r="AJ5">
        <v>46</v>
      </c>
      <c r="AK5" s="2">
        <v>1962</v>
      </c>
      <c r="AL5" s="44">
        <v>7.0199999999999999E-2</v>
      </c>
      <c r="AM5" s="53">
        <v>82.82948356342196</v>
      </c>
      <c r="AN5">
        <v>46</v>
      </c>
      <c r="AO5" s="2">
        <v>1962</v>
      </c>
      <c r="AP5" s="44">
        <v>7.0199999999999999E-2</v>
      </c>
      <c r="AQ5" s="53">
        <v>82.523320547773011</v>
      </c>
      <c r="AR5">
        <v>46</v>
      </c>
      <c r="AS5" s="2">
        <v>1962</v>
      </c>
      <c r="AT5" s="44">
        <v>7.0199999999999999E-2</v>
      </c>
      <c r="AU5" s="53">
        <v>85.043202499254264</v>
      </c>
      <c r="AV5">
        <v>46</v>
      </c>
      <c r="AW5" s="2">
        <v>1962</v>
      </c>
      <c r="AX5" s="44">
        <v>7.0199999999999999E-2</v>
      </c>
      <c r="AY5" s="53">
        <v>82.781958141049216</v>
      </c>
      <c r="AZ5">
        <v>46</v>
      </c>
      <c r="BA5" s="2">
        <v>1962</v>
      </c>
      <c r="BB5" s="44">
        <v>7.0199999999999999E-2</v>
      </c>
      <c r="BC5" s="53">
        <v>83.11479764491267</v>
      </c>
      <c r="BD5">
        <v>46</v>
      </c>
      <c r="BE5" s="2">
        <v>1962</v>
      </c>
      <c r="BF5" s="44">
        <v>7.0199999999999999E-2</v>
      </c>
      <c r="BG5" s="53">
        <v>83.474507830090261</v>
      </c>
      <c r="BH5">
        <v>46</v>
      </c>
      <c r="BI5" s="2">
        <v>1962</v>
      </c>
      <c r="BJ5" s="44">
        <v>7.0199999999999999E-2</v>
      </c>
      <c r="BK5" s="53">
        <v>84.139442160546523</v>
      </c>
      <c r="BL5">
        <v>46</v>
      </c>
      <c r="BM5" s="2">
        <v>1962</v>
      </c>
      <c r="BN5" s="44">
        <v>7.0199999999999999E-2</v>
      </c>
      <c r="BO5" s="53">
        <v>83.038337966402807</v>
      </c>
      <c r="BP5">
        <v>46</v>
      </c>
      <c r="BQ5" s="2">
        <v>1962</v>
      </c>
      <c r="BR5" s="44">
        <v>7.0199999999999999E-2</v>
      </c>
      <c r="BS5" s="53">
        <v>84.653652216272306</v>
      </c>
      <c r="BT5">
        <v>46</v>
      </c>
      <c r="BU5" s="2">
        <v>1962</v>
      </c>
      <c r="BV5" s="44">
        <v>7.0199999999999999E-2</v>
      </c>
      <c r="BW5" s="53">
        <v>85.709897114706521</v>
      </c>
      <c r="BX5">
        <v>46</v>
      </c>
      <c r="BY5" s="2">
        <v>1962</v>
      </c>
      <c r="BZ5" s="44">
        <v>7.0199999999999999E-2</v>
      </c>
      <c r="CA5" s="53">
        <v>84.066388808784339</v>
      </c>
      <c r="CB5">
        <v>46</v>
      </c>
      <c r="CC5" s="2">
        <v>1962</v>
      </c>
      <c r="CD5" s="44">
        <v>7.0199999999999999E-2</v>
      </c>
      <c r="CE5" s="53">
        <v>83.438945801657809</v>
      </c>
      <c r="CF5">
        <v>46</v>
      </c>
      <c r="CG5" s="2">
        <v>1962</v>
      </c>
      <c r="CH5" s="44">
        <v>7.0199999999999999E-2</v>
      </c>
      <c r="CI5" s="53">
        <v>83.289775482330299</v>
      </c>
      <c r="CJ5">
        <v>46</v>
      </c>
      <c r="CK5" s="2">
        <v>1962</v>
      </c>
      <c r="CL5" s="44">
        <v>7.0199999999999999E-2</v>
      </c>
      <c r="CM5" s="53">
        <v>82.206065783770256</v>
      </c>
      <c r="CN5">
        <v>46</v>
      </c>
      <c r="CO5" s="2">
        <v>1962</v>
      </c>
      <c r="CP5" s="44">
        <v>7.0199999999999999E-2</v>
      </c>
      <c r="CQ5" s="53">
        <v>83.983935694793615</v>
      </c>
      <c r="CR5">
        <v>46</v>
      </c>
      <c r="CS5" s="2">
        <v>1962</v>
      </c>
      <c r="CT5" s="44">
        <v>7.0199999999999999E-2</v>
      </c>
      <c r="CU5" s="53">
        <v>84.360643013842946</v>
      </c>
      <c r="CV5">
        <v>46</v>
      </c>
      <c r="CW5" s="2">
        <v>1962</v>
      </c>
      <c r="CX5" s="44">
        <v>7.0199999999999999E-2</v>
      </c>
      <c r="CY5" s="53">
        <v>82.864684160244465</v>
      </c>
      <c r="CZ5">
        <v>46</v>
      </c>
      <c r="DA5" s="2">
        <v>1962</v>
      </c>
      <c r="DB5" s="44">
        <v>7.0199999999999999E-2</v>
      </c>
      <c r="DC5" s="53">
        <v>84.721638922479826</v>
      </c>
      <c r="DD5">
        <v>46</v>
      </c>
      <c r="DE5" s="2">
        <v>1962</v>
      </c>
      <c r="DF5" s="44">
        <v>7.0199999999999999E-2</v>
      </c>
      <c r="DG5" s="53">
        <v>84.721638922479826</v>
      </c>
      <c r="DH5">
        <v>46</v>
      </c>
      <c r="DI5" s="2">
        <v>1962</v>
      </c>
      <c r="DJ5" s="44">
        <v>7.0199999999999999E-2</v>
      </c>
      <c r="DK5" s="53">
        <v>82.530465708580167</v>
      </c>
      <c r="DL5">
        <v>46</v>
      </c>
      <c r="DM5" s="2">
        <v>1962</v>
      </c>
      <c r="DN5" s="44">
        <v>7.0199999999999999E-2</v>
      </c>
      <c r="DO5" s="53">
        <v>83.495889628437766</v>
      </c>
      <c r="DP5">
        <v>46</v>
      </c>
      <c r="DQ5" s="2">
        <v>1962</v>
      </c>
      <c r="DR5" s="44">
        <v>7.0199999999999999E-2</v>
      </c>
      <c r="DS5" s="53">
        <v>81.964350378205978</v>
      </c>
      <c r="DT5">
        <v>46</v>
      </c>
      <c r="DU5" s="2">
        <v>1962</v>
      </c>
      <c r="DV5" s="44">
        <v>7.0199999999999999E-2</v>
      </c>
      <c r="DW5" s="53">
        <v>81.913491295225427</v>
      </c>
      <c r="DX5">
        <v>46</v>
      </c>
      <c r="DY5" s="2">
        <v>1962</v>
      </c>
      <c r="DZ5" s="44">
        <v>7.0199999999999999E-2</v>
      </c>
      <c r="EA5" s="53">
        <v>82.796306395640158</v>
      </c>
      <c r="EB5">
        <v>46</v>
      </c>
      <c r="EC5" s="2">
        <v>1962</v>
      </c>
      <c r="ED5" s="44">
        <v>7.0199999999999999E-2</v>
      </c>
      <c r="EE5" s="53">
        <v>81.900420166846658</v>
      </c>
      <c r="EF5">
        <v>46</v>
      </c>
      <c r="EG5" s="2">
        <v>1962</v>
      </c>
      <c r="EH5" s="44">
        <v>7.0199999999999999E-2</v>
      </c>
      <c r="EI5" s="53">
        <v>83.009487357077489</v>
      </c>
      <c r="EJ5">
        <v>46</v>
      </c>
      <c r="EK5" s="2">
        <v>1962</v>
      </c>
      <c r="EL5" s="44">
        <v>7.0199999999999999E-2</v>
      </c>
      <c r="EM5" s="53">
        <v>83.874958526863367</v>
      </c>
      <c r="EN5">
        <v>46</v>
      </c>
      <c r="EO5" s="2">
        <v>1962</v>
      </c>
      <c r="EP5" s="44">
        <v>7.0199999999999999E-2</v>
      </c>
      <c r="EQ5" s="53">
        <v>81.803119606089297</v>
      </c>
      <c r="ER5">
        <v>46</v>
      </c>
      <c r="ES5" s="2">
        <v>1962</v>
      </c>
      <c r="ET5" s="44">
        <v>7.0199999999999999E-2</v>
      </c>
      <c r="EU5" s="53">
        <v>84.616865517990931</v>
      </c>
      <c r="EV5">
        <v>46</v>
      </c>
      <c r="EW5" s="2">
        <v>1962</v>
      </c>
      <c r="EX5" s="44">
        <v>7.0199999999999999E-2</v>
      </c>
      <c r="EY5" s="53">
        <v>83.907760111188068</v>
      </c>
      <c r="EZ5">
        <v>46</v>
      </c>
      <c r="FA5" s="2">
        <v>1962</v>
      </c>
      <c r="FB5" s="44">
        <v>7.0199999999999999E-2</v>
      </c>
      <c r="FC5" s="53">
        <v>86.479314408887873</v>
      </c>
      <c r="FD5">
        <v>46</v>
      </c>
      <c r="FE5" s="2">
        <v>1962</v>
      </c>
      <c r="FF5" s="44">
        <v>7.0199999999999999E-2</v>
      </c>
      <c r="FG5" s="53">
        <v>82.969608688300852</v>
      </c>
      <c r="FH5">
        <v>46</v>
      </c>
      <c r="FI5" s="2">
        <v>1962</v>
      </c>
      <c r="FJ5" s="44">
        <v>7.0199999999999999E-2</v>
      </c>
      <c r="FK5" s="53">
        <v>81.664538238492639</v>
      </c>
      <c r="FL5">
        <v>46</v>
      </c>
      <c r="FM5" s="2">
        <v>1962</v>
      </c>
      <c r="FN5" s="44">
        <v>7.0199999999999999E-2</v>
      </c>
      <c r="FO5" s="53">
        <v>82.184290452132544</v>
      </c>
      <c r="FP5">
        <v>46</v>
      </c>
      <c r="FQ5" s="2">
        <v>1962</v>
      </c>
      <c r="FR5" s="44">
        <v>7.0199999999999999E-2</v>
      </c>
      <c r="FS5" s="53">
        <v>82.144184729758607</v>
      </c>
      <c r="FT5">
        <v>46</v>
      </c>
      <c r="FU5" s="2">
        <v>1962</v>
      </c>
      <c r="FV5" s="44">
        <v>7.0199999999999999E-2</v>
      </c>
      <c r="FW5" s="53">
        <v>81.443012359098319</v>
      </c>
      <c r="FX5">
        <v>46</v>
      </c>
      <c r="FY5" s="2">
        <v>1962</v>
      </c>
      <c r="FZ5" s="44">
        <v>7.0199999999999999E-2</v>
      </c>
      <c r="GA5" s="53">
        <v>81.961912877617777</v>
      </c>
      <c r="GB5">
        <v>46</v>
      </c>
      <c r="GC5" s="2">
        <v>1962</v>
      </c>
      <c r="GD5" s="44">
        <v>7.0199999999999999E-2</v>
      </c>
      <c r="GE5" s="53">
        <v>81.233690178544094</v>
      </c>
      <c r="GF5">
        <v>46</v>
      </c>
      <c r="GG5" s="2">
        <v>1962</v>
      </c>
      <c r="GH5" s="44">
        <v>7.0199999999999999E-2</v>
      </c>
      <c r="GI5" s="53">
        <v>81.502676544307008</v>
      </c>
      <c r="GJ5">
        <v>46</v>
      </c>
      <c r="GK5" s="2">
        <v>1962</v>
      </c>
      <c r="GL5" s="44">
        <v>7.0199999999999999E-2</v>
      </c>
      <c r="GM5" s="53">
        <v>83.216546122681734</v>
      </c>
      <c r="GN5">
        <v>46</v>
      </c>
      <c r="GO5" s="2">
        <v>1962</v>
      </c>
      <c r="GP5" s="44">
        <v>7.0199999999999999E-2</v>
      </c>
      <c r="GQ5" s="53">
        <v>81.712940495575978</v>
      </c>
      <c r="GR5">
        <v>46</v>
      </c>
      <c r="GS5" s="2">
        <v>1962</v>
      </c>
      <c r="GT5" s="44">
        <v>7.0199999999999999E-2</v>
      </c>
      <c r="GU5" s="53">
        <v>82.276243857123731</v>
      </c>
      <c r="GV5">
        <v>46</v>
      </c>
    </row>
    <row r="6" spans="2:204" ht="15.75" thickTop="1">
      <c r="B6">
        <v>0.16822828353679278</v>
      </c>
      <c r="C6" s="56">
        <v>0.64513934024543473</v>
      </c>
      <c r="D6">
        <v>83.628344916608384</v>
      </c>
      <c r="E6" s="2">
        <v>1979</v>
      </c>
      <c r="F6" s="45">
        <v>0.3</v>
      </c>
      <c r="G6">
        <v>743.17240360327401</v>
      </c>
      <c r="H6">
        <v>415.32743240270088</v>
      </c>
      <c r="I6" s="2">
        <v>1981</v>
      </c>
      <c r="J6" s="44">
        <v>1.2015</v>
      </c>
      <c r="K6">
        <v>656.96550021446728</v>
      </c>
      <c r="L6">
        <v>369.50832096470737</v>
      </c>
      <c r="M6" s="2">
        <v>1981</v>
      </c>
      <c r="N6" s="44">
        <v>1.2015</v>
      </c>
      <c r="O6">
        <v>596.83262264879295</v>
      </c>
      <c r="P6">
        <v>400.85623767460669</v>
      </c>
      <c r="Q6" s="2">
        <v>1981</v>
      </c>
      <c r="R6" s="44">
        <v>1.2015</v>
      </c>
      <c r="S6">
        <v>661.8563853976184</v>
      </c>
      <c r="T6">
        <v>414.08710810954972</v>
      </c>
      <c r="U6" s="2">
        <v>1981</v>
      </c>
      <c r="V6" s="44">
        <v>1.2015</v>
      </c>
      <c r="W6">
        <v>682.98653686536932</v>
      </c>
      <c r="X6">
        <v>405.192968351621</v>
      </c>
      <c r="Y6" s="2">
        <v>1981</v>
      </c>
      <c r="Z6" s="44">
        <v>1.2015</v>
      </c>
      <c r="AA6">
        <v>716.51616635849803</v>
      </c>
      <c r="AB6">
        <v>394.12167830604983</v>
      </c>
      <c r="AC6" s="2">
        <v>1979</v>
      </c>
      <c r="AD6" s="45">
        <v>0.3</v>
      </c>
      <c r="AE6">
        <v>725.2780948932309</v>
      </c>
      <c r="AF6">
        <v>402.79202660069564</v>
      </c>
      <c r="AG6" s="2">
        <v>1979</v>
      </c>
      <c r="AH6" s="45">
        <v>0.3</v>
      </c>
      <c r="AI6">
        <v>734.66623816209108</v>
      </c>
      <c r="AJ6">
        <v>412.16054532786416</v>
      </c>
      <c r="AK6" s="2">
        <v>1979</v>
      </c>
      <c r="AL6" s="45">
        <v>0.3</v>
      </c>
      <c r="AM6">
        <v>734.45124366861376</v>
      </c>
      <c r="AN6">
        <v>407.883228957808</v>
      </c>
      <c r="AO6" s="2">
        <v>1979</v>
      </c>
      <c r="AP6" s="45">
        <v>0.3</v>
      </c>
      <c r="AQ6">
        <v>735.53404745104626</v>
      </c>
      <c r="AR6">
        <v>410.00005765838267</v>
      </c>
      <c r="AS6" s="2">
        <v>1979</v>
      </c>
      <c r="AT6" s="45">
        <v>0.3</v>
      </c>
      <c r="AU6">
        <v>732.0754498073768</v>
      </c>
      <c r="AV6">
        <v>395.98074509758294</v>
      </c>
      <c r="AW6" s="2">
        <v>1979</v>
      </c>
      <c r="AX6" s="45">
        <v>0.3</v>
      </c>
      <c r="AY6">
        <v>736.35746580627688</v>
      </c>
      <c r="AZ6">
        <v>409.17663930315217</v>
      </c>
      <c r="BA6" s="2">
        <v>1979</v>
      </c>
      <c r="BB6" s="45">
        <v>0.3</v>
      </c>
      <c r="BC6">
        <v>741.00921760797212</v>
      </c>
      <c r="BD6">
        <v>410.11257893681579</v>
      </c>
      <c r="BE6" s="2">
        <v>1979</v>
      </c>
      <c r="BF6" s="45">
        <v>0.3</v>
      </c>
      <c r="BG6">
        <v>740.66855428505426</v>
      </c>
      <c r="BH6">
        <v>408.15758466599698</v>
      </c>
      <c r="BI6" s="2">
        <v>1979</v>
      </c>
      <c r="BJ6" s="45">
        <v>0.3</v>
      </c>
      <c r="BK6">
        <v>741.46134496703667</v>
      </c>
      <c r="BL6">
        <v>405.36543852291857</v>
      </c>
      <c r="BM6" s="2">
        <v>1979</v>
      </c>
      <c r="BN6" s="45">
        <v>0.3</v>
      </c>
      <c r="BO6">
        <v>743.47995417108177</v>
      </c>
      <c r="BP6">
        <v>411.85889228306888</v>
      </c>
      <c r="BQ6" s="2">
        <v>1979</v>
      </c>
      <c r="BR6" s="45">
        <v>0.3</v>
      </c>
      <c r="BS6">
        <v>743.73056928335143</v>
      </c>
      <c r="BT6">
        <v>404.13621020899006</v>
      </c>
      <c r="BU6" s="2">
        <v>1979</v>
      </c>
      <c r="BV6" s="45">
        <v>0.3</v>
      </c>
      <c r="BW6">
        <v>746.29475669325745</v>
      </c>
      <c r="BX6">
        <v>400.53202679669778</v>
      </c>
      <c r="BY6" s="2">
        <v>1979</v>
      </c>
      <c r="BZ6" s="45">
        <v>0.3</v>
      </c>
      <c r="CA6">
        <v>745.33963905047233</v>
      </c>
      <c r="CB6">
        <v>407.83984993464026</v>
      </c>
      <c r="CC6" s="2">
        <v>1979</v>
      </c>
      <c r="CD6" s="45">
        <v>0.3</v>
      </c>
      <c r="CE6">
        <v>745.34225828889021</v>
      </c>
      <c r="CF6">
        <v>410.90816227220051</v>
      </c>
      <c r="CG6" s="2">
        <v>1979</v>
      </c>
      <c r="CH6" s="45">
        <v>0.3</v>
      </c>
      <c r="CI6">
        <v>745.78855605382853</v>
      </c>
      <c r="CJ6">
        <v>411.89057576165635</v>
      </c>
      <c r="CK6" s="2">
        <v>1979</v>
      </c>
      <c r="CL6" s="45">
        <v>0.3</v>
      </c>
      <c r="CM6">
        <v>740.32473443280696</v>
      </c>
      <c r="CN6">
        <v>414.26307729511245</v>
      </c>
      <c r="CO6" s="2">
        <v>1979</v>
      </c>
      <c r="CP6" s="45">
        <v>0.3</v>
      </c>
      <c r="CQ6">
        <v>735.6243661908785</v>
      </c>
      <c r="CR6">
        <v>402.91896973909218</v>
      </c>
      <c r="CS6" s="2">
        <v>1979</v>
      </c>
      <c r="CT6" s="45">
        <v>0.3</v>
      </c>
      <c r="CU6">
        <v>748.03355564804588</v>
      </c>
      <c r="CV6">
        <v>407.88621720396048</v>
      </c>
      <c r="CW6" s="2">
        <v>1979</v>
      </c>
      <c r="CX6" s="45">
        <v>0.3</v>
      </c>
      <c r="CY6">
        <v>736.15299085920367</v>
      </c>
      <c r="CZ6">
        <v>408.65463885723295</v>
      </c>
      <c r="DA6" s="2">
        <v>1979</v>
      </c>
      <c r="DB6" s="45">
        <v>0.3</v>
      </c>
      <c r="DC6">
        <v>732.57264116984277</v>
      </c>
      <c r="DD6">
        <v>397.75365446656076</v>
      </c>
      <c r="DE6" s="2">
        <v>1979</v>
      </c>
      <c r="DF6" s="45">
        <v>0.3</v>
      </c>
      <c r="DG6">
        <v>732.57264116984277</v>
      </c>
      <c r="DH6">
        <v>397.75365446656076</v>
      </c>
      <c r="DI6" s="2">
        <v>1979</v>
      </c>
      <c r="DJ6" s="45">
        <v>0.3</v>
      </c>
      <c r="DK6">
        <v>735.54201550791186</v>
      </c>
      <c r="DL6">
        <v>409.96900263276166</v>
      </c>
      <c r="DM6" s="2">
        <v>1979</v>
      </c>
      <c r="DN6" s="45">
        <v>0.3</v>
      </c>
      <c r="DO6">
        <v>746.8084551551392</v>
      </c>
      <c r="DP6">
        <v>411.43568970892301</v>
      </c>
      <c r="DQ6" s="2">
        <v>1979</v>
      </c>
      <c r="DR6" s="45">
        <v>0.3</v>
      </c>
      <c r="DS6">
        <v>739.64563712514746</v>
      </c>
      <c r="DT6">
        <v>415.10362920906596</v>
      </c>
      <c r="DU6" s="2">
        <v>1979</v>
      </c>
      <c r="DV6" s="45">
        <v>0.3</v>
      </c>
      <c r="DW6">
        <v>739.37719710319971</v>
      </c>
      <c r="DX6">
        <v>415.21061462471977</v>
      </c>
      <c r="DY6" s="2">
        <v>1979</v>
      </c>
      <c r="DZ6" s="45">
        <v>0.3</v>
      </c>
      <c r="EA6">
        <v>744.56258421240557</v>
      </c>
      <c r="EB6">
        <v>413.66433316612495</v>
      </c>
      <c r="EC6" s="2">
        <v>1979</v>
      </c>
      <c r="ED6" s="45">
        <v>0.3</v>
      </c>
      <c r="EE6">
        <v>739.43815021684225</v>
      </c>
      <c r="EF6">
        <v>415.31111611737117</v>
      </c>
      <c r="EG6" s="2">
        <v>1979</v>
      </c>
      <c r="EH6" s="45">
        <v>0.3</v>
      </c>
      <c r="EI6">
        <v>727.29384690369329</v>
      </c>
      <c r="EJ6">
        <v>403.03244873271024</v>
      </c>
      <c r="EK6" s="2">
        <v>1979</v>
      </c>
      <c r="EL6" s="45">
        <v>0.3</v>
      </c>
      <c r="EM6">
        <v>721.94266044275423</v>
      </c>
      <c r="EN6">
        <v>395.93894248818543</v>
      </c>
      <c r="EO6" s="2">
        <v>1979</v>
      </c>
      <c r="EP6" s="45">
        <v>0.3</v>
      </c>
      <c r="EQ6">
        <v>738.53048100340504</v>
      </c>
      <c r="ER6">
        <v>415.29470134813516</v>
      </c>
      <c r="ES6" s="2">
        <v>1979</v>
      </c>
      <c r="ET6" s="45">
        <v>0.3</v>
      </c>
      <c r="EU6">
        <v>720.05219577527669</v>
      </c>
      <c r="EV6">
        <v>391.43970652777688</v>
      </c>
      <c r="EW6" s="2">
        <v>1979</v>
      </c>
      <c r="EX6" s="45">
        <v>0.3</v>
      </c>
      <c r="EY6">
        <v>748.27170802126</v>
      </c>
      <c r="EZ6">
        <v>410.21829832385686</v>
      </c>
      <c r="FA6" s="2">
        <v>1979</v>
      </c>
      <c r="FB6" s="45">
        <v>0.3</v>
      </c>
      <c r="FC6">
        <v>754.64204606661212</v>
      </c>
      <c r="FD6">
        <v>401.40852591560895</v>
      </c>
      <c r="FE6" s="2">
        <v>1979</v>
      </c>
      <c r="FF6" s="45">
        <v>0.3</v>
      </c>
      <c r="FG6">
        <v>745.02118192238595</v>
      </c>
      <c r="FH6">
        <v>413.05454985545981</v>
      </c>
      <c r="FI6" s="2">
        <v>1979</v>
      </c>
      <c r="FJ6" s="45">
        <v>0.3</v>
      </c>
      <c r="FK6">
        <v>737.32162671470712</v>
      </c>
      <c r="FL6">
        <v>415.3185159735566</v>
      </c>
      <c r="FM6" s="2">
        <v>1979</v>
      </c>
      <c r="FN6" s="45">
        <v>0.3</v>
      </c>
      <c r="FO6">
        <v>722.51697645493061</v>
      </c>
      <c r="FP6">
        <v>404.40552244330286</v>
      </c>
      <c r="FQ6" s="2">
        <v>1979</v>
      </c>
      <c r="FR6" s="45">
        <v>0.3</v>
      </c>
      <c r="FS6">
        <v>722.74399525722754</v>
      </c>
      <c r="FT6">
        <v>404.73009612557837</v>
      </c>
      <c r="FU6" s="2">
        <v>1979</v>
      </c>
      <c r="FV6" s="45">
        <v>0.3</v>
      </c>
      <c r="FW6">
        <v>734.41267168770571</v>
      </c>
      <c r="FX6">
        <v>414.80517381501829</v>
      </c>
      <c r="FY6" s="2">
        <v>1979</v>
      </c>
      <c r="FZ6" s="45">
        <v>0.3</v>
      </c>
      <c r="GA6">
        <v>739.53431537795893</v>
      </c>
      <c r="GB6">
        <v>415.05349634996048</v>
      </c>
      <c r="GC6" s="2">
        <v>1979</v>
      </c>
      <c r="GD6" s="45">
        <v>0.3</v>
      </c>
      <c r="GE6">
        <v>729.58143235761247</v>
      </c>
      <c r="GF6">
        <v>413.13826584372543</v>
      </c>
      <c r="GG6" s="2">
        <v>1979</v>
      </c>
      <c r="GH6" s="45">
        <v>0.3</v>
      </c>
      <c r="GI6">
        <v>724.21269662396219</v>
      </c>
      <c r="GJ6">
        <v>408.74466284051425</v>
      </c>
      <c r="GK6" s="2">
        <v>1979</v>
      </c>
      <c r="GL6" s="45">
        <v>0.3</v>
      </c>
      <c r="GM6">
        <v>707.49495015115576</v>
      </c>
      <c r="GN6">
        <v>391.08529761586288</v>
      </c>
      <c r="GO6" s="2">
        <v>1979</v>
      </c>
      <c r="GP6" s="45">
        <v>0.3</v>
      </c>
      <c r="GQ6">
        <v>718.72566115882205</v>
      </c>
      <c r="GR6">
        <v>404.60397352969807</v>
      </c>
      <c r="GS6" s="2">
        <v>1979</v>
      </c>
      <c r="GT6" s="45">
        <v>0.3</v>
      </c>
      <c r="GU6">
        <v>711.63918413785677</v>
      </c>
      <c r="GV6">
        <v>397.87186356231649</v>
      </c>
    </row>
    <row r="7" spans="2:204">
      <c r="B7">
        <v>0.1690832575143601</v>
      </c>
      <c r="C7" s="56">
        <v>0.64293706665391526</v>
      </c>
      <c r="D7">
        <v>82.828830169874564</v>
      </c>
      <c r="E7" s="2">
        <v>1981</v>
      </c>
      <c r="F7" s="44">
        <v>1.2015</v>
      </c>
      <c r="G7" t="s">
        <v>79</v>
      </c>
      <c r="H7">
        <f>TINV(0.0455,H5)</f>
        <v>2.0546083819102039</v>
      </c>
      <c r="I7" s="2">
        <v>1983</v>
      </c>
      <c r="J7" s="43">
        <v>9.6</v>
      </c>
      <c r="K7" t="s">
        <v>79</v>
      </c>
      <c r="L7">
        <f>TINV(0.0455,L5)</f>
        <v>2.0558275262732799</v>
      </c>
      <c r="M7" s="2">
        <v>1983</v>
      </c>
      <c r="N7" s="43">
        <v>9.6</v>
      </c>
      <c r="O7" t="s">
        <v>79</v>
      </c>
      <c r="P7">
        <f>TINV(0.0455,P5)</f>
        <v>2.0558275262732799</v>
      </c>
      <c r="Q7" s="2">
        <v>1983</v>
      </c>
      <c r="R7" s="43">
        <v>9.6</v>
      </c>
      <c r="S7" t="s">
        <v>79</v>
      </c>
      <c r="T7">
        <f>TINV(0.0455,T5)</f>
        <v>2.0558275262732799</v>
      </c>
      <c r="U7" s="2">
        <v>1983</v>
      </c>
      <c r="V7" s="43">
        <v>9.6</v>
      </c>
      <c r="W7" t="s">
        <v>79</v>
      </c>
      <c r="X7">
        <f>TINV(0.0455,X5)</f>
        <v>2.0558275262732799</v>
      </c>
      <c r="Y7" s="2">
        <v>1983</v>
      </c>
      <c r="Z7" s="43">
        <v>9.6</v>
      </c>
      <c r="AA7" t="s">
        <v>79</v>
      </c>
      <c r="AB7">
        <f>TINV(0.0455,AB5)</f>
        <v>2.0558275262732799</v>
      </c>
      <c r="AC7" s="2">
        <v>1983</v>
      </c>
      <c r="AD7" s="43">
        <v>9.6</v>
      </c>
      <c r="AE7" t="s">
        <v>79</v>
      </c>
      <c r="AF7">
        <f>TINV(0.0455,AF5)</f>
        <v>2.0558275262732799</v>
      </c>
      <c r="AG7" s="2">
        <v>1981</v>
      </c>
      <c r="AH7" s="44">
        <v>1.2015</v>
      </c>
      <c r="AI7" t="s">
        <v>79</v>
      </c>
      <c r="AJ7">
        <f>TINV(0.0455,AJ5)</f>
        <v>2.0558275262732799</v>
      </c>
      <c r="AK7" s="2">
        <v>1981</v>
      </c>
      <c r="AL7" s="44">
        <v>1.2015</v>
      </c>
      <c r="AM7" t="s">
        <v>79</v>
      </c>
      <c r="AN7">
        <f>TINV(0.0455,AN5)</f>
        <v>2.0558275262732799</v>
      </c>
      <c r="AO7" s="2">
        <v>1981</v>
      </c>
      <c r="AP7" s="44">
        <v>1.2015</v>
      </c>
      <c r="AQ7" t="s">
        <v>79</v>
      </c>
      <c r="AR7">
        <f>TINV(0.0455,AR5)</f>
        <v>2.0558275262732799</v>
      </c>
      <c r="AS7" s="2">
        <v>1981</v>
      </c>
      <c r="AT7" s="44">
        <v>1.2015</v>
      </c>
      <c r="AU7" t="s">
        <v>79</v>
      </c>
      <c r="AV7">
        <f>TINV(0.0455,AV5)</f>
        <v>2.0558275262732799</v>
      </c>
      <c r="AW7" s="2">
        <v>1981</v>
      </c>
      <c r="AX7" s="44">
        <v>1.2015</v>
      </c>
      <c r="AY7" t="s">
        <v>79</v>
      </c>
      <c r="AZ7">
        <f>TINV(0.0455,AZ5)</f>
        <v>2.0558275262732799</v>
      </c>
      <c r="BA7" s="2">
        <v>1981</v>
      </c>
      <c r="BB7" s="44">
        <v>1.2015</v>
      </c>
      <c r="BC7" t="s">
        <v>79</v>
      </c>
      <c r="BD7">
        <f>TINV(0.0455,BD5)</f>
        <v>2.0558275262732799</v>
      </c>
      <c r="BE7" s="2">
        <v>1981</v>
      </c>
      <c r="BF7" s="44">
        <v>1.2015</v>
      </c>
      <c r="BG7" t="s">
        <v>79</v>
      </c>
      <c r="BH7">
        <f>TINV(0.0455,BH5)</f>
        <v>2.0558275262732799</v>
      </c>
      <c r="BI7" s="2">
        <v>1981</v>
      </c>
      <c r="BJ7" s="44">
        <v>1.2015</v>
      </c>
      <c r="BK7" t="s">
        <v>79</v>
      </c>
      <c r="BL7">
        <f>TINV(0.0455,BL5)</f>
        <v>2.0558275262732799</v>
      </c>
      <c r="BM7" s="2">
        <v>1981</v>
      </c>
      <c r="BN7" s="44">
        <v>1.2015</v>
      </c>
      <c r="BO7" t="s">
        <v>79</v>
      </c>
      <c r="BP7">
        <f>TINV(0.0455,BP5)</f>
        <v>2.0558275262732799</v>
      </c>
      <c r="BQ7" s="2">
        <v>1981</v>
      </c>
      <c r="BR7" s="44">
        <v>1.2015</v>
      </c>
      <c r="BS7" t="s">
        <v>79</v>
      </c>
      <c r="BT7">
        <f>TINV(0.0455,BT5)</f>
        <v>2.0558275262732799</v>
      </c>
      <c r="BU7" s="2">
        <v>1981</v>
      </c>
      <c r="BV7" s="44">
        <v>1.2015</v>
      </c>
      <c r="BW7" t="s">
        <v>79</v>
      </c>
      <c r="BX7">
        <f>TINV(0.0455,BX5)</f>
        <v>2.0558275262732799</v>
      </c>
      <c r="BY7" s="2">
        <v>1981</v>
      </c>
      <c r="BZ7" s="44">
        <v>1.2015</v>
      </c>
      <c r="CA7" t="s">
        <v>79</v>
      </c>
      <c r="CB7">
        <f>TINV(0.0455,CB5)</f>
        <v>2.0558275262732799</v>
      </c>
      <c r="CC7" s="2">
        <v>1981</v>
      </c>
      <c r="CD7" s="44">
        <v>1.2015</v>
      </c>
      <c r="CE7" t="s">
        <v>79</v>
      </c>
      <c r="CF7">
        <f>TINV(0.0455,CF5)</f>
        <v>2.0558275262732799</v>
      </c>
      <c r="CG7" s="2">
        <v>1981</v>
      </c>
      <c r="CH7" s="44">
        <v>1.2015</v>
      </c>
      <c r="CI7" t="s">
        <v>79</v>
      </c>
      <c r="CJ7">
        <f>TINV(0.0455,CJ5)</f>
        <v>2.0558275262732799</v>
      </c>
      <c r="CK7" s="2">
        <v>1981</v>
      </c>
      <c r="CL7" s="44">
        <v>1.2015</v>
      </c>
      <c r="CM7" t="s">
        <v>79</v>
      </c>
      <c r="CN7">
        <f>TINV(0.0455,CN5)</f>
        <v>2.0558275262732799</v>
      </c>
      <c r="CO7" s="2">
        <v>1981</v>
      </c>
      <c r="CP7" s="44">
        <v>1.2015</v>
      </c>
      <c r="CQ7" t="s">
        <v>79</v>
      </c>
      <c r="CR7">
        <f>TINV(0.0455,CR5)</f>
        <v>2.0558275262732799</v>
      </c>
      <c r="CS7" s="2">
        <v>1981</v>
      </c>
      <c r="CT7" s="44">
        <v>1.2015</v>
      </c>
      <c r="CU7" t="s">
        <v>79</v>
      </c>
      <c r="CV7">
        <f>TINV(0.0455,CV5)</f>
        <v>2.0558275262732799</v>
      </c>
      <c r="CW7" s="2">
        <v>1981</v>
      </c>
      <c r="CX7" s="44">
        <v>1.2015</v>
      </c>
      <c r="CY7" t="s">
        <v>79</v>
      </c>
      <c r="CZ7">
        <f>TINV(0.0455,CZ5)</f>
        <v>2.0558275262732799</v>
      </c>
      <c r="DA7" s="2">
        <v>1981</v>
      </c>
      <c r="DB7" s="44">
        <v>1.2015</v>
      </c>
      <c r="DC7" t="s">
        <v>79</v>
      </c>
      <c r="DD7">
        <f>TINV(0.0455,DD5)</f>
        <v>2.0558275262732799</v>
      </c>
      <c r="DE7" s="2">
        <v>1981</v>
      </c>
      <c r="DF7" s="44">
        <v>1.2015</v>
      </c>
      <c r="DG7" t="s">
        <v>79</v>
      </c>
      <c r="DH7">
        <f>TINV(0.0455,DH5)</f>
        <v>2.0558275262732799</v>
      </c>
      <c r="DI7" s="2">
        <v>1981</v>
      </c>
      <c r="DJ7" s="44">
        <v>1.2015</v>
      </c>
      <c r="DK7" t="s">
        <v>79</v>
      </c>
      <c r="DL7">
        <f>TINV(0.0455,DL5)</f>
        <v>2.0558275262732799</v>
      </c>
      <c r="DM7" s="2">
        <v>1981</v>
      </c>
      <c r="DN7" s="44">
        <v>1.2015</v>
      </c>
      <c r="DO7" t="s">
        <v>79</v>
      </c>
      <c r="DP7">
        <f>TINV(0.0455,DP5)</f>
        <v>2.0558275262732799</v>
      </c>
      <c r="DQ7" s="2">
        <v>1981</v>
      </c>
      <c r="DR7" s="44">
        <v>1.2015</v>
      </c>
      <c r="DS7" t="s">
        <v>79</v>
      </c>
      <c r="DT7">
        <f>TINV(0.0455,DT5)</f>
        <v>2.0558275262732799</v>
      </c>
      <c r="DU7" s="2">
        <v>1981</v>
      </c>
      <c r="DV7" s="44">
        <v>1.2015</v>
      </c>
      <c r="DW7" t="s">
        <v>79</v>
      </c>
      <c r="DX7">
        <f>TINV(0.0455,DX5)</f>
        <v>2.0558275262732799</v>
      </c>
      <c r="DY7" s="2">
        <v>1981</v>
      </c>
      <c r="DZ7" s="44">
        <v>1.2015</v>
      </c>
      <c r="EA7" t="s">
        <v>79</v>
      </c>
      <c r="EB7">
        <f>TINV(0.0455,EB5)</f>
        <v>2.0558275262732799</v>
      </c>
      <c r="EC7" s="2">
        <v>1981</v>
      </c>
      <c r="ED7" s="44">
        <v>1.2015</v>
      </c>
      <c r="EE7" t="s">
        <v>79</v>
      </c>
      <c r="EF7">
        <f>TINV(0.0455,EF5)</f>
        <v>2.0558275262732799</v>
      </c>
      <c r="EG7" s="2">
        <v>1981</v>
      </c>
      <c r="EH7" s="44">
        <v>1.2015</v>
      </c>
      <c r="EI7" t="s">
        <v>79</v>
      </c>
      <c r="EJ7">
        <f>TINV(0.0455,EJ5)</f>
        <v>2.0558275262732799</v>
      </c>
      <c r="EK7" s="2">
        <v>1981</v>
      </c>
      <c r="EL7" s="44">
        <v>1.2015</v>
      </c>
      <c r="EM7" t="s">
        <v>79</v>
      </c>
      <c r="EN7">
        <f>TINV(0.0455,EN5)</f>
        <v>2.0558275262732799</v>
      </c>
      <c r="EO7" s="2">
        <v>1981</v>
      </c>
      <c r="EP7" s="44">
        <v>1.2015</v>
      </c>
      <c r="EQ7" t="s">
        <v>79</v>
      </c>
      <c r="ER7">
        <f>TINV(0.0455,ER5)</f>
        <v>2.0558275262732799</v>
      </c>
      <c r="ES7" s="2">
        <v>1981</v>
      </c>
      <c r="ET7" s="44">
        <v>1.2015</v>
      </c>
      <c r="EU7" t="s">
        <v>79</v>
      </c>
      <c r="EV7">
        <f>TINV(0.0455,EV5)</f>
        <v>2.0558275262732799</v>
      </c>
      <c r="EW7" s="2">
        <v>1981</v>
      </c>
      <c r="EX7" s="44">
        <v>1.2015</v>
      </c>
      <c r="EY7" t="s">
        <v>79</v>
      </c>
      <c r="EZ7">
        <f>TINV(0.0455,EZ5)</f>
        <v>2.0558275262732799</v>
      </c>
      <c r="FA7" s="2">
        <v>1981</v>
      </c>
      <c r="FB7" s="44">
        <v>1.2015</v>
      </c>
      <c r="FC7" t="s">
        <v>79</v>
      </c>
      <c r="FD7">
        <f>TINV(0.0455,FD5)</f>
        <v>2.0558275262732799</v>
      </c>
      <c r="FE7" s="2">
        <v>1981</v>
      </c>
      <c r="FF7" s="44">
        <v>1.2015</v>
      </c>
      <c r="FG7" t="s">
        <v>79</v>
      </c>
      <c r="FH7">
        <f>TINV(0.0455,FH5)</f>
        <v>2.0558275262732799</v>
      </c>
      <c r="FI7" s="2">
        <v>1981</v>
      </c>
      <c r="FJ7" s="44">
        <v>1.2015</v>
      </c>
      <c r="FK7" t="s">
        <v>79</v>
      </c>
      <c r="FL7">
        <f>TINV(0.0455,FL5)</f>
        <v>2.0558275262732799</v>
      </c>
      <c r="FM7" s="2">
        <v>1981</v>
      </c>
      <c r="FN7" s="44">
        <v>1.2015</v>
      </c>
      <c r="FO7" t="s">
        <v>79</v>
      </c>
      <c r="FP7">
        <f>TINV(0.0455,FP5)</f>
        <v>2.0558275262732799</v>
      </c>
      <c r="FQ7" s="2">
        <v>1981</v>
      </c>
      <c r="FR7" s="44">
        <v>1.2015</v>
      </c>
      <c r="FS7" t="s">
        <v>79</v>
      </c>
      <c r="FT7">
        <f>TINV(0.0455,FT5)</f>
        <v>2.0558275262732799</v>
      </c>
      <c r="FU7" s="2">
        <v>1981</v>
      </c>
      <c r="FV7" s="44">
        <v>1.2015</v>
      </c>
      <c r="FW7" t="s">
        <v>79</v>
      </c>
      <c r="FX7">
        <f>TINV(0.0455,FX5)</f>
        <v>2.0558275262732799</v>
      </c>
      <c r="FY7" s="2">
        <v>1981</v>
      </c>
      <c r="FZ7" s="44">
        <v>1.2015</v>
      </c>
      <c r="GA7" t="s">
        <v>79</v>
      </c>
      <c r="GB7">
        <f>TINV(0.0455,GB5)</f>
        <v>2.0558275262732799</v>
      </c>
      <c r="GC7" s="2">
        <v>1981</v>
      </c>
      <c r="GD7" s="44">
        <v>1.2015</v>
      </c>
      <c r="GE7" t="s">
        <v>79</v>
      </c>
      <c r="GF7">
        <f>TINV(0.0455,GF5)</f>
        <v>2.0558275262732799</v>
      </c>
      <c r="GG7" s="2">
        <v>1981</v>
      </c>
      <c r="GH7" s="44">
        <v>1.2015</v>
      </c>
      <c r="GI7" t="s">
        <v>79</v>
      </c>
      <c r="GJ7">
        <f>TINV(0.0455,GJ5)</f>
        <v>2.0558275262732799</v>
      </c>
      <c r="GK7" s="2">
        <v>1981</v>
      </c>
      <c r="GL7" s="44">
        <v>1.2015</v>
      </c>
      <c r="GM7" t="s">
        <v>79</v>
      </c>
      <c r="GN7">
        <f>TINV(0.0455,GN5)</f>
        <v>2.0558275262732799</v>
      </c>
      <c r="GO7" s="2">
        <v>1981</v>
      </c>
      <c r="GP7" s="44">
        <v>1.2015</v>
      </c>
      <c r="GQ7" t="s">
        <v>79</v>
      </c>
      <c r="GR7">
        <f>TINV(0.0455,GR5)</f>
        <v>2.0558275262732799</v>
      </c>
      <c r="GS7" s="2">
        <v>1981</v>
      </c>
      <c r="GT7" s="44">
        <v>1.2015</v>
      </c>
    </row>
    <row r="8" spans="2:204">
      <c r="B8">
        <v>0.17003030342523659</v>
      </c>
      <c r="C8" s="56">
        <v>0.64060784831550444</v>
      </c>
      <c r="D8">
        <v>81.99389130896391</v>
      </c>
      <c r="E8" s="2">
        <v>1983</v>
      </c>
      <c r="F8" s="43">
        <v>9.6</v>
      </c>
      <c r="G8" t="s">
        <v>80</v>
      </c>
      <c r="H8">
        <f>H7*G3</f>
        <v>3.8244518736668807E-2</v>
      </c>
      <c r="I8" s="2">
        <v>1985</v>
      </c>
      <c r="J8" s="44">
        <v>5.28</v>
      </c>
      <c r="K8" t="s">
        <v>80</v>
      </c>
      <c r="L8">
        <f>L7*K3</f>
        <v>4.6357495296221157E-2</v>
      </c>
      <c r="M8" s="2">
        <v>1985</v>
      </c>
      <c r="N8" s="44">
        <v>5.28</v>
      </c>
      <c r="O8" t="s">
        <v>80</v>
      </c>
      <c r="P8">
        <f>P7*O3</f>
        <v>4.6606302407289767E-2</v>
      </c>
      <c r="Q8" s="2">
        <v>1985</v>
      </c>
      <c r="R8" s="44">
        <v>5.28</v>
      </c>
      <c r="S8" t="s">
        <v>80</v>
      </c>
      <c r="T8">
        <f>T7*S3</f>
        <v>4.0412259315350682E-2</v>
      </c>
      <c r="U8" s="2">
        <v>1985</v>
      </c>
      <c r="V8" s="44">
        <v>5.28</v>
      </c>
      <c r="W8" t="s">
        <v>80</v>
      </c>
      <c r="X8">
        <f>X7*W3</f>
        <v>3.8938370164682129E-2</v>
      </c>
      <c r="Y8" s="2">
        <v>1985</v>
      </c>
      <c r="Z8" s="44">
        <v>5.28</v>
      </c>
      <c r="AA8" t="s">
        <v>80</v>
      </c>
      <c r="AB8">
        <f>AB7*AA3</f>
        <v>3.7818904072586791E-2</v>
      </c>
      <c r="AC8" s="2">
        <v>1985</v>
      </c>
      <c r="AD8" s="44">
        <v>5.28</v>
      </c>
      <c r="AE8" t="s">
        <v>80</v>
      </c>
      <c r="AF8">
        <f>AF7*AE3</f>
        <v>3.8194120955439732E-2</v>
      </c>
      <c r="AG8" s="2">
        <v>1985</v>
      </c>
      <c r="AH8" s="44">
        <v>5.28</v>
      </c>
      <c r="AI8" t="s">
        <v>80</v>
      </c>
      <c r="AJ8">
        <f>AJ7*AI3</f>
        <v>3.8603106733405501E-2</v>
      </c>
      <c r="AK8" s="2">
        <v>1983</v>
      </c>
      <c r="AL8" s="43">
        <v>9.6</v>
      </c>
      <c r="AM8" t="s">
        <v>80</v>
      </c>
      <c r="AN8">
        <f>AN7*AM3</f>
        <v>3.8376046770766302E-2</v>
      </c>
      <c r="AO8" s="2">
        <v>1983</v>
      </c>
      <c r="AP8" s="43">
        <v>9.6</v>
      </c>
      <c r="AQ8" t="s">
        <v>80</v>
      </c>
      <c r="AR8">
        <f>AR7*AQ3</f>
        <v>3.8475499733324703E-2</v>
      </c>
      <c r="AS8" s="2">
        <v>1983</v>
      </c>
      <c r="AT8" s="43">
        <v>9.6</v>
      </c>
      <c r="AU8" t="s">
        <v>80</v>
      </c>
      <c r="AV8">
        <f>AV7*AU3</f>
        <v>3.7801344278132039E-2</v>
      </c>
      <c r="AW8" s="2">
        <v>1983</v>
      </c>
      <c r="AX8" s="43">
        <v>9.6</v>
      </c>
      <c r="AY8" t="s">
        <v>80</v>
      </c>
      <c r="AZ8">
        <f>AZ7*AY3</f>
        <v>3.842603956648432E-2</v>
      </c>
      <c r="BA8" s="2">
        <v>1983</v>
      </c>
      <c r="BB8" s="43">
        <v>9.6</v>
      </c>
      <c r="BC8" t="s">
        <v>80</v>
      </c>
      <c r="BD8">
        <f>BD7*BC3</f>
        <v>3.8442165521648211E-2</v>
      </c>
      <c r="BE8" s="2">
        <v>1983</v>
      </c>
      <c r="BF8" s="43">
        <v>9.6</v>
      </c>
      <c r="BG8" t="s">
        <v>80</v>
      </c>
      <c r="BH8">
        <f>BH7*BG3</f>
        <v>3.8350429744940927E-2</v>
      </c>
      <c r="BI8" s="2">
        <v>1983</v>
      </c>
      <c r="BJ8" s="43">
        <v>9.6</v>
      </c>
      <c r="BK8" t="s">
        <v>80</v>
      </c>
      <c r="BL8">
        <f>BL7*BK3</f>
        <v>3.821595428093235E-2</v>
      </c>
      <c r="BM8" s="2">
        <v>1983</v>
      </c>
      <c r="BN8" s="43">
        <v>9.6</v>
      </c>
      <c r="BO8" t="s">
        <v>80</v>
      </c>
      <c r="BP8">
        <f>BP7*BO3</f>
        <v>3.851925107064804E-2</v>
      </c>
      <c r="BQ8" s="2">
        <v>1983</v>
      </c>
      <c r="BR8" s="43">
        <v>9.6</v>
      </c>
      <c r="BS8" t="s">
        <v>80</v>
      </c>
      <c r="BT8">
        <f>BT7*BS3</f>
        <v>3.8156408816810511E-2</v>
      </c>
      <c r="BU8" s="2">
        <v>1983</v>
      </c>
      <c r="BV8" s="43">
        <v>9.6</v>
      </c>
      <c r="BW8" t="s">
        <v>80</v>
      </c>
      <c r="BX8">
        <f>BX7*BW3</f>
        <v>3.7990414874097322E-2</v>
      </c>
      <c r="BY8" s="2">
        <v>1983</v>
      </c>
      <c r="BZ8" s="43">
        <v>9.6</v>
      </c>
      <c r="CA8" t="s">
        <v>80</v>
      </c>
      <c r="CB8">
        <f>CB7*CA3</f>
        <v>3.8335421377120656E-2</v>
      </c>
      <c r="CC8" s="2">
        <v>1983</v>
      </c>
      <c r="CD8" s="43">
        <v>9.6</v>
      </c>
      <c r="CE8" t="s">
        <v>80</v>
      </c>
      <c r="CF8">
        <f>CF7*CE3</f>
        <v>3.8483962892523683E-2</v>
      </c>
      <c r="CG8" s="2">
        <v>1983</v>
      </c>
      <c r="CH8" s="43">
        <v>9.6</v>
      </c>
      <c r="CI8" t="s">
        <v>80</v>
      </c>
      <c r="CJ8">
        <f>CJ7*CI3</f>
        <v>3.8543802383185513E-2</v>
      </c>
      <c r="CK8" s="2">
        <v>1983</v>
      </c>
      <c r="CL8" s="43">
        <v>9.6</v>
      </c>
      <c r="CM8" t="s">
        <v>80</v>
      </c>
      <c r="CN8">
        <f>CN7*CM3</f>
        <v>3.8654649695227847E-2</v>
      </c>
      <c r="CO8" s="2">
        <v>1983</v>
      </c>
      <c r="CP8" s="43">
        <v>9.6</v>
      </c>
      <c r="CQ8" t="s">
        <v>80</v>
      </c>
      <c r="CR8">
        <f>CR7*CQ3</f>
        <v>3.8121719877491828E-2</v>
      </c>
      <c r="CS8" s="2">
        <v>1983</v>
      </c>
      <c r="CT8" s="43">
        <v>9.6</v>
      </c>
      <c r="CU8" t="s">
        <v>80</v>
      </c>
      <c r="CV8">
        <f>CV7*CU3</f>
        <v>3.836519548830198E-2</v>
      </c>
      <c r="CW8" s="2">
        <v>1983</v>
      </c>
      <c r="CX8" s="43">
        <v>9.6</v>
      </c>
      <c r="CY8" t="s">
        <v>80</v>
      </c>
      <c r="CZ8">
        <f>CZ7*CY3</f>
        <v>3.8401316806001895E-2</v>
      </c>
      <c r="DA8" s="2">
        <v>1983</v>
      </c>
      <c r="DB8" s="43">
        <v>9.6</v>
      </c>
      <c r="DC8" t="s">
        <v>80</v>
      </c>
      <c r="DD8">
        <f>DD7*DC3</f>
        <v>3.7885671524270387E-2</v>
      </c>
      <c r="DE8" s="2">
        <v>1983</v>
      </c>
      <c r="DF8" s="43">
        <v>9.6</v>
      </c>
      <c r="DG8" t="s">
        <v>80</v>
      </c>
      <c r="DH8">
        <f>DH7*DG3</f>
        <v>3.7885671524270387E-2</v>
      </c>
      <c r="DI8" s="2">
        <v>1983</v>
      </c>
      <c r="DJ8" s="43">
        <v>9.6</v>
      </c>
      <c r="DK8" t="s">
        <v>80</v>
      </c>
      <c r="DL8">
        <f>DL7*DK3</f>
        <v>3.8473806322750208E-2</v>
      </c>
      <c r="DM8" s="2">
        <v>1983</v>
      </c>
      <c r="DN8" s="43">
        <v>9.6</v>
      </c>
      <c r="DO8" t="s">
        <v>80</v>
      </c>
      <c r="DP8">
        <f>DP7*DO3</f>
        <v>3.8554925560535379E-2</v>
      </c>
      <c r="DQ8" s="2">
        <v>1983</v>
      </c>
      <c r="DR8" s="43">
        <v>9.6</v>
      </c>
      <c r="DS8" t="s">
        <v>80</v>
      </c>
      <c r="DT8">
        <f>DT7*DS3</f>
        <v>3.8726402358069179E-2</v>
      </c>
      <c r="DU8" s="2">
        <v>1983</v>
      </c>
      <c r="DV8" s="43">
        <v>9.6</v>
      </c>
      <c r="DW8" t="s">
        <v>80</v>
      </c>
      <c r="DX8">
        <f>DX7*DW3</f>
        <v>3.8745376993697074E-2</v>
      </c>
      <c r="DY8" s="2">
        <v>1983</v>
      </c>
      <c r="DZ8" s="43">
        <v>9.6</v>
      </c>
      <c r="EA8" t="s">
        <v>80</v>
      </c>
      <c r="EB8">
        <f>EB7*EA3</f>
        <v>3.8688692896226201E-2</v>
      </c>
      <c r="EC8" s="2">
        <v>1983</v>
      </c>
      <c r="ED8" s="43">
        <v>9.6</v>
      </c>
      <c r="EE8" t="s">
        <v>80</v>
      </c>
      <c r="EF8">
        <f>EF7*EE3</f>
        <v>3.8765625558755852E-2</v>
      </c>
      <c r="EG8" s="2">
        <v>1983</v>
      </c>
      <c r="EH8" s="43">
        <v>9.6</v>
      </c>
      <c r="EI8" t="s">
        <v>80</v>
      </c>
      <c r="EJ8">
        <f>EJ7*EI3</f>
        <v>3.8188273601165085E-2</v>
      </c>
      <c r="EK8" s="2">
        <v>1983</v>
      </c>
      <c r="EL8" s="43">
        <v>9.6</v>
      </c>
      <c r="EM8" t="s">
        <v>80</v>
      </c>
      <c r="EN8">
        <f>EN7*EM3</f>
        <v>3.7867452961617684E-2</v>
      </c>
      <c r="EO8" s="2">
        <v>1983</v>
      </c>
      <c r="EP8" s="43">
        <v>9.6</v>
      </c>
      <c r="EQ8" t="s">
        <v>80</v>
      </c>
      <c r="ER8">
        <f>ER7*EQ3</f>
        <v>3.8781998056257774E-2</v>
      </c>
      <c r="ES8" s="2">
        <v>1983</v>
      </c>
      <c r="ET8" s="43">
        <v>9.6</v>
      </c>
      <c r="EU8" t="s">
        <v>80</v>
      </c>
      <c r="EV8">
        <f>EV7*EU3</f>
        <v>3.7651685618875573E-2</v>
      </c>
      <c r="EW8" s="2">
        <v>1983</v>
      </c>
      <c r="EX8" s="43">
        <v>9.6</v>
      </c>
      <c r="EY8" t="s">
        <v>80</v>
      </c>
      <c r="EZ8">
        <f>EZ7*EY3</f>
        <v>3.8562850386798998E-2</v>
      </c>
      <c r="FA8" s="2">
        <v>1983</v>
      </c>
      <c r="FB8" s="43">
        <v>9.6</v>
      </c>
      <c r="FC8" t="s">
        <v>80</v>
      </c>
      <c r="FD8">
        <f>FD7*FC3</f>
        <v>3.8146518663127342E-2</v>
      </c>
      <c r="FE8" s="2">
        <v>1983</v>
      </c>
      <c r="FF8" s="43">
        <v>9.6</v>
      </c>
      <c r="FG8" t="s">
        <v>80</v>
      </c>
      <c r="FH8">
        <f>FH7*FG3</f>
        <v>3.8695932628200438E-2</v>
      </c>
      <c r="FI8" s="2">
        <v>1983</v>
      </c>
      <c r="FJ8" s="43">
        <v>9.6</v>
      </c>
      <c r="FK8" t="s">
        <v>80</v>
      </c>
      <c r="FL8">
        <f>FL7*FK3</f>
        <v>3.8822151510859215E-2</v>
      </c>
      <c r="FM8" s="2">
        <v>1983</v>
      </c>
      <c r="FN8" s="43">
        <v>9.6</v>
      </c>
      <c r="FO8" t="s">
        <v>80</v>
      </c>
      <c r="FP8">
        <f>FP7*FO3</f>
        <v>3.8308706852442462E-2</v>
      </c>
      <c r="FQ8" s="2">
        <v>1983</v>
      </c>
      <c r="FR8" s="43">
        <v>9.6</v>
      </c>
      <c r="FS8" t="s">
        <v>80</v>
      </c>
      <c r="FT8">
        <f>FT7*FS3</f>
        <v>3.8324076949402326E-2</v>
      </c>
      <c r="FU8" s="2">
        <v>1983</v>
      </c>
      <c r="FV8" s="43">
        <v>9.6</v>
      </c>
      <c r="FW8" t="s">
        <v>80</v>
      </c>
      <c r="FX8">
        <f>FX7*FW3</f>
        <v>3.8798151606839894E-2</v>
      </c>
      <c r="FY8" s="2">
        <v>1983</v>
      </c>
      <c r="FZ8" s="43">
        <v>9.6</v>
      </c>
      <c r="GA8" t="s">
        <v>80</v>
      </c>
      <c r="GB8">
        <f>GB7*GA3</f>
        <v>3.8831672839796813E-2</v>
      </c>
      <c r="GC8" s="2">
        <v>1983</v>
      </c>
      <c r="GD8" s="43">
        <v>9.6</v>
      </c>
      <c r="GE8" t="s">
        <v>80</v>
      </c>
      <c r="GF8">
        <f>GF7*GE3</f>
        <v>3.8741976452424914E-2</v>
      </c>
      <c r="GG8" s="2">
        <v>1983</v>
      </c>
      <c r="GH8" s="43">
        <v>9.6</v>
      </c>
      <c r="GI8" t="s">
        <v>80</v>
      </c>
      <c r="GJ8">
        <f>GJ7*GI3</f>
        <v>3.8535421102598673E-2</v>
      </c>
      <c r="GK8" s="2">
        <v>1983</v>
      </c>
      <c r="GL8" s="43">
        <v>9.6</v>
      </c>
      <c r="GM8" t="s">
        <v>80</v>
      </c>
      <c r="GN8">
        <f>GN7*GM3</f>
        <v>3.7741014603533081E-2</v>
      </c>
      <c r="GO8" s="2">
        <v>1983</v>
      </c>
      <c r="GP8" s="43">
        <v>9.6</v>
      </c>
      <c r="GQ8" t="s">
        <v>80</v>
      </c>
      <c r="GR8">
        <f>GR7*GQ3</f>
        <v>3.8362956530126384E-2</v>
      </c>
      <c r="GS8" s="2">
        <v>1983</v>
      </c>
      <c r="GT8" s="43">
        <v>9.6</v>
      </c>
    </row>
    <row r="9" spans="2:204">
      <c r="B9">
        <v>0.16988930310031258</v>
      </c>
      <c r="C9" s="56">
        <v>0.64293887759509272</v>
      </c>
      <c r="D9">
        <v>82.82948356342196</v>
      </c>
      <c r="E9" s="2">
        <v>1985</v>
      </c>
      <c r="F9" s="44">
        <v>5.28</v>
      </c>
      <c r="G9" t="s">
        <v>81</v>
      </c>
      <c r="H9">
        <f>G2+H8</f>
        <v>1.2243817195315565</v>
      </c>
      <c r="I9" s="2">
        <v>1985</v>
      </c>
      <c r="J9" s="44">
        <v>8</v>
      </c>
      <c r="K9" t="s">
        <v>81</v>
      </c>
      <c r="L9">
        <f>K2+L8</f>
        <v>1.2725641989310739</v>
      </c>
      <c r="M9" s="2">
        <v>1985</v>
      </c>
      <c r="N9" s="44">
        <v>8</v>
      </c>
      <c r="O9" t="s">
        <v>81</v>
      </c>
      <c r="P9">
        <f>O2+P8</f>
        <v>1.2529759454330105</v>
      </c>
      <c r="Q9" s="2">
        <v>1985</v>
      </c>
      <c r="R9" s="44">
        <v>8</v>
      </c>
      <c r="S9" t="s">
        <v>81</v>
      </c>
      <c r="T9">
        <f>S2+T8</f>
        <v>1.2240054703937773</v>
      </c>
      <c r="U9" s="2">
        <v>1985</v>
      </c>
      <c r="V9" s="44">
        <v>8</v>
      </c>
      <c r="W9" t="s">
        <v>81</v>
      </c>
      <c r="X9">
        <f>W2+X8</f>
        <v>1.2204332046473541</v>
      </c>
      <c r="Y9" s="2">
        <v>1985</v>
      </c>
      <c r="Z9" s="44">
        <v>8</v>
      </c>
      <c r="AA9" t="s">
        <v>81</v>
      </c>
      <c r="AB9">
        <f>AA2+AB8</f>
        <v>1.221025590499432</v>
      </c>
      <c r="AC9" s="2">
        <v>1985</v>
      </c>
      <c r="AD9" s="44">
        <v>8</v>
      </c>
      <c r="AE9" t="s">
        <v>81</v>
      </c>
      <c r="AF9">
        <f>AE2+AF8</f>
        <v>1.2224128508830436</v>
      </c>
      <c r="AG9" s="2">
        <v>1985</v>
      </c>
      <c r="AH9" s="44">
        <v>8</v>
      </c>
      <c r="AI9" t="s">
        <v>81</v>
      </c>
      <c r="AJ9">
        <f>AI2+AJ8</f>
        <v>1.2239438773949525</v>
      </c>
      <c r="AK9" s="2">
        <v>1985</v>
      </c>
      <c r="AL9" s="44">
        <v>8</v>
      </c>
      <c r="AM9" t="s">
        <v>81</v>
      </c>
      <c r="AN9">
        <f>AM2+AN8</f>
        <v>1.2235496957808847</v>
      </c>
      <c r="AO9" s="2">
        <v>1985</v>
      </c>
      <c r="AP9" s="44">
        <v>5.28</v>
      </c>
      <c r="AQ9" t="s">
        <v>81</v>
      </c>
      <c r="AR9">
        <f>AQ2+AR8</f>
        <v>1.2237975276007456</v>
      </c>
      <c r="AS9" s="2">
        <v>1985</v>
      </c>
      <c r="AT9" s="44">
        <v>5.28</v>
      </c>
      <c r="AU9" t="s">
        <v>81</v>
      </c>
      <c r="AV9">
        <f>AU2+AV8</f>
        <v>1.2225926228751389</v>
      </c>
      <c r="AW9" s="2">
        <v>1985</v>
      </c>
      <c r="AX9" s="44">
        <v>5.28</v>
      </c>
      <c r="AY9" t="s">
        <v>81</v>
      </c>
      <c r="AZ9">
        <f>AY2+AZ8</f>
        <v>1.2238041565640438</v>
      </c>
      <c r="BA9" s="2">
        <v>1985</v>
      </c>
      <c r="BB9" s="44">
        <v>5.28</v>
      </c>
      <c r="BC9" t="s">
        <v>81</v>
      </c>
      <c r="BD9">
        <f>BC2+BD8</f>
        <v>1.2243100048791395</v>
      </c>
      <c r="BE9" s="2">
        <v>1985</v>
      </c>
      <c r="BF9" s="44">
        <v>5.28</v>
      </c>
      <c r="BG9" t="s">
        <v>81</v>
      </c>
      <c r="BH9">
        <f>BG2+BH8</f>
        <v>1.2241717951274325</v>
      </c>
      <c r="BI9" s="2">
        <v>1985</v>
      </c>
      <c r="BJ9" s="44">
        <v>5.28</v>
      </c>
      <c r="BK9" t="s">
        <v>81</v>
      </c>
      <c r="BL9">
        <f>BK2+BL8</f>
        <v>1.2241291863023216</v>
      </c>
      <c r="BM9" s="2">
        <v>1985</v>
      </c>
      <c r="BN9" s="44">
        <v>5.28</v>
      </c>
      <c r="BO9" t="s">
        <v>81</v>
      </c>
      <c r="BP9">
        <f>BO2+BP8</f>
        <v>1.2246993164219053</v>
      </c>
      <c r="BQ9" s="2">
        <v>1985</v>
      </c>
      <c r="BR9" s="44">
        <v>5.28</v>
      </c>
      <c r="BS9" t="s">
        <v>81</v>
      </c>
      <c r="BT9">
        <f>BS2+BT8</f>
        <v>1.2243706059336321</v>
      </c>
      <c r="BU9" s="2">
        <v>1985</v>
      </c>
      <c r="BV9" s="44">
        <v>5.28</v>
      </c>
      <c r="BW9" t="s">
        <v>81</v>
      </c>
      <c r="BX9">
        <f>BW2+BX8</f>
        <v>1.2245777719875746</v>
      </c>
      <c r="BY9" s="2">
        <v>1985</v>
      </c>
      <c r="BZ9" s="44">
        <v>5.28</v>
      </c>
      <c r="CA9" t="s">
        <v>81</v>
      </c>
      <c r="CB9">
        <f>CA2+CB8</f>
        <v>1.2247928410568245</v>
      </c>
      <c r="CC9" s="2">
        <v>1985</v>
      </c>
      <c r="CD9" s="44">
        <v>5.28</v>
      </c>
      <c r="CE9" t="s">
        <v>81</v>
      </c>
      <c r="CF9">
        <f>CE2+CF8</f>
        <v>1.2249660247696126</v>
      </c>
      <c r="CG9" s="2">
        <v>1985</v>
      </c>
      <c r="CH9" s="44">
        <v>5.28</v>
      </c>
      <c r="CI9" t="s">
        <v>81</v>
      </c>
      <c r="CJ9">
        <f>CI2+CJ8</f>
        <v>1.2251596183870781</v>
      </c>
      <c r="CK9" s="2">
        <v>1985</v>
      </c>
      <c r="CL9" s="44">
        <v>5.28</v>
      </c>
      <c r="CM9" t="s">
        <v>81</v>
      </c>
      <c r="CN9">
        <f>CM2+CN8</f>
        <v>1.2245255863348394</v>
      </c>
      <c r="CO9" s="2">
        <v>1985</v>
      </c>
      <c r="CP9" s="44">
        <v>5.28</v>
      </c>
      <c r="CQ9" t="s">
        <v>81</v>
      </c>
      <c r="CR9">
        <f>CQ2+CR8</f>
        <v>1.2233500319270609</v>
      </c>
      <c r="CS9" s="2">
        <v>1985</v>
      </c>
      <c r="CT9" s="44">
        <v>5.28</v>
      </c>
      <c r="CU9" t="s">
        <v>81</v>
      </c>
      <c r="CV9">
        <f>CU2+CV8</f>
        <v>1.225335255608091</v>
      </c>
      <c r="CW9" s="2">
        <v>1985</v>
      </c>
      <c r="CX9" s="44">
        <v>5.28</v>
      </c>
      <c r="CY9" t="s">
        <v>81</v>
      </c>
      <c r="CZ9">
        <f>CY2+CZ8</f>
        <v>1.2237503713572315</v>
      </c>
      <c r="DA9" s="2">
        <v>1985</v>
      </c>
      <c r="DB9" s="44">
        <v>5.28</v>
      </c>
      <c r="DC9" t="s">
        <v>81</v>
      </c>
      <c r="DD9">
        <f>DC2+DD8</f>
        <v>1.2227440928731228</v>
      </c>
      <c r="DE9" s="2">
        <v>1985</v>
      </c>
      <c r="DF9" s="44">
        <v>5.28</v>
      </c>
      <c r="DG9" t="s">
        <v>81</v>
      </c>
      <c r="DH9">
        <f>DG2+DH8</f>
        <v>1.2227440928731228</v>
      </c>
      <c r="DI9" s="2">
        <v>1985</v>
      </c>
      <c r="DJ9" s="44">
        <v>5.28</v>
      </c>
      <c r="DK9" t="s">
        <v>81</v>
      </c>
      <c r="DL9">
        <f>DK2+DL8</f>
        <v>1.2237956883339409</v>
      </c>
      <c r="DM9" s="2">
        <v>1985</v>
      </c>
      <c r="DN9" s="44">
        <v>5.28</v>
      </c>
      <c r="DO9" t="s">
        <v>81</v>
      </c>
      <c r="DP9">
        <f>DO2+DP8</f>
        <v>1.2254805158739241</v>
      </c>
      <c r="DQ9" s="2">
        <v>1985</v>
      </c>
      <c r="DR9" s="44">
        <v>5.28</v>
      </c>
      <c r="DS9" t="s">
        <v>81</v>
      </c>
      <c r="DT9">
        <f>DS2+DT8</f>
        <v>1.2246746200257099</v>
      </c>
      <c r="DU9" s="2">
        <v>1985</v>
      </c>
      <c r="DV9" s="44">
        <v>5.28</v>
      </c>
      <c r="DW9" t="s">
        <v>81</v>
      </c>
      <c r="DX9">
        <f>DW2+DX8</f>
        <v>1.2247299029704914</v>
      </c>
      <c r="DY9" s="2">
        <v>1985</v>
      </c>
      <c r="DZ9" s="44">
        <v>5.28</v>
      </c>
      <c r="EA9" t="s">
        <v>81</v>
      </c>
      <c r="EB9">
        <f>EA2+EB8</f>
        <v>1.2254631308985677</v>
      </c>
      <c r="EC9" s="2">
        <v>1985</v>
      </c>
      <c r="ED9" s="44">
        <v>5.28</v>
      </c>
      <c r="EE9" t="s">
        <v>81</v>
      </c>
      <c r="EF9">
        <f>EE2+EF8</f>
        <v>1.2248397270590785</v>
      </c>
      <c r="EG9" s="2">
        <v>1985</v>
      </c>
      <c r="EH9" s="44">
        <v>5.28</v>
      </c>
      <c r="EI9" t="s">
        <v>81</v>
      </c>
      <c r="EJ9">
        <f>EI2+EJ8</f>
        <v>1.2225945730417782</v>
      </c>
      <c r="EK9" s="2">
        <v>1985</v>
      </c>
      <c r="EL9" s="44">
        <v>5.28</v>
      </c>
      <c r="EM9" t="s">
        <v>81</v>
      </c>
      <c r="EN9">
        <f>EM2+EN8</f>
        <v>1.2216234401861445</v>
      </c>
      <c r="EO9" s="2">
        <v>1985</v>
      </c>
      <c r="EP9" s="44">
        <v>5.28</v>
      </c>
      <c r="EQ9" t="s">
        <v>81</v>
      </c>
      <c r="ER9">
        <f>EQ2+ER8</f>
        <v>1.2248212668289424</v>
      </c>
      <c r="ES9" s="2">
        <v>1985</v>
      </c>
      <c r="ET9" s="44">
        <v>5.28</v>
      </c>
      <c r="EU9" t="s">
        <v>81</v>
      </c>
      <c r="EV9">
        <f>EU2+EV8</f>
        <v>1.2211460773690057</v>
      </c>
      <c r="EW9" s="2">
        <v>1985</v>
      </c>
      <c r="EX9" s="44">
        <v>5.28</v>
      </c>
      <c r="EY9" t="s">
        <v>81</v>
      </c>
      <c r="EZ9">
        <f>EY2+EZ8</f>
        <v>1.2260315248980915</v>
      </c>
      <c r="FA9" s="2">
        <v>1985</v>
      </c>
      <c r="FB9" s="44">
        <v>5.28</v>
      </c>
      <c r="FC9" t="s">
        <v>81</v>
      </c>
      <c r="FD9">
        <f>FC2+FD8</f>
        <v>1.2264821868633602</v>
      </c>
      <c r="FE9" s="2">
        <v>1985</v>
      </c>
      <c r="FF9" s="44">
        <v>5.28</v>
      </c>
      <c r="FG9" t="s">
        <v>81</v>
      </c>
      <c r="FH9">
        <f>FG2+FH8</f>
        <v>1.2257210380177463</v>
      </c>
      <c r="FI9" s="2">
        <v>1985</v>
      </c>
      <c r="FJ9" s="44">
        <v>5.28</v>
      </c>
      <c r="FK9" t="s">
        <v>81</v>
      </c>
      <c r="FL9">
        <f>FK2+FL8</f>
        <v>1.2248992796034153</v>
      </c>
      <c r="FM9" s="2">
        <v>1985</v>
      </c>
      <c r="FN9" s="44">
        <v>5.28</v>
      </c>
      <c r="FO9" t="s">
        <v>81</v>
      </c>
      <c r="FP9">
        <f>FO2+FP8</f>
        <v>1.2223452410676661</v>
      </c>
      <c r="FQ9" s="2">
        <v>1985</v>
      </c>
      <c r="FR9" s="44">
        <v>5.28</v>
      </c>
      <c r="FS9" t="s">
        <v>81</v>
      </c>
      <c r="FT9">
        <f>FS2+FT8</f>
        <v>1.2223920325806004</v>
      </c>
      <c r="FU9" s="2">
        <v>1985</v>
      </c>
      <c r="FV9" s="44">
        <v>5.28</v>
      </c>
      <c r="FW9" t="s">
        <v>81</v>
      </c>
      <c r="FX9">
        <f>FW2+FX8</f>
        <v>1.2244756769479734</v>
      </c>
      <c r="FY9" s="2">
        <v>1985</v>
      </c>
      <c r="FZ9" s="44">
        <v>5.28</v>
      </c>
      <c r="GA9" t="s">
        <v>81</v>
      </c>
      <c r="GB9">
        <f>GA2+GB8</f>
        <v>1.225326792669732</v>
      </c>
      <c r="GC9" s="2">
        <v>1985</v>
      </c>
      <c r="GD9" s="44">
        <v>5.28</v>
      </c>
      <c r="GE9" t="s">
        <v>81</v>
      </c>
      <c r="GF9">
        <f>GE2+GF8</f>
        <v>1.2238679496967424</v>
      </c>
      <c r="GG9" s="2">
        <v>1985</v>
      </c>
      <c r="GH9" s="44">
        <v>5.28</v>
      </c>
      <c r="GI9" t="s">
        <v>81</v>
      </c>
      <c r="GJ9">
        <f>GI2+GJ8</f>
        <v>1.2229196381452112</v>
      </c>
      <c r="GK9" s="2">
        <v>1985</v>
      </c>
      <c r="GL9" s="44">
        <v>5.28</v>
      </c>
      <c r="GM9" t="s">
        <v>81</v>
      </c>
      <c r="GN9">
        <f>GM2+GN8</f>
        <v>1.2200484266192717</v>
      </c>
      <c r="GO9" s="2">
        <v>1985</v>
      </c>
      <c r="GP9" s="44">
        <v>5.28</v>
      </c>
      <c r="GQ9" t="s">
        <v>81</v>
      </c>
      <c r="GR9">
        <f>GQ2+GR8</f>
        <v>1.222107557275889</v>
      </c>
      <c r="GS9" s="2">
        <v>1985</v>
      </c>
      <c r="GT9" s="44">
        <v>5.28</v>
      </c>
    </row>
    <row r="10" spans="2:204">
      <c r="B10">
        <v>0.17001449114342404</v>
      </c>
      <c r="C10" s="56">
        <v>0.64208830114297055</v>
      </c>
      <c r="D10">
        <v>82.523320547773011</v>
      </c>
      <c r="E10" s="2">
        <v>1985</v>
      </c>
      <c r="F10" s="44">
        <v>8</v>
      </c>
      <c r="G10" t="s">
        <v>82</v>
      </c>
      <c r="H10">
        <f>G2-H8</f>
        <v>1.1478926820582187</v>
      </c>
      <c r="I10" s="2">
        <v>1986</v>
      </c>
      <c r="J10" s="44">
        <v>1.2</v>
      </c>
      <c r="K10" t="s">
        <v>82</v>
      </c>
      <c r="L10">
        <f>K2-L8</f>
        <v>1.1798492083386316</v>
      </c>
      <c r="M10" s="2">
        <v>1986</v>
      </c>
      <c r="N10" s="44">
        <v>1.2</v>
      </c>
      <c r="O10" t="s">
        <v>82</v>
      </c>
      <c r="P10">
        <f>O2-P8</f>
        <v>1.1597633406184309</v>
      </c>
      <c r="Q10" s="2">
        <v>1986</v>
      </c>
      <c r="R10" s="44">
        <v>1.2</v>
      </c>
      <c r="S10" t="s">
        <v>82</v>
      </c>
      <c r="T10">
        <f>S2-T8</f>
        <v>1.143180951763076</v>
      </c>
      <c r="U10" s="2">
        <v>1986</v>
      </c>
      <c r="V10" s="44">
        <v>1.2</v>
      </c>
      <c r="W10" t="s">
        <v>82</v>
      </c>
      <c r="X10">
        <f>W2-X8</f>
        <v>1.1425564643179897</v>
      </c>
      <c r="Y10" s="2">
        <v>1986</v>
      </c>
      <c r="Z10" s="44">
        <v>1.2</v>
      </c>
      <c r="AA10" t="s">
        <v>82</v>
      </c>
      <c r="AB10">
        <f>AA2-AB8</f>
        <v>1.1453877823542586</v>
      </c>
      <c r="AC10" s="2">
        <v>1986</v>
      </c>
      <c r="AD10" s="44">
        <v>1.2</v>
      </c>
      <c r="AE10" t="s">
        <v>82</v>
      </c>
      <c r="AF10">
        <f>AE2-AF8</f>
        <v>1.1460246089721642</v>
      </c>
      <c r="AG10" s="2">
        <v>1986</v>
      </c>
      <c r="AH10" s="44">
        <v>1.2</v>
      </c>
      <c r="AI10" t="s">
        <v>82</v>
      </c>
      <c r="AJ10">
        <f>AI2-AJ8</f>
        <v>1.1467376639281412</v>
      </c>
      <c r="AK10" s="2">
        <v>1986</v>
      </c>
      <c r="AL10" s="44">
        <v>1.2</v>
      </c>
      <c r="AM10" t="s">
        <v>82</v>
      </c>
      <c r="AN10">
        <f>AM2-AN8</f>
        <v>1.146797602239352</v>
      </c>
      <c r="AO10" s="2">
        <v>1986</v>
      </c>
      <c r="AP10" s="44">
        <v>1.2</v>
      </c>
      <c r="AQ10" t="s">
        <v>82</v>
      </c>
      <c r="AR10">
        <f>AQ2-AR8</f>
        <v>1.146846528134096</v>
      </c>
      <c r="AS10" s="2">
        <v>1985</v>
      </c>
      <c r="AT10" s="44">
        <v>8</v>
      </c>
      <c r="AU10" t="s">
        <v>82</v>
      </c>
      <c r="AV10">
        <f>AU2-AV8</f>
        <v>1.146989934318875</v>
      </c>
      <c r="AW10" s="2">
        <v>1985</v>
      </c>
      <c r="AX10" s="44">
        <v>8</v>
      </c>
      <c r="AY10" t="s">
        <v>82</v>
      </c>
      <c r="AZ10">
        <f>AY2-AZ8</f>
        <v>1.1469520774310751</v>
      </c>
      <c r="BA10" s="2">
        <v>1985</v>
      </c>
      <c r="BB10" s="44">
        <v>8</v>
      </c>
      <c r="BC10" t="s">
        <v>82</v>
      </c>
      <c r="BD10">
        <f>BC2-BD8</f>
        <v>1.147425673835843</v>
      </c>
      <c r="BE10" s="2">
        <v>1985</v>
      </c>
      <c r="BF10" s="44">
        <v>8</v>
      </c>
      <c r="BG10" t="s">
        <v>82</v>
      </c>
      <c r="BH10">
        <f>BG2-BH8</f>
        <v>1.1474709356375508</v>
      </c>
      <c r="BI10" s="2">
        <v>1985</v>
      </c>
      <c r="BJ10" s="44">
        <v>8</v>
      </c>
      <c r="BK10" t="s">
        <v>82</v>
      </c>
      <c r="BL10">
        <f>BK2-BL8</f>
        <v>1.1476972777404568</v>
      </c>
      <c r="BM10" s="2">
        <v>1985</v>
      </c>
      <c r="BN10" s="44">
        <v>8</v>
      </c>
      <c r="BO10" t="s">
        <v>82</v>
      </c>
      <c r="BP10">
        <f>BO2-BP8</f>
        <v>1.1476608142806093</v>
      </c>
      <c r="BQ10" s="2">
        <v>1985</v>
      </c>
      <c r="BR10" s="44">
        <v>8</v>
      </c>
      <c r="BS10" t="s">
        <v>82</v>
      </c>
      <c r="BT10">
        <f>BS2-BT8</f>
        <v>1.1480577883000112</v>
      </c>
      <c r="BU10" s="2">
        <v>1985</v>
      </c>
      <c r="BV10" s="44">
        <v>8</v>
      </c>
      <c r="BW10" t="s">
        <v>82</v>
      </c>
      <c r="BX10">
        <f>BW2-BX8</f>
        <v>1.14859694223938</v>
      </c>
      <c r="BY10" s="2">
        <v>1985</v>
      </c>
      <c r="BZ10" s="44">
        <v>8</v>
      </c>
      <c r="CA10" t="s">
        <v>82</v>
      </c>
      <c r="CB10">
        <f>CA2-CB8</f>
        <v>1.148121998302583</v>
      </c>
      <c r="CC10" s="2">
        <v>1985</v>
      </c>
      <c r="CD10" s="44">
        <v>8</v>
      </c>
      <c r="CE10" t="s">
        <v>82</v>
      </c>
      <c r="CF10">
        <f>CE2-CF8</f>
        <v>1.1479980989845651</v>
      </c>
      <c r="CG10" s="2">
        <v>1985</v>
      </c>
      <c r="CH10" s="44">
        <v>8</v>
      </c>
      <c r="CI10" t="s">
        <v>82</v>
      </c>
      <c r="CJ10">
        <f>CI2-CJ8</f>
        <v>1.1480720136207072</v>
      </c>
      <c r="CK10" s="2">
        <v>1985</v>
      </c>
      <c r="CL10" s="44">
        <v>8</v>
      </c>
      <c r="CM10" t="s">
        <v>82</v>
      </c>
      <c r="CN10">
        <f>CM2-CN8</f>
        <v>1.1472162869443838</v>
      </c>
      <c r="CO10" s="2">
        <v>1985</v>
      </c>
      <c r="CP10" s="44">
        <v>8</v>
      </c>
      <c r="CQ10" t="s">
        <v>82</v>
      </c>
      <c r="CR10">
        <f>CQ2-CR8</f>
        <v>1.1471065921720771</v>
      </c>
      <c r="CS10" s="2">
        <v>1985</v>
      </c>
      <c r="CT10" s="44">
        <v>8</v>
      </c>
      <c r="CU10" t="s">
        <v>82</v>
      </c>
      <c r="CV10">
        <f>CU2-CV8</f>
        <v>1.148604864631487</v>
      </c>
      <c r="CW10" s="2">
        <v>1985</v>
      </c>
      <c r="CX10" s="44">
        <v>8</v>
      </c>
      <c r="CY10" t="s">
        <v>82</v>
      </c>
      <c r="CZ10">
        <f>CY2-CZ8</f>
        <v>1.1469477377452275</v>
      </c>
      <c r="DA10" s="2">
        <v>1985</v>
      </c>
      <c r="DB10" s="44">
        <v>8</v>
      </c>
      <c r="DC10" t="s">
        <v>82</v>
      </c>
      <c r="DD10">
        <f>DC2-DD8</f>
        <v>1.1469727498245821</v>
      </c>
      <c r="DE10" s="2">
        <v>1985</v>
      </c>
      <c r="DF10" s="44">
        <v>8</v>
      </c>
      <c r="DG10" t="s">
        <v>82</v>
      </c>
      <c r="DH10">
        <f>DG2-DH8</f>
        <v>1.1469727498245821</v>
      </c>
      <c r="DI10" s="2">
        <v>1985</v>
      </c>
      <c r="DJ10" s="44">
        <v>8</v>
      </c>
      <c r="DK10" t="s">
        <v>82</v>
      </c>
      <c r="DL10">
        <f>DK2-DL8</f>
        <v>1.1468480756884407</v>
      </c>
      <c r="DM10" s="2">
        <v>1985</v>
      </c>
      <c r="DN10" s="44">
        <v>8</v>
      </c>
      <c r="DO10" t="s">
        <v>82</v>
      </c>
      <c r="DP10">
        <f>DO2-DP8</f>
        <v>1.1483706647528535</v>
      </c>
      <c r="DQ10" s="2">
        <v>1985</v>
      </c>
      <c r="DR10" s="44">
        <v>8</v>
      </c>
      <c r="DS10" t="s">
        <v>82</v>
      </c>
      <c r="DT10">
        <f>DS2-DT8</f>
        <v>1.1472218153095717</v>
      </c>
      <c r="DU10" s="2">
        <v>1985</v>
      </c>
      <c r="DV10" s="44">
        <v>8</v>
      </c>
      <c r="DW10" t="s">
        <v>82</v>
      </c>
      <c r="DX10">
        <f>DW2-DX8</f>
        <v>1.1472391489830971</v>
      </c>
      <c r="DY10" s="2">
        <v>1985</v>
      </c>
      <c r="DZ10" s="44">
        <v>8</v>
      </c>
      <c r="EA10" t="s">
        <v>82</v>
      </c>
      <c r="EB10">
        <f>EA2-EB8</f>
        <v>1.1480857451061153</v>
      </c>
      <c r="EC10" s="2">
        <v>1985</v>
      </c>
      <c r="ED10" s="44">
        <v>8</v>
      </c>
      <c r="EE10" t="s">
        <v>82</v>
      </c>
      <c r="EF10">
        <f>EE2-EF8</f>
        <v>1.1473084759415668</v>
      </c>
      <c r="EG10" s="2">
        <v>1985</v>
      </c>
      <c r="EH10" s="44">
        <v>8</v>
      </c>
      <c r="EI10" t="s">
        <v>82</v>
      </c>
      <c r="EJ10">
        <f>EI2-EJ8</f>
        <v>1.1462180258394479</v>
      </c>
      <c r="EK10" s="2">
        <v>1985</v>
      </c>
      <c r="EL10" s="44">
        <v>8</v>
      </c>
      <c r="EM10" t="s">
        <v>82</v>
      </c>
      <c r="EN10">
        <f>EM2-EN8</f>
        <v>1.1458885342629093</v>
      </c>
      <c r="EO10" s="2">
        <v>1985</v>
      </c>
      <c r="EP10" s="44">
        <v>8</v>
      </c>
      <c r="EQ10" t="s">
        <v>82</v>
      </c>
      <c r="ER10">
        <f>EQ2-ER8</f>
        <v>1.1472572707164268</v>
      </c>
      <c r="ES10" s="2">
        <v>1985</v>
      </c>
      <c r="ET10" s="44">
        <v>8</v>
      </c>
      <c r="EU10" t="s">
        <v>82</v>
      </c>
      <c r="EV10">
        <f>EU2-EV8</f>
        <v>1.1458427061312546</v>
      </c>
      <c r="EW10" s="2">
        <v>1985</v>
      </c>
      <c r="EX10" s="44">
        <v>8</v>
      </c>
      <c r="EY10" t="s">
        <v>82</v>
      </c>
      <c r="EZ10">
        <f>EY2-EZ8</f>
        <v>1.1489058241244936</v>
      </c>
      <c r="FA10" s="2">
        <v>1985</v>
      </c>
      <c r="FB10" s="44">
        <v>8</v>
      </c>
      <c r="FC10" t="s">
        <v>82</v>
      </c>
      <c r="FD10">
        <f>FC2-FD8</f>
        <v>1.1501891495371055</v>
      </c>
      <c r="FE10" s="2">
        <v>1985</v>
      </c>
      <c r="FF10" s="44">
        <v>8</v>
      </c>
      <c r="FG10" t="s">
        <v>82</v>
      </c>
      <c r="FH10">
        <f>FG2-FH8</f>
        <v>1.1483291727613456</v>
      </c>
      <c r="FI10" s="2">
        <v>1985</v>
      </c>
      <c r="FJ10" s="44">
        <v>8</v>
      </c>
      <c r="FK10" t="s">
        <v>82</v>
      </c>
      <c r="FL10">
        <f>FK2-FL8</f>
        <v>1.1472549765816971</v>
      </c>
      <c r="FM10" s="2">
        <v>1985</v>
      </c>
      <c r="FN10" s="44">
        <v>8</v>
      </c>
      <c r="FO10" t="s">
        <v>82</v>
      </c>
      <c r="FP10">
        <f>FO2-FP8</f>
        <v>1.1457278273627813</v>
      </c>
      <c r="FQ10" s="2">
        <v>1985</v>
      </c>
      <c r="FR10" s="44">
        <v>8</v>
      </c>
      <c r="FS10" t="s">
        <v>82</v>
      </c>
      <c r="FT10">
        <f>FS2-FT8</f>
        <v>1.1457438786817955</v>
      </c>
      <c r="FU10" s="2">
        <v>1985</v>
      </c>
      <c r="FV10" s="44">
        <v>8</v>
      </c>
      <c r="FW10" t="s">
        <v>82</v>
      </c>
      <c r="FX10">
        <f>FW2-FX8</f>
        <v>1.1468793737342937</v>
      </c>
      <c r="FY10" s="2">
        <v>1985</v>
      </c>
      <c r="FZ10" s="44">
        <v>8</v>
      </c>
      <c r="GA10" t="s">
        <v>82</v>
      </c>
      <c r="GB10">
        <f>GA2-GB8</f>
        <v>1.1476634469901383</v>
      </c>
      <c r="GC10" s="2">
        <v>1985</v>
      </c>
      <c r="GD10" s="44">
        <v>8</v>
      </c>
      <c r="GE10" t="s">
        <v>82</v>
      </c>
      <c r="GF10">
        <f>GE2-GF8</f>
        <v>1.1463839967918927</v>
      </c>
      <c r="GG10" s="2">
        <v>1985</v>
      </c>
      <c r="GH10" s="44">
        <v>8</v>
      </c>
      <c r="GI10" t="s">
        <v>82</v>
      </c>
      <c r="GJ10">
        <f>GI2-GJ8</f>
        <v>1.1458487959400137</v>
      </c>
      <c r="GK10" s="2">
        <v>1985</v>
      </c>
      <c r="GL10" s="44">
        <v>8</v>
      </c>
      <c r="GM10" t="s">
        <v>82</v>
      </c>
      <c r="GN10">
        <f>GM2-GN8</f>
        <v>1.1445663974122056</v>
      </c>
      <c r="GO10" s="2">
        <v>1985</v>
      </c>
      <c r="GP10" s="44">
        <v>8</v>
      </c>
      <c r="GQ10" t="s">
        <v>82</v>
      </c>
      <c r="GR10">
        <f>GQ2-GR8</f>
        <v>1.1453816442156362</v>
      </c>
      <c r="GS10" s="2">
        <v>1985</v>
      </c>
      <c r="GT10" s="44">
        <v>8</v>
      </c>
    </row>
    <row r="11" spans="2:204">
      <c r="B11">
        <v>0.16956662286823398</v>
      </c>
      <c r="C11" s="56">
        <v>0.64897072780053755</v>
      </c>
      <c r="D11">
        <v>85.043202499254264</v>
      </c>
      <c r="E11" s="2">
        <v>1986</v>
      </c>
      <c r="F11" s="44">
        <v>1.2</v>
      </c>
      <c r="G11" t="s">
        <v>83</v>
      </c>
      <c r="H11" s="57">
        <f>LN(G2)</f>
        <v>0.1707019775228828</v>
      </c>
      <c r="I11" s="2">
        <v>1986</v>
      </c>
      <c r="J11" s="45">
        <v>8</v>
      </c>
      <c r="K11" t="s">
        <v>83</v>
      </c>
      <c r="L11" s="57">
        <f>LN(K2)</f>
        <v>0.2039254233310602</v>
      </c>
      <c r="M11" s="2">
        <v>1986</v>
      </c>
      <c r="N11" s="45">
        <v>8</v>
      </c>
      <c r="O11" t="s">
        <v>83</v>
      </c>
      <c r="P11" s="57">
        <f>LN(O2)</f>
        <v>0.1876155546805183</v>
      </c>
      <c r="Q11" s="2">
        <v>1986</v>
      </c>
      <c r="R11" s="45">
        <v>8</v>
      </c>
      <c r="S11" t="s">
        <v>83</v>
      </c>
      <c r="T11" s="57">
        <f>LN(S2)</f>
        <v>0.16855490570322518</v>
      </c>
      <c r="U11" s="2">
        <v>1986</v>
      </c>
      <c r="V11" s="45">
        <v>8</v>
      </c>
      <c r="W11" t="s">
        <v>83</v>
      </c>
      <c r="X11" s="57">
        <f>LN(W2)</f>
        <v>0.16678044563583694</v>
      </c>
      <c r="Y11" s="2">
        <v>1986</v>
      </c>
      <c r="Z11" s="45">
        <v>8</v>
      </c>
      <c r="AA11" t="s">
        <v>83</v>
      </c>
      <c r="AB11" s="57">
        <f>LN(AA2)</f>
        <v>0.16822828353679278</v>
      </c>
      <c r="AC11" s="2">
        <v>1986</v>
      </c>
      <c r="AD11" s="45">
        <v>8</v>
      </c>
      <c r="AE11" t="s">
        <v>83</v>
      </c>
      <c r="AF11" s="57">
        <f>LN(AE2)</f>
        <v>0.1690832575143601</v>
      </c>
      <c r="AG11" s="2">
        <v>1986</v>
      </c>
      <c r="AH11" s="45">
        <v>8</v>
      </c>
      <c r="AI11" t="s">
        <v>83</v>
      </c>
      <c r="AJ11" s="57">
        <f>LN(AI2)</f>
        <v>0.17003030342523659</v>
      </c>
      <c r="AK11" s="2">
        <v>1986</v>
      </c>
      <c r="AL11" s="45">
        <v>8</v>
      </c>
      <c r="AM11" t="s">
        <v>83</v>
      </c>
      <c r="AN11" s="57">
        <f>LN(AM2)</f>
        <v>0.16988930310031258</v>
      </c>
      <c r="AO11" s="2">
        <v>1986</v>
      </c>
      <c r="AP11" s="45">
        <v>8</v>
      </c>
      <c r="AQ11" t="s">
        <v>83</v>
      </c>
      <c r="AR11" s="57">
        <f>LN(AQ2)</f>
        <v>0.17001449114342404</v>
      </c>
      <c r="AS11" s="2">
        <v>1986</v>
      </c>
      <c r="AT11" s="45">
        <v>8</v>
      </c>
      <c r="AU11" t="s">
        <v>83</v>
      </c>
      <c r="AV11" s="57">
        <f>LN(AU2)</f>
        <v>0.16956662286823398</v>
      </c>
      <c r="AW11" s="2">
        <v>1986</v>
      </c>
      <c r="AX11" s="44">
        <v>1.2</v>
      </c>
      <c r="AY11" t="s">
        <v>83</v>
      </c>
      <c r="AZ11" s="57">
        <f>LN(AY2)</f>
        <v>0.17006180976384982</v>
      </c>
      <c r="BA11" s="2">
        <v>1986</v>
      </c>
      <c r="BB11" s="44">
        <v>1.2</v>
      </c>
      <c r="BC11" t="s">
        <v>83</v>
      </c>
      <c r="BD11" s="57">
        <f>LN(BC2)</f>
        <v>0.17047486043502294</v>
      </c>
      <c r="BE11" s="2">
        <v>1986</v>
      </c>
      <c r="BF11" s="44">
        <v>1.2</v>
      </c>
      <c r="BG11" t="s">
        <v>83</v>
      </c>
      <c r="BH11" s="57">
        <f>LN(BG2)</f>
        <v>0.17043566982361169</v>
      </c>
      <c r="BI11" s="2">
        <v>1986</v>
      </c>
      <c r="BJ11" s="44">
        <v>1.2</v>
      </c>
      <c r="BK11" t="s">
        <v>83</v>
      </c>
      <c r="BL11" s="57">
        <f>LN(BK2)</f>
        <v>0.17051313771487075</v>
      </c>
      <c r="BM11" s="2">
        <v>1986</v>
      </c>
      <c r="BN11" s="44">
        <v>1.2</v>
      </c>
      <c r="BO11" t="s">
        <v>83</v>
      </c>
      <c r="BP11" s="57">
        <f>LN(BO2)</f>
        <v>0.17073811481108289</v>
      </c>
      <c r="BQ11" s="2">
        <v>1986</v>
      </c>
      <c r="BR11" s="44">
        <v>1.2</v>
      </c>
      <c r="BS11" t="s">
        <v>83</v>
      </c>
      <c r="BT11" s="57">
        <f>LN(BS2)</f>
        <v>0.17076688892009728</v>
      </c>
      <c r="BU11" s="2">
        <v>1986</v>
      </c>
      <c r="BV11" s="44">
        <v>1.2</v>
      </c>
      <c r="BW11" t="s">
        <v>83</v>
      </c>
      <c r="BX11" s="57">
        <f>LN(BW2)</f>
        <v>0.17108142006920812</v>
      </c>
      <c r="BY11" s="2">
        <v>1986</v>
      </c>
      <c r="BZ11" s="44">
        <v>1.2</v>
      </c>
      <c r="CA11" t="s">
        <v>83</v>
      </c>
      <c r="CB11" s="57">
        <f>LN(CA2)</f>
        <v>0.17097190891697528</v>
      </c>
      <c r="CC11" s="2">
        <v>1986</v>
      </c>
      <c r="CD11" s="44">
        <v>1.2</v>
      </c>
      <c r="CE11" t="s">
        <v>83</v>
      </c>
      <c r="CF11" s="57">
        <f>LN(CE2)</f>
        <v>0.17099267826029607</v>
      </c>
      <c r="CG11" s="2">
        <v>1986</v>
      </c>
      <c r="CH11" s="44">
        <v>1.2</v>
      </c>
      <c r="CI11" t="s">
        <v>83</v>
      </c>
      <c r="CJ11" s="57">
        <f>LN(CI2)</f>
        <v>0.1711054035955569</v>
      </c>
      <c r="CK11" s="2">
        <v>1986</v>
      </c>
      <c r="CL11" s="44">
        <v>1.2</v>
      </c>
      <c r="CM11" t="s">
        <v>83</v>
      </c>
      <c r="CN11" s="57">
        <f>LN(CM2)</f>
        <v>0.17047747225901611</v>
      </c>
      <c r="CO11" s="2">
        <v>1986</v>
      </c>
      <c r="CP11" s="44">
        <v>1.2</v>
      </c>
      <c r="CQ11" t="s">
        <v>83</v>
      </c>
      <c r="CR11" s="57">
        <f>LN(CQ2)</f>
        <v>0.1699354244251835</v>
      </c>
      <c r="CS11" s="2">
        <v>1986</v>
      </c>
      <c r="CT11" s="44">
        <v>1.2</v>
      </c>
      <c r="CU11" t="s">
        <v>83</v>
      </c>
      <c r="CV11" s="57">
        <f>LN(CU2)</f>
        <v>0.17140389215844387</v>
      </c>
      <c r="CW11" s="2">
        <v>1986</v>
      </c>
      <c r="CX11" s="44">
        <v>1.2</v>
      </c>
      <c r="CY11" t="s">
        <v>83</v>
      </c>
      <c r="CZ11" s="57">
        <f>LN(CY2)</f>
        <v>0.17003729201530401</v>
      </c>
      <c r="DA11" s="2">
        <v>1986</v>
      </c>
      <c r="DB11" s="44">
        <v>1.2</v>
      </c>
      <c r="DC11" t="s">
        <v>83</v>
      </c>
      <c r="DD11" s="57">
        <f>LN(DC2)</f>
        <v>0.16962329179433305</v>
      </c>
      <c r="DE11" s="2">
        <v>1986</v>
      </c>
      <c r="DF11" s="44">
        <v>1.2</v>
      </c>
      <c r="DG11" t="s">
        <v>83</v>
      </c>
      <c r="DH11" s="57">
        <f>LN(DG2)</f>
        <v>0.16962329179433305</v>
      </c>
      <c r="DI11" s="2">
        <v>1986</v>
      </c>
      <c r="DJ11" s="44">
        <v>1.2</v>
      </c>
      <c r="DK11" t="s">
        <v>83</v>
      </c>
      <c r="DL11" s="57">
        <f>LN(DK2)</f>
        <v>0.17001436809143011</v>
      </c>
      <c r="DM11" s="2">
        <v>1986</v>
      </c>
      <c r="DN11" s="44">
        <v>1.2</v>
      </c>
      <c r="DO11" t="s">
        <v>83</v>
      </c>
      <c r="DP11" s="57">
        <f>LN(DO2)</f>
        <v>0.17136642647927869</v>
      </c>
      <c r="DQ11" s="2">
        <v>1986</v>
      </c>
      <c r="DR11" s="44">
        <v>1.2</v>
      </c>
      <c r="DS11" t="s">
        <v>83</v>
      </c>
      <c r="DT11" s="57">
        <f>LN(DS2)</f>
        <v>0.17054263829658367</v>
      </c>
      <c r="DU11" s="2">
        <v>1986</v>
      </c>
      <c r="DV11" s="44">
        <v>1.2</v>
      </c>
      <c r="DW11" t="s">
        <v>83</v>
      </c>
      <c r="DX11" s="57">
        <f>LN(DW2)</f>
        <v>0.17057325325331343</v>
      </c>
      <c r="DY11" s="2">
        <v>1986</v>
      </c>
      <c r="DZ11" s="44">
        <v>1.2</v>
      </c>
      <c r="EA11" t="s">
        <v>83</v>
      </c>
      <c r="EB11" s="57">
        <f>LN(EA2)</f>
        <v>0.17123907061337437</v>
      </c>
      <c r="EC11" s="2">
        <v>1986</v>
      </c>
      <c r="ED11" s="44">
        <v>1.2</v>
      </c>
      <c r="EE11" t="s">
        <v>83</v>
      </c>
      <c r="EF11" s="57">
        <f>LN(EE2)</f>
        <v>0.17064877880949772</v>
      </c>
      <c r="EG11" s="2">
        <v>1986</v>
      </c>
      <c r="EH11" s="44">
        <v>1.2</v>
      </c>
      <c r="EI11" t="s">
        <v>83</v>
      </c>
      <c r="EJ11" s="57">
        <f>LN(EI2)</f>
        <v>0.16924163590779556</v>
      </c>
      <c r="EK11" s="2">
        <v>1986</v>
      </c>
      <c r="EL11" s="44">
        <v>1.2</v>
      </c>
      <c r="EM11" t="s">
        <v>83</v>
      </c>
      <c r="EN11" s="57">
        <f>LN(EM2)</f>
        <v>0.16869242335078938</v>
      </c>
      <c r="EO11" s="2">
        <v>1986</v>
      </c>
      <c r="EP11" s="44">
        <v>1.2</v>
      </c>
      <c r="EQ11" t="s">
        <v>83</v>
      </c>
      <c r="ER11" s="57">
        <f>LN(EQ2)</f>
        <v>0.17061941029104741</v>
      </c>
      <c r="ES11" s="2">
        <v>1986</v>
      </c>
      <c r="ET11" s="44">
        <v>1.2</v>
      </c>
      <c r="EU11" t="s">
        <v>83</v>
      </c>
      <c r="EV11" s="57">
        <f>LN(EU2)</f>
        <v>0.16847141126200907</v>
      </c>
      <c r="EW11" s="2">
        <v>1986</v>
      </c>
      <c r="EX11" s="44">
        <v>1.2</v>
      </c>
      <c r="EY11" t="s">
        <v>83</v>
      </c>
      <c r="EZ11" s="57">
        <f>LN(EY2)</f>
        <v>0.1718238772198063</v>
      </c>
      <c r="FA11" s="2">
        <v>1986</v>
      </c>
      <c r="FB11" s="44">
        <v>1.2</v>
      </c>
      <c r="FC11" t="s">
        <v>83</v>
      </c>
      <c r="FD11" s="57">
        <f>LN(FC2)</f>
        <v>0.17255373002109967</v>
      </c>
      <c r="FE11" s="2">
        <v>1986</v>
      </c>
      <c r="FF11" s="44">
        <v>1.2</v>
      </c>
      <c r="FG11" t="s">
        <v>83</v>
      </c>
      <c r="FH11" s="57">
        <f>LN(FG2)</f>
        <v>0.17145026568992072</v>
      </c>
      <c r="FI11" s="2">
        <v>1986</v>
      </c>
      <c r="FJ11" s="44">
        <v>1.2</v>
      </c>
      <c r="FK11" t="s">
        <v>83</v>
      </c>
      <c r="FL11" s="57">
        <f>LN(FK2)</f>
        <v>0.17065133057954995</v>
      </c>
      <c r="FM11" s="2">
        <v>1986</v>
      </c>
      <c r="FN11" s="44">
        <v>1.2</v>
      </c>
      <c r="FO11" t="s">
        <v>83</v>
      </c>
      <c r="FP11" s="57">
        <f>LN(FO2)</f>
        <v>0.16892939258645454</v>
      </c>
      <c r="FQ11" s="2">
        <v>1986</v>
      </c>
      <c r="FR11" s="44">
        <v>1.2</v>
      </c>
      <c r="FS11" t="s">
        <v>83</v>
      </c>
      <c r="FT11" s="57">
        <f>LN(FS2)</f>
        <v>0.16895592977356835</v>
      </c>
      <c r="FU11" s="2">
        <v>1986</v>
      </c>
      <c r="FV11" s="44">
        <v>1.2</v>
      </c>
      <c r="FW11" t="s">
        <v>83</v>
      </c>
      <c r="FX11" s="57">
        <f>LN(FW2)</f>
        <v>0.17031436254229937</v>
      </c>
      <c r="FY11" s="2">
        <v>1986</v>
      </c>
      <c r="FZ11" s="44">
        <v>1.2</v>
      </c>
      <c r="GA11" t="s">
        <v>83</v>
      </c>
      <c r="GB11" s="57">
        <f>LN(GA2)</f>
        <v>0.17100368380467898</v>
      </c>
      <c r="GC11" s="2">
        <v>1986</v>
      </c>
      <c r="GD11" s="44">
        <v>1.2</v>
      </c>
      <c r="GE11" t="s">
        <v>83</v>
      </c>
      <c r="GF11" s="57">
        <f>LN(GE2)</f>
        <v>0.16984907547224429</v>
      </c>
      <c r="GG11" s="2">
        <v>1986</v>
      </c>
      <c r="GH11" s="44">
        <v>1.2</v>
      </c>
      <c r="GI11" t="s">
        <v>83</v>
      </c>
      <c r="GJ11" s="57">
        <f>LN(GI2)</f>
        <v>0.16922299145794018</v>
      </c>
      <c r="GK11" s="2">
        <v>1986</v>
      </c>
      <c r="GL11" s="44">
        <v>1.2</v>
      </c>
      <c r="GM11" t="s">
        <v>83</v>
      </c>
      <c r="GN11" s="57">
        <f>LN(GM2)</f>
        <v>0.16746796301702047</v>
      </c>
      <c r="GO11" s="2">
        <v>1986</v>
      </c>
      <c r="GP11" s="44">
        <v>1.2</v>
      </c>
      <c r="GQ11" t="s">
        <v>83</v>
      </c>
      <c r="GR11" s="57">
        <f>LN(GQ2)</f>
        <v>0.16868280436372576</v>
      </c>
      <c r="GS11" s="2">
        <v>1986</v>
      </c>
      <c r="GT11" s="44">
        <v>1.2</v>
      </c>
    </row>
    <row r="12" spans="2:204">
      <c r="B12">
        <v>0.17006180976384982</v>
      </c>
      <c r="C12" s="56">
        <v>0.64280710851112999</v>
      </c>
      <c r="D12">
        <v>82.781958141049216</v>
      </c>
      <c r="E12" s="2">
        <v>1986</v>
      </c>
      <c r="F12" s="45">
        <v>8</v>
      </c>
      <c r="G12" t="s">
        <v>84</v>
      </c>
      <c r="H12" s="57">
        <f>LN(H9)</f>
        <v>0.20243599783355859</v>
      </c>
      <c r="I12" s="2">
        <v>1990</v>
      </c>
      <c r="J12" s="45">
        <v>19.2</v>
      </c>
      <c r="K12" t="s">
        <v>84</v>
      </c>
      <c r="L12" s="57">
        <f>LN(L9)</f>
        <v>0.2410339191963147</v>
      </c>
      <c r="M12" s="2">
        <v>1990</v>
      </c>
      <c r="N12" s="45">
        <v>19.2</v>
      </c>
      <c r="O12" t="s">
        <v>84</v>
      </c>
      <c r="P12" s="57">
        <f>LN(P9)</f>
        <v>0.22552147815025433</v>
      </c>
      <c r="Q12" s="2">
        <v>1990</v>
      </c>
      <c r="R12" s="45">
        <v>19.2</v>
      </c>
      <c r="S12" t="s">
        <v>84</v>
      </c>
      <c r="T12" s="57">
        <f>LN(T9)</f>
        <v>0.20212865335610897</v>
      </c>
      <c r="U12" s="2">
        <v>1990</v>
      </c>
      <c r="V12" s="45">
        <v>19.2</v>
      </c>
      <c r="W12" t="s">
        <v>84</v>
      </c>
      <c r="X12" s="57">
        <f>LN(X9)</f>
        <v>0.19920588149365037</v>
      </c>
      <c r="Y12" s="2">
        <v>1990</v>
      </c>
      <c r="Z12" s="45">
        <v>19.2</v>
      </c>
      <c r="AA12" t="s">
        <v>84</v>
      </c>
      <c r="AB12" s="57">
        <f>LN(AB9)</f>
        <v>0.19969115354893188</v>
      </c>
      <c r="AC12" s="2">
        <v>1990</v>
      </c>
      <c r="AD12" s="45">
        <v>19.2</v>
      </c>
      <c r="AE12" t="s">
        <v>84</v>
      </c>
      <c r="AF12" s="57">
        <f>LN(AF9)</f>
        <v>0.2008266522045746</v>
      </c>
      <c r="AG12" s="2">
        <v>1990</v>
      </c>
      <c r="AH12" s="45">
        <v>19.2</v>
      </c>
      <c r="AI12" t="s">
        <v>84</v>
      </c>
      <c r="AJ12" s="57">
        <f>LN(AJ9)</f>
        <v>0.20207833123739893</v>
      </c>
      <c r="AK12" s="2">
        <v>1990</v>
      </c>
      <c r="AL12" s="45">
        <v>19.2</v>
      </c>
      <c r="AM12" t="s">
        <v>84</v>
      </c>
      <c r="AN12" s="57">
        <f>LN(AN9)</f>
        <v>0.20175622079609182</v>
      </c>
      <c r="AO12" s="2">
        <v>1990</v>
      </c>
      <c r="AP12" s="45">
        <v>19.2</v>
      </c>
      <c r="AQ12" t="s">
        <v>84</v>
      </c>
      <c r="AR12" s="57">
        <f>LN(AR9)</f>
        <v>0.20195875178012243</v>
      </c>
      <c r="AS12" s="2">
        <v>1990</v>
      </c>
      <c r="AT12" s="45">
        <v>19.2</v>
      </c>
      <c r="AU12" t="s">
        <v>84</v>
      </c>
      <c r="AV12" s="57">
        <f>LN(AV9)</f>
        <v>0.20097370462989528</v>
      </c>
      <c r="AW12" s="2">
        <v>1990</v>
      </c>
      <c r="AX12" s="45">
        <v>19.2</v>
      </c>
      <c r="AY12" t="s">
        <v>84</v>
      </c>
      <c r="AZ12" s="57">
        <f>LN(AZ9)</f>
        <v>0.20196416848116591</v>
      </c>
      <c r="BA12" s="2">
        <v>1986</v>
      </c>
      <c r="BB12" s="45">
        <v>8</v>
      </c>
      <c r="BC12" t="s">
        <v>84</v>
      </c>
      <c r="BD12" s="57">
        <f>LN(BD9)</f>
        <v>0.20237742398228728</v>
      </c>
      <c r="BE12" s="2">
        <v>1986</v>
      </c>
      <c r="BF12" s="45">
        <v>8</v>
      </c>
      <c r="BG12" t="s">
        <v>84</v>
      </c>
      <c r="BH12" s="57">
        <f>LN(BH9)</f>
        <v>0.20226452973749157</v>
      </c>
      <c r="BI12" s="2">
        <v>1986</v>
      </c>
      <c r="BJ12" s="45">
        <v>8</v>
      </c>
      <c r="BK12" t="s">
        <v>84</v>
      </c>
      <c r="BL12" s="57">
        <f>LN(BL9)</f>
        <v>0.20222972288536159</v>
      </c>
      <c r="BM12" s="2">
        <v>1986</v>
      </c>
      <c r="BN12" s="45">
        <v>8</v>
      </c>
      <c r="BO12" t="s">
        <v>84</v>
      </c>
      <c r="BP12" s="57">
        <f>LN(BP9)</f>
        <v>0.20269535788532225</v>
      </c>
      <c r="BQ12" s="2">
        <v>1986</v>
      </c>
      <c r="BR12" s="45">
        <v>8</v>
      </c>
      <c r="BS12" t="s">
        <v>84</v>
      </c>
      <c r="BT12" s="57">
        <f>LN(BT9)</f>
        <v>0.20242692088624228</v>
      </c>
      <c r="BU12" s="2">
        <v>1986</v>
      </c>
      <c r="BV12" s="45">
        <v>8</v>
      </c>
      <c r="BW12" t="s">
        <v>84</v>
      </c>
      <c r="BX12" s="57">
        <f>LN(BX9)</f>
        <v>0.20259610865377903</v>
      </c>
      <c r="BY12" s="2">
        <v>1986</v>
      </c>
      <c r="BZ12" s="45">
        <v>8</v>
      </c>
      <c r="CA12" t="s">
        <v>84</v>
      </c>
      <c r="CB12" s="57">
        <f>LN(CB9)</f>
        <v>0.20277172035472563</v>
      </c>
      <c r="CC12" s="2">
        <v>1986</v>
      </c>
      <c r="CD12" s="45">
        <v>8</v>
      </c>
      <c r="CE12" t="s">
        <v>84</v>
      </c>
      <c r="CF12" s="57">
        <f>LN(CF9)</f>
        <v>0.20291310873012244</v>
      </c>
      <c r="CG12" s="2">
        <v>1986</v>
      </c>
      <c r="CH12" s="45">
        <v>8</v>
      </c>
      <c r="CI12" t="s">
        <v>84</v>
      </c>
      <c r="CJ12" s="57">
        <f>LN(CJ9)</f>
        <v>0.2030711362324337</v>
      </c>
      <c r="CK12" s="2">
        <v>1986</v>
      </c>
      <c r="CL12" s="45">
        <v>8</v>
      </c>
      <c r="CM12" t="s">
        <v>84</v>
      </c>
      <c r="CN12" s="57">
        <f>LN(CN9)</f>
        <v>0.20255349252443872</v>
      </c>
      <c r="CO12" s="2">
        <v>1986</v>
      </c>
      <c r="CP12" s="45">
        <v>8</v>
      </c>
      <c r="CQ12" t="s">
        <v>84</v>
      </c>
      <c r="CR12" s="57">
        <f>LN(CR9)</f>
        <v>0.20159302338182433</v>
      </c>
      <c r="CS12" s="2">
        <v>1986</v>
      </c>
      <c r="CT12" s="45">
        <v>8</v>
      </c>
      <c r="CU12" t="s">
        <v>84</v>
      </c>
      <c r="CV12" s="57">
        <f>LN(CV9)</f>
        <v>0.20321448460110608</v>
      </c>
      <c r="CW12" s="2">
        <v>1986</v>
      </c>
      <c r="CX12" s="45">
        <v>8</v>
      </c>
      <c r="CY12" t="s">
        <v>84</v>
      </c>
      <c r="CZ12" s="57">
        <f>LN(CZ9)</f>
        <v>0.20192021832094892</v>
      </c>
      <c r="DA12" s="2">
        <v>1986</v>
      </c>
      <c r="DB12" s="45">
        <v>8</v>
      </c>
      <c r="DC12" t="s">
        <v>84</v>
      </c>
      <c r="DD12" s="57">
        <f>LN(DD9)</f>
        <v>0.20109758940797276</v>
      </c>
      <c r="DE12" s="2">
        <v>1986</v>
      </c>
      <c r="DF12" s="45">
        <v>8</v>
      </c>
      <c r="DG12" t="s">
        <v>84</v>
      </c>
      <c r="DH12" s="57">
        <f>LN(DH9)</f>
        <v>0.20109758940797276</v>
      </c>
      <c r="DI12" s="2">
        <v>1986</v>
      </c>
      <c r="DJ12" s="45">
        <v>8</v>
      </c>
      <c r="DK12" t="s">
        <v>84</v>
      </c>
      <c r="DL12" s="57">
        <f>LN(DL9)</f>
        <v>0.20195724886142447</v>
      </c>
      <c r="DM12" s="2">
        <v>1986</v>
      </c>
      <c r="DN12" s="45">
        <v>8</v>
      </c>
      <c r="DO12" t="s">
        <v>84</v>
      </c>
      <c r="DP12" s="57">
        <f>LN(DP9)</f>
        <v>0.2033330249399545</v>
      </c>
      <c r="DQ12" s="2">
        <v>1986</v>
      </c>
      <c r="DR12" s="45">
        <v>8</v>
      </c>
      <c r="DS12" t="s">
        <v>84</v>
      </c>
      <c r="DT12" s="57">
        <f>LN(DT9)</f>
        <v>0.20267519240888868</v>
      </c>
      <c r="DU12" s="2">
        <v>1986</v>
      </c>
      <c r="DV12" s="45">
        <v>8</v>
      </c>
      <c r="DW12" t="s">
        <v>84</v>
      </c>
      <c r="DX12" s="57">
        <f>LN(DX9)</f>
        <v>0.20272033231474895</v>
      </c>
      <c r="DY12" s="2">
        <v>1986</v>
      </c>
      <c r="DZ12" s="45">
        <v>8</v>
      </c>
      <c r="EA12" t="s">
        <v>84</v>
      </c>
      <c r="EB12" s="57">
        <f>LN(EB9)</f>
        <v>0.20331883858737998</v>
      </c>
      <c r="EC12" s="2">
        <v>1986</v>
      </c>
      <c r="ED12" s="45">
        <v>8</v>
      </c>
      <c r="EE12" t="s">
        <v>84</v>
      </c>
      <c r="EF12" s="57">
        <f>LN(EF9)</f>
        <v>0.20281000038322458</v>
      </c>
      <c r="EG12" s="2">
        <v>1986</v>
      </c>
      <c r="EH12" s="45">
        <v>8</v>
      </c>
      <c r="EI12" t="s">
        <v>84</v>
      </c>
      <c r="EJ12" s="57">
        <f>LN(EJ9)</f>
        <v>0.20097529973610437</v>
      </c>
      <c r="EK12" s="2">
        <v>1986</v>
      </c>
      <c r="EL12" s="45">
        <v>8</v>
      </c>
      <c r="EM12" t="s">
        <v>84</v>
      </c>
      <c r="EN12" s="57">
        <f>LN(EN9)</f>
        <v>0.20018066284080321</v>
      </c>
      <c r="EO12" s="2">
        <v>1986</v>
      </c>
      <c r="EP12" s="45">
        <v>8</v>
      </c>
      <c r="EQ12" t="s">
        <v>84</v>
      </c>
      <c r="ER12" s="57">
        <f>LN(ER9)</f>
        <v>0.20279492872213967</v>
      </c>
      <c r="ES12" s="2">
        <v>1986</v>
      </c>
      <c r="ET12" s="45">
        <v>8</v>
      </c>
      <c r="EU12" t="s">
        <v>84</v>
      </c>
      <c r="EV12" s="57">
        <f>LN(EV9)</f>
        <v>0.19978982545742766</v>
      </c>
      <c r="EW12" s="2">
        <v>1986</v>
      </c>
      <c r="EX12" s="45">
        <v>8</v>
      </c>
      <c r="EY12" t="s">
        <v>84</v>
      </c>
      <c r="EZ12" s="57">
        <f>LN(EZ9)</f>
        <v>0.20378255080340699</v>
      </c>
      <c r="FA12" s="2">
        <v>1986</v>
      </c>
      <c r="FB12" s="45">
        <v>8</v>
      </c>
      <c r="FC12" t="s">
        <v>84</v>
      </c>
      <c r="FD12" s="57">
        <f>LN(FD9)</f>
        <v>0.20415006105884798</v>
      </c>
      <c r="FE12" s="2">
        <v>1986</v>
      </c>
      <c r="FF12" s="45">
        <v>8</v>
      </c>
      <c r="FG12" t="s">
        <v>84</v>
      </c>
      <c r="FH12" s="57">
        <f>LN(FH9)</f>
        <v>0.20352927330167106</v>
      </c>
      <c r="FI12" s="2">
        <v>1986</v>
      </c>
      <c r="FJ12" s="45">
        <v>8</v>
      </c>
      <c r="FK12" t="s">
        <v>84</v>
      </c>
      <c r="FL12" s="57">
        <f>LN(FL9)</f>
        <v>0.20285861988447473</v>
      </c>
      <c r="FM12" s="2">
        <v>1986</v>
      </c>
      <c r="FN12" s="45">
        <v>8</v>
      </c>
      <c r="FO12" t="s">
        <v>84</v>
      </c>
      <c r="FP12" s="57">
        <f>LN(FP9)</f>
        <v>0.20077134217973622</v>
      </c>
      <c r="FQ12" s="2">
        <v>1986</v>
      </c>
      <c r="FR12" s="45">
        <v>8</v>
      </c>
      <c r="FS12" t="s">
        <v>84</v>
      </c>
      <c r="FT12" s="57">
        <f>LN(FT9)</f>
        <v>0.20080962155923796</v>
      </c>
      <c r="FU12" s="2">
        <v>1986</v>
      </c>
      <c r="FV12" s="45">
        <v>8</v>
      </c>
      <c r="FW12" t="s">
        <v>84</v>
      </c>
      <c r="FX12" s="57">
        <f>LN(FX9)</f>
        <v>0.20251273355250907</v>
      </c>
      <c r="FY12" s="2">
        <v>1986</v>
      </c>
      <c r="FZ12" s="45">
        <v>8</v>
      </c>
      <c r="GA12" t="s">
        <v>84</v>
      </c>
      <c r="GB12" s="57">
        <f>LN(GB9)</f>
        <v>0.20320757794633909</v>
      </c>
      <c r="GC12" s="2">
        <v>1986</v>
      </c>
      <c r="GD12" s="45">
        <v>8</v>
      </c>
      <c r="GE12" t="s">
        <v>84</v>
      </c>
      <c r="GF12" s="57">
        <f>LN(GF9)</f>
        <v>0.20201629403552412</v>
      </c>
      <c r="GG12" s="2">
        <v>1986</v>
      </c>
      <c r="GH12" s="45">
        <v>8</v>
      </c>
      <c r="GI12" t="s">
        <v>84</v>
      </c>
      <c r="GJ12" s="57">
        <f>LN(GJ9)</f>
        <v>0.20124114575234134</v>
      </c>
      <c r="GK12" s="2">
        <v>1986</v>
      </c>
      <c r="GL12" s="45">
        <v>8</v>
      </c>
      <c r="GM12" t="s">
        <v>84</v>
      </c>
      <c r="GN12" s="57">
        <f>LN(GN9)</f>
        <v>0.19889055190760391</v>
      </c>
      <c r="GO12" s="2">
        <v>1986</v>
      </c>
      <c r="GP12" s="45">
        <v>8</v>
      </c>
      <c r="GQ12" t="s">
        <v>84</v>
      </c>
      <c r="GR12" s="57">
        <f>LN(GR9)</f>
        <v>0.20057687428680973</v>
      </c>
      <c r="GS12" s="2">
        <v>1986</v>
      </c>
      <c r="GT12" s="45">
        <v>8</v>
      </c>
    </row>
    <row r="13" spans="2:204">
      <c r="B13">
        <v>0.17047486043502294</v>
      </c>
      <c r="C13" s="56">
        <v>0.64372790075923203</v>
      </c>
      <c r="D13">
        <v>83.11479764491267</v>
      </c>
      <c r="E13" s="2">
        <v>1990</v>
      </c>
      <c r="F13" s="45">
        <v>19.2</v>
      </c>
      <c r="G13" t="s">
        <v>85</v>
      </c>
      <c r="H13" s="57">
        <f>LN(H10)</f>
        <v>0.13792781099992679</v>
      </c>
      <c r="I13" s="2">
        <v>1990</v>
      </c>
      <c r="J13" s="44">
        <v>13</v>
      </c>
      <c r="K13" t="s">
        <v>85</v>
      </c>
      <c r="L13" s="57">
        <f>LN(L10)</f>
        <v>0.16538664076826146</v>
      </c>
      <c r="M13" s="2">
        <v>1990</v>
      </c>
      <c r="N13" s="44">
        <v>13</v>
      </c>
      <c r="O13" t="s">
        <v>85</v>
      </c>
      <c r="P13" s="57">
        <f>LN(P10)</f>
        <v>0.1482159675957844</v>
      </c>
      <c r="Q13" s="2">
        <v>1990</v>
      </c>
      <c r="R13" s="44">
        <v>13</v>
      </c>
      <c r="S13" t="s">
        <v>85</v>
      </c>
      <c r="T13" s="57">
        <f>LN(T10)</f>
        <v>0.13381468528605855</v>
      </c>
      <c r="U13" s="2">
        <v>1990</v>
      </c>
      <c r="V13" s="44">
        <v>13</v>
      </c>
      <c r="W13" t="s">
        <v>85</v>
      </c>
      <c r="X13" s="57">
        <f>LN(X10)</f>
        <v>0.13326826428753893</v>
      </c>
      <c r="Y13" s="2">
        <v>1990</v>
      </c>
      <c r="Z13" s="44">
        <v>13</v>
      </c>
      <c r="AA13" t="s">
        <v>85</v>
      </c>
      <c r="AB13" s="57">
        <f>LN(AB10)</f>
        <v>0.13574325421412867</v>
      </c>
      <c r="AC13" s="2">
        <v>1990</v>
      </c>
      <c r="AD13" s="44">
        <v>13</v>
      </c>
      <c r="AE13" t="s">
        <v>85</v>
      </c>
      <c r="AF13" s="57">
        <f>LN(AF10)</f>
        <v>0.13629909185968911</v>
      </c>
      <c r="AG13" s="2">
        <v>1990</v>
      </c>
      <c r="AH13" s="44">
        <v>13</v>
      </c>
      <c r="AI13" t="s">
        <v>85</v>
      </c>
      <c r="AJ13" s="57">
        <f>LN(AJ10)</f>
        <v>0.13692109701686975</v>
      </c>
      <c r="AK13" s="2">
        <v>1990</v>
      </c>
      <c r="AL13" s="44">
        <v>13</v>
      </c>
      <c r="AM13" t="s">
        <v>85</v>
      </c>
      <c r="AN13" s="57">
        <f>LN(AN10)</f>
        <v>0.13697336419767883</v>
      </c>
      <c r="AO13" s="2">
        <v>1990</v>
      </c>
      <c r="AP13" s="44">
        <v>13</v>
      </c>
      <c r="AQ13" t="s">
        <v>85</v>
      </c>
      <c r="AR13" s="57">
        <f>LN(AR10)</f>
        <v>0.13701602634748974</v>
      </c>
      <c r="AS13" s="2">
        <v>1990</v>
      </c>
      <c r="AT13" s="44">
        <v>13</v>
      </c>
      <c r="AU13" t="s">
        <v>85</v>
      </c>
      <c r="AV13" s="57">
        <f>LN(AV10)</f>
        <v>0.13714106244950758</v>
      </c>
      <c r="AW13" s="2">
        <v>1990</v>
      </c>
      <c r="AX13" s="44">
        <v>13</v>
      </c>
      <c r="AY13" t="s">
        <v>85</v>
      </c>
      <c r="AZ13" s="57">
        <f>LN(AZ10)</f>
        <v>0.13710805648195529</v>
      </c>
      <c r="BA13" s="2">
        <v>1990</v>
      </c>
      <c r="BB13" s="44">
        <v>13</v>
      </c>
      <c r="BC13" t="s">
        <v>85</v>
      </c>
      <c r="BD13" s="57">
        <f>LN(BD10)</f>
        <v>0.13752088859840406</v>
      </c>
      <c r="BE13" s="2">
        <v>1990</v>
      </c>
      <c r="BF13" s="45">
        <v>19.2</v>
      </c>
      <c r="BG13" t="s">
        <v>85</v>
      </c>
      <c r="BH13" s="57">
        <f>LN(BH10)</f>
        <v>0.13756033421135824</v>
      </c>
      <c r="BI13" s="2">
        <v>1990</v>
      </c>
      <c r="BJ13" s="45">
        <v>19.2</v>
      </c>
      <c r="BK13" t="s">
        <v>85</v>
      </c>
      <c r="BL13" s="57">
        <f>LN(BL10)</f>
        <v>0.13775756777560902</v>
      </c>
      <c r="BM13" s="2">
        <v>1990</v>
      </c>
      <c r="BN13" s="45">
        <v>19.2</v>
      </c>
      <c r="BO13" t="s">
        <v>85</v>
      </c>
      <c r="BP13" s="57">
        <f>LN(BP10)</f>
        <v>0.13772579629735701</v>
      </c>
      <c r="BQ13" s="2">
        <v>1990</v>
      </c>
      <c r="BR13" s="45">
        <v>19.2</v>
      </c>
      <c r="BS13" t="s">
        <v>85</v>
      </c>
      <c r="BT13" s="57">
        <f>LN(BT10)</f>
        <v>0.13807163487087579</v>
      </c>
      <c r="BU13" s="2">
        <v>1990</v>
      </c>
      <c r="BV13" s="45">
        <v>19.2</v>
      </c>
      <c r="BW13" t="s">
        <v>85</v>
      </c>
      <c r="BX13" s="57">
        <f>LN(BX10)</f>
        <v>0.13854114728134301</v>
      </c>
      <c r="BY13" s="2">
        <v>1990</v>
      </c>
      <c r="BZ13" s="45">
        <v>19.2</v>
      </c>
      <c r="CA13" t="s">
        <v>85</v>
      </c>
      <c r="CB13" s="57">
        <f>LN(CB10)</f>
        <v>0.13812756254950376</v>
      </c>
      <c r="CC13" s="2">
        <v>1990</v>
      </c>
      <c r="CD13" s="45">
        <v>19.2</v>
      </c>
      <c r="CE13" t="s">
        <v>85</v>
      </c>
      <c r="CF13" s="57">
        <f>LN(CF10)</f>
        <v>0.1380196419592136</v>
      </c>
      <c r="CG13" s="2">
        <v>1990</v>
      </c>
      <c r="CH13" s="45">
        <v>19.2</v>
      </c>
      <c r="CI13" t="s">
        <v>85</v>
      </c>
      <c r="CJ13" s="57">
        <f>LN(CJ10)</f>
        <v>0.1380840255647158</v>
      </c>
      <c r="CK13" s="2">
        <v>1990</v>
      </c>
      <c r="CL13" s="45">
        <v>19.2</v>
      </c>
      <c r="CM13" t="s">
        <v>85</v>
      </c>
      <c r="CN13" s="57">
        <f>LN(CN10)</f>
        <v>0.13733838788969288</v>
      </c>
      <c r="CO13" s="2">
        <v>1990</v>
      </c>
      <c r="CP13" s="45">
        <v>19.2</v>
      </c>
      <c r="CQ13" t="s">
        <v>85</v>
      </c>
      <c r="CR13" s="57">
        <f>LN(CR10)</f>
        <v>0.13724276510408692</v>
      </c>
      <c r="CS13" s="2">
        <v>1990</v>
      </c>
      <c r="CT13" s="45">
        <v>19.2</v>
      </c>
      <c r="CU13" t="s">
        <v>85</v>
      </c>
      <c r="CV13" s="57">
        <f>LN(CV10)</f>
        <v>0.13854804470940818</v>
      </c>
      <c r="CW13" s="2">
        <v>1990</v>
      </c>
      <c r="CX13" s="45">
        <v>19.2</v>
      </c>
      <c r="CY13" t="s">
        <v>85</v>
      </c>
      <c r="CZ13" s="57">
        <f>LN(CZ10)</f>
        <v>0.13710427280681931</v>
      </c>
      <c r="DA13" s="2">
        <v>1990</v>
      </c>
      <c r="DB13" s="45">
        <v>19.2</v>
      </c>
      <c r="DC13" t="s">
        <v>85</v>
      </c>
      <c r="DD13" s="57">
        <f>LN(DD10)</f>
        <v>0.13712608008348046</v>
      </c>
      <c r="DE13" s="2">
        <v>1990</v>
      </c>
      <c r="DF13" s="45">
        <v>19.2</v>
      </c>
      <c r="DG13" t="s">
        <v>85</v>
      </c>
      <c r="DH13" s="57">
        <f>LN(DH10)</f>
        <v>0.13712608008348046</v>
      </c>
      <c r="DI13" s="2">
        <v>1990</v>
      </c>
      <c r="DJ13" s="45">
        <v>19.2</v>
      </c>
      <c r="DK13" t="s">
        <v>85</v>
      </c>
      <c r="DL13" s="57">
        <f>LN(DL10)</f>
        <v>0.13701737574626505</v>
      </c>
      <c r="DM13" s="2">
        <v>1990</v>
      </c>
      <c r="DN13" s="45">
        <v>19.2</v>
      </c>
      <c r="DO13" t="s">
        <v>85</v>
      </c>
      <c r="DP13" s="57">
        <f>LN(DP10)</f>
        <v>0.13834412448783939</v>
      </c>
      <c r="DQ13" s="2">
        <v>1990</v>
      </c>
      <c r="DR13" s="45">
        <v>19.2</v>
      </c>
      <c r="DS13" t="s">
        <v>85</v>
      </c>
      <c r="DT13" s="57">
        <f>LN(DT10)</f>
        <v>0.13734320681697834</v>
      </c>
      <c r="DU13" s="2">
        <v>1990</v>
      </c>
      <c r="DV13" s="45">
        <v>19.2</v>
      </c>
      <c r="DW13" t="s">
        <v>85</v>
      </c>
      <c r="DX13" s="57">
        <f>LN(DX10)</f>
        <v>0.13735831596356701</v>
      </c>
      <c r="DY13" s="2">
        <v>1990</v>
      </c>
      <c r="DZ13" s="45">
        <v>19.2</v>
      </c>
      <c r="EA13" t="s">
        <v>85</v>
      </c>
      <c r="EB13" s="57">
        <f>LN(EB10)</f>
        <v>0.13809598596713679</v>
      </c>
      <c r="EC13" s="2">
        <v>1990</v>
      </c>
      <c r="ED13" s="45">
        <v>19.2</v>
      </c>
      <c r="EE13" t="s">
        <v>85</v>
      </c>
      <c r="EF13" s="57">
        <f>LN(EF10)</f>
        <v>0.13741874352474531</v>
      </c>
      <c r="EG13" s="2">
        <v>1990</v>
      </c>
      <c r="EH13" s="45">
        <v>19.2</v>
      </c>
      <c r="EI13" t="s">
        <v>85</v>
      </c>
      <c r="EJ13" s="57">
        <f>LN(EJ10)</f>
        <v>0.13646784962102324</v>
      </c>
      <c r="EK13" s="2">
        <v>1990</v>
      </c>
      <c r="EL13" s="45">
        <v>19.2</v>
      </c>
      <c r="EM13" t="s">
        <v>85</v>
      </c>
      <c r="EN13" s="57">
        <f>LN(EN10)</f>
        <v>0.13618034852090558</v>
      </c>
      <c r="EO13" s="2">
        <v>1990</v>
      </c>
      <c r="EP13" s="45">
        <v>19.2</v>
      </c>
      <c r="EQ13" t="s">
        <v>85</v>
      </c>
      <c r="ER13" s="57">
        <f>LN(ER10)</f>
        <v>0.13737411178976619</v>
      </c>
      <c r="ES13" s="2">
        <v>1990</v>
      </c>
      <c r="ET13" s="45">
        <v>19.2</v>
      </c>
      <c r="EU13" t="s">
        <v>85</v>
      </c>
      <c r="EV13" s="57">
        <f>LN(EV10)</f>
        <v>0.13614035418749248</v>
      </c>
      <c r="EW13" s="2">
        <v>1990</v>
      </c>
      <c r="EX13" s="45">
        <v>19.2</v>
      </c>
      <c r="EY13" t="s">
        <v>85</v>
      </c>
      <c r="EZ13" s="57">
        <f>LN(EZ10)</f>
        <v>0.13881003216931501</v>
      </c>
      <c r="FA13" s="2">
        <v>1990</v>
      </c>
      <c r="FB13" s="45">
        <v>19.2</v>
      </c>
      <c r="FC13" t="s">
        <v>85</v>
      </c>
      <c r="FD13" s="57">
        <f>LN(FD10)</f>
        <v>0.13992640670851136</v>
      </c>
      <c r="FE13" s="2">
        <v>1990</v>
      </c>
      <c r="FF13" s="45">
        <v>19.2</v>
      </c>
      <c r="FG13" t="s">
        <v>85</v>
      </c>
      <c r="FH13" s="57">
        <f>LN(FH10)</f>
        <v>0.13830799265133667</v>
      </c>
      <c r="FI13" s="2">
        <v>1990</v>
      </c>
      <c r="FJ13" s="45">
        <v>19.2</v>
      </c>
      <c r="FK13" t="s">
        <v>85</v>
      </c>
      <c r="FL13" s="57">
        <f>LN(FL10)</f>
        <v>0.13737211211882744</v>
      </c>
      <c r="FM13" s="2">
        <v>1990</v>
      </c>
      <c r="FN13" s="45">
        <v>19.2</v>
      </c>
      <c r="FO13" t="s">
        <v>85</v>
      </c>
      <c r="FP13" s="57">
        <f>LN(FP10)</f>
        <v>0.13604009214721013</v>
      </c>
      <c r="FQ13" s="2">
        <v>1990</v>
      </c>
      <c r="FR13" s="45">
        <v>19.2</v>
      </c>
      <c r="FS13" t="s">
        <v>85</v>
      </c>
      <c r="FT13" s="57">
        <f>LN(FT10)</f>
        <v>0.13605410176292748</v>
      </c>
      <c r="FU13" s="2">
        <v>1990</v>
      </c>
      <c r="FV13" s="45">
        <v>19.2</v>
      </c>
      <c r="FW13" t="s">
        <v>85</v>
      </c>
      <c r="FX13" s="57">
        <f>LN(FX10)</f>
        <v>0.13704466586380959</v>
      </c>
      <c r="FY13" s="2">
        <v>1990</v>
      </c>
      <c r="FZ13" s="45">
        <v>19.2</v>
      </c>
      <c r="GA13" t="s">
        <v>85</v>
      </c>
      <c r="GB13" s="57">
        <f>LN(GB10)</f>
        <v>0.13772809027348359</v>
      </c>
      <c r="GC13" s="2">
        <v>1990</v>
      </c>
      <c r="GD13" s="45">
        <v>19.2</v>
      </c>
      <c r="GE13" t="s">
        <v>85</v>
      </c>
      <c r="GF13" s="57">
        <f>LN(GF10)</f>
        <v>0.13661263790184688</v>
      </c>
      <c r="GG13" s="2">
        <v>1990</v>
      </c>
      <c r="GH13" s="45">
        <v>19.2</v>
      </c>
      <c r="GI13" t="s">
        <v>85</v>
      </c>
      <c r="GJ13" s="57">
        <f>LN(GJ10)</f>
        <v>0.13614566887208554</v>
      </c>
      <c r="GK13" s="2">
        <v>1990</v>
      </c>
      <c r="GL13" s="45">
        <v>19.2</v>
      </c>
      <c r="GM13" t="s">
        <v>85</v>
      </c>
      <c r="GN13" s="57">
        <f>LN(GN10)</f>
        <v>0.1350258730677836</v>
      </c>
      <c r="GO13" s="2">
        <v>1990</v>
      </c>
      <c r="GP13" s="45">
        <v>19.2</v>
      </c>
      <c r="GQ13" t="s">
        <v>85</v>
      </c>
      <c r="GR13" s="57">
        <f>LN(GR10)</f>
        <v>0.13573789519497001</v>
      </c>
      <c r="GS13" s="2">
        <v>1990</v>
      </c>
      <c r="GT13" s="45">
        <v>19.2</v>
      </c>
    </row>
    <row r="14" spans="2:204">
      <c r="B14">
        <v>0.17043566982361169</v>
      </c>
      <c r="C14" s="56">
        <v>0.64471770720792454</v>
      </c>
      <c r="D14">
        <v>83.474507830090261</v>
      </c>
      <c r="E14" s="2">
        <v>1990</v>
      </c>
      <c r="F14" s="44">
        <v>13</v>
      </c>
      <c r="G14" t="s">
        <v>86</v>
      </c>
      <c r="H14" s="57">
        <f>H12-H11</f>
        <v>3.1734020310675792E-2</v>
      </c>
      <c r="I14" s="2">
        <v>1991</v>
      </c>
      <c r="J14" s="44">
        <v>9.6</v>
      </c>
      <c r="K14" t="s">
        <v>86</v>
      </c>
      <c r="L14" s="57">
        <f>L12-L11</f>
        <v>3.7108495865254498E-2</v>
      </c>
      <c r="M14" s="2">
        <v>1991</v>
      </c>
      <c r="N14" s="44">
        <v>9.6</v>
      </c>
      <c r="O14" t="s">
        <v>86</v>
      </c>
      <c r="P14" s="57">
        <f>P12-P11</f>
        <v>3.7905923469736036E-2</v>
      </c>
      <c r="Q14" s="2">
        <v>1991</v>
      </c>
      <c r="R14" s="44">
        <v>9.6</v>
      </c>
      <c r="S14" t="s">
        <v>86</v>
      </c>
      <c r="T14" s="57">
        <f>T12-T11</f>
        <v>3.357374765288379E-2</v>
      </c>
      <c r="U14" s="2">
        <v>1991</v>
      </c>
      <c r="V14" s="44">
        <v>9.6</v>
      </c>
      <c r="W14" t="s">
        <v>86</v>
      </c>
      <c r="X14" s="57">
        <f>X12-X11</f>
        <v>3.2425435857813434E-2</v>
      </c>
      <c r="Y14" s="2">
        <v>1991</v>
      </c>
      <c r="Z14" s="44">
        <v>9.6</v>
      </c>
      <c r="AA14" t="s">
        <v>86</v>
      </c>
      <c r="AB14" s="57">
        <f>AB12-AB11</f>
        <v>3.1462870012139099E-2</v>
      </c>
      <c r="AC14" s="2">
        <v>1991</v>
      </c>
      <c r="AD14" s="44">
        <v>9.6</v>
      </c>
      <c r="AE14" t="s">
        <v>86</v>
      </c>
      <c r="AF14" s="57">
        <f>AF12-AF11</f>
        <v>3.1743394690214505E-2</v>
      </c>
      <c r="AG14" s="2">
        <v>1991</v>
      </c>
      <c r="AH14" s="44">
        <v>9.6</v>
      </c>
      <c r="AI14" t="s">
        <v>86</v>
      </c>
      <c r="AJ14" s="57">
        <f>AJ12-AJ11</f>
        <v>3.2048027812162344E-2</v>
      </c>
      <c r="AK14" s="2">
        <v>1991</v>
      </c>
      <c r="AL14" s="44">
        <v>9.6</v>
      </c>
      <c r="AM14" t="s">
        <v>86</v>
      </c>
      <c r="AN14" s="57">
        <f>AN12-AN11</f>
        <v>3.1866917695779234E-2</v>
      </c>
      <c r="AO14" s="2">
        <v>1991</v>
      </c>
      <c r="AP14" s="44">
        <v>9.6</v>
      </c>
      <c r="AQ14" t="s">
        <v>86</v>
      </c>
      <c r="AR14" s="57">
        <f>AR12-AR11</f>
        <v>3.1944260636698391E-2</v>
      </c>
      <c r="AS14" s="2">
        <v>1991</v>
      </c>
      <c r="AT14" s="44">
        <v>9.6</v>
      </c>
      <c r="AU14" t="s">
        <v>86</v>
      </c>
      <c r="AV14" s="57">
        <f>AV12-AV11</f>
        <v>3.1407081761661293E-2</v>
      </c>
      <c r="AW14" s="2">
        <v>1991</v>
      </c>
      <c r="AX14" s="44">
        <v>9.6</v>
      </c>
      <c r="AY14" t="s">
        <v>86</v>
      </c>
      <c r="AZ14" s="57">
        <f>AZ12-AZ11</f>
        <v>3.1902358717316087E-2</v>
      </c>
      <c r="BA14" s="2">
        <v>1991</v>
      </c>
      <c r="BB14" s="44">
        <v>9.6</v>
      </c>
      <c r="BC14" t="s">
        <v>86</v>
      </c>
      <c r="BD14" s="57">
        <f>BD12-BD11</f>
        <v>3.190256354726434E-2</v>
      </c>
      <c r="BE14" s="2">
        <v>1991</v>
      </c>
      <c r="BF14" s="44">
        <v>9.6</v>
      </c>
      <c r="BG14" t="s">
        <v>86</v>
      </c>
      <c r="BH14" s="57">
        <f>BH12-BH11</f>
        <v>3.1828859913879876E-2</v>
      </c>
      <c r="BI14" s="2">
        <v>1990</v>
      </c>
      <c r="BJ14" s="44">
        <v>13</v>
      </c>
      <c r="BK14" t="s">
        <v>86</v>
      </c>
      <c r="BL14" s="57">
        <f>BL12-BL11</f>
        <v>3.1716585170490835E-2</v>
      </c>
      <c r="BM14" s="2">
        <v>1990</v>
      </c>
      <c r="BN14" s="44">
        <v>13</v>
      </c>
      <c r="BO14" t="s">
        <v>86</v>
      </c>
      <c r="BP14" s="57">
        <f>BP12-BP11</f>
        <v>3.1957243074239361E-2</v>
      </c>
      <c r="BQ14" s="2">
        <v>1990</v>
      </c>
      <c r="BR14" s="44">
        <v>13</v>
      </c>
      <c r="BS14" t="s">
        <v>86</v>
      </c>
      <c r="BT14" s="57">
        <f>BT12-BT11</f>
        <v>3.1660031966145002E-2</v>
      </c>
      <c r="BU14" s="2">
        <v>1990</v>
      </c>
      <c r="BV14" s="44">
        <v>13</v>
      </c>
      <c r="BW14" t="s">
        <v>86</v>
      </c>
      <c r="BX14" s="57">
        <f>BX12-BX11</f>
        <v>3.1514688584570905E-2</v>
      </c>
      <c r="BY14" s="2">
        <v>1990</v>
      </c>
      <c r="BZ14" s="44">
        <v>13</v>
      </c>
      <c r="CA14" t="s">
        <v>86</v>
      </c>
      <c r="CB14" s="57">
        <f>CB12-CB11</f>
        <v>3.1799811437750347E-2</v>
      </c>
      <c r="CC14" s="2">
        <v>1990</v>
      </c>
      <c r="CD14" s="44">
        <v>13</v>
      </c>
      <c r="CE14" t="s">
        <v>86</v>
      </c>
      <c r="CF14" s="57">
        <f>CF12-CF11</f>
        <v>3.1920430469826372E-2</v>
      </c>
      <c r="CG14" s="2">
        <v>1990</v>
      </c>
      <c r="CH14" s="44">
        <v>13</v>
      </c>
      <c r="CI14" t="s">
        <v>86</v>
      </c>
      <c r="CJ14" s="57">
        <f>CJ12-CJ11</f>
        <v>3.1965732636876798E-2</v>
      </c>
      <c r="CK14" s="2">
        <v>1990</v>
      </c>
      <c r="CL14" s="44">
        <v>13</v>
      </c>
      <c r="CM14" t="s">
        <v>86</v>
      </c>
      <c r="CN14" s="57">
        <f>CN12-CN11</f>
        <v>3.2076020265422611E-2</v>
      </c>
      <c r="CO14" s="2">
        <v>1990</v>
      </c>
      <c r="CP14" s="44">
        <v>13</v>
      </c>
      <c r="CQ14" t="s">
        <v>86</v>
      </c>
      <c r="CR14" s="57">
        <f>CR12-CR11</f>
        <v>3.1657598956640831E-2</v>
      </c>
      <c r="CS14" s="2">
        <v>1990</v>
      </c>
      <c r="CT14" s="44">
        <v>13</v>
      </c>
      <c r="CU14" t="s">
        <v>86</v>
      </c>
      <c r="CV14" s="57">
        <f>CV12-CV11</f>
        <v>3.1810592442662211E-2</v>
      </c>
      <c r="CW14" s="2">
        <v>1990</v>
      </c>
      <c r="CX14" s="44">
        <v>13</v>
      </c>
      <c r="CY14" t="s">
        <v>86</v>
      </c>
      <c r="CZ14" s="57">
        <f>CZ12-CZ11</f>
        <v>3.1882926305644904E-2</v>
      </c>
      <c r="DA14" s="2">
        <v>1990</v>
      </c>
      <c r="DB14" s="44">
        <v>13</v>
      </c>
      <c r="DC14" t="s">
        <v>86</v>
      </c>
      <c r="DD14" s="57">
        <f>DD12-DD11</f>
        <v>3.1474297613639707E-2</v>
      </c>
      <c r="DE14" s="2">
        <v>1990</v>
      </c>
      <c r="DF14" s="44">
        <v>13</v>
      </c>
      <c r="DG14" t="s">
        <v>86</v>
      </c>
      <c r="DH14" s="57">
        <f>DH12-DH11</f>
        <v>3.1474297613639707E-2</v>
      </c>
      <c r="DI14" s="2">
        <v>1990</v>
      </c>
      <c r="DJ14" s="44">
        <v>13</v>
      </c>
      <c r="DK14" t="s">
        <v>86</v>
      </c>
      <c r="DL14" s="57">
        <f>DL12-DL11</f>
        <v>3.1942880769994353E-2</v>
      </c>
      <c r="DM14" s="2">
        <v>1990</v>
      </c>
      <c r="DN14" s="44">
        <v>13</v>
      </c>
      <c r="DO14" t="s">
        <v>86</v>
      </c>
      <c r="DP14" s="57">
        <f>DP12-DP11</f>
        <v>3.1966598460675816E-2</v>
      </c>
      <c r="DQ14" s="2">
        <v>1990</v>
      </c>
      <c r="DR14" s="44">
        <v>13</v>
      </c>
      <c r="DS14" t="s">
        <v>86</v>
      </c>
      <c r="DT14" s="57">
        <f>DT12-DT11</f>
        <v>3.2132554112305006E-2</v>
      </c>
      <c r="DU14" s="2">
        <v>1990</v>
      </c>
      <c r="DV14" s="44">
        <v>13</v>
      </c>
      <c r="DW14" t="s">
        <v>86</v>
      </c>
      <c r="DX14" s="57">
        <f>DX12-DX11</f>
        <v>3.2147079061435518E-2</v>
      </c>
      <c r="DY14" s="2">
        <v>1990</v>
      </c>
      <c r="DZ14" s="44">
        <v>13</v>
      </c>
      <c r="EA14" t="s">
        <v>86</v>
      </c>
      <c r="EB14" s="57">
        <f>EB12-EB11</f>
        <v>3.2079767974005607E-2</v>
      </c>
      <c r="EC14" s="2">
        <v>1990</v>
      </c>
      <c r="ED14" s="44">
        <v>13</v>
      </c>
      <c r="EE14" t="s">
        <v>86</v>
      </c>
      <c r="EF14" s="57">
        <f>EF12-EF11</f>
        <v>3.2161221573726861E-2</v>
      </c>
      <c r="EG14" s="2">
        <v>1990</v>
      </c>
      <c r="EH14" s="44">
        <v>13</v>
      </c>
      <c r="EI14" t="s">
        <v>86</v>
      </c>
      <c r="EJ14" s="57">
        <f>EJ12-EJ11</f>
        <v>3.1733663828308806E-2</v>
      </c>
      <c r="EK14" s="2">
        <v>1990</v>
      </c>
      <c r="EL14" s="44">
        <v>13</v>
      </c>
      <c r="EM14" t="s">
        <v>86</v>
      </c>
      <c r="EN14" s="57">
        <f>EN12-EN11</f>
        <v>3.1488239490013836E-2</v>
      </c>
      <c r="EO14" s="2">
        <v>1990</v>
      </c>
      <c r="EP14" s="44">
        <v>13</v>
      </c>
      <c r="EQ14" t="s">
        <v>86</v>
      </c>
      <c r="ER14" s="57">
        <f>ER12-ER11</f>
        <v>3.2175518431092259E-2</v>
      </c>
      <c r="ES14" s="2">
        <v>1990</v>
      </c>
      <c r="ET14" s="44">
        <v>13</v>
      </c>
      <c r="EU14" t="s">
        <v>86</v>
      </c>
      <c r="EV14" s="57">
        <f>EV12-EV11</f>
        <v>3.1318414195418587E-2</v>
      </c>
      <c r="EW14" s="2">
        <v>1990</v>
      </c>
      <c r="EX14" s="44">
        <v>13</v>
      </c>
      <c r="EY14" t="s">
        <v>86</v>
      </c>
      <c r="EZ14" s="57">
        <f>EZ12-EZ11</f>
        <v>3.1958673583600689E-2</v>
      </c>
      <c r="FA14" s="2">
        <v>1990</v>
      </c>
      <c r="FB14" s="44">
        <v>13</v>
      </c>
      <c r="FC14" t="s">
        <v>86</v>
      </c>
      <c r="FD14" s="57">
        <f>FD12-FD11</f>
        <v>3.159633103774831E-2</v>
      </c>
      <c r="FE14" s="2">
        <v>1990</v>
      </c>
      <c r="FF14" s="44">
        <v>13</v>
      </c>
      <c r="FG14" t="s">
        <v>86</v>
      </c>
      <c r="FH14" s="57">
        <f>FH12-FH11</f>
        <v>3.2079007611750338E-2</v>
      </c>
      <c r="FI14" s="2">
        <v>1990</v>
      </c>
      <c r="FJ14" s="44">
        <v>13</v>
      </c>
      <c r="FK14" t="s">
        <v>86</v>
      </c>
      <c r="FL14" s="57">
        <f>FL12-FL11</f>
        <v>3.220728930492478E-2</v>
      </c>
      <c r="FM14" s="2">
        <v>1990</v>
      </c>
      <c r="FN14" s="44">
        <v>13</v>
      </c>
      <c r="FO14" t="s">
        <v>86</v>
      </c>
      <c r="FP14" s="57">
        <f>FP12-FP11</f>
        <v>3.1841949593281682E-2</v>
      </c>
      <c r="FQ14" s="2">
        <v>1990</v>
      </c>
      <c r="FR14" s="44">
        <v>13</v>
      </c>
      <c r="FS14" t="s">
        <v>86</v>
      </c>
      <c r="FT14" s="57">
        <f>FT12-FT11</f>
        <v>3.1853691785669602E-2</v>
      </c>
      <c r="FU14" s="2">
        <v>1990</v>
      </c>
      <c r="FV14" s="44">
        <v>13</v>
      </c>
      <c r="FW14" t="s">
        <v>86</v>
      </c>
      <c r="FX14" s="57">
        <f>FX12-FX11</f>
        <v>3.2198371010209698E-2</v>
      </c>
      <c r="FY14" s="2">
        <v>1990</v>
      </c>
      <c r="FZ14" s="44">
        <v>13</v>
      </c>
      <c r="GA14" t="s">
        <v>86</v>
      </c>
      <c r="GB14" s="57">
        <f>GB12-GB11</f>
        <v>3.2203894141660111E-2</v>
      </c>
      <c r="GC14" s="2">
        <v>1990</v>
      </c>
      <c r="GD14" s="44">
        <v>13</v>
      </c>
      <c r="GE14" t="s">
        <v>86</v>
      </c>
      <c r="GF14" s="57">
        <f>GF12-GF11</f>
        <v>3.2167218563279837E-2</v>
      </c>
      <c r="GG14" s="2">
        <v>1990</v>
      </c>
      <c r="GH14" s="44">
        <v>13</v>
      </c>
      <c r="GI14" t="s">
        <v>86</v>
      </c>
      <c r="GJ14" s="57">
        <f>GJ12-GJ11</f>
        <v>3.2018154294401163E-2</v>
      </c>
      <c r="GK14" s="2">
        <v>1990</v>
      </c>
      <c r="GL14" s="44">
        <v>13</v>
      </c>
      <c r="GM14" t="s">
        <v>86</v>
      </c>
      <c r="GN14" s="57">
        <f>GN12-GN11</f>
        <v>3.1422588890583442E-2</v>
      </c>
      <c r="GO14" s="2">
        <v>1990</v>
      </c>
      <c r="GP14" s="44">
        <v>13</v>
      </c>
      <c r="GQ14" t="s">
        <v>86</v>
      </c>
      <c r="GR14" s="57">
        <f>GR12-GR11</f>
        <v>3.1894069923083967E-2</v>
      </c>
      <c r="GS14" s="2">
        <v>1990</v>
      </c>
      <c r="GT14" s="44">
        <v>13</v>
      </c>
    </row>
    <row r="15" spans="2:204">
      <c r="B15">
        <v>0.17051313771487075</v>
      </c>
      <c r="C15" s="56">
        <v>0.6465329861852942</v>
      </c>
      <c r="D15">
        <v>84.139442160546523</v>
      </c>
      <c r="E15" s="2">
        <v>1991</v>
      </c>
      <c r="F15" s="44">
        <v>9.6</v>
      </c>
      <c r="G15" t="s">
        <v>87</v>
      </c>
      <c r="H15" s="57">
        <f>H11-H13</f>
        <v>3.2774166522956005E-2</v>
      </c>
      <c r="I15" s="2">
        <v>1993</v>
      </c>
      <c r="J15" s="44">
        <v>48.6</v>
      </c>
      <c r="K15" t="s">
        <v>87</v>
      </c>
      <c r="L15" s="57">
        <f>L11-L13</f>
        <v>3.8538782562798746E-2</v>
      </c>
      <c r="M15" s="2">
        <v>1993</v>
      </c>
      <c r="N15" s="44">
        <v>48.6</v>
      </c>
      <c r="O15" t="s">
        <v>87</v>
      </c>
      <c r="P15" s="57">
        <f>P11-P13</f>
        <v>3.93995870847339E-2</v>
      </c>
      <c r="Q15" s="2">
        <v>1993</v>
      </c>
      <c r="R15" s="44">
        <v>48.6</v>
      </c>
      <c r="S15" t="s">
        <v>87</v>
      </c>
      <c r="T15" s="57">
        <f>T11-T13</f>
        <v>3.4740220417166623E-2</v>
      </c>
      <c r="U15" s="2">
        <v>1993</v>
      </c>
      <c r="V15" s="44">
        <v>48.6</v>
      </c>
      <c r="W15" t="s">
        <v>87</v>
      </c>
      <c r="X15" s="57">
        <f>X11-X13</f>
        <v>3.3512181348298004E-2</v>
      </c>
      <c r="Y15" s="2">
        <v>1993</v>
      </c>
      <c r="Z15" s="44">
        <v>48.6</v>
      </c>
      <c r="AA15" t="s">
        <v>87</v>
      </c>
      <c r="AB15" s="57">
        <f>AB11-AB13</f>
        <v>3.2485029322664116E-2</v>
      </c>
      <c r="AC15" s="2">
        <v>1993</v>
      </c>
      <c r="AD15" s="44">
        <v>48.6</v>
      </c>
      <c r="AE15" t="s">
        <v>87</v>
      </c>
      <c r="AF15" s="57">
        <f>AF11-AF13</f>
        <v>3.2784165654670988E-2</v>
      </c>
      <c r="AG15" s="2">
        <v>1993</v>
      </c>
      <c r="AH15" s="44">
        <v>48.6</v>
      </c>
      <c r="AI15" t="s">
        <v>87</v>
      </c>
      <c r="AJ15" s="57">
        <f>AJ11-AJ13</f>
        <v>3.3109206408366842E-2</v>
      </c>
      <c r="AK15" s="2">
        <v>1993</v>
      </c>
      <c r="AL15" s="44">
        <v>48.6</v>
      </c>
      <c r="AM15" t="s">
        <v>87</v>
      </c>
      <c r="AN15" s="57">
        <f>AN11-AN13</f>
        <v>3.2915938902633751E-2</v>
      </c>
      <c r="AO15" s="2">
        <v>1993</v>
      </c>
      <c r="AP15" s="44">
        <v>48.6</v>
      </c>
      <c r="AQ15" t="s">
        <v>87</v>
      </c>
      <c r="AR15" s="57">
        <f>AR11-AR13</f>
        <v>3.2998464795934296E-2</v>
      </c>
      <c r="AS15" s="2">
        <v>1993</v>
      </c>
      <c r="AT15" s="44">
        <v>48.6</v>
      </c>
      <c r="AU15" t="s">
        <v>87</v>
      </c>
      <c r="AV15" s="57">
        <f>AV11-AV13</f>
        <v>3.2425560418726407E-2</v>
      </c>
      <c r="AW15" s="2">
        <v>1993</v>
      </c>
      <c r="AX15" s="44">
        <v>48.6</v>
      </c>
      <c r="AY15" t="s">
        <v>87</v>
      </c>
      <c r="AZ15" s="57">
        <f>AZ11-AZ13</f>
        <v>3.2953753281894538E-2</v>
      </c>
      <c r="BA15" s="2">
        <v>1993</v>
      </c>
      <c r="BB15" s="44">
        <v>48.6</v>
      </c>
      <c r="BC15" t="s">
        <v>87</v>
      </c>
      <c r="BD15" s="57">
        <f>BD11-BD13</f>
        <v>3.2953971836618884E-2</v>
      </c>
      <c r="BE15" s="2">
        <v>1993</v>
      </c>
      <c r="BF15" s="44">
        <v>48.6</v>
      </c>
      <c r="BG15" t="s">
        <v>87</v>
      </c>
      <c r="BH15" s="57">
        <f>BH11-BH13</f>
        <v>3.2875335612253448E-2</v>
      </c>
      <c r="BI15" s="2">
        <v>1993</v>
      </c>
      <c r="BJ15" s="44">
        <v>48.6</v>
      </c>
      <c r="BK15" t="s">
        <v>87</v>
      </c>
      <c r="BL15" s="57">
        <f>BL11-BL13</f>
        <v>3.2755569939261736E-2</v>
      </c>
      <c r="BM15" s="2">
        <v>1991</v>
      </c>
      <c r="BN15" s="44">
        <v>9.6</v>
      </c>
      <c r="BO15" t="s">
        <v>87</v>
      </c>
      <c r="BP15" s="57">
        <f>BP11-BP13</f>
        <v>3.301231851372588E-2</v>
      </c>
      <c r="BQ15" s="2">
        <v>1991</v>
      </c>
      <c r="BR15" s="44">
        <v>9.6</v>
      </c>
      <c r="BS15" t="s">
        <v>87</v>
      </c>
      <c r="BT15" s="57">
        <f>BT11-BT13</f>
        <v>3.2695254049221495E-2</v>
      </c>
      <c r="BU15" s="2">
        <v>1991</v>
      </c>
      <c r="BV15" s="44">
        <v>9.6</v>
      </c>
      <c r="BW15" t="s">
        <v>87</v>
      </c>
      <c r="BX15" s="57">
        <f>BX11-BX13</f>
        <v>3.2540272787865115E-2</v>
      </c>
      <c r="BY15" s="2">
        <v>1991</v>
      </c>
      <c r="BZ15" s="44">
        <v>9.6</v>
      </c>
      <c r="CA15" t="s">
        <v>87</v>
      </c>
      <c r="CB15" s="57">
        <f>CB11-CB13</f>
        <v>3.2844346367471522E-2</v>
      </c>
      <c r="CC15" s="2">
        <v>1991</v>
      </c>
      <c r="CD15" s="44">
        <v>9.6</v>
      </c>
      <c r="CE15" t="s">
        <v>87</v>
      </c>
      <c r="CF15" s="57">
        <f>CF11-CF13</f>
        <v>3.2973036301082476E-2</v>
      </c>
      <c r="CG15" s="2">
        <v>1991</v>
      </c>
      <c r="CH15" s="44">
        <v>9.6</v>
      </c>
      <c r="CI15" t="s">
        <v>87</v>
      </c>
      <c r="CJ15" s="57">
        <f>CJ11-CJ13</f>
        <v>3.3021378030841098E-2</v>
      </c>
      <c r="CK15" s="2">
        <v>1991</v>
      </c>
      <c r="CL15" s="44">
        <v>9.6</v>
      </c>
      <c r="CM15" t="s">
        <v>87</v>
      </c>
      <c r="CN15" s="57">
        <f>CN11-CN13</f>
        <v>3.3139084369323224E-2</v>
      </c>
      <c r="CO15" s="2">
        <v>1991</v>
      </c>
      <c r="CP15" s="44">
        <v>9.6</v>
      </c>
      <c r="CQ15" t="s">
        <v>87</v>
      </c>
      <c r="CR15" s="57">
        <f>CR11-CR13</f>
        <v>3.2692659321096579E-2</v>
      </c>
      <c r="CS15" s="2">
        <v>1991</v>
      </c>
      <c r="CT15" s="44">
        <v>9.6</v>
      </c>
      <c r="CU15" t="s">
        <v>87</v>
      </c>
      <c r="CV15" s="57">
        <f>CV11-CV13</f>
        <v>3.2855847449035691E-2</v>
      </c>
      <c r="CW15" s="2">
        <v>1991</v>
      </c>
      <c r="CX15" s="44">
        <v>9.6</v>
      </c>
      <c r="CY15" t="s">
        <v>87</v>
      </c>
      <c r="CZ15" s="57">
        <f>CZ11-CZ13</f>
        <v>3.293301920848471E-2</v>
      </c>
      <c r="DA15" s="2">
        <v>1991</v>
      </c>
      <c r="DB15" s="44">
        <v>9.6</v>
      </c>
      <c r="DC15" t="s">
        <v>87</v>
      </c>
      <c r="DD15" s="57">
        <f>DD11-DD13</f>
        <v>3.2497211710852597E-2</v>
      </c>
      <c r="DE15" s="2">
        <v>1991</v>
      </c>
      <c r="DF15" s="44">
        <v>9.6</v>
      </c>
      <c r="DG15" t="s">
        <v>87</v>
      </c>
      <c r="DH15" s="57">
        <f>DH11-DH13</f>
        <v>3.2497211710852597E-2</v>
      </c>
      <c r="DI15" s="2">
        <v>1991</v>
      </c>
      <c r="DJ15" s="44">
        <v>9.6</v>
      </c>
      <c r="DK15" t="s">
        <v>87</v>
      </c>
      <c r="DL15" s="57">
        <f>DL11-DL13</f>
        <v>3.2996992345165066E-2</v>
      </c>
      <c r="DM15" s="2">
        <v>1991</v>
      </c>
      <c r="DN15" s="44">
        <v>9.6</v>
      </c>
      <c r="DO15" t="s">
        <v>87</v>
      </c>
      <c r="DP15" s="57">
        <f>DP11-DP13</f>
        <v>3.3022301991439296E-2</v>
      </c>
      <c r="DQ15" s="2">
        <v>1991</v>
      </c>
      <c r="DR15" s="44">
        <v>9.6</v>
      </c>
      <c r="DS15" t="s">
        <v>87</v>
      </c>
      <c r="DT15" s="57">
        <f>DT11-DT13</f>
        <v>3.3199431479605329E-2</v>
      </c>
      <c r="DU15" s="2">
        <v>1991</v>
      </c>
      <c r="DV15" s="44">
        <v>9.6</v>
      </c>
      <c r="DW15" t="s">
        <v>87</v>
      </c>
      <c r="DX15" s="57">
        <f>DX11-DX13</f>
        <v>3.3214937289746421E-2</v>
      </c>
      <c r="DY15" s="2">
        <v>1991</v>
      </c>
      <c r="DZ15" s="44">
        <v>9.6</v>
      </c>
      <c r="EA15" t="s">
        <v>87</v>
      </c>
      <c r="EB15" s="57">
        <f>EB11-EB13</f>
        <v>3.3143084646237581E-2</v>
      </c>
      <c r="EC15" s="2">
        <v>1991</v>
      </c>
      <c r="ED15" s="44">
        <v>9.6</v>
      </c>
      <c r="EE15" t="s">
        <v>87</v>
      </c>
      <c r="EF15" s="57">
        <f>EF11-EF13</f>
        <v>3.3230035284752407E-2</v>
      </c>
      <c r="EG15" s="2">
        <v>1991</v>
      </c>
      <c r="EH15" s="44">
        <v>9.6</v>
      </c>
      <c r="EI15" t="s">
        <v>87</v>
      </c>
      <c r="EJ15" s="57">
        <f>EJ11-EJ13</f>
        <v>3.2773786286772327E-2</v>
      </c>
      <c r="EK15" s="2">
        <v>1991</v>
      </c>
      <c r="EL15" s="44">
        <v>9.6</v>
      </c>
      <c r="EM15" t="s">
        <v>87</v>
      </c>
      <c r="EN15" s="57">
        <f>EN11-EN13</f>
        <v>3.2512074829883802E-2</v>
      </c>
      <c r="EO15" s="2">
        <v>1991</v>
      </c>
      <c r="EP15" s="44">
        <v>9.6</v>
      </c>
      <c r="EQ15" t="s">
        <v>87</v>
      </c>
      <c r="ER15" s="57">
        <f>ER11-ER13</f>
        <v>3.3245298501281217E-2</v>
      </c>
      <c r="ES15" s="2">
        <v>1991</v>
      </c>
      <c r="ET15" s="44">
        <v>9.6</v>
      </c>
      <c r="EU15" t="s">
        <v>87</v>
      </c>
      <c r="EV15" s="57">
        <f>EV11-EV13</f>
        <v>3.2331057074516584E-2</v>
      </c>
      <c r="EW15" s="2">
        <v>1991</v>
      </c>
      <c r="EX15" s="44">
        <v>9.6</v>
      </c>
      <c r="EY15" t="s">
        <v>87</v>
      </c>
      <c r="EZ15" s="57">
        <f>EZ11-EZ13</f>
        <v>3.3013845050491292E-2</v>
      </c>
      <c r="FA15" s="2">
        <v>1991</v>
      </c>
      <c r="FB15" s="44">
        <v>9.6</v>
      </c>
      <c r="FC15" t="s">
        <v>87</v>
      </c>
      <c r="FD15" s="57">
        <f>FD11-FD13</f>
        <v>3.2627323312588302E-2</v>
      </c>
      <c r="FE15" s="2">
        <v>1991</v>
      </c>
      <c r="FF15" s="44">
        <v>9.6</v>
      </c>
      <c r="FG15" t="s">
        <v>87</v>
      </c>
      <c r="FH15" s="57">
        <f>FH11-FH13</f>
        <v>3.3142273038584052E-2</v>
      </c>
      <c r="FI15" s="2">
        <v>1991</v>
      </c>
      <c r="FJ15" s="44">
        <v>9.6</v>
      </c>
      <c r="FK15" t="s">
        <v>87</v>
      </c>
      <c r="FL15" s="57">
        <f>FL11-FL13</f>
        <v>3.3279218460722515E-2</v>
      </c>
      <c r="FM15" s="2">
        <v>1991</v>
      </c>
      <c r="FN15" s="44">
        <v>9.6</v>
      </c>
      <c r="FO15" t="s">
        <v>87</v>
      </c>
      <c r="FP15" s="57">
        <f>FP11-FP13</f>
        <v>3.2889300439244401E-2</v>
      </c>
      <c r="FQ15" s="2">
        <v>1991</v>
      </c>
      <c r="FR15" s="44">
        <v>9.6</v>
      </c>
      <c r="FS15" t="s">
        <v>87</v>
      </c>
      <c r="FT15" s="57">
        <f>FT11-FT13</f>
        <v>3.2901828010640871E-2</v>
      </c>
      <c r="FU15" s="2">
        <v>1991</v>
      </c>
      <c r="FV15" s="44">
        <v>9.6</v>
      </c>
      <c r="FW15" t="s">
        <v>87</v>
      </c>
      <c r="FX15" s="57">
        <f>FX11-FX13</f>
        <v>3.326969667848978E-2</v>
      </c>
      <c r="FY15" s="2">
        <v>1991</v>
      </c>
      <c r="FZ15" s="44">
        <v>9.6</v>
      </c>
      <c r="GA15" t="s">
        <v>87</v>
      </c>
      <c r="GB15" s="57">
        <f>GB11-GB13</f>
        <v>3.3275593531195385E-2</v>
      </c>
      <c r="GC15" s="2">
        <v>1991</v>
      </c>
      <c r="GD15" s="44">
        <v>9.6</v>
      </c>
      <c r="GE15" t="s">
        <v>87</v>
      </c>
      <c r="GF15" s="57">
        <f>GF11-GF13</f>
        <v>3.3236437570397404E-2</v>
      </c>
      <c r="GG15" s="2">
        <v>1991</v>
      </c>
      <c r="GH15" s="44">
        <v>9.6</v>
      </c>
      <c r="GI15" t="s">
        <v>87</v>
      </c>
      <c r="GJ15" s="57">
        <f>GJ11-GJ13</f>
        <v>3.3077322585854635E-2</v>
      </c>
      <c r="GK15" s="2">
        <v>1991</v>
      </c>
      <c r="GL15" s="44">
        <v>9.6</v>
      </c>
      <c r="GM15" t="s">
        <v>87</v>
      </c>
      <c r="GN15" s="57">
        <f>GN11-GN13</f>
        <v>3.2442089949236863E-2</v>
      </c>
      <c r="GO15" s="2">
        <v>1991</v>
      </c>
      <c r="GP15" s="44">
        <v>9.6</v>
      </c>
      <c r="GQ15" t="s">
        <v>87</v>
      </c>
      <c r="GR15" s="57">
        <f>GR11-GR13</f>
        <v>3.2944909168755754E-2</v>
      </c>
      <c r="GS15" s="2">
        <v>1991</v>
      </c>
      <c r="GT15" s="44">
        <v>9.6</v>
      </c>
    </row>
    <row r="16" spans="2:204">
      <c r="B16">
        <v>0.17073811481108289</v>
      </c>
      <c r="C16" s="56">
        <v>0.64351679721745303</v>
      </c>
      <c r="D16">
        <v>83.038337966402807</v>
      </c>
      <c r="E16" s="2">
        <v>1993</v>
      </c>
      <c r="F16" s="44">
        <v>48.6</v>
      </c>
      <c r="G16" t="s">
        <v>88</v>
      </c>
      <c r="H16" s="58">
        <f>AVERAGE(H14:H15)</f>
        <v>3.2254093416815899E-2</v>
      </c>
      <c r="I16" s="2">
        <v>1993</v>
      </c>
      <c r="J16" s="44">
        <v>11.2</v>
      </c>
      <c r="K16" t="s">
        <v>88</v>
      </c>
      <c r="L16" s="58">
        <f>AVERAGE(L14:L15)</f>
        <v>3.7823639214026622E-2</v>
      </c>
      <c r="M16" s="2">
        <v>1993</v>
      </c>
      <c r="N16" s="44">
        <v>11.2</v>
      </c>
      <c r="O16" t="s">
        <v>88</v>
      </c>
      <c r="P16" s="58">
        <f>AVERAGE(P14:P15)</f>
        <v>3.8652755277234968E-2</v>
      </c>
      <c r="Q16" s="2">
        <v>1993</v>
      </c>
      <c r="R16" s="44">
        <v>11.2</v>
      </c>
      <c r="S16" t="s">
        <v>88</v>
      </c>
      <c r="T16" s="58">
        <f>AVERAGE(T14:T15)</f>
        <v>3.4156984035025206E-2</v>
      </c>
      <c r="U16" s="2">
        <v>1993</v>
      </c>
      <c r="V16" s="44">
        <v>11.2</v>
      </c>
      <c r="W16" t="s">
        <v>88</v>
      </c>
      <c r="X16" s="58">
        <f>AVERAGE(X14:X15)</f>
        <v>3.2968808603055719E-2</v>
      </c>
      <c r="Y16" s="2">
        <v>1993</v>
      </c>
      <c r="Z16" s="44">
        <v>11.2</v>
      </c>
      <c r="AA16" t="s">
        <v>88</v>
      </c>
      <c r="AB16" s="58">
        <f>AVERAGE(AB14:AB15)</f>
        <v>3.1973949667401608E-2</v>
      </c>
      <c r="AC16" s="2">
        <v>1993</v>
      </c>
      <c r="AD16" s="44">
        <v>11.2</v>
      </c>
      <c r="AE16" t="s">
        <v>88</v>
      </c>
      <c r="AF16" s="58">
        <f>AVERAGE(AF14:AF15)</f>
        <v>3.2263780172442746E-2</v>
      </c>
      <c r="AG16" s="2">
        <v>1993</v>
      </c>
      <c r="AH16" s="44">
        <v>11.2</v>
      </c>
      <c r="AI16" t="s">
        <v>88</v>
      </c>
      <c r="AJ16" s="58">
        <f>AVERAGE(AJ14:AJ15)</f>
        <v>3.2578617110264593E-2</v>
      </c>
      <c r="AK16" s="2">
        <v>1993</v>
      </c>
      <c r="AL16" s="44">
        <v>11.2</v>
      </c>
      <c r="AM16" t="s">
        <v>88</v>
      </c>
      <c r="AN16" s="58">
        <f>AVERAGE(AN14:AN15)</f>
        <v>3.2391428299206493E-2</v>
      </c>
      <c r="AO16" s="2">
        <v>1993</v>
      </c>
      <c r="AP16" s="44">
        <v>11.2</v>
      </c>
      <c r="AQ16" t="s">
        <v>88</v>
      </c>
      <c r="AR16" s="58">
        <f>AVERAGE(AR14:AR15)</f>
        <v>3.2471362716316343E-2</v>
      </c>
      <c r="AS16" s="2">
        <v>1993</v>
      </c>
      <c r="AT16" s="44">
        <v>11.2</v>
      </c>
      <c r="AU16" t="s">
        <v>88</v>
      </c>
      <c r="AV16" s="58">
        <f>AVERAGE(AV14:AV15)</f>
        <v>3.191632109019385E-2</v>
      </c>
      <c r="AW16" s="2">
        <v>1993</v>
      </c>
      <c r="AX16" s="44">
        <v>11.2</v>
      </c>
      <c r="AY16" t="s">
        <v>88</v>
      </c>
      <c r="AZ16" s="58">
        <f>AVERAGE(AZ14:AZ15)</f>
        <v>3.2428055999605312E-2</v>
      </c>
      <c r="BA16" s="2">
        <v>1993</v>
      </c>
      <c r="BB16" s="44">
        <v>11.2</v>
      </c>
      <c r="BC16" t="s">
        <v>88</v>
      </c>
      <c r="BD16" s="58">
        <f>AVERAGE(BD14:BD15)</f>
        <v>3.2428267691941612E-2</v>
      </c>
      <c r="BE16" s="2">
        <v>1993</v>
      </c>
      <c r="BF16" s="44">
        <v>11.2</v>
      </c>
      <c r="BG16" t="s">
        <v>88</v>
      </c>
      <c r="BH16" s="58">
        <f>AVERAGE(BH14:BH15)</f>
        <v>3.2352097763066662E-2</v>
      </c>
      <c r="BI16" s="2">
        <v>1993</v>
      </c>
      <c r="BJ16" s="44">
        <v>11.2</v>
      </c>
      <c r="BK16" t="s">
        <v>88</v>
      </c>
      <c r="BL16" s="58">
        <f>AVERAGE(BL14:BL15)</f>
        <v>3.2236077554876286E-2</v>
      </c>
      <c r="BM16" s="2">
        <v>1993</v>
      </c>
      <c r="BN16" s="44">
        <v>11.2</v>
      </c>
      <c r="BO16" t="s">
        <v>88</v>
      </c>
      <c r="BP16" s="58">
        <f>AVERAGE(BP14:BP15)</f>
        <v>3.2484780793982621E-2</v>
      </c>
      <c r="BQ16" s="2">
        <v>1993</v>
      </c>
      <c r="BR16" s="44">
        <v>48.6</v>
      </c>
      <c r="BS16" t="s">
        <v>88</v>
      </c>
      <c r="BT16" s="58">
        <f>AVERAGE(BT14:BT15)</f>
        <v>3.2177643007683249E-2</v>
      </c>
      <c r="BU16" s="2">
        <v>1993</v>
      </c>
      <c r="BV16" s="44">
        <v>48.6</v>
      </c>
      <c r="BW16" t="s">
        <v>88</v>
      </c>
      <c r="BX16" s="58">
        <f>AVERAGE(BX14:BX15)</f>
        <v>3.202748068621801E-2</v>
      </c>
      <c r="BY16" s="2">
        <v>1993</v>
      </c>
      <c r="BZ16" s="44">
        <v>48.6</v>
      </c>
      <c r="CA16" t="s">
        <v>88</v>
      </c>
      <c r="CB16" s="58">
        <f>AVERAGE(CB14:CB15)</f>
        <v>3.2322078902610935E-2</v>
      </c>
      <c r="CC16" s="2">
        <v>1993</v>
      </c>
      <c r="CD16" s="44">
        <v>48.6</v>
      </c>
      <c r="CE16" t="s">
        <v>88</v>
      </c>
      <c r="CF16" s="58">
        <f>AVERAGE(CF14:CF15)</f>
        <v>3.2446733385454424E-2</v>
      </c>
      <c r="CG16" s="2">
        <v>1993</v>
      </c>
      <c r="CH16" s="44">
        <v>48.6</v>
      </c>
      <c r="CI16" t="s">
        <v>88</v>
      </c>
      <c r="CJ16" s="58">
        <f>AVERAGE(CJ14:CJ15)</f>
        <v>3.2493555333858948E-2</v>
      </c>
      <c r="CK16" s="2">
        <v>1993</v>
      </c>
      <c r="CL16" s="44">
        <v>48.6</v>
      </c>
      <c r="CM16" t="s">
        <v>88</v>
      </c>
      <c r="CN16" s="58">
        <f>AVERAGE(CN14:CN15)</f>
        <v>3.2607552317372918E-2</v>
      </c>
      <c r="CO16" s="2">
        <v>1993</v>
      </c>
      <c r="CP16" s="44">
        <v>48.6</v>
      </c>
      <c r="CQ16" t="s">
        <v>88</v>
      </c>
      <c r="CR16" s="58">
        <f>AVERAGE(CR14:CR15)</f>
        <v>3.2175129138868705E-2</v>
      </c>
      <c r="CS16" s="2">
        <v>1993</v>
      </c>
      <c r="CT16" s="44">
        <v>48.6</v>
      </c>
      <c r="CU16" t="s">
        <v>88</v>
      </c>
      <c r="CV16" s="58">
        <f>AVERAGE(CV14:CV15)</f>
        <v>3.2333219945848951E-2</v>
      </c>
      <c r="CW16" s="2">
        <v>1993</v>
      </c>
      <c r="CX16" s="44">
        <v>48.6</v>
      </c>
      <c r="CY16" t="s">
        <v>88</v>
      </c>
      <c r="CZ16" s="58">
        <f>AVERAGE(CZ14:CZ15)</f>
        <v>3.2407972757064807E-2</v>
      </c>
      <c r="DA16" s="2">
        <v>1993</v>
      </c>
      <c r="DB16" s="44">
        <v>48.6</v>
      </c>
      <c r="DC16" t="s">
        <v>88</v>
      </c>
      <c r="DD16" s="58">
        <f>AVERAGE(DD14:DD15)</f>
        <v>3.1985754662246152E-2</v>
      </c>
      <c r="DE16" s="2">
        <v>1993</v>
      </c>
      <c r="DF16" s="44">
        <v>48.6</v>
      </c>
      <c r="DG16" t="s">
        <v>88</v>
      </c>
      <c r="DH16" s="58">
        <f>AVERAGE(DH14:DH15)</f>
        <v>3.1985754662246152E-2</v>
      </c>
      <c r="DI16" s="2">
        <v>1993</v>
      </c>
      <c r="DJ16" s="44">
        <v>48.6</v>
      </c>
      <c r="DK16" t="s">
        <v>88</v>
      </c>
      <c r="DL16" s="58">
        <f>AVERAGE(DL14:DL15)</f>
        <v>3.2469936557579709E-2</v>
      </c>
      <c r="DM16" s="2">
        <v>1993</v>
      </c>
      <c r="DN16" s="44">
        <v>48.6</v>
      </c>
      <c r="DO16" t="s">
        <v>88</v>
      </c>
      <c r="DP16" s="58">
        <f>AVERAGE(DP14:DP15)</f>
        <v>3.2494450226057556E-2</v>
      </c>
      <c r="DQ16" s="2">
        <v>1993</v>
      </c>
      <c r="DR16" s="44">
        <v>48.6</v>
      </c>
      <c r="DS16" t="s">
        <v>88</v>
      </c>
      <c r="DT16" s="58">
        <f>AVERAGE(DT14:DT15)</f>
        <v>3.2665992795955168E-2</v>
      </c>
      <c r="DU16" s="2">
        <v>1993</v>
      </c>
      <c r="DV16" s="44">
        <v>48.6</v>
      </c>
      <c r="DW16" t="s">
        <v>88</v>
      </c>
      <c r="DX16" s="58">
        <f>AVERAGE(DX14:DX15)</f>
        <v>3.268100817559097E-2</v>
      </c>
      <c r="DY16" s="2">
        <v>1993</v>
      </c>
      <c r="DZ16" s="44">
        <v>48.6</v>
      </c>
      <c r="EA16" t="s">
        <v>88</v>
      </c>
      <c r="EB16" s="58">
        <f>AVERAGE(EB14:EB15)</f>
        <v>3.2611426310121594E-2</v>
      </c>
      <c r="EC16" s="2">
        <v>1993</v>
      </c>
      <c r="ED16" s="44">
        <v>48.6</v>
      </c>
      <c r="EE16" t="s">
        <v>88</v>
      </c>
      <c r="EF16" s="58">
        <f>AVERAGE(EF14:EF15)</f>
        <v>3.2695628429239634E-2</v>
      </c>
      <c r="EG16" s="2">
        <v>1993</v>
      </c>
      <c r="EH16" s="44">
        <v>48.6</v>
      </c>
      <c r="EI16" t="s">
        <v>88</v>
      </c>
      <c r="EJ16" s="58">
        <f>AVERAGE(EJ14:EJ15)</f>
        <v>3.2253725057540567E-2</v>
      </c>
      <c r="EK16" s="2">
        <v>1993</v>
      </c>
      <c r="EL16" s="44">
        <v>48.6</v>
      </c>
      <c r="EM16" t="s">
        <v>88</v>
      </c>
      <c r="EN16" s="58">
        <f>AVERAGE(EN14:EN15)</f>
        <v>3.2000157159948819E-2</v>
      </c>
      <c r="EO16" s="2">
        <v>1993</v>
      </c>
      <c r="EP16" s="44">
        <v>48.6</v>
      </c>
      <c r="EQ16" t="s">
        <v>88</v>
      </c>
      <c r="ER16" s="58">
        <f>AVERAGE(ER14:ER15)</f>
        <v>3.2710408466186738E-2</v>
      </c>
      <c r="ES16" s="2">
        <v>1993</v>
      </c>
      <c r="ET16" s="44">
        <v>48.6</v>
      </c>
      <c r="EU16" t="s">
        <v>88</v>
      </c>
      <c r="EV16" s="58">
        <f>AVERAGE(EV14:EV15)</f>
        <v>3.1824735634967585E-2</v>
      </c>
      <c r="EW16" s="2">
        <v>1993</v>
      </c>
      <c r="EX16" s="44">
        <v>48.6</v>
      </c>
      <c r="EY16" t="s">
        <v>88</v>
      </c>
      <c r="EZ16" s="58">
        <f>AVERAGE(EZ14:EZ15)</f>
        <v>3.248625931704599E-2</v>
      </c>
      <c r="FA16" s="2">
        <v>1993</v>
      </c>
      <c r="FB16" s="44">
        <v>48.6</v>
      </c>
      <c r="FC16" t="s">
        <v>88</v>
      </c>
      <c r="FD16" s="58">
        <f>AVERAGE(FD14:FD15)</f>
        <v>3.2111827175168306E-2</v>
      </c>
      <c r="FE16" s="2">
        <v>1993</v>
      </c>
      <c r="FF16" s="44">
        <v>48.6</v>
      </c>
      <c r="FG16" t="s">
        <v>88</v>
      </c>
      <c r="FH16" s="58">
        <f>AVERAGE(FH14:FH15)</f>
        <v>3.2610640325167195E-2</v>
      </c>
      <c r="FI16" s="2">
        <v>1993</v>
      </c>
      <c r="FJ16" s="44">
        <v>48.6</v>
      </c>
      <c r="FK16" t="s">
        <v>88</v>
      </c>
      <c r="FL16" s="58">
        <f>AVERAGE(FL14:FL15)</f>
        <v>3.2743253882823647E-2</v>
      </c>
      <c r="FM16" s="2">
        <v>1993</v>
      </c>
      <c r="FN16" s="44">
        <v>48.6</v>
      </c>
      <c r="FO16" t="s">
        <v>88</v>
      </c>
      <c r="FP16" s="58">
        <f>AVERAGE(FP14:FP15)</f>
        <v>3.2365625016263042E-2</v>
      </c>
      <c r="FQ16" s="2">
        <v>1993</v>
      </c>
      <c r="FR16" s="44">
        <v>48.6</v>
      </c>
      <c r="FS16" t="s">
        <v>88</v>
      </c>
      <c r="FT16" s="58">
        <f>AVERAGE(FT14:FT15)</f>
        <v>3.2377759898155237E-2</v>
      </c>
      <c r="FU16" s="2">
        <v>1993</v>
      </c>
      <c r="FV16" s="44">
        <v>48.6</v>
      </c>
      <c r="FW16" t="s">
        <v>88</v>
      </c>
      <c r="FX16" s="58">
        <f>AVERAGE(FX14:FX15)</f>
        <v>3.2734033844349739E-2</v>
      </c>
      <c r="FY16" s="2">
        <v>1993</v>
      </c>
      <c r="FZ16" s="44">
        <v>48.6</v>
      </c>
      <c r="GA16" t="s">
        <v>88</v>
      </c>
      <c r="GB16" s="58">
        <f>AVERAGE(GB14:GB15)</f>
        <v>3.2739743836427748E-2</v>
      </c>
      <c r="GC16" s="2">
        <v>1993</v>
      </c>
      <c r="GD16" s="44">
        <v>48.6</v>
      </c>
      <c r="GE16" t="s">
        <v>88</v>
      </c>
      <c r="GF16" s="58">
        <f>AVERAGE(GF14:GF15)</f>
        <v>3.270182806683862E-2</v>
      </c>
      <c r="GG16" s="2">
        <v>1993</v>
      </c>
      <c r="GH16" s="44">
        <v>48.6</v>
      </c>
      <c r="GI16" t="s">
        <v>88</v>
      </c>
      <c r="GJ16" s="58">
        <f>AVERAGE(GJ14:GJ15)</f>
        <v>3.2547738440127899E-2</v>
      </c>
      <c r="GK16" s="2">
        <v>1993</v>
      </c>
      <c r="GL16" s="44">
        <v>48.6</v>
      </c>
      <c r="GM16" t="s">
        <v>88</v>
      </c>
      <c r="GN16" s="58">
        <f>AVERAGE(GN14:GN15)</f>
        <v>3.1932339419910152E-2</v>
      </c>
      <c r="GO16" s="2">
        <v>1993</v>
      </c>
      <c r="GP16" s="44">
        <v>48.6</v>
      </c>
      <c r="GQ16" t="s">
        <v>88</v>
      </c>
      <c r="GR16" s="58">
        <f>AVERAGE(GR14:GR15)</f>
        <v>3.2419489545919861E-2</v>
      </c>
      <c r="GS16" s="2">
        <v>1993</v>
      </c>
      <c r="GT16" s="44">
        <v>48.6</v>
      </c>
    </row>
    <row r="17" spans="2:202">
      <c r="B17">
        <v>0.17076688892009728</v>
      </c>
      <c r="C17" s="56">
        <v>0.64792411677971518</v>
      </c>
      <c r="D17">
        <v>84.653652216272306</v>
      </c>
      <c r="E17" s="2">
        <v>1993</v>
      </c>
      <c r="F17" s="44">
        <v>11.2</v>
      </c>
      <c r="G17" t="s">
        <v>89</v>
      </c>
      <c r="H17">
        <f>TINV(0.3173,H5)</f>
        <v>1.0107742555406989</v>
      </c>
      <c r="I17" s="2">
        <v>1995</v>
      </c>
      <c r="J17" s="44">
        <v>9.6</v>
      </c>
      <c r="K17" t="s">
        <v>89</v>
      </c>
      <c r="L17">
        <f>TINV(0.3173,L5)</f>
        <v>1.0110105473803546</v>
      </c>
      <c r="M17" s="2">
        <v>1995</v>
      </c>
      <c r="N17" s="44">
        <v>9.6</v>
      </c>
      <c r="O17" t="s">
        <v>89</v>
      </c>
      <c r="P17">
        <f>TINV(0.3173,P5)</f>
        <v>1.0110105473803546</v>
      </c>
      <c r="Q17" s="2">
        <v>1995</v>
      </c>
      <c r="R17" s="44">
        <v>9.6</v>
      </c>
      <c r="S17" t="s">
        <v>89</v>
      </c>
      <c r="T17">
        <f>TINV(0.3173,T5)</f>
        <v>1.0110105473803546</v>
      </c>
      <c r="U17" s="2">
        <v>1995</v>
      </c>
      <c r="V17" s="44">
        <v>9.6</v>
      </c>
      <c r="W17" t="s">
        <v>89</v>
      </c>
      <c r="X17">
        <f>TINV(0.3173,X5)</f>
        <v>1.0110105473803546</v>
      </c>
      <c r="Y17" s="2">
        <v>1995</v>
      </c>
      <c r="Z17" s="44">
        <v>9.6</v>
      </c>
      <c r="AA17" t="s">
        <v>89</v>
      </c>
      <c r="AB17">
        <f>TINV(0.3173,AB5)</f>
        <v>1.0110105473803546</v>
      </c>
      <c r="AC17" s="2">
        <v>1995</v>
      </c>
      <c r="AD17" s="44">
        <v>9.6</v>
      </c>
      <c r="AE17" t="s">
        <v>89</v>
      </c>
      <c r="AF17">
        <f>TINV(0.3173,AF5)</f>
        <v>1.0110105473803546</v>
      </c>
      <c r="AG17" s="2">
        <v>1995</v>
      </c>
      <c r="AH17" s="44">
        <v>9.6</v>
      </c>
      <c r="AI17" t="s">
        <v>89</v>
      </c>
      <c r="AJ17">
        <f>TINV(0.3173,AJ5)</f>
        <v>1.0110105473803546</v>
      </c>
      <c r="AK17" s="2">
        <v>1995</v>
      </c>
      <c r="AL17" s="44">
        <v>9.6</v>
      </c>
      <c r="AM17" t="s">
        <v>89</v>
      </c>
      <c r="AN17">
        <f>TINV(0.3173,AN5)</f>
        <v>1.0110105473803546</v>
      </c>
      <c r="AO17" s="2">
        <v>1995</v>
      </c>
      <c r="AP17" s="44">
        <v>9.6</v>
      </c>
      <c r="AQ17" t="s">
        <v>89</v>
      </c>
      <c r="AR17">
        <f>TINV(0.3173,AR5)</f>
        <v>1.0110105473803546</v>
      </c>
      <c r="AS17" s="2">
        <v>1995</v>
      </c>
      <c r="AT17" s="44">
        <v>9.6</v>
      </c>
      <c r="AU17" t="s">
        <v>89</v>
      </c>
      <c r="AV17">
        <f>TINV(0.3173,AV5)</f>
        <v>1.0110105473803546</v>
      </c>
      <c r="AW17" s="2">
        <v>1995</v>
      </c>
      <c r="AX17" s="44">
        <v>9.6</v>
      </c>
      <c r="AY17" t="s">
        <v>89</v>
      </c>
      <c r="AZ17">
        <f>TINV(0.3173,AZ5)</f>
        <v>1.0110105473803546</v>
      </c>
      <c r="BA17" s="2">
        <v>1995</v>
      </c>
      <c r="BB17" s="44">
        <v>9.6</v>
      </c>
      <c r="BC17" t="s">
        <v>89</v>
      </c>
      <c r="BD17">
        <f>TINV(0.3173,BD5)</f>
        <v>1.0110105473803546</v>
      </c>
      <c r="BE17" s="2">
        <v>1995</v>
      </c>
      <c r="BF17" s="44">
        <v>9.6</v>
      </c>
      <c r="BG17" t="s">
        <v>89</v>
      </c>
      <c r="BH17">
        <f>TINV(0.3173,BH5)</f>
        <v>1.0110105473803546</v>
      </c>
      <c r="BI17" s="2">
        <v>1995</v>
      </c>
      <c r="BJ17" s="44">
        <v>9.6</v>
      </c>
      <c r="BK17" t="s">
        <v>89</v>
      </c>
      <c r="BL17">
        <f>TINV(0.3173,BL5)</f>
        <v>1.0110105473803546</v>
      </c>
      <c r="BM17" s="2">
        <v>1995</v>
      </c>
      <c r="BN17" s="44">
        <v>9.6</v>
      </c>
      <c r="BO17" t="s">
        <v>89</v>
      </c>
      <c r="BP17">
        <f>TINV(0.3173,BP5)</f>
        <v>1.0110105473803546</v>
      </c>
      <c r="BQ17" s="2">
        <v>1995</v>
      </c>
      <c r="BR17" s="44">
        <v>9.6</v>
      </c>
      <c r="BS17" t="s">
        <v>89</v>
      </c>
      <c r="BT17">
        <f>TINV(0.3173,BT5)</f>
        <v>1.0110105473803546</v>
      </c>
      <c r="BU17" s="2">
        <v>1993</v>
      </c>
      <c r="BV17" s="44">
        <v>11.2</v>
      </c>
      <c r="BW17" t="s">
        <v>89</v>
      </c>
      <c r="BX17">
        <f>TINV(0.3173,BX5)</f>
        <v>1.0110105473803546</v>
      </c>
      <c r="BY17" s="2">
        <v>1993</v>
      </c>
      <c r="BZ17" s="44">
        <v>11.2</v>
      </c>
      <c r="CA17" t="s">
        <v>89</v>
      </c>
      <c r="CB17">
        <f>TINV(0.3173,CB5)</f>
        <v>1.0110105473803546</v>
      </c>
      <c r="CC17" s="2">
        <v>1993</v>
      </c>
      <c r="CD17" s="44">
        <v>11.2</v>
      </c>
      <c r="CE17" t="s">
        <v>89</v>
      </c>
      <c r="CF17">
        <f>TINV(0.3173,CF5)</f>
        <v>1.0110105473803546</v>
      </c>
      <c r="CG17" s="2">
        <v>1993</v>
      </c>
      <c r="CH17" s="44">
        <v>11.2</v>
      </c>
      <c r="CI17" t="s">
        <v>89</v>
      </c>
      <c r="CJ17">
        <f>TINV(0.3173,CJ5)</f>
        <v>1.0110105473803546</v>
      </c>
      <c r="CK17" s="2">
        <v>1993</v>
      </c>
      <c r="CL17" s="44">
        <v>11.2</v>
      </c>
      <c r="CM17" t="s">
        <v>89</v>
      </c>
      <c r="CN17">
        <f>TINV(0.3173,CN5)</f>
        <v>1.0110105473803546</v>
      </c>
      <c r="CO17" s="2">
        <v>1993</v>
      </c>
      <c r="CP17" s="44">
        <v>11.2</v>
      </c>
      <c r="CQ17" t="s">
        <v>89</v>
      </c>
      <c r="CR17">
        <f>TINV(0.3173,CR5)</f>
        <v>1.0110105473803546</v>
      </c>
      <c r="CS17" s="2">
        <v>1993</v>
      </c>
      <c r="CT17" s="44">
        <v>11.2</v>
      </c>
      <c r="CU17" t="s">
        <v>89</v>
      </c>
      <c r="CV17">
        <f>TINV(0.3173,CV5)</f>
        <v>1.0110105473803546</v>
      </c>
      <c r="CW17" s="2">
        <v>1993</v>
      </c>
      <c r="CX17" s="44">
        <v>11.2</v>
      </c>
      <c r="CY17" t="s">
        <v>89</v>
      </c>
      <c r="CZ17">
        <f>TINV(0.3173,CZ5)</f>
        <v>1.0110105473803546</v>
      </c>
      <c r="DA17" s="2">
        <v>1993</v>
      </c>
      <c r="DB17" s="44">
        <v>11.2</v>
      </c>
      <c r="DC17" t="s">
        <v>89</v>
      </c>
      <c r="DD17">
        <f>TINV(0.3173,DD5)</f>
        <v>1.0110105473803546</v>
      </c>
      <c r="DE17" s="2">
        <v>1993</v>
      </c>
      <c r="DF17" s="44">
        <v>11.2</v>
      </c>
      <c r="DG17" t="s">
        <v>89</v>
      </c>
      <c r="DH17">
        <f>TINV(0.3173,DH5)</f>
        <v>1.0110105473803546</v>
      </c>
      <c r="DI17" s="2">
        <v>1993</v>
      </c>
      <c r="DJ17" s="44">
        <v>11.2</v>
      </c>
      <c r="DK17" t="s">
        <v>89</v>
      </c>
      <c r="DL17">
        <f>TINV(0.3173,DL5)</f>
        <v>1.0110105473803546</v>
      </c>
      <c r="DM17" s="2">
        <v>1993</v>
      </c>
      <c r="DN17" s="44">
        <v>11.2</v>
      </c>
      <c r="DO17" t="s">
        <v>89</v>
      </c>
      <c r="DP17">
        <f>TINV(0.3173,DP5)</f>
        <v>1.0110105473803546</v>
      </c>
      <c r="DQ17" s="2">
        <v>1993</v>
      </c>
      <c r="DR17" s="44">
        <v>11.2</v>
      </c>
      <c r="DS17" t="s">
        <v>89</v>
      </c>
      <c r="DT17">
        <f>TINV(0.3173,DT5)</f>
        <v>1.0110105473803546</v>
      </c>
      <c r="DU17" s="2">
        <v>1993</v>
      </c>
      <c r="DV17" s="44">
        <v>11.2</v>
      </c>
      <c r="DW17" t="s">
        <v>89</v>
      </c>
      <c r="DX17">
        <f>TINV(0.3173,DX5)</f>
        <v>1.0110105473803546</v>
      </c>
      <c r="DY17" s="2">
        <v>1993</v>
      </c>
      <c r="DZ17" s="44">
        <v>11.2</v>
      </c>
      <c r="EA17" t="s">
        <v>89</v>
      </c>
      <c r="EB17">
        <f>TINV(0.3173,EB5)</f>
        <v>1.0110105473803546</v>
      </c>
      <c r="EC17" s="2">
        <v>1993</v>
      </c>
      <c r="ED17" s="44">
        <v>11.2</v>
      </c>
      <c r="EE17" t="s">
        <v>89</v>
      </c>
      <c r="EF17">
        <f>TINV(0.3173,EF5)</f>
        <v>1.0110105473803546</v>
      </c>
      <c r="EG17" s="2">
        <v>1993</v>
      </c>
      <c r="EH17" s="44">
        <v>11.2</v>
      </c>
      <c r="EI17" t="s">
        <v>89</v>
      </c>
      <c r="EJ17">
        <f>TINV(0.3173,EJ5)</f>
        <v>1.0110105473803546</v>
      </c>
      <c r="EK17" s="2">
        <v>1993</v>
      </c>
      <c r="EL17" s="44">
        <v>11.2</v>
      </c>
      <c r="EM17" t="s">
        <v>89</v>
      </c>
      <c r="EN17">
        <f>TINV(0.3173,EN5)</f>
        <v>1.0110105473803546</v>
      </c>
      <c r="EO17" s="2">
        <v>1993</v>
      </c>
      <c r="EP17" s="44">
        <v>11.2</v>
      </c>
      <c r="EQ17" t="s">
        <v>89</v>
      </c>
      <c r="ER17">
        <f>TINV(0.3173,ER5)</f>
        <v>1.0110105473803546</v>
      </c>
      <c r="ES17" s="2">
        <v>1993</v>
      </c>
      <c r="ET17" s="44">
        <v>11.2</v>
      </c>
      <c r="EU17" t="s">
        <v>89</v>
      </c>
      <c r="EV17">
        <f>TINV(0.3173,EV5)</f>
        <v>1.0110105473803546</v>
      </c>
      <c r="EW17" s="2">
        <v>1993</v>
      </c>
      <c r="EX17" s="44">
        <v>11.2</v>
      </c>
      <c r="EY17" t="s">
        <v>89</v>
      </c>
      <c r="EZ17">
        <f>TINV(0.3173,EZ5)</f>
        <v>1.0110105473803546</v>
      </c>
      <c r="FA17" s="2">
        <v>1993</v>
      </c>
      <c r="FB17" s="44">
        <v>11.2</v>
      </c>
      <c r="FC17" t="s">
        <v>89</v>
      </c>
      <c r="FD17">
        <f>TINV(0.3173,FD5)</f>
        <v>1.0110105473803546</v>
      </c>
      <c r="FE17" s="2">
        <v>1993</v>
      </c>
      <c r="FF17" s="44">
        <v>11.2</v>
      </c>
      <c r="FG17" t="s">
        <v>89</v>
      </c>
      <c r="FH17">
        <f>TINV(0.3173,FH5)</f>
        <v>1.0110105473803546</v>
      </c>
      <c r="FI17" s="2">
        <v>1993</v>
      </c>
      <c r="FJ17" s="44">
        <v>11.2</v>
      </c>
      <c r="FK17" t="s">
        <v>89</v>
      </c>
      <c r="FL17">
        <f>TINV(0.3173,FL5)</f>
        <v>1.0110105473803546</v>
      </c>
      <c r="FM17" s="2">
        <v>1993</v>
      </c>
      <c r="FN17" s="44">
        <v>11.2</v>
      </c>
      <c r="FO17" t="s">
        <v>89</v>
      </c>
      <c r="FP17">
        <f>TINV(0.3173,FP5)</f>
        <v>1.0110105473803546</v>
      </c>
      <c r="FQ17" s="2">
        <v>1993</v>
      </c>
      <c r="FR17" s="44">
        <v>11.2</v>
      </c>
      <c r="FS17" t="s">
        <v>89</v>
      </c>
      <c r="FT17">
        <f>TINV(0.3173,FT5)</f>
        <v>1.0110105473803546</v>
      </c>
      <c r="FU17" s="2">
        <v>1993</v>
      </c>
      <c r="FV17" s="44">
        <v>11.2</v>
      </c>
      <c r="FW17" t="s">
        <v>89</v>
      </c>
      <c r="FX17">
        <f>TINV(0.3173,FX5)</f>
        <v>1.0110105473803546</v>
      </c>
      <c r="FY17" s="2">
        <v>1993</v>
      </c>
      <c r="FZ17" s="44">
        <v>11.2</v>
      </c>
      <c r="GA17" t="s">
        <v>89</v>
      </c>
      <c r="GB17">
        <f>TINV(0.3173,GB5)</f>
        <v>1.0110105473803546</v>
      </c>
      <c r="GC17" s="2">
        <v>1993</v>
      </c>
      <c r="GD17" s="44">
        <v>11.2</v>
      </c>
      <c r="GE17" t="s">
        <v>89</v>
      </c>
      <c r="GF17">
        <f>TINV(0.3173,GF5)</f>
        <v>1.0110105473803546</v>
      </c>
      <c r="GG17" s="2">
        <v>1993</v>
      </c>
      <c r="GH17" s="44">
        <v>11.2</v>
      </c>
      <c r="GI17" t="s">
        <v>89</v>
      </c>
      <c r="GJ17">
        <f>TINV(0.3173,GJ5)</f>
        <v>1.0110105473803546</v>
      </c>
      <c r="GK17" s="2">
        <v>1993</v>
      </c>
      <c r="GL17" s="44">
        <v>11.2</v>
      </c>
      <c r="GM17" t="s">
        <v>89</v>
      </c>
      <c r="GN17">
        <f>TINV(0.3173,GN5)</f>
        <v>1.0110105473803546</v>
      </c>
      <c r="GO17" s="2">
        <v>1993</v>
      </c>
      <c r="GP17" s="44">
        <v>11.2</v>
      </c>
      <c r="GQ17" t="s">
        <v>89</v>
      </c>
      <c r="GR17">
        <f>TINV(0.3173,GR5)</f>
        <v>1.0110105473803546</v>
      </c>
      <c r="GS17" s="2">
        <v>1993</v>
      </c>
      <c r="GT17" s="44">
        <v>11.2</v>
      </c>
    </row>
    <row r="18" spans="2:202">
      <c r="B18">
        <v>0.17108142006920812</v>
      </c>
      <c r="C18" s="56">
        <v>0.6507475823176867</v>
      </c>
      <c r="D18">
        <v>85.709897114706521</v>
      </c>
      <c r="E18" s="2">
        <v>1995</v>
      </c>
      <c r="F18" s="44">
        <v>9.6</v>
      </c>
      <c r="G18" t="s">
        <v>90</v>
      </c>
      <c r="H18">
        <f>H17*G3</f>
        <v>1.8814570842268764E-2</v>
      </c>
      <c r="I18" s="2">
        <v>1995</v>
      </c>
      <c r="J18" s="45">
        <v>28.8</v>
      </c>
      <c r="K18" t="s">
        <v>90</v>
      </c>
      <c r="L18">
        <f>L17*K3</f>
        <v>2.279759177053875E-2</v>
      </c>
      <c r="M18" s="2">
        <v>1995</v>
      </c>
      <c r="N18" s="45">
        <v>28.8</v>
      </c>
      <c r="O18" t="s">
        <v>90</v>
      </c>
      <c r="P18">
        <f>P17*O3</f>
        <v>2.2919949609578678E-2</v>
      </c>
      <c r="Q18" s="2">
        <v>1995</v>
      </c>
      <c r="R18" s="45">
        <v>28.8</v>
      </c>
      <c r="S18" t="s">
        <v>90</v>
      </c>
      <c r="T18">
        <f>T17*S3</f>
        <v>1.9873856094024495E-2</v>
      </c>
      <c r="U18" s="2">
        <v>1995</v>
      </c>
      <c r="V18" s="45">
        <v>28.8</v>
      </c>
      <c r="W18" t="s">
        <v>90</v>
      </c>
      <c r="X18">
        <f>X17*W3</f>
        <v>1.9149029979989237E-2</v>
      </c>
      <c r="Y18" s="2">
        <v>1995</v>
      </c>
      <c r="Z18" s="45">
        <v>28.8</v>
      </c>
      <c r="AA18" t="s">
        <v>90</v>
      </c>
      <c r="AB18">
        <f>AB17*AA3</f>
        <v>1.8598501294056755E-2</v>
      </c>
      <c r="AC18" s="2">
        <v>1995</v>
      </c>
      <c r="AD18" s="45">
        <v>28.8</v>
      </c>
      <c r="AE18" t="s">
        <v>90</v>
      </c>
      <c r="AF18">
        <f>AF17*AE3</f>
        <v>1.8783024665434685E-2</v>
      </c>
      <c r="AG18" s="2">
        <v>1995</v>
      </c>
      <c r="AH18" s="45">
        <v>28.8</v>
      </c>
      <c r="AI18" t="s">
        <v>90</v>
      </c>
      <c r="AJ18">
        <f>AJ17*AI3</f>
        <v>1.8984154833198083E-2</v>
      </c>
      <c r="AK18" s="2">
        <v>1995</v>
      </c>
      <c r="AL18" s="45">
        <v>28.8</v>
      </c>
      <c r="AM18" t="s">
        <v>90</v>
      </c>
      <c r="AN18">
        <f>AN17*AM3</f>
        <v>1.8872491761183403E-2</v>
      </c>
      <c r="AO18" s="2">
        <v>1995</v>
      </c>
      <c r="AP18" s="45">
        <v>28.8</v>
      </c>
      <c r="AQ18" t="s">
        <v>90</v>
      </c>
      <c r="AR18">
        <f>AR17*AQ3</f>
        <v>1.8921400530440436E-2</v>
      </c>
      <c r="AS18" s="2">
        <v>1995</v>
      </c>
      <c r="AT18" s="45">
        <v>28.8</v>
      </c>
      <c r="AU18" t="s">
        <v>90</v>
      </c>
      <c r="AV18">
        <f>AV17*AU3</f>
        <v>1.8589865775183356E-2</v>
      </c>
      <c r="AW18" s="2">
        <v>1995</v>
      </c>
      <c r="AX18" s="45">
        <v>28.8</v>
      </c>
      <c r="AY18" t="s">
        <v>90</v>
      </c>
      <c r="AZ18">
        <f>AZ17*AY3</f>
        <v>1.8897077113367869E-2</v>
      </c>
      <c r="BA18" s="2">
        <v>1995</v>
      </c>
      <c r="BB18" s="45">
        <v>28.8</v>
      </c>
      <c r="BC18" t="s">
        <v>90</v>
      </c>
      <c r="BD18">
        <f>BD17*BC3</f>
        <v>1.8905007501763257E-2</v>
      </c>
      <c r="BE18" s="2">
        <v>1995</v>
      </c>
      <c r="BF18" s="45">
        <v>28.8</v>
      </c>
      <c r="BG18" t="s">
        <v>90</v>
      </c>
      <c r="BH18">
        <f>BH17*BG3</f>
        <v>1.8859893873972057E-2</v>
      </c>
      <c r="BI18" s="2">
        <v>1995</v>
      </c>
      <c r="BJ18" s="45">
        <v>28.8</v>
      </c>
      <c r="BK18" t="s">
        <v>90</v>
      </c>
      <c r="BL18">
        <f>BL17*BK3</f>
        <v>1.8793761812435261E-2</v>
      </c>
      <c r="BM18" s="2">
        <v>1995</v>
      </c>
      <c r="BN18" s="45">
        <v>28.8</v>
      </c>
      <c r="BO18" t="s">
        <v>90</v>
      </c>
      <c r="BP18">
        <f>BP17*BO3</f>
        <v>1.8942916471311255E-2</v>
      </c>
      <c r="BQ18" s="2">
        <v>1995</v>
      </c>
      <c r="BR18" s="45">
        <v>28.8</v>
      </c>
      <c r="BS18" t="s">
        <v>90</v>
      </c>
      <c r="BT18">
        <f>BT17*BS3</f>
        <v>1.8764478669026356E-2</v>
      </c>
      <c r="BU18" s="2">
        <v>1995</v>
      </c>
      <c r="BV18" s="45">
        <v>28.8</v>
      </c>
      <c r="BW18" t="s">
        <v>90</v>
      </c>
      <c r="BX18">
        <f>BX17*BW3</f>
        <v>1.8682846516163559E-2</v>
      </c>
      <c r="BY18" s="2">
        <v>1995</v>
      </c>
      <c r="BZ18" s="44">
        <v>9.6</v>
      </c>
      <c r="CA18" t="s">
        <v>90</v>
      </c>
      <c r="CB18">
        <f>CB17*CA3</f>
        <v>1.8852513090335619E-2</v>
      </c>
      <c r="CC18" s="2">
        <v>1995</v>
      </c>
      <c r="CD18" s="44">
        <v>9.6</v>
      </c>
      <c r="CE18" t="s">
        <v>90</v>
      </c>
      <c r="CF18">
        <f>CF17*CE3</f>
        <v>1.8925562525114108E-2</v>
      </c>
      <c r="CG18" s="2">
        <v>1995</v>
      </c>
      <c r="CH18" s="44">
        <v>9.6</v>
      </c>
      <c r="CI18" t="s">
        <v>90</v>
      </c>
      <c r="CJ18">
        <f>CJ17*CI3</f>
        <v>1.8954990264277931E-2</v>
      </c>
      <c r="CK18" s="2">
        <v>1995</v>
      </c>
      <c r="CL18" s="44">
        <v>9.6</v>
      </c>
      <c r="CM18" t="s">
        <v>90</v>
      </c>
      <c r="CN18">
        <f>CN17*CM3</f>
        <v>1.9009502522816815E-2</v>
      </c>
      <c r="CO18" s="2">
        <v>1995</v>
      </c>
      <c r="CP18" s="44">
        <v>9.6</v>
      </c>
      <c r="CQ18" t="s">
        <v>90</v>
      </c>
      <c r="CR18">
        <f>CR17*CQ3</f>
        <v>1.8747419415231753E-2</v>
      </c>
      <c r="CS18" s="2">
        <v>1995</v>
      </c>
      <c r="CT18" s="44">
        <v>9.6</v>
      </c>
      <c r="CU18" t="s">
        <v>90</v>
      </c>
      <c r="CV18">
        <f>CV17*CU3</f>
        <v>1.8867155340261007E-2</v>
      </c>
      <c r="CW18" s="2">
        <v>1995</v>
      </c>
      <c r="CX18" s="44">
        <v>9.6</v>
      </c>
      <c r="CY18" t="s">
        <v>90</v>
      </c>
      <c r="CZ18">
        <f>CZ17*CY3</f>
        <v>1.8884919006090552E-2</v>
      </c>
      <c r="DA18" s="2">
        <v>1995</v>
      </c>
      <c r="DB18" s="44">
        <v>9.6</v>
      </c>
      <c r="DC18" t="s">
        <v>90</v>
      </c>
      <c r="DD18">
        <f>DD17*DC3</f>
        <v>1.8631336051355772E-2</v>
      </c>
      <c r="DE18" s="2">
        <v>1995</v>
      </c>
      <c r="DF18" s="44">
        <v>9.6</v>
      </c>
      <c r="DG18" t="s">
        <v>90</v>
      </c>
      <c r="DH18">
        <f>DH17*DG3</f>
        <v>1.8631336051355772E-2</v>
      </c>
      <c r="DI18" s="2">
        <v>1995</v>
      </c>
      <c r="DJ18" s="44">
        <v>9.6</v>
      </c>
      <c r="DK18" t="s">
        <v>90</v>
      </c>
      <c r="DL18">
        <f>DL17*DK3</f>
        <v>1.892056774854119E-2</v>
      </c>
      <c r="DM18" s="2">
        <v>1995</v>
      </c>
      <c r="DN18" s="44">
        <v>9.6</v>
      </c>
      <c r="DO18" t="s">
        <v>90</v>
      </c>
      <c r="DP18">
        <f>DP17*DO3</f>
        <v>1.8960460397096653E-2</v>
      </c>
      <c r="DQ18" s="2">
        <v>1995</v>
      </c>
      <c r="DR18" s="44">
        <v>9.6</v>
      </c>
      <c r="DS18" t="s">
        <v>90</v>
      </c>
      <c r="DT18">
        <f>DT17*DS3</f>
        <v>1.9044788896799128E-2</v>
      </c>
      <c r="DU18" s="2">
        <v>1995</v>
      </c>
      <c r="DV18" s="44">
        <v>9.6</v>
      </c>
      <c r="DW18" t="s">
        <v>90</v>
      </c>
      <c r="DX18">
        <f>DX17*DW3</f>
        <v>1.9054120203296065E-2</v>
      </c>
      <c r="DY18" s="2">
        <v>1995</v>
      </c>
      <c r="DZ18" s="44">
        <v>9.6</v>
      </c>
      <c r="EA18" t="s">
        <v>90</v>
      </c>
      <c r="EB18">
        <f>EB17*EA3</f>
        <v>1.9026244216775116E-2</v>
      </c>
      <c r="EC18" s="2">
        <v>1995</v>
      </c>
      <c r="ED18" s="44">
        <v>9.6</v>
      </c>
      <c r="EE18" t="s">
        <v>90</v>
      </c>
      <c r="EF18">
        <f>EF17*EE3</f>
        <v>1.9064078000135598E-2</v>
      </c>
      <c r="EG18" s="2">
        <v>1995</v>
      </c>
      <c r="EH18" s="44">
        <v>9.6</v>
      </c>
      <c r="EI18" t="s">
        <v>90</v>
      </c>
      <c r="EJ18">
        <f>EJ17*EI3</f>
        <v>1.8780149065818288E-2</v>
      </c>
      <c r="EK18" s="2">
        <v>1995</v>
      </c>
      <c r="EL18" s="44">
        <v>9.6</v>
      </c>
      <c r="EM18" t="s">
        <v>90</v>
      </c>
      <c r="EN18">
        <f>EN17*EM3</f>
        <v>1.8622376564840195E-2</v>
      </c>
      <c r="EO18" s="2">
        <v>1995</v>
      </c>
      <c r="EP18" s="44">
        <v>9.6</v>
      </c>
      <c r="EQ18" t="s">
        <v>90</v>
      </c>
      <c r="ER18">
        <f>ER17*EQ3</f>
        <v>1.9072129632604688E-2</v>
      </c>
      <c r="ES18" s="2">
        <v>1995</v>
      </c>
      <c r="ET18" s="44">
        <v>9.6</v>
      </c>
      <c r="EU18" t="s">
        <v>90</v>
      </c>
      <c r="EV18">
        <f>EV17*EU3</f>
        <v>1.851626695374459E-2</v>
      </c>
      <c r="EW18" s="2">
        <v>1995</v>
      </c>
      <c r="EX18" s="44">
        <v>9.6</v>
      </c>
      <c r="EY18" t="s">
        <v>90</v>
      </c>
      <c r="EZ18">
        <f>EZ17*EY3</f>
        <v>1.8964357651528881E-2</v>
      </c>
      <c r="FA18" s="2">
        <v>1995</v>
      </c>
      <c r="FB18" s="44">
        <v>9.6</v>
      </c>
      <c r="FC18" t="s">
        <v>90</v>
      </c>
      <c r="FD18">
        <f>FD17*FC3</f>
        <v>1.8759614909999341E-2</v>
      </c>
      <c r="FE18" s="2">
        <v>1995</v>
      </c>
      <c r="FF18" s="44">
        <v>9.6</v>
      </c>
      <c r="FG18" t="s">
        <v>90</v>
      </c>
      <c r="FH18">
        <f>FH17*FG3</f>
        <v>1.9029804556975165E-2</v>
      </c>
      <c r="FI18" s="2">
        <v>1995</v>
      </c>
      <c r="FJ18" s="44">
        <v>9.6</v>
      </c>
      <c r="FK18" t="s">
        <v>90</v>
      </c>
      <c r="FL18">
        <f>FL17*FK3</f>
        <v>1.9091876214259527E-2</v>
      </c>
      <c r="FM18" s="2">
        <v>1995</v>
      </c>
      <c r="FN18" s="44">
        <v>9.6</v>
      </c>
      <c r="FO18" t="s">
        <v>90</v>
      </c>
      <c r="FP18">
        <f>FP17*FO3</f>
        <v>1.8839375477441179E-2</v>
      </c>
      <c r="FQ18" s="2">
        <v>1995</v>
      </c>
      <c r="FR18" s="44">
        <v>9.6</v>
      </c>
      <c r="FS18" t="s">
        <v>90</v>
      </c>
      <c r="FT18">
        <f>FT17*FS3</f>
        <v>1.8846934151474915E-2</v>
      </c>
      <c r="FU18" s="2">
        <v>1995</v>
      </c>
      <c r="FV18" s="44">
        <v>9.6</v>
      </c>
      <c r="FW18" t="s">
        <v>90</v>
      </c>
      <c r="FX18">
        <f>FX17*FW3</f>
        <v>1.9080073591816956E-2</v>
      </c>
      <c r="FY18" s="2">
        <v>1995</v>
      </c>
      <c r="FZ18" s="44">
        <v>9.6</v>
      </c>
      <c r="GA18" t="s">
        <v>90</v>
      </c>
      <c r="GB18">
        <f>GB17*GA3</f>
        <v>1.9096558593427022E-2</v>
      </c>
      <c r="GC18" s="2">
        <v>1995</v>
      </c>
      <c r="GD18" s="44">
        <v>9.6</v>
      </c>
      <c r="GE18" t="s">
        <v>90</v>
      </c>
      <c r="GF18">
        <f>GF17*GE3</f>
        <v>1.9052447892244181E-2</v>
      </c>
      <c r="GG18" s="2">
        <v>1995</v>
      </c>
      <c r="GH18" s="44">
        <v>9.6</v>
      </c>
      <c r="GI18" t="s">
        <v>90</v>
      </c>
      <c r="GJ18">
        <f>GJ17*GI3</f>
        <v>1.8950868535696348E-2</v>
      </c>
      <c r="GK18" s="2">
        <v>1995</v>
      </c>
      <c r="GL18" s="44">
        <v>9.6</v>
      </c>
      <c r="GM18" t="s">
        <v>90</v>
      </c>
      <c r="GN18">
        <f>GN17*GM3</f>
        <v>1.8560196974391423E-2</v>
      </c>
      <c r="GO18" s="2">
        <v>1995</v>
      </c>
      <c r="GP18" s="44">
        <v>9.6</v>
      </c>
      <c r="GQ18" t="s">
        <v>90</v>
      </c>
      <c r="GR18">
        <f>GR17*GQ3</f>
        <v>1.8866054270107145E-2</v>
      </c>
      <c r="GS18" s="2">
        <v>1995</v>
      </c>
      <c r="GT18" s="44">
        <v>9.6</v>
      </c>
    </row>
    <row r="19" spans="2:202">
      <c r="B19">
        <v>0.17097190891697528</v>
      </c>
      <c r="C19" s="56">
        <v>0.64633445718535021</v>
      </c>
      <c r="D19">
        <v>84.066388808784339</v>
      </c>
      <c r="E19" s="2">
        <v>1995</v>
      </c>
      <c r="F19" s="45">
        <v>28.8</v>
      </c>
      <c r="G19" t="s">
        <v>91</v>
      </c>
      <c r="H19">
        <f>G2+H18</f>
        <v>1.2049517716371563</v>
      </c>
      <c r="I19" s="2">
        <v>1996</v>
      </c>
      <c r="J19" s="45">
        <v>64</v>
      </c>
      <c r="K19" t="s">
        <v>91</v>
      </c>
      <c r="L19">
        <f>K2+L18</f>
        <v>1.2490042954053915</v>
      </c>
      <c r="M19" s="2">
        <v>1996</v>
      </c>
      <c r="N19" s="45">
        <v>64</v>
      </c>
      <c r="O19" t="s">
        <v>91</v>
      </c>
      <c r="P19">
        <f>O2+P18</f>
        <v>1.2292895926352994</v>
      </c>
      <c r="Q19" s="2">
        <v>1996</v>
      </c>
      <c r="R19" s="45">
        <v>64</v>
      </c>
      <c r="S19" t="s">
        <v>91</v>
      </c>
      <c r="T19">
        <f>S2+T18</f>
        <v>1.2034670671724512</v>
      </c>
      <c r="U19" s="2">
        <v>1996</v>
      </c>
      <c r="V19" s="45">
        <v>64</v>
      </c>
      <c r="W19" t="s">
        <v>91</v>
      </c>
      <c r="X19">
        <f>W2+X18</f>
        <v>1.2006438644626611</v>
      </c>
      <c r="Y19" s="2">
        <v>1996</v>
      </c>
      <c r="Z19" s="45">
        <v>64</v>
      </c>
      <c r="AA19" t="s">
        <v>91</v>
      </c>
      <c r="AB19">
        <f>AA2+AB18</f>
        <v>1.2018051877209022</v>
      </c>
      <c r="AC19" s="2">
        <v>1996</v>
      </c>
      <c r="AD19" s="45">
        <v>64</v>
      </c>
      <c r="AE19" t="s">
        <v>91</v>
      </c>
      <c r="AF19">
        <f>AE2+AF18</f>
        <v>1.2030017545930385</v>
      </c>
      <c r="AG19" s="2">
        <v>1996</v>
      </c>
      <c r="AH19" s="45">
        <v>64</v>
      </c>
      <c r="AI19" t="s">
        <v>91</v>
      </c>
      <c r="AJ19">
        <f>AI2+AJ18</f>
        <v>1.204324925494745</v>
      </c>
      <c r="AK19" s="2">
        <v>1996</v>
      </c>
      <c r="AL19" s="45">
        <v>64</v>
      </c>
      <c r="AM19" t="s">
        <v>91</v>
      </c>
      <c r="AN19">
        <f>AM2+AN18</f>
        <v>1.2040461407713017</v>
      </c>
      <c r="AO19" s="2">
        <v>1996</v>
      </c>
      <c r="AP19" s="45">
        <v>64</v>
      </c>
      <c r="AQ19" t="s">
        <v>91</v>
      </c>
      <c r="AR19">
        <f>AQ2+AR18</f>
        <v>1.2042434283978611</v>
      </c>
      <c r="AS19" s="2">
        <v>1996</v>
      </c>
      <c r="AT19" s="45">
        <v>64</v>
      </c>
      <c r="AU19" t="s">
        <v>91</v>
      </c>
      <c r="AV19">
        <f>AU2+AV18</f>
        <v>1.2033811443721902</v>
      </c>
      <c r="AW19" s="2">
        <v>1996</v>
      </c>
      <c r="AX19" s="45">
        <v>64</v>
      </c>
      <c r="AY19" t="s">
        <v>91</v>
      </c>
      <c r="AZ19">
        <f>AY2+AZ18</f>
        <v>1.2042751941109273</v>
      </c>
      <c r="BA19" s="2">
        <v>1996</v>
      </c>
      <c r="BB19" s="45">
        <v>64</v>
      </c>
      <c r="BC19" t="s">
        <v>91</v>
      </c>
      <c r="BD19">
        <f>BC2+BD18</f>
        <v>1.2047728468592545</v>
      </c>
      <c r="BE19" s="2">
        <v>1996</v>
      </c>
      <c r="BF19" s="45">
        <v>64</v>
      </c>
      <c r="BG19" t="s">
        <v>91</v>
      </c>
      <c r="BH19">
        <f>BG2+BH18</f>
        <v>1.2046812592564637</v>
      </c>
      <c r="BI19" s="2">
        <v>1996</v>
      </c>
      <c r="BJ19" s="45">
        <v>64</v>
      </c>
      <c r="BK19" t="s">
        <v>91</v>
      </c>
      <c r="BL19">
        <f>BK2+BL18</f>
        <v>1.2047069938338244</v>
      </c>
      <c r="BM19" s="2">
        <v>1996</v>
      </c>
      <c r="BN19" s="45">
        <v>64</v>
      </c>
      <c r="BO19" t="s">
        <v>91</v>
      </c>
      <c r="BP19">
        <f>BO2+BP18</f>
        <v>1.2051229818225686</v>
      </c>
      <c r="BQ19" s="2">
        <v>1996</v>
      </c>
      <c r="BR19" s="45">
        <v>64</v>
      </c>
      <c r="BS19" t="s">
        <v>91</v>
      </c>
      <c r="BT19">
        <f>BS2+BT18</f>
        <v>1.2049786757858481</v>
      </c>
      <c r="BU19" s="2">
        <v>1996</v>
      </c>
      <c r="BV19" s="45">
        <v>64</v>
      </c>
      <c r="BW19" t="s">
        <v>91</v>
      </c>
      <c r="BX19">
        <f>BW2+BX18</f>
        <v>1.2052702036296408</v>
      </c>
      <c r="BY19" s="2">
        <v>1996</v>
      </c>
      <c r="BZ19" s="45">
        <v>64</v>
      </c>
      <c r="CA19" t="s">
        <v>91</v>
      </c>
      <c r="CB19">
        <f>CA2+CB18</f>
        <v>1.2053099327700394</v>
      </c>
      <c r="CC19" s="2">
        <v>1995</v>
      </c>
      <c r="CD19" s="45">
        <v>28.8</v>
      </c>
      <c r="CE19" t="s">
        <v>91</v>
      </c>
      <c r="CF19">
        <f>CE2+CF18</f>
        <v>1.2054076244022029</v>
      </c>
      <c r="CG19" s="2">
        <v>1995</v>
      </c>
      <c r="CH19" s="45">
        <v>28.8</v>
      </c>
      <c r="CI19" t="s">
        <v>91</v>
      </c>
      <c r="CJ19">
        <f>CI2+CJ18</f>
        <v>1.2055708062681705</v>
      </c>
      <c r="CK19" s="2">
        <v>1995</v>
      </c>
      <c r="CL19" s="45">
        <v>28.8</v>
      </c>
      <c r="CM19" t="s">
        <v>91</v>
      </c>
      <c r="CN19">
        <f>CM2+CN18</f>
        <v>1.2048804391624284</v>
      </c>
      <c r="CO19" s="2">
        <v>1995</v>
      </c>
      <c r="CP19" s="45">
        <v>28.8</v>
      </c>
      <c r="CQ19" t="s">
        <v>91</v>
      </c>
      <c r="CR19">
        <f>CQ2+CR18</f>
        <v>1.2039757314648007</v>
      </c>
      <c r="CS19" s="2">
        <v>1995</v>
      </c>
      <c r="CT19" s="45">
        <v>28.8</v>
      </c>
      <c r="CU19" t="s">
        <v>91</v>
      </c>
      <c r="CV19">
        <f>CU2+CV18</f>
        <v>1.2058372154600501</v>
      </c>
      <c r="CW19" s="2">
        <v>1995</v>
      </c>
      <c r="CX19" s="45">
        <v>28.8</v>
      </c>
      <c r="CY19" t="s">
        <v>91</v>
      </c>
      <c r="CZ19">
        <f>CY2+CZ18</f>
        <v>1.20423397355732</v>
      </c>
      <c r="DA19" s="2">
        <v>1995</v>
      </c>
      <c r="DB19" s="45">
        <v>28.8</v>
      </c>
      <c r="DC19" t="s">
        <v>91</v>
      </c>
      <c r="DD19">
        <f>DC2+DD18</f>
        <v>1.2034897574002081</v>
      </c>
      <c r="DE19" s="2">
        <v>1995</v>
      </c>
      <c r="DF19" s="45">
        <v>28.8</v>
      </c>
      <c r="DG19" t="s">
        <v>91</v>
      </c>
      <c r="DH19">
        <f>DG2+DH18</f>
        <v>1.2034897574002081</v>
      </c>
      <c r="DI19" s="2">
        <v>1995</v>
      </c>
      <c r="DJ19" s="45">
        <v>28.8</v>
      </c>
      <c r="DK19" t="s">
        <v>91</v>
      </c>
      <c r="DL19">
        <f>DK2+DL18</f>
        <v>1.2042424497597319</v>
      </c>
      <c r="DM19" s="2">
        <v>1995</v>
      </c>
      <c r="DN19" s="45">
        <v>28.8</v>
      </c>
      <c r="DO19" t="s">
        <v>91</v>
      </c>
      <c r="DP19">
        <f>DO2+DP18</f>
        <v>1.2058860507104856</v>
      </c>
      <c r="DQ19" s="2">
        <v>1995</v>
      </c>
      <c r="DR19" s="45">
        <v>28.8</v>
      </c>
      <c r="DS19" t="s">
        <v>91</v>
      </c>
      <c r="DT19">
        <f>DS2+DT18</f>
        <v>1.2049930065644399</v>
      </c>
      <c r="DU19" s="2">
        <v>1995</v>
      </c>
      <c r="DV19" s="45">
        <v>28.8</v>
      </c>
      <c r="DW19" t="s">
        <v>91</v>
      </c>
      <c r="DX19">
        <f>DW2+DX18</f>
        <v>1.2050386461800904</v>
      </c>
      <c r="DY19" s="2">
        <v>1995</v>
      </c>
      <c r="DZ19" s="45">
        <v>28.8</v>
      </c>
      <c r="EA19" t="s">
        <v>91</v>
      </c>
      <c r="EB19">
        <f>EA2+EB18</f>
        <v>1.2058006822191165</v>
      </c>
      <c r="EC19" s="2">
        <v>1995</v>
      </c>
      <c r="ED19" s="45">
        <v>28.8</v>
      </c>
      <c r="EE19" t="s">
        <v>91</v>
      </c>
      <c r="EF19">
        <f>EE2+EF18</f>
        <v>1.2051381795004583</v>
      </c>
      <c r="EG19" s="2">
        <v>1995</v>
      </c>
      <c r="EH19" s="45">
        <v>28.8</v>
      </c>
      <c r="EI19" t="s">
        <v>91</v>
      </c>
      <c r="EJ19">
        <f>EI2+EJ18</f>
        <v>1.2031864485064314</v>
      </c>
      <c r="EK19" s="2">
        <v>1995</v>
      </c>
      <c r="EL19" s="45">
        <v>28.8</v>
      </c>
      <c r="EM19" t="s">
        <v>91</v>
      </c>
      <c r="EN19">
        <f>EM2+EN18</f>
        <v>1.202378363789367</v>
      </c>
      <c r="EO19" s="2">
        <v>1995</v>
      </c>
      <c r="EP19" s="45">
        <v>28.8</v>
      </c>
      <c r="EQ19" t="s">
        <v>91</v>
      </c>
      <c r="ER19">
        <f>EQ2+ER18</f>
        <v>1.2051113984052892</v>
      </c>
      <c r="ES19" s="2">
        <v>1995</v>
      </c>
      <c r="ET19" s="45">
        <v>28.8</v>
      </c>
      <c r="EU19" t="s">
        <v>91</v>
      </c>
      <c r="EV19">
        <f>EU2+EV18</f>
        <v>1.2020106587038748</v>
      </c>
      <c r="EW19" s="2">
        <v>1995</v>
      </c>
      <c r="EX19" s="45">
        <v>28.8</v>
      </c>
      <c r="EY19" t="s">
        <v>91</v>
      </c>
      <c r="EZ19">
        <f>EY2+EZ18</f>
        <v>1.2064330321628214</v>
      </c>
      <c r="FA19" s="2">
        <v>1995</v>
      </c>
      <c r="FB19" s="45">
        <v>28.8</v>
      </c>
      <c r="FC19" t="s">
        <v>91</v>
      </c>
      <c r="FD19">
        <f>FC2+FD18</f>
        <v>1.2070952831102322</v>
      </c>
      <c r="FE19" s="2">
        <v>1995</v>
      </c>
      <c r="FF19" s="45">
        <v>28.8</v>
      </c>
      <c r="FG19" t="s">
        <v>91</v>
      </c>
      <c r="FH19">
        <f>FG2+FH18</f>
        <v>1.2060549099465212</v>
      </c>
      <c r="FI19" s="2">
        <v>1995</v>
      </c>
      <c r="FJ19" s="45">
        <v>28.8</v>
      </c>
      <c r="FK19" t="s">
        <v>91</v>
      </c>
      <c r="FL19">
        <f>FK2+FL18</f>
        <v>1.2051690043068157</v>
      </c>
      <c r="FM19" s="2">
        <v>1995</v>
      </c>
      <c r="FN19" s="45">
        <v>28.8</v>
      </c>
      <c r="FO19" t="s">
        <v>91</v>
      </c>
      <c r="FP19">
        <f>FO2+FP18</f>
        <v>1.2028759096926649</v>
      </c>
      <c r="FQ19" s="2">
        <v>1995</v>
      </c>
      <c r="FR19" s="45">
        <v>28.8</v>
      </c>
      <c r="FS19" t="s">
        <v>91</v>
      </c>
      <c r="FT19">
        <f>FS2+FT18</f>
        <v>1.2029148897826729</v>
      </c>
      <c r="FU19" s="2">
        <v>1995</v>
      </c>
      <c r="FV19" s="45">
        <v>28.8</v>
      </c>
      <c r="FW19" t="s">
        <v>91</v>
      </c>
      <c r="FX19">
        <f>FW2+FX18</f>
        <v>1.2047575989329504</v>
      </c>
      <c r="FY19" s="2">
        <v>1995</v>
      </c>
      <c r="FZ19" s="45">
        <v>28.8</v>
      </c>
      <c r="GA19" t="s">
        <v>91</v>
      </c>
      <c r="GB19">
        <f>GA2+GB18</f>
        <v>1.2055916784233622</v>
      </c>
      <c r="GC19" s="2">
        <v>1995</v>
      </c>
      <c r="GD19" s="45">
        <v>28.8</v>
      </c>
      <c r="GE19" t="s">
        <v>91</v>
      </c>
      <c r="GF19">
        <f>GE2+GF18</f>
        <v>1.2041784211365618</v>
      </c>
      <c r="GG19" s="2">
        <v>1995</v>
      </c>
      <c r="GH19" s="45">
        <v>28.8</v>
      </c>
      <c r="GI19" t="s">
        <v>91</v>
      </c>
      <c r="GJ19">
        <f>GI2+GJ18</f>
        <v>1.2033350855783087</v>
      </c>
      <c r="GK19" s="2">
        <v>1995</v>
      </c>
      <c r="GL19" s="45">
        <v>28.8</v>
      </c>
      <c r="GM19" t="s">
        <v>91</v>
      </c>
      <c r="GN19">
        <f>GM2+GN18</f>
        <v>1.20086760899013</v>
      </c>
      <c r="GO19" s="2">
        <v>1995</v>
      </c>
      <c r="GP19" s="45">
        <v>28.8</v>
      </c>
      <c r="GQ19" t="s">
        <v>91</v>
      </c>
      <c r="GR19">
        <f>GQ2+GR18</f>
        <v>1.2026106550158697</v>
      </c>
      <c r="GS19" s="2">
        <v>1995</v>
      </c>
      <c r="GT19" s="45">
        <v>28.8</v>
      </c>
    </row>
    <row r="20" spans="2:202">
      <c r="B20">
        <v>0.17099267826029607</v>
      </c>
      <c r="C20" s="56">
        <v>0.64462009702638623</v>
      </c>
      <c r="D20">
        <v>83.438945801657809</v>
      </c>
      <c r="E20" s="2">
        <v>1996</v>
      </c>
      <c r="F20" s="45">
        <v>64</v>
      </c>
      <c r="G20" t="s">
        <v>92</v>
      </c>
      <c r="H20">
        <f>G2-H18</f>
        <v>1.1673226299526189</v>
      </c>
      <c r="I20" s="2">
        <v>1998</v>
      </c>
      <c r="J20" s="45">
        <v>115.2</v>
      </c>
      <c r="K20" t="s">
        <v>92</v>
      </c>
      <c r="L20">
        <f>K2-L18</f>
        <v>1.203409111864314</v>
      </c>
      <c r="M20" s="2">
        <v>1998</v>
      </c>
      <c r="N20" s="45">
        <v>115.2</v>
      </c>
      <c r="O20" t="s">
        <v>92</v>
      </c>
      <c r="P20">
        <f>O2-P18</f>
        <v>1.183449693416142</v>
      </c>
      <c r="Q20" s="2">
        <v>1998</v>
      </c>
      <c r="R20" s="45">
        <v>115.2</v>
      </c>
      <c r="S20" t="s">
        <v>92</v>
      </c>
      <c r="T20">
        <f>S2-T18</f>
        <v>1.163719354984402</v>
      </c>
      <c r="U20" s="2">
        <v>1998</v>
      </c>
      <c r="V20" s="45">
        <v>115.2</v>
      </c>
      <c r="W20" t="s">
        <v>92</v>
      </c>
      <c r="X20">
        <f>W2-X18</f>
        <v>1.1623458045026827</v>
      </c>
      <c r="Y20" s="2">
        <v>1998</v>
      </c>
      <c r="Z20" s="45">
        <v>115.2</v>
      </c>
      <c r="AA20" t="s">
        <v>92</v>
      </c>
      <c r="AB20">
        <f>AA2-AB18</f>
        <v>1.1646081851327885</v>
      </c>
      <c r="AC20" s="2">
        <v>1998</v>
      </c>
      <c r="AD20" s="45">
        <v>115.2</v>
      </c>
      <c r="AE20" t="s">
        <v>92</v>
      </c>
      <c r="AF20">
        <f>AE2-AF18</f>
        <v>1.1654357052621693</v>
      </c>
      <c r="AG20" s="2">
        <v>1998</v>
      </c>
      <c r="AH20" s="45">
        <v>115.2</v>
      </c>
      <c r="AI20" t="s">
        <v>92</v>
      </c>
      <c r="AJ20">
        <f>AI2-AJ18</f>
        <v>1.1663566158283487</v>
      </c>
      <c r="AK20" s="2">
        <v>1998</v>
      </c>
      <c r="AL20" s="45">
        <v>115.2</v>
      </c>
      <c r="AM20" t="s">
        <v>92</v>
      </c>
      <c r="AN20">
        <f>AM2-AN18</f>
        <v>1.166301157248935</v>
      </c>
      <c r="AO20" s="2">
        <v>1998</v>
      </c>
      <c r="AP20" s="45">
        <v>115.2</v>
      </c>
      <c r="AQ20" t="s">
        <v>92</v>
      </c>
      <c r="AR20">
        <f>AQ2-AR18</f>
        <v>1.1664006273369805</v>
      </c>
      <c r="AS20" s="2">
        <v>1998</v>
      </c>
      <c r="AT20" s="45">
        <v>115.2</v>
      </c>
      <c r="AU20" t="s">
        <v>92</v>
      </c>
      <c r="AV20">
        <f>AU2-AV18</f>
        <v>1.1662014128218237</v>
      </c>
      <c r="AW20" s="2">
        <v>1998</v>
      </c>
      <c r="AX20" s="45">
        <v>115.2</v>
      </c>
      <c r="AY20" t="s">
        <v>92</v>
      </c>
      <c r="AZ20">
        <f>AY2-AZ18</f>
        <v>1.1664810398841916</v>
      </c>
      <c r="BA20" s="2">
        <v>1998</v>
      </c>
      <c r="BB20" s="45">
        <v>115.2</v>
      </c>
      <c r="BC20" t="s">
        <v>92</v>
      </c>
      <c r="BD20">
        <f>BC2-BD18</f>
        <v>1.1669628318557281</v>
      </c>
      <c r="BE20" s="2">
        <v>1998</v>
      </c>
      <c r="BF20" s="45">
        <v>115.2</v>
      </c>
      <c r="BG20" t="s">
        <v>92</v>
      </c>
      <c r="BH20">
        <f>BG2-BH18</f>
        <v>1.1669614715085195</v>
      </c>
      <c r="BI20" s="2">
        <v>1998</v>
      </c>
      <c r="BJ20" s="45">
        <v>115.2</v>
      </c>
      <c r="BK20" t="s">
        <v>92</v>
      </c>
      <c r="BL20">
        <f>BK2-BL18</f>
        <v>1.167119470208954</v>
      </c>
      <c r="BM20" s="2">
        <v>1998</v>
      </c>
      <c r="BN20" s="45">
        <v>115.2</v>
      </c>
      <c r="BO20" t="s">
        <v>92</v>
      </c>
      <c r="BP20">
        <f>BO2-BP18</f>
        <v>1.167237148879946</v>
      </c>
      <c r="BQ20" s="2">
        <v>1998</v>
      </c>
      <c r="BR20" s="45">
        <v>115.2</v>
      </c>
      <c r="BS20" t="s">
        <v>92</v>
      </c>
      <c r="BT20">
        <f>BS2-BT18</f>
        <v>1.1674497184477952</v>
      </c>
      <c r="BU20" s="2">
        <v>1998</v>
      </c>
      <c r="BV20" s="45">
        <v>115.2</v>
      </c>
      <c r="BW20" t="s">
        <v>92</v>
      </c>
      <c r="BX20">
        <f>BW2-BX18</f>
        <v>1.1679045105973138</v>
      </c>
      <c r="BY20" s="2">
        <v>1998</v>
      </c>
      <c r="BZ20" s="45">
        <v>115.2</v>
      </c>
      <c r="CA20" t="s">
        <v>92</v>
      </c>
      <c r="CB20">
        <f>CA2-CB18</f>
        <v>1.1676049065893681</v>
      </c>
      <c r="CC20" s="2">
        <v>1998</v>
      </c>
      <c r="CD20" s="45">
        <v>115.2</v>
      </c>
      <c r="CE20" t="s">
        <v>92</v>
      </c>
      <c r="CF20">
        <f>CE2-CF18</f>
        <v>1.1675564993519747</v>
      </c>
      <c r="CG20" s="2">
        <v>1996</v>
      </c>
      <c r="CH20" s="45">
        <v>64</v>
      </c>
      <c r="CI20" t="s">
        <v>92</v>
      </c>
      <c r="CJ20">
        <f>CI2-CJ18</f>
        <v>1.1676608257396148</v>
      </c>
      <c r="CK20" s="2">
        <v>1996</v>
      </c>
      <c r="CL20" s="45">
        <v>64</v>
      </c>
      <c r="CM20" t="s">
        <v>92</v>
      </c>
      <c r="CN20">
        <f>CM2-CN18</f>
        <v>1.1668614341167949</v>
      </c>
      <c r="CO20" s="2">
        <v>1996</v>
      </c>
      <c r="CP20" s="45">
        <v>64</v>
      </c>
      <c r="CQ20" t="s">
        <v>92</v>
      </c>
      <c r="CR20">
        <f>CQ2-CR18</f>
        <v>1.1664808926343373</v>
      </c>
      <c r="CS20" s="2">
        <v>1996</v>
      </c>
      <c r="CT20" s="45">
        <v>64</v>
      </c>
      <c r="CU20" t="s">
        <v>92</v>
      </c>
      <c r="CV20">
        <f>CU2-CV18</f>
        <v>1.1681029047795279</v>
      </c>
      <c r="CW20" s="2">
        <v>1996</v>
      </c>
      <c r="CX20" s="45">
        <v>64</v>
      </c>
      <c r="CY20" t="s">
        <v>92</v>
      </c>
      <c r="CZ20">
        <f>CY2-CZ18</f>
        <v>1.1664641355451391</v>
      </c>
      <c r="DA20" s="2">
        <v>1996</v>
      </c>
      <c r="DB20" s="45">
        <v>64</v>
      </c>
      <c r="DC20" t="s">
        <v>92</v>
      </c>
      <c r="DD20">
        <f>DC2-DD18</f>
        <v>1.1662270852974967</v>
      </c>
      <c r="DE20" s="2">
        <v>1996</v>
      </c>
      <c r="DF20" s="45">
        <v>64</v>
      </c>
      <c r="DG20" t="s">
        <v>92</v>
      </c>
      <c r="DH20">
        <f>DG2-DH18</f>
        <v>1.1662270852974967</v>
      </c>
      <c r="DI20" s="2">
        <v>1996</v>
      </c>
      <c r="DJ20" s="45">
        <v>64</v>
      </c>
      <c r="DK20" t="s">
        <v>92</v>
      </c>
      <c r="DL20">
        <f>DK2-DL18</f>
        <v>1.1664013142626497</v>
      </c>
      <c r="DM20" s="2">
        <v>1996</v>
      </c>
      <c r="DN20" s="45">
        <v>64</v>
      </c>
      <c r="DO20" t="s">
        <v>92</v>
      </c>
      <c r="DP20">
        <f>DO2-DP18</f>
        <v>1.1679651299162921</v>
      </c>
      <c r="DQ20" s="2">
        <v>1996</v>
      </c>
      <c r="DR20" s="45">
        <v>64</v>
      </c>
      <c r="DS20" t="s">
        <v>92</v>
      </c>
      <c r="DT20">
        <f>DS2-DT18</f>
        <v>1.1669034287708417</v>
      </c>
      <c r="DU20" s="2">
        <v>1996</v>
      </c>
      <c r="DV20" s="45">
        <v>64</v>
      </c>
      <c r="DW20" t="s">
        <v>92</v>
      </c>
      <c r="DX20">
        <f>DW2-DX18</f>
        <v>1.1669304057734982</v>
      </c>
      <c r="DY20" s="2">
        <v>1996</v>
      </c>
      <c r="DZ20" s="45">
        <v>64</v>
      </c>
      <c r="EA20" t="s">
        <v>92</v>
      </c>
      <c r="EB20">
        <f>EA2-EB18</f>
        <v>1.1677481937855665</v>
      </c>
      <c r="EC20" s="2">
        <v>1996</v>
      </c>
      <c r="ED20" s="45">
        <v>64</v>
      </c>
      <c r="EE20" t="s">
        <v>92</v>
      </c>
      <c r="EF20">
        <f>EE2-EF18</f>
        <v>1.167010023500187</v>
      </c>
      <c r="EG20" s="2">
        <v>1996</v>
      </c>
      <c r="EH20" s="45">
        <v>64</v>
      </c>
      <c r="EI20" t="s">
        <v>92</v>
      </c>
      <c r="EJ20">
        <f>EI2-EJ18</f>
        <v>1.1656261503747947</v>
      </c>
      <c r="EK20" s="2">
        <v>1996</v>
      </c>
      <c r="EL20" s="45">
        <v>64</v>
      </c>
      <c r="EM20" t="s">
        <v>92</v>
      </c>
      <c r="EN20">
        <f>EM2-EN18</f>
        <v>1.1651336106596868</v>
      </c>
      <c r="EO20" s="2">
        <v>1996</v>
      </c>
      <c r="EP20" s="45">
        <v>64</v>
      </c>
      <c r="EQ20" t="s">
        <v>92</v>
      </c>
      <c r="ER20">
        <f>EQ2-ER18</f>
        <v>1.16696713914008</v>
      </c>
      <c r="ES20" s="2">
        <v>1996</v>
      </c>
      <c r="ET20" s="45">
        <v>64</v>
      </c>
      <c r="EU20" t="s">
        <v>92</v>
      </c>
      <c r="EV20">
        <f>EU2-EV18</f>
        <v>1.1649781247963855</v>
      </c>
      <c r="EW20" s="2">
        <v>1996</v>
      </c>
      <c r="EX20" s="45">
        <v>64</v>
      </c>
      <c r="EY20" t="s">
        <v>92</v>
      </c>
      <c r="EZ20">
        <f>EY2-EZ18</f>
        <v>1.1685043168597637</v>
      </c>
      <c r="FA20" s="2">
        <v>1996</v>
      </c>
      <c r="FB20" s="45">
        <v>64</v>
      </c>
      <c r="FC20" t="s">
        <v>92</v>
      </c>
      <c r="FD20">
        <f>FC2-FD18</f>
        <v>1.1695760532902335</v>
      </c>
      <c r="FE20" s="2">
        <v>1996</v>
      </c>
      <c r="FF20" s="45">
        <v>64</v>
      </c>
      <c r="FG20" t="s">
        <v>92</v>
      </c>
      <c r="FH20">
        <f>FG2-FH18</f>
        <v>1.1679953008325707</v>
      </c>
      <c r="FI20" s="2">
        <v>1996</v>
      </c>
      <c r="FJ20" s="45">
        <v>64</v>
      </c>
      <c r="FK20" t="s">
        <v>92</v>
      </c>
      <c r="FL20">
        <f>FK2-FL18</f>
        <v>1.1669852518782966</v>
      </c>
      <c r="FM20" s="2">
        <v>1996</v>
      </c>
      <c r="FN20" s="45">
        <v>64</v>
      </c>
      <c r="FO20" t="s">
        <v>92</v>
      </c>
      <c r="FP20">
        <f>FO2-FP18</f>
        <v>1.1651971587377825</v>
      </c>
      <c r="FQ20" s="2">
        <v>1996</v>
      </c>
      <c r="FR20" s="45">
        <v>64</v>
      </c>
      <c r="FS20" t="s">
        <v>92</v>
      </c>
      <c r="FT20">
        <f>FS2-FT18</f>
        <v>1.165221021479723</v>
      </c>
      <c r="FU20" s="2">
        <v>1996</v>
      </c>
      <c r="FV20" s="45">
        <v>64</v>
      </c>
      <c r="FW20" t="s">
        <v>92</v>
      </c>
      <c r="FX20">
        <f>FW2-FX18</f>
        <v>1.1665974517493167</v>
      </c>
      <c r="FY20" s="2">
        <v>1996</v>
      </c>
      <c r="FZ20" s="45">
        <v>64</v>
      </c>
      <c r="GA20" t="s">
        <v>92</v>
      </c>
      <c r="GB20">
        <f>GA2-GB18</f>
        <v>1.1673985612365081</v>
      </c>
      <c r="GC20" s="2">
        <v>1996</v>
      </c>
      <c r="GD20" s="45">
        <v>64</v>
      </c>
      <c r="GE20" t="s">
        <v>92</v>
      </c>
      <c r="GF20">
        <f>GE2-GF18</f>
        <v>1.1660735253520733</v>
      </c>
      <c r="GG20" s="2">
        <v>1996</v>
      </c>
      <c r="GH20" s="45">
        <v>64</v>
      </c>
      <c r="GI20" t="s">
        <v>92</v>
      </c>
      <c r="GJ20">
        <f>GI2-GJ18</f>
        <v>1.1654333485069162</v>
      </c>
      <c r="GK20" s="2">
        <v>1996</v>
      </c>
      <c r="GL20" s="45">
        <v>64</v>
      </c>
      <c r="GM20" t="s">
        <v>92</v>
      </c>
      <c r="GN20">
        <f>GM2-GN18</f>
        <v>1.1637472150413473</v>
      </c>
      <c r="GO20" s="2">
        <v>1996</v>
      </c>
      <c r="GP20" s="45">
        <v>64</v>
      </c>
      <c r="GQ20" t="s">
        <v>92</v>
      </c>
      <c r="GR20">
        <f>GQ2-GR18</f>
        <v>1.1648785464756555</v>
      </c>
      <c r="GS20" s="2">
        <v>1996</v>
      </c>
      <c r="GT20" s="45">
        <v>64</v>
      </c>
    </row>
    <row r="21" spans="2:202">
      <c r="B21">
        <v>0.1711054035955569</v>
      </c>
      <c r="C21" s="56">
        <v>0.64421007130384644</v>
      </c>
      <c r="D21">
        <v>83.289775482330299</v>
      </c>
      <c r="E21" s="2">
        <v>1998</v>
      </c>
      <c r="F21" s="45">
        <v>115.2</v>
      </c>
      <c r="G21" t="s">
        <v>83</v>
      </c>
      <c r="H21" s="57">
        <f>LN(G2)</f>
        <v>0.1707019775228828</v>
      </c>
      <c r="I21" s="2">
        <v>1998</v>
      </c>
      <c r="J21" s="45">
        <v>2000</v>
      </c>
      <c r="K21" t="s">
        <v>83</v>
      </c>
      <c r="L21" s="57">
        <f>LN(K2)</f>
        <v>0.2039254233310602</v>
      </c>
      <c r="M21" s="2">
        <v>1998</v>
      </c>
      <c r="N21" s="45">
        <v>2000</v>
      </c>
      <c r="O21" t="s">
        <v>83</v>
      </c>
      <c r="P21" s="57">
        <f>LN(O2)</f>
        <v>0.1876155546805183</v>
      </c>
      <c r="Q21" s="2">
        <v>1998</v>
      </c>
      <c r="R21" s="45">
        <v>2000</v>
      </c>
      <c r="S21" t="s">
        <v>83</v>
      </c>
      <c r="T21" s="57">
        <f>LN(S2)</f>
        <v>0.16855490570322518</v>
      </c>
      <c r="U21" s="2">
        <v>1998</v>
      </c>
      <c r="V21" s="45">
        <v>2000</v>
      </c>
      <c r="W21" t="s">
        <v>83</v>
      </c>
      <c r="X21" s="57">
        <f>LN(W2)</f>
        <v>0.16678044563583694</v>
      </c>
      <c r="Y21" s="2">
        <v>1998</v>
      </c>
      <c r="Z21" s="45">
        <v>2000</v>
      </c>
      <c r="AA21" t="s">
        <v>83</v>
      </c>
      <c r="AB21" s="57">
        <f>LN(AA2)</f>
        <v>0.16822828353679278</v>
      </c>
      <c r="AC21" s="2">
        <v>1998</v>
      </c>
      <c r="AD21" s="45">
        <v>2000</v>
      </c>
      <c r="AE21" t="s">
        <v>83</v>
      </c>
      <c r="AF21" s="57">
        <f>LN(AE2)</f>
        <v>0.1690832575143601</v>
      </c>
      <c r="AG21" s="2">
        <v>1998</v>
      </c>
      <c r="AH21" s="45">
        <v>2000</v>
      </c>
      <c r="AI21" t="s">
        <v>83</v>
      </c>
      <c r="AJ21" s="57">
        <f>LN(AI2)</f>
        <v>0.17003030342523659</v>
      </c>
      <c r="AK21" s="2">
        <v>1998</v>
      </c>
      <c r="AL21" s="45">
        <v>2000</v>
      </c>
      <c r="AM21" t="s">
        <v>83</v>
      </c>
      <c r="AN21" s="57">
        <f>LN(AM2)</f>
        <v>0.16988930310031258</v>
      </c>
      <c r="AO21" s="2">
        <v>1998</v>
      </c>
      <c r="AP21" s="45">
        <v>2000</v>
      </c>
      <c r="AQ21" t="s">
        <v>83</v>
      </c>
      <c r="AR21" s="57">
        <f>LN(AQ2)</f>
        <v>0.17001449114342404</v>
      </c>
      <c r="AS21" s="2">
        <v>1998</v>
      </c>
      <c r="AT21" s="45">
        <v>2000</v>
      </c>
      <c r="AU21" t="s">
        <v>83</v>
      </c>
      <c r="AV21" s="57">
        <f>LN(AU2)</f>
        <v>0.16956662286823398</v>
      </c>
      <c r="AW21" s="2">
        <v>1998</v>
      </c>
      <c r="AX21" s="45">
        <v>2000</v>
      </c>
      <c r="AY21" t="s">
        <v>83</v>
      </c>
      <c r="AZ21" s="57">
        <f>LN(AY2)</f>
        <v>0.17006180976384982</v>
      </c>
      <c r="BA21" s="2">
        <v>1998</v>
      </c>
      <c r="BB21" s="45">
        <v>2000</v>
      </c>
      <c r="BC21" t="s">
        <v>83</v>
      </c>
      <c r="BD21" s="57">
        <f>LN(BC2)</f>
        <v>0.17047486043502294</v>
      </c>
      <c r="BE21" s="2">
        <v>1998</v>
      </c>
      <c r="BF21" s="45">
        <v>2000</v>
      </c>
      <c r="BG21" t="s">
        <v>83</v>
      </c>
      <c r="BH21" s="57">
        <f>LN(BG2)</f>
        <v>0.17043566982361169</v>
      </c>
      <c r="BI21" s="2">
        <v>1998</v>
      </c>
      <c r="BJ21" s="45">
        <v>2000</v>
      </c>
      <c r="BK21" t="s">
        <v>83</v>
      </c>
      <c r="BL21" s="57">
        <f>LN(BK2)</f>
        <v>0.17051313771487075</v>
      </c>
      <c r="BM21" s="2">
        <v>1998</v>
      </c>
      <c r="BN21" s="45">
        <v>2000</v>
      </c>
      <c r="BO21" t="s">
        <v>83</v>
      </c>
      <c r="BP21" s="57">
        <f>LN(BO2)</f>
        <v>0.17073811481108289</v>
      </c>
      <c r="BQ21" s="2">
        <v>1998</v>
      </c>
      <c r="BR21" s="45">
        <v>2000</v>
      </c>
      <c r="BS21" t="s">
        <v>83</v>
      </c>
      <c r="BT21" s="57">
        <f>LN(BS2)</f>
        <v>0.17076688892009728</v>
      </c>
      <c r="BU21" s="2">
        <v>1998</v>
      </c>
      <c r="BV21" s="45">
        <v>2000</v>
      </c>
      <c r="BW21" t="s">
        <v>83</v>
      </c>
      <c r="BX21" s="57">
        <f>LN(BW2)</f>
        <v>0.17108142006920812</v>
      </c>
      <c r="BY21" s="2">
        <v>1998</v>
      </c>
      <c r="BZ21" s="45">
        <v>2000</v>
      </c>
      <c r="CA21" t="s">
        <v>83</v>
      </c>
      <c r="CB21" s="57">
        <f>LN(CA2)</f>
        <v>0.17097190891697528</v>
      </c>
      <c r="CC21" s="2">
        <v>1998</v>
      </c>
      <c r="CD21" s="45">
        <v>2000</v>
      </c>
      <c r="CE21" t="s">
        <v>83</v>
      </c>
      <c r="CF21" s="57">
        <f>LN(CE2)</f>
        <v>0.17099267826029607</v>
      </c>
      <c r="CG21" s="2">
        <v>1998</v>
      </c>
      <c r="CH21" s="45">
        <v>2000</v>
      </c>
      <c r="CI21" t="s">
        <v>83</v>
      </c>
      <c r="CJ21" s="57">
        <f>LN(CI2)</f>
        <v>0.1711054035955569</v>
      </c>
      <c r="CK21" s="2">
        <v>1998</v>
      </c>
      <c r="CL21" s="45">
        <v>115.2</v>
      </c>
      <c r="CM21" t="s">
        <v>83</v>
      </c>
      <c r="CN21" s="57">
        <f>LN(CM2)</f>
        <v>0.17047747225901611</v>
      </c>
      <c r="CO21" s="2">
        <v>1998</v>
      </c>
      <c r="CP21" s="45">
        <v>115.2</v>
      </c>
      <c r="CQ21" t="s">
        <v>83</v>
      </c>
      <c r="CR21" s="57">
        <f>LN(CQ2)</f>
        <v>0.1699354244251835</v>
      </c>
      <c r="CS21" s="2">
        <v>1998</v>
      </c>
      <c r="CT21" s="45">
        <v>115.2</v>
      </c>
      <c r="CU21" t="s">
        <v>83</v>
      </c>
      <c r="CV21" s="57">
        <f>LN(CU2)</f>
        <v>0.17140389215844387</v>
      </c>
      <c r="CW21" s="2">
        <v>1998</v>
      </c>
      <c r="CX21" s="45">
        <v>115.2</v>
      </c>
      <c r="CY21" t="s">
        <v>83</v>
      </c>
      <c r="CZ21" s="57">
        <f>LN(CY2)</f>
        <v>0.17003729201530401</v>
      </c>
      <c r="DA21" s="2">
        <v>1998</v>
      </c>
      <c r="DB21" s="45">
        <v>115.2</v>
      </c>
      <c r="DC21" t="s">
        <v>83</v>
      </c>
      <c r="DD21" s="57">
        <f>LN(DC2)</f>
        <v>0.16962329179433305</v>
      </c>
      <c r="DE21" s="2">
        <v>1998</v>
      </c>
      <c r="DF21" s="45">
        <v>115.2</v>
      </c>
      <c r="DG21" t="s">
        <v>83</v>
      </c>
      <c r="DH21" s="57">
        <f>LN(DG2)</f>
        <v>0.16962329179433305</v>
      </c>
      <c r="DI21" s="2">
        <v>1998</v>
      </c>
      <c r="DJ21" s="45">
        <v>115.2</v>
      </c>
      <c r="DK21" t="s">
        <v>83</v>
      </c>
      <c r="DL21" s="57">
        <f>LN(DK2)</f>
        <v>0.17001436809143011</v>
      </c>
      <c r="DM21" s="2">
        <v>1998</v>
      </c>
      <c r="DN21" s="45">
        <v>115.2</v>
      </c>
      <c r="DO21" t="s">
        <v>83</v>
      </c>
      <c r="DP21" s="57">
        <f>LN(DO2)</f>
        <v>0.17136642647927869</v>
      </c>
      <c r="DQ21" s="2">
        <v>1998</v>
      </c>
      <c r="DR21" s="45">
        <v>115.2</v>
      </c>
      <c r="DS21" t="s">
        <v>83</v>
      </c>
      <c r="DT21" s="57">
        <f>LN(DS2)</f>
        <v>0.17054263829658367</v>
      </c>
      <c r="DU21" s="2">
        <v>1998</v>
      </c>
      <c r="DV21" s="45">
        <v>115.2</v>
      </c>
      <c r="DW21" t="s">
        <v>83</v>
      </c>
      <c r="DX21" s="57">
        <f>LN(DW2)</f>
        <v>0.17057325325331343</v>
      </c>
      <c r="DY21" s="2">
        <v>1998</v>
      </c>
      <c r="DZ21" s="45">
        <v>115.2</v>
      </c>
      <c r="EA21" t="s">
        <v>83</v>
      </c>
      <c r="EB21" s="57">
        <f>LN(EA2)</f>
        <v>0.17123907061337437</v>
      </c>
      <c r="EC21" s="2">
        <v>1998</v>
      </c>
      <c r="ED21" s="45">
        <v>115.2</v>
      </c>
      <c r="EE21" t="s">
        <v>83</v>
      </c>
      <c r="EF21" s="57">
        <f>LN(EE2)</f>
        <v>0.17064877880949772</v>
      </c>
      <c r="EG21" s="2">
        <v>1998</v>
      </c>
      <c r="EH21" s="45">
        <v>115.2</v>
      </c>
      <c r="EI21" t="s">
        <v>83</v>
      </c>
      <c r="EJ21" s="57">
        <f>LN(EI2)</f>
        <v>0.16924163590779556</v>
      </c>
      <c r="EK21" s="2">
        <v>1998</v>
      </c>
      <c r="EL21" s="45">
        <v>115.2</v>
      </c>
      <c r="EM21" t="s">
        <v>83</v>
      </c>
      <c r="EN21" s="57">
        <f>LN(EM2)</f>
        <v>0.16869242335078938</v>
      </c>
      <c r="EO21" s="2">
        <v>1998</v>
      </c>
      <c r="EP21" s="45">
        <v>115.2</v>
      </c>
      <c r="EQ21" t="s">
        <v>83</v>
      </c>
      <c r="ER21" s="57">
        <f>LN(EQ2)</f>
        <v>0.17061941029104741</v>
      </c>
      <c r="ES21" s="2">
        <v>1998</v>
      </c>
      <c r="ET21" s="45">
        <v>115.2</v>
      </c>
      <c r="EU21" t="s">
        <v>83</v>
      </c>
      <c r="EV21" s="57">
        <f>LN(EU2)</f>
        <v>0.16847141126200907</v>
      </c>
      <c r="EW21" s="2">
        <v>1998</v>
      </c>
      <c r="EX21" s="45">
        <v>115.2</v>
      </c>
      <c r="EY21" t="s">
        <v>83</v>
      </c>
      <c r="EZ21" s="57">
        <f>LN(EY2)</f>
        <v>0.1718238772198063</v>
      </c>
      <c r="FA21" s="2">
        <v>1998</v>
      </c>
      <c r="FB21" s="45">
        <v>115.2</v>
      </c>
      <c r="FC21" t="s">
        <v>83</v>
      </c>
      <c r="FD21" s="57">
        <f>LN(FC2)</f>
        <v>0.17255373002109967</v>
      </c>
      <c r="FE21" s="2">
        <v>1998</v>
      </c>
      <c r="FF21" s="45">
        <v>115.2</v>
      </c>
      <c r="FG21" t="s">
        <v>83</v>
      </c>
      <c r="FH21" s="57">
        <f>LN(FG2)</f>
        <v>0.17145026568992072</v>
      </c>
      <c r="FI21" s="2">
        <v>1998</v>
      </c>
      <c r="FJ21" s="45">
        <v>115.2</v>
      </c>
      <c r="FK21" t="s">
        <v>83</v>
      </c>
      <c r="FL21" s="57">
        <f>LN(FK2)</f>
        <v>0.17065133057954995</v>
      </c>
      <c r="FM21" s="2">
        <v>1998</v>
      </c>
      <c r="FN21" s="45">
        <v>115.2</v>
      </c>
      <c r="FO21" t="s">
        <v>83</v>
      </c>
      <c r="FP21" s="57">
        <f>LN(FO2)</f>
        <v>0.16892939258645454</v>
      </c>
      <c r="FQ21" s="2">
        <v>1998</v>
      </c>
      <c r="FR21" s="45">
        <v>115.2</v>
      </c>
      <c r="FS21" t="s">
        <v>83</v>
      </c>
      <c r="FT21" s="57">
        <f>LN(FS2)</f>
        <v>0.16895592977356835</v>
      </c>
      <c r="FU21" s="2">
        <v>1998</v>
      </c>
      <c r="FV21" s="45">
        <v>115.2</v>
      </c>
      <c r="FW21" t="s">
        <v>83</v>
      </c>
      <c r="FX21" s="57">
        <f>LN(FW2)</f>
        <v>0.17031436254229937</v>
      </c>
      <c r="FY21" s="2">
        <v>1998</v>
      </c>
      <c r="FZ21" s="45">
        <v>115.2</v>
      </c>
      <c r="GA21" t="s">
        <v>83</v>
      </c>
      <c r="GB21" s="57">
        <f>LN(GA2)</f>
        <v>0.17100368380467898</v>
      </c>
      <c r="GC21" s="2">
        <v>1998</v>
      </c>
      <c r="GD21" s="45">
        <v>115.2</v>
      </c>
      <c r="GE21" t="s">
        <v>83</v>
      </c>
      <c r="GF21" s="57">
        <f>LN(GE2)</f>
        <v>0.16984907547224429</v>
      </c>
      <c r="GG21" s="2">
        <v>1998</v>
      </c>
      <c r="GH21" s="45">
        <v>115.2</v>
      </c>
      <c r="GI21" t="s">
        <v>83</v>
      </c>
      <c r="GJ21" s="57">
        <f>LN(GI2)</f>
        <v>0.16922299145794018</v>
      </c>
      <c r="GK21" s="2">
        <v>1998</v>
      </c>
      <c r="GL21" s="45">
        <v>115.2</v>
      </c>
      <c r="GM21" t="s">
        <v>83</v>
      </c>
      <c r="GN21" s="57">
        <f>LN(GM2)</f>
        <v>0.16746796301702047</v>
      </c>
      <c r="GO21" s="2">
        <v>1998</v>
      </c>
      <c r="GP21" s="45">
        <v>115.2</v>
      </c>
      <c r="GQ21" t="s">
        <v>83</v>
      </c>
      <c r="GR21" s="57">
        <f>LN(GQ2)</f>
        <v>0.16868280436372576</v>
      </c>
      <c r="GS21" s="2">
        <v>1998</v>
      </c>
      <c r="GT21" s="45">
        <v>115.2</v>
      </c>
    </row>
    <row r="22" spans="2:202">
      <c r="B22">
        <v>0.17047747225901611</v>
      </c>
      <c r="C22" s="56">
        <v>0.64120262392590177</v>
      </c>
      <c r="D22">
        <v>82.206065783770256</v>
      </c>
      <c r="E22" s="2">
        <v>1998</v>
      </c>
      <c r="F22" s="45">
        <v>2000</v>
      </c>
      <c r="G22" t="s">
        <v>93</v>
      </c>
      <c r="H22" s="57">
        <f>LN(H19)</f>
        <v>0.18643954260402551</v>
      </c>
      <c r="I22" s="2">
        <v>1998</v>
      </c>
      <c r="J22" s="45">
        <v>23500</v>
      </c>
      <c r="K22" t="s">
        <v>93</v>
      </c>
      <c r="L22" s="57">
        <f>LN(L19)</f>
        <v>0.22234667021310067</v>
      </c>
      <c r="M22" s="2">
        <v>1998</v>
      </c>
      <c r="N22" s="45">
        <v>23500</v>
      </c>
      <c r="O22" t="s">
        <v>93</v>
      </c>
      <c r="P22" s="57">
        <f>LN(P19)</f>
        <v>0.20643643556510627</v>
      </c>
      <c r="Q22" s="2">
        <v>1998</v>
      </c>
      <c r="R22" s="45">
        <v>23500</v>
      </c>
      <c r="S22" t="s">
        <v>93</v>
      </c>
      <c r="T22" s="57">
        <f>LN(T19)</f>
        <v>0.18520661365590657</v>
      </c>
      <c r="U22" s="2">
        <v>1998</v>
      </c>
      <c r="V22" s="45">
        <v>23500</v>
      </c>
      <c r="W22" t="s">
        <v>93</v>
      </c>
      <c r="X22" s="57">
        <f>LN(X19)</f>
        <v>0.18285796661936105</v>
      </c>
      <c r="Y22" s="2">
        <v>1998</v>
      </c>
      <c r="Z22" s="45">
        <v>23500</v>
      </c>
      <c r="AA22" t="s">
        <v>93</v>
      </c>
      <c r="AB22" s="57">
        <f>LN(AB19)</f>
        <v>0.18382474953418701</v>
      </c>
      <c r="AC22" s="2">
        <v>1998</v>
      </c>
      <c r="AD22" s="45">
        <v>23500</v>
      </c>
      <c r="AE22" t="s">
        <v>93</v>
      </c>
      <c r="AF22" s="57">
        <f>LN(AF19)</f>
        <v>0.18481989550605715</v>
      </c>
      <c r="AG22" s="2">
        <v>1998</v>
      </c>
      <c r="AH22" s="45">
        <v>23500</v>
      </c>
      <c r="AI22" t="s">
        <v>93</v>
      </c>
      <c r="AJ22" s="57">
        <f>LN(AJ19)</f>
        <v>0.18591918215119582</v>
      </c>
      <c r="AK22" s="2">
        <v>1998</v>
      </c>
      <c r="AL22" s="45">
        <v>23500</v>
      </c>
      <c r="AM22" t="s">
        <v>93</v>
      </c>
      <c r="AN22" s="57">
        <f>LN(AN19)</f>
        <v>0.18568766905207795</v>
      </c>
      <c r="AO22" s="2">
        <v>1998</v>
      </c>
      <c r="AP22" s="45">
        <v>23500</v>
      </c>
      <c r="AQ22" t="s">
        <v>93</v>
      </c>
      <c r="AR22" s="57">
        <f>LN(AR19)</f>
        <v>0.18585150950509197</v>
      </c>
      <c r="AS22" s="2">
        <v>1998</v>
      </c>
      <c r="AT22" s="45">
        <v>23500</v>
      </c>
      <c r="AU22" t="s">
        <v>93</v>
      </c>
      <c r="AV22" s="57">
        <f>LN(AV19)</f>
        <v>0.18513521505263333</v>
      </c>
      <c r="AW22" s="2">
        <v>1998</v>
      </c>
      <c r="AX22" s="45">
        <v>23500</v>
      </c>
      <c r="AY22" t="s">
        <v>93</v>
      </c>
      <c r="AZ22" s="57">
        <f>LN(AZ19)</f>
        <v>0.18587788730659296</v>
      </c>
      <c r="BA22" s="2">
        <v>1998</v>
      </c>
      <c r="BB22" s="45">
        <v>23500</v>
      </c>
      <c r="BC22" t="s">
        <v>93</v>
      </c>
      <c r="BD22" s="57">
        <f>LN(BD19)</f>
        <v>0.18629104034210126</v>
      </c>
      <c r="BE22" s="2">
        <v>1998</v>
      </c>
      <c r="BF22" s="45">
        <v>23500</v>
      </c>
      <c r="BG22" t="s">
        <v>93</v>
      </c>
      <c r="BH22" s="57">
        <f>LN(BH19)</f>
        <v>0.18621501681245414</v>
      </c>
      <c r="BI22" s="2">
        <v>1998</v>
      </c>
      <c r="BJ22" s="45">
        <v>23500</v>
      </c>
      <c r="BK22" t="s">
        <v>93</v>
      </c>
      <c r="BL22" s="57">
        <f>LN(BL19)</f>
        <v>0.18623637873063287</v>
      </c>
      <c r="BM22" s="2">
        <v>1998</v>
      </c>
      <c r="BN22" s="45">
        <v>23500</v>
      </c>
      <c r="BO22" t="s">
        <v>93</v>
      </c>
      <c r="BP22" s="57">
        <f>LN(BP19)</f>
        <v>0.18658162133868267</v>
      </c>
      <c r="BQ22" s="2">
        <v>1998</v>
      </c>
      <c r="BR22" s="45">
        <v>23500</v>
      </c>
      <c r="BS22" t="s">
        <v>93</v>
      </c>
      <c r="BT22" s="57">
        <f>LN(BT19)</f>
        <v>0.1864618703427548</v>
      </c>
      <c r="BU22" s="2">
        <v>1998</v>
      </c>
      <c r="BV22" s="45">
        <v>23500</v>
      </c>
      <c r="BW22" t="s">
        <v>93</v>
      </c>
      <c r="BX22" s="57">
        <f>LN(BX19)</f>
        <v>0.186703777182919</v>
      </c>
      <c r="BY22" s="2">
        <v>1998</v>
      </c>
      <c r="BZ22" s="45">
        <v>23500</v>
      </c>
      <c r="CA22" t="s">
        <v>93</v>
      </c>
      <c r="CB22" s="57">
        <f>LN(CB19)</f>
        <v>0.18673673948921393</v>
      </c>
      <c r="CC22" s="2">
        <v>1998</v>
      </c>
      <c r="CD22" s="45">
        <v>23500</v>
      </c>
      <c r="CE22" t="s">
        <v>93</v>
      </c>
      <c r="CF22" s="57">
        <f>LN(CF19)</f>
        <v>0.18681778725188225</v>
      </c>
      <c r="CG22" s="2">
        <v>1998</v>
      </c>
      <c r="CH22" s="45">
        <v>23500</v>
      </c>
      <c r="CI22" t="s">
        <v>93</v>
      </c>
      <c r="CJ22" s="57">
        <f>LN(CJ19)</f>
        <v>0.18695315293092846</v>
      </c>
      <c r="CK22" s="2">
        <v>1998</v>
      </c>
      <c r="CL22" s="45">
        <v>23500</v>
      </c>
      <c r="CM22" t="s">
        <v>93</v>
      </c>
      <c r="CN22" s="57">
        <f>LN(CN19)</f>
        <v>0.18638034140783513</v>
      </c>
      <c r="CO22" s="2">
        <v>1998</v>
      </c>
      <c r="CP22" s="45">
        <v>2000</v>
      </c>
      <c r="CQ22" t="s">
        <v>93</v>
      </c>
      <c r="CR22" s="57">
        <f>LN(CR19)</f>
        <v>0.18562919009278545</v>
      </c>
      <c r="CS22" s="2">
        <v>1998</v>
      </c>
      <c r="CT22" s="45">
        <v>2000</v>
      </c>
      <c r="CU22" t="s">
        <v>93</v>
      </c>
      <c r="CV22" s="57">
        <f>LN(CV19)</f>
        <v>0.18717411030567629</v>
      </c>
      <c r="CW22" s="2">
        <v>1998</v>
      </c>
      <c r="CX22" s="45">
        <v>2000</v>
      </c>
      <c r="CY22" t="s">
        <v>93</v>
      </c>
      <c r="CZ22" s="57">
        <f>LN(CZ19)</f>
        <v>0.18584365820407206</v>
      </c>
      <c r="DA22" s="2">
        <v>1998</v>
      </c>
      <c r="DB22" s="45">
        <v>2000</v>
      </c>
      <c r="DC22" t="s">
        <v>93</v>
      </c>
      <c r="DD22" s="57">
        <f>LN(DD19)</f>
        <v>0.18522546752775498</v>
      </c>
      <c r="DE22" s="2">
        <v>1998</v>
      </c>
      <c r="DF22" s="45">
        <v>2000</v>
      </c>
      <c r="DG22" t="s">
        <v>93</v>
      </c>
      <c r="DH22" s="57">
        <f>LN(DH19)</f>
        <v>0.18522546752775498</v>
      </c>
      <c r="DI22" s="2">
        <v>1998</v>
      </c>
      <c r="DJ22" s="45">
        <v>2000</v>
      </c>
      <c r="DK22" t="s">
        <v>93</v>
      </c>
      <c r="DL22" s="57">
        <f>LN(DL19)</f>
        <v>0.185850696846701</v>
      </c>
      <c r="DM22" s="2">
        <v>1998</v>
      </c>
      <c r="DN22" s="45">
        <v>2000</v>
      </c>
      <c r="DO22" t="s">
        <v>93</v>
      </c>
      <c r="DP22" s="57">
        <f>LN(DP19)</f>
        <v>0.1872146085262866</v>
      </c>
      <c r="DQ22" s="2">
        <v>1998</v>
      </c>
      <c r="DR22" s="45">
        <v>2000</v>
      </c>
      <c r="DS22" t="s">
        <v>93</v>
      </c>
      <c r="DT22" s="57">
        <f>LN(DT19)</f>
        <v>0.18647376324481413</v>
      </c>
      <c r="DU22" s="2">
        <v>1998</v>
      </c>
      <c r="DV22" s="45">
        <v>2000</v>
      </c>
      <c r="DW22" t="s">
        <v>93</v>
      </c>
      <c r="DX22" s="57">
        <f>LN(DX19)</f>
        <v>0.18651163794708536</v>
      </c>
      <c r="DY22" s="2">
        <v>1998</v>
      </c>
      <c r="DZ22" s="45">
        <v>2000</v>
      </c>
      <c r="EA22" t="s">
        <v>93</v>
      </c>
      <c r="EB22" s="57">
        <f>LN(EB19)</f>
        <v>0.18714381285432879</v>
      </c>
      <c r="EC22" s="2">
        <v>1998</v>
      </c>
      <c r="ED22" s="45">
        <v>2000</v>
      </c>
      <c r="EE22" t="s">
        <v>93</v>
      </c>
      <c r="EF22" s="57">
        <f>LN(EF19)</f>
        <v>0.18659423215292453</v>
      </c>
      <c r="EG22" s="2">
        <v>1998</v>
      </c>
      <c r="EH22" s="45">
        <v>2000</v>
      </c>
      <c r="EI22" t="s">
        <v>93</v>
      </c>
      <c r="EJ22" s="57">
        <f>LN(EJ19)</f>
        <v>0.18497341127304309</v>
      </c>
      <c r="EK22" s="2">
        <v>1998</v>
      </c>
      <c r="EL22" s="45">
        <v>2000</v>
      </c>
      <c r="EM22" t="s">
        <v>93</v>
      </c>
      <c r="EN22" s="57">
        <f>LN(EN19)</f>
        <v>0.18430156510757717</v>
      </c>
      <c r="EO22" s="2">
        <v>1998</v>
      </c>
      <c r="EP22" s="45">
        <v>2000</v>
      </c>
      <c r="EQ22" t="s">
        <v>93</v>
      </c>
      <c r="ER22" s="57">
        <f>LN(ER19)</f>
        <v>0.18657200947904404</v>
      </c>
      <c r="ES22" s="2">
        <v>1998</v>
      </c>
      <c r="ET22" s="45">
        <v>2000</v>
      </c>
      <c r="EU22" t="s">
        <v>93</v>
      </c>
      <c r="EV22" s="57">
        <f>LN(EV19)</f>
        <v>0.18399570354780551</v>
      </c>
      <c r="EW22" s="2">
        <v>1998</v>
      </c>
      <c r="EX22" s="45">
        <v>2000</v>
      </c>
      <c r="EY22" t="s">
        <v>93</v>
      </c>
      <c r="EZ22" s="57">
        <f>LN(EZ19)</f>
        <v>0.18766809866827755</v>
      </c>
      <c r="FA22" s="2">
        <v>1998</v>
      </c>
      <c r="FB22" s="45">
        <v>2000</v>
      </c>
      <c r="FC22" t="s">
        <v>93</v>
      </c>
      <c r="FD22" s="57">
        <f>LN(FD19)</f>
        <v>0.18821688109592954</v>
      </c>
      <c r="FE22" s="2">
        <v>1998</v>
      </c>
      <c r="FF22" s="45">
        <v>2000</v>
      </c>
      <c r="FG22" t="s">
        <v>93</v>
      </c>
      <c r="FH22" s="57">
        <f>LN(FH19)</f>
        <v>0.18735462790409549</v>
      </c>
      <c r="FI22" s="2">
        <v>1998</v>
      </c>
      <c r="FJ22" s="45">
        <v>2000</v>
      </c>
      <c r="FK22" t="s">
        <v>93</v>
      </c>
      <c r="FL22" s="57">
        <f>LN(FL19)</f>
        <v>0.18661980964492736</v>
      </c>
      <c r="FM22" s="2">
        <v>1998</v>
      </c>
      <c r="FN22" s="45">
        <v>2000</v>
      </c>
      <c r="FO22" t="s">
        <v>93</v>
      </c>
      <c r="FP22" s="57">
        <f>LN(FP19)</f>
        <v>0.18471528095947692</v>
      </c>
      <c r="FQ22" s="2">
        <v>1998</v>
      </c>
      <c r="FR22" s="45">
        <v>2000</v>
      </c>
      <c r="FS22" t="s">
        <v>93</v>
      </c>
      <c r="FT22" s="57">
        <f>LN(FT19)</f>
        <v>0.18474768617943199</v>
      </c>
      <c r="FU22" s="2">
        <v>1998</v>
      </c>
      <c r="FV22" s="45">
        <v>2000</v>
      </c>
      <c r="FW22" t="s">
        <v>93</v>
      </c>
      <c r="FX22" s="57">
        <f>LN(FX19)</f>
        <v>0.1862783839954418</v>
      </c>
      <c r="FY22" s="2">
        <v>1998</v>
      </c>
      <c r="FZ22" s="45">
        <v>2000</v>
      </c>
      <c r="GA22" t="s">
        <v>93</v>
      </c>
      <c r="GB22" s="57">
        <f>LN(GB19)</f>
        <v>0.18697046587049582</v>
      </c>
      <c r="GC22" s="2">
        <v>1998</v>
      </c>
      <c r="GD22" s="45">
        <v>2000</v>
      </c>
      <c r="GE22" t="s">
        <v>93</v>
      </c>
      <c r="GF22" s="57">
        <f>LN(GF19)</f>
        <v>0.18579752622028853</v>
      </c>
      <c r="GG22" s="2">
        <v>1998</v>
      </c>
      <c r="GH22" s="45">
        <v>2000</v>
      </c>
      <c r="GI22" t="s">
        <v>93</v>
      </c>
      <c r="GJ22" s="57">
        <f>LN(GJ19)</f>
        <v>0.18509693983487899</v>
      </c>
      <c r="GK22" s="2">
        <v>1998</v>
      </c>
      <c r="GL22" s="45">
        <v>2000</v>
      </c>
      <c r="GM22" t="s">
        <v>93</v>
      </c>
      <c r="GN22" s="57">
        <f>LN(GN19)</f>
        <v>0.18304430304172639</v>
      </c>
      <c r="GO22" s="2">
        <v>1998</v>
      </c>
      <c r="GP22" s="45">
        <v>2000</v>
      </c>
      <c r="GQ22" t="s">
        <v>93</v>
      </c>
      <c r="GR22" s="57">
        <f>LN(GR19)</f>
        <v>0.18449473956734286</v>
      </c>
      <c r="GS22" s="2">
        <v>1998</v>
      </c>
      <c r="GT22" s="45">
        <v>2000</v>
      </c>
    </row>
    <row r="23" spans="2:202">
      <c r="B23">
        <v>0.1699354244251835</v>
      </c>
      <c r="C23" s="56">
        <v>0.64611011542218988</v>
      </c>
      <c r="D23">
        <v>83.983935694793615</v>
      </c>
      <c r="E23" s="2">
        <v>1998</v>
      </c>
      <c r="F23" s="45">
        <v>23500</v>
      </c>
      <c r="G23" t="s">
        <v>94</v>
      </c>
      <c r="H23" s="57">
        <f>LN(H20)</f>
        <v>0.15471277606666564</v>
      </c>
      <c r="I23" s="2">
        <v>1999</v>
      </c>
      <c r="J23" s="45">
        <v>57.6</v>
      </c>
      <c r="K23" t="s">
        <v>94</v>
      </c>
      <c r="L23" s="57">
        <f>LN(L20)</f>
        <v>0.18515845554237068</v>
      </c>
      <c r="M23" s="2">
        <v>1999</v>
      </c>
      <c r="N23" s="45">
        <v>57.6</v>
      </c>
      <c r="O23" t="s">
        <v>94</v>
      </c>
      <c r="P23" s="57">
        <f>LN(P20)</f>
        <v>0.16843364244924025</v>
      </c>
      <c r="Q23" s="2">
        <v>1999</v>
      </c>
      <c r="R23" s="45">
        <v>57.6</v>
      </c>
      <c r="S23" t="s">
        <v>94</v>
      </c>
      <c r="T23" s="57">
        <f>LN(T20)</f>
        <v>0.15162121627372196</v>
      </c>
      <c r="U23" s="2">
        <v>1999</v>
      </c>
      <c r="V23" s="45">
        <v>57.6</v>
      </c>
      <c r="W23" t="s">
        <v>94</v>
      </c>
      <c r="X23" s="57">
        <f>LN(X20)</f>
        <v>0.15044020839372579</v>
      </c>
      <c r="Y23" s="2">
        <v>1999</v>
      </c>
      <c r="Z23" s="45">
        <v>57.6</v>
      </c>
      <c r="AA23" t="s">
        <v>94</v>
      </c>
      <c r="AB23" s="57">
        <f>LN(AB20)</f>
        <v>0.15238470867438153</v>
      </c>
      <c r="AC23" s="2">
        <v>1999</v>
      </c>
      <c r="AD23" s="45">
        <v>57.6</v>
      </c>
      <c r="AE23" t="s">
        <v>94</v>
      </c>
      <c r="AF23" s="57">
        <f>LN(AF20)</f>
        <v>0.15309501303180983</v>
      </c>
      <c r="AG23" s="2">
        <v>1999</v>
      </c>
      <c r="AH23" s="45">
        <v>57.6</v>
      </c>
      <c r="AI23" t="s">
        <v>94</v>
      </c>
      <c r="AJ23" s="57">
        <f>LN(AJ20)</f>
        <v>0.15388488664596464</v>
      </c>
      <c r="AK23" s="2">
        <v>1999</v>
      </c>
      <c r="AL23" s="45">
        <v>57.6</v>
      </c>
      <c r="AM23" t="s">
        <v>94</v>
      </c>
      <c r="AN23" s="57">
        <f>LN(AN20)</f>
        <v>0.15383733695388016</v>
      </c>
      <c r="AO23" s="2">
        <v>1999</v>
      </c>
      <c r="AP23" s="45">
        <v>57.6</v>
      </c>
      <c r="AQ23" t="s">
        <v>94</v>
      </c>
      <c r="AR23" s="57">
        <f>LN(AR20)</f>
        <v>0.15392262011245877</v>
      </c>
      <c r="AS23" s="2">
        <v>1999</v>
      </c>
      <c r="AT23" s="45">
        <v>57.6</v>
      </c>
      <c r="AU23" t="s">
        <v>94</v>
      </c>
      <c r="AV23" s="57">
        <f>LN(AV20)</f>
        <v>0.1537518112799092</v>
      </c>
      <c r="AW23" s="2">
        <v>1999</v>
      </c>
      <c r="AX23" s="45">
        <v>57.6</v>
      </c>
      <c r="AY23" t="s">
        <v>94</v>
      </c>
      <c r="AZ23" s="57">
        <f>LN(AZ20)</f>
        <v>0.15399155849743804</v>
      </c>
      <c r="BA23" s="2">
        <v>1999</v>
      </c>
      <c r="BB23" s="45">
        <v>57.6</v>
      </c>
      <c r="BC23" t="s">
        <v>94</v>
      </c>
      <c r="BD23" s="57">
        <f>LN(BD20)</f>
        <v>0.15440450348764576</v>
      </c>
      <c r="BE23" s="2">
        <v>1999</v>
      </c>
      <c r="BF23" s="45">
        <v>57.6</v>
      </c>
      <c r="BG23" t="s">
        <v>94</v>
      </c>
      <c r="BH23" s="57">
        <f>LN(BH20)</f>
        <v>0.15440333777099702</v>
      </c>
      <c r="BI23" s="2">
        <v>1999</v>
      </c>
      <c r="BJ23" s="45">
        <v>57.6</v>
      </c>
      <c r="BK23" t="s">
        <v>94</v>
      </c>
      <c r="BL23" s="57">
        <f>LN(BL20)</f>
        <v>0.15453872185117343</v>
      </c>
      <c r="BM23" s="2">
        <v>1999</v>
      </c>
      <c r="BN23" s="45">
        <v>57.6</v>
      </c>
      <c r="BO23" t="s">
        <v>94</v>
      </c>
      <c r="BP23" s="57">
        <f>LN(BP20)</f>
        <v>0.15463954506741159</v>
      </c>
      <c r="BQ23" s="2">
        <v>1999</v>
      </c>
      <c r="BR23" s="45">
        <v>57.6</v>
      </c>
      <c r="BS23" t="s">
        <v>94</v>
      </c>
      <c r="BT23" s="57">
        <f>LN(BT20)</f>
        <v>0.15482164192280692</v>
      </c>
      <c r="BU23" s="2">
        <v>1999</v>
      </c>
      <c r="BV23" s="45">
        <v>57.6</v>
      </c>
      <c r="BW23" t="s">
        <v>94</v>
      </c>
      <c r="BX23" s="57">
        <f>LN(BX20)</f>
        <v>0.15521112643835627</v>
      </c>
      <c r="BY23" s="2">
        <v>1999</v>
      </c>
      <c r="BZ23" s="45">
        <v>57.6</v>
      </c>
      <c r="CA23" t="s">
        <v>94</v>
      </c>
      <c r="CB23" s="57">
        <f>LN(CB20)</f>
        <v>0.15495456227519391</v>
      </c>
      <c r="CC23" s="2">
        <v>1999</v>
      </c>
      <c r="CD23" s="45">
        <v>57.6</v>
      </c>
      <c r="CE23" t="s">
        <v>94</v>
      </c>
      <c r="CF23" s="57">
        <f>LN(CF20)</f>
        <v>0.154913102839219</v>
      </c>
      <c r="CG23" s="2">
        <v>1999</v>
      </c>
      <c r="CH23" s="45">
        <v>57.6</v>
      </c>
      <c r="CI23" t="s">
        <v>94</v>
      </c>
      <c r="CJ23" s="57">
        <f>LN(CJ20)</f>
        <v>0.15500245331344559</v>
      </c>
      <c r="CK23" s="2">
        <v>1999</v>
      </c>
      <c r="CL23" s="45">
        <v>57.6</v>
      </c>
      <c r="CM23" t="s">
        <v>94</v>
      </c>
      <c r="CN23" s="57">
        <f>LN(CN20)</f>
        <v>0.15431760942241946</v>
      </c>
      <c r="CO23" s="2">
        <v>1999</v>
      </c>
      <c r="CP23" s="45">
        <v>57.6</v>
      </c>
      <c r="CQ23" t="s">
        <v>94</v>
      </c>
      <c r="CR23" s="57">
        <f>LN(CR20)</f>
        <v>0.15399143226318429</v>
      </c>
      <c r="CS23" s="2">
        <v>1998</v>
      </c>
      <c r="CT23" s="45">
        <v>23500</v>
      </c>
      <c r="CU23" t="s">
        <v>94</v>
      </c>
      <c r="CV23" s="57">
        <f>LN(CV20)</f>
        <v>0.15538098393228816</v>
      </c>
      <c r="CW23" s="2">
        <v>1998</v>
      </c>
      <c r="CX23" s="45">
        <v>23500</v>
      </c>
      <c r="CY23" t="s">
        <v>94</v>
      </c>
      <c r="CZ23" s="57">
        <f>LN(CZ20)</f>
        <v>0.1539770666531968</v>
      </c>
      <c r="DA23" s="2">
        <v>1998</v>
      </c>
      <c r="DB23" s="45">
        <v>23500</v>
      </c>
      <c r="DC23" t="s">
        <v>94</v>
      </c>
      <c r="DD23" s="57">
        <f>LN(DD20)</f>
        <v>0.15377382479560309</v>
      </c>
      <c r="DE23" s="2">
        <v>1998</v>
      </c>
      <c r="DF23" s="45">
        <v>23500</v>
      </c>
      <c r="DG23" t="s">
        <v>94</v>
      </c>
      <c r="DH23" s="57">
        <f>LN(DH20)</f>
        <v>0.15377382479560309</v>
      </c>
      <c r="DI23" s="2">
        <v>1998</v>
      </c>
      <c r="DJ23" s="45">
        <v>23500</v>
      </c>
      <c r="DK23" t="s">
        <v>94</v>
      </c>
      <c r="DL23" s="57">
        <f>LN(DL20)</f>
        <v>0.1539232090400115</v>
      </c>
      <c r="DM23" s="2">
        <v>1998</v>
      </c>
      <c r="DN23" s="45">
        <v>23500</v>
      </c>
      <c r="DO23" t="s">
        <v>94</v>
      </c>
      <c r="DP23" s="57">
        <f>LN(DP20)</f>
        <v>0.15526302943665762</v>
      </c>
      <c r="DQ23" s="2">
        <v>1998</v>
      </c>
      <c r="DR23" s="45">
        <v>23500</v>
      </c>
      <c r="DS23" t="s">
        <v>94</v>
      </c>
      <c r="DT23" s="57">
        <f>LN(DT20)</f>
        <v>0.15435359818437164</v>
      </c>
      <c r="DU23" s="2">
        <v>1998</v>
      </c>
      <c r="DV23" s="45">
        <v>23500</v>
      </c>
      <c r="DW23" t="s">
        <v>94</v>
      </c>
      <c r="DX23" s="57">
        <f>LN(DX20)</f>
        <v>0.15437671637064376</v>
      </c>
      <c r="DY23" s="2">
        <v>1998</v>
      </c>
      <c r="DZ23" s="45">
        <v>23500</v>
      </c>
      <c r="EA23" t="s">
        <v>94</v>
      </c>
      <c r="EB23" s="57">
        <f>LN(EB20)</f>
        <v>0.15507727365134955</v>
      </c>
      <c r="EC23" s="2">
        <v>1998</v>
      </c>
      <c r="ED23" s="45">
        <v>23500</v>
      </c>
      <c r="EE23" t="s">
        <v>94</v>
      </c>
      <c r="EF23" s="57">
        <f>LN(EF20)</f>
        <v>0.15444494238508796</v>
      </c>
      <c r="EG23" s="2">
        <v>1998</v>
      </c>
      <c r="EH23" s="45">
        <v>23500</v>
      </c>
      <c r="EI23" t="s">
        <v>94</v>
      </c>
      <c r="EJ23" s="57">
        <f>LN(EJ20)</f>
        <v>0.15325841076627023</v>
      </c>
      <c r="EK23" s="2">
        <v>1998</v>
      </c>
      <c r="EL23" s="45">
        <v>23500</v>
      </c>
      <c r="EM23" t="s">
        <v>94</v>
      </c>
      <c r="EN23" s="57">
        <f>LN(EN20)</f>
        <v>0.15283576770311644</v>
      </c>
      <c r="EO23" s="2">
        <v>1998</v>
      </c>
      <c r="EP23" s="45">
        <v>23500</v>
      </c>
      <c r="EQ23" t="s">
        <v>94</v>
      </c>
      <c r="ER23" s="57">
        <f>LN(ER20)</f>
        <v>0.15440819450186244</v>
      </c>
      <c r="ES23" s="2">
        <v>1998</v>
      </c>
      <c r="ET23" s="45">
        <v>23500</v>
      </c>
      <c r="EU23" t="s">
        <v>94</v>
      </c>
      <c r="EV23" s="57">
        <f>LN(EV20)</f>
        <v>0.15270230984256311</v>
      </c>
      <c r="EW23" s="2">
        <v>1998</v>
      </c>
      <c r="EX23" s="45">
        <v>23500</v>
      </c>
      <c r="EY23" t="s">
        <v>94</v>
      </c>
      <c r="EZ23" s="57">
        <f>LN(EZ20)</f>
        <v>0.15572456935004025</v>
      </c>
      <c r="FA23" s="2">
        <v>1998</v>
      </c>
      <c r="FB23" s="45">
        <v>23500</v>
      </c>
      <c r="FC23" t="s">
        <v>94</v>
      </c>
      <c r="FD23" s="57">
        <f>LN(FD20)</f>
        <v>0.15664133553072004</v>
      </c>
      <c r="FE23" s="2">
        <v>1998</v>
      </c>
      <c r="FF23" s="45">
        <v>23500</v>
      </c>
      <c r="FG23" t="s">
        <v>94</v>
      </c>
      <c r="FH23" s="57">
        <f>LN(FH20)</f>
        <v>0.15528886113815665</v>
      </c>
      <c r="FI23" s="2">
        <v>1998</v>
      </c>
      <c r="FJ23" s="45">
        <v>23500</v>
      </c>
      <c r="FK23" t="s">
        <v>94</v>
      </c>
      <c r="FL23" s="57">
        <f>LN(FL20)</f>
        <v>0.15442371558814225</v>
      </c>
      <c r="FM23" s="2">
        <v>1998</v>
      </c>
      <c r="FN23" s="45">
        <v>23500</v>
      </c>
      <c r="FO23" t="s">
        <v>94</v>
      </c>
      <c r="FP23" s="57">
        <f>LN(FP20)</f>
        <v>0.1528903076670958</v>
      </c>
      <c r="FQ23" s="2">
        <v>1998</v>
      </c>
      <c r="FR23" s="45">
        <v>23500</v>
      </c>
      <c r="FS23" t="s">
        <v>94</v>
      </c>
      <c r="FT23" s="57">
        <f>LN(FT20)</f>
        <v>0.15291078703182426</v>
      </c>
      <c r="FU23" s="2">
        <v>1998</v>
      </c>
      <c r="FV23" s="45">
        <v>23500</v>
      </c>
      <c r="FW23" t="s">
        <v>94</v>
      </c>
      <c r="FX23" s="57">
        <f>LN(FX20)</f>
        <v>0.15409135099532373</v>
      </c>
      <c r="FY23" s="2">
        <v>1998</v>
      </c>
      <c r="FZ23" s="45">
        <v>23500</v>
      </c>
      <c r="GA23" t="s">
        <v>94</v>
      </c>
      <c r="GB23" s="57">
        <f>LN(GB20)</f>
        <v>0.15477782133562751</v>
      </c>
      <c r="GC23" s="2">
        <v>1998</v>
      </c>
      <c r="GD23" s="45">
        <v>23500</v>
      </c>
      <c r="GE23" t="s">
        <v>94</v>
      </c>
      <c r="GF23" s="57">
        <f>LN(GF20)</f>
        <v>0.15364214370359963</v>
      </c>
      <c r="GG23" s="2">
        <v>1998</v>
      </c>
      <c r="GH23" s="45">
        <v>23500</v>
      </c>
      <c r="GI23" t="s">
        <v>94</v>
      </c>
      <c r="GJ23" s="57">
        <f>LN(GJ20)</f>
        <v>0.15309299082018077</v>
      </c>
      <c r="GK23" s="2">
        <v>1998</v>
      </c>
      <c r="GL23" s="45">
        <v>23500</v>
      </c>
      <c r="GM23" t="s">
        <v>94</v>
      </c>
      <c r="GN23" s="57">
        <f>LN(GN20)</f>
        <v>0.15164515651613433</v>
      </c>
      <c r="GO23" s="2">
        <v>1998</v>
      </c>
      <c r="GP23" s="45">
        <v>23500</v>
      </c>
      <c r="GQ23" t="s">
        <v>94</v>
      </c>
      <c r="GR23" s="57">
        <f>LN(GR20)</f>
        <v>0.15261682963082435</v>
      </c>
      <c r="GS23" s="2">
        <v>1998</v>
      </c>
      <c r="GT23" s="45">
        <v>23500</v>
      </c>
    </row>
    <row r="24" spans="2:202">
      <c r="B24">
        <v>0.17140389215844387</v>
      </c>
      <c r="C24" s="56">
        <v>0.64713276233904982</v>
      </c>
      <c r="D24">
        <v>84.360643013842946</v>
      </c>
      <c r="E24" s="2">
        <v>1999</v>
      </c>
      <c r="F24" s="45">
        <v>57.6</v>
      </c>
      <c r="G24" t="s">
        <v>95</v>
      </c>
      <c r="H24" s="57">
        <f>H22-H21</f>
        <v>1.5737565081142713E-2</v>
      </c>
      <c r="I24" s="2">
        <v>1999</v>
      </c>
      <c r="J24" s="45">
        <v>11000</v>
      </c>
      <c r="K24" t="s">
        <v>95</v>
      </c>
      <c r="L24" s="57">
        <f>L22-L21</f>
        <v>1.8421246882040471E-2</v>
      </c>
      <c r="M24" s="2">
        <v>1999</v>
      </c>
      <c r="N24" s="45">
        <v>11000</v>
      </c>
      <c r="O24" t="s">
        <v>95</v>
      </c>
      <c r="P24" s="57">
        <f>P22-P21</f>
        <v>1.882088088458797E-2</v>
      </c>
      <c r="Q24" s="2">
        <v>1999</v>
      </c>
      <c r="R24" s="45">
        <v>11000</v>
      </c>
      <c r="S24" t="s">
        <v>95</v>
      </c>
      <c r="T24" s="57">
        <f>T22-T21</f>
        <v>1.6651707952681394E-2</v>
      </c>
      <c r="U24" s="2">
        <v>1999</v>
      </c>
      <c r="V24" s="45">
        <v>11000</v>
      </c>
      <c r="W24" t="s">
        <v>95</v>
      </c>
      <c r="X24" s="57">
        <f>X22-X21</f>
        <v>1.6077520983524107E-2</v>
      </c>
      <c r="Y24" s="2">
        <v>1999</v>
      </c>
      <c r="Z24" s="45">
        <v>11000</v>
      </c>
      <c r="AA24" t="s">
        <v>95</v>
      </c>
      <c r="AB24" s="57">
        <f>AB22-AB21</f>
        <v>1.5596465997394227E-2</v>
      </c>
      <c r="AC24" s="2">
        <v>1999</v>
      </c>
      <c r="AD24" s="45">
        <v>11000</v>
      </c>
      <c r="AE24" t="s">
        <v>95</v>
      </c>
      <c r="AF24" s="57">
        <f>AF22-AF21</f>
        <v>1.5736637991697056E-2</v>
      </c>
      <c r="AG24" s="2">
        <v>1999</v>
      </c>
      <c r="AH24" s="45">
        <v>11000</v>
      </c>
      <c r="AI24" t="s">
        <v>95</v>
      </c>
      <c r="AJ24" s="57">
        <f>AJ22-AJ21</f>
        <v>1.5888878725959232E-2</v>
      </c>
      <c r="AK24" s="2">
        <v>1999</v>
      </c>
      <c r="AL24" s="45">
        <v>11000</v>
      </c>
      <c r="AM24" t="s">
        <v>95</v>
      </c>
      <c r="AN24" s="57">
        <f>AN22-AN21</f>
        <v>1.579836595176537E-2</v>
      </c>
      <c r="AO24" s="2">
        <v>1999</v>
      </c>
      <c r="AP24" s="45">
        <v>11000</v>
      </c>
      <c r="AQ24" t="s">
        <v>95</v>
      </c>
      <c r="AR24" s="57">
        <f>AR22-AR21</f>
        <v>1.5837018361667926E-2</v>
      </c>
      <c r="AS24" s="2">
        <v>1999</v>
      </c>
      <c r="AT24" s="45">
        <v>11000</v>
      </c>
      <c r="AU24" t="s">
        <v>95</v>
      </c>
      <c r="AV24" s="57">
        <f>AV22-AV21</f>
        <v>1.5568592184399349E-2</v>
      </c>
      <c r="AW24" s="2">
        <v>1999</v>
      </c>
      <c r="AX24" s="45">
        <v>11000</v>
      </c>
      <c r="AY24" t="s">
        <v>95</v>
      </c>
      <c r="AZ24" s="57">
        <f>AZ22-AZ21</f>
        <v>1.581607754274314E-2</v>
      </c>
      <c r="BA24" s="2">
        <v>1999</v>
      </c>
      <c r="BB24" s="45">
        <v>11000</v>
      </c>
      <c r="BC24" t="s">
        <v>95</v>
      </c>
      <c r="BD24" s="57">
        <f>BD22-BD21</f>
        <v>1.5816179907078315E-2</v>
      </c>
      <c r="BE24" s="2">
        <v>1999</v>
      </c>
      <c r="BF24" s="45">
        <v>11000</v>
      </c>
      <c r="BG24" t="s">
        <v>95</v>
      </c>
      <c r="BH24" s="57">
        <f>BH22-BH21</f>
        <v>1.5779346988842452E-2</v>
      </c>
      <c r="BI24" s="2">
        <v>1999</v>
      </c>
      <c r="BJ24" s="45">
        <v>11000</v>
      </c>
      <c r="BK24" t="s">
        <v>95</v>
      </c>
      <c r="BL24" s="57">
        <f>BL22-BL21</f>
        <v>1.5723241015762113E-2</v>
      </c>
      <c r="BM24" s="2">
        <v>1999</v>
      </c>
      <c r="BN24" s="45">
        <v>11000</v>
      </c>
      <c r="BO24" t="s">
        <v>95</v>
      </c>
      <c r="BP24" s="57">
        <f>BP22-BP21</f>
        <v>1.5843506527599777E-2</v>
      </c>
      <c r="BQ24" s="2">
        <v>1999</v>
      </c>
      <c r="BR24" s="45">
        <v>11000</v>
      </c>
      <c r="BS24" t="s">
        <v>95</v>
      </c>
      <c r="BT24" s="57">
        <f>BT22-BT21</f>
        <v>1.5694981422657517E-2</v>
      </c>
      <c r="BU24" s="2">
        <v>1999</v>
      </c>
      <c r="BV24" s="45">
        <v>11000</v>
      </c>
      <c r="BW24" t="s">
        <v>95</v>
      </c>
      <c r="BX24" s="57">
        <f>BX22-BX21</f>
        <v>1.5622357113710877E-2</v>
      </c>
      <c r="BY24" s="2">
        <v>1999</v>
      </c>
      <c r="BZ24" s="45">
        <v>11000</v>
      </c>
      <c r="CA24" t="s">
        <v>95</v>
      </c>
      <c r="CB24" s="57">
        <f>CB22-CB21</f>
        <v>1.5764830572238653E-2</v>
      </c>
      <c r="CC24" s="2">
        <v>1999</v>
      </c>
      <c r="CD24" s="45">
        <v>11000</v>
      </c>
      <c r="CE24" t="s">
        <v>95</v>
      </c>
      <c r="CF24" s="57">
        <f>CF22-CF21</f>
        <v>1.5825108991586179E-2</v>
      </c>
      <c r="CG24" s="2">
        <v>1999</v>
      </c>
      <c r="CH24" s="45">
        <v>11000</v>
      </c>
      <c r="CI24" t="s">
        <v>95</v>
      </c>
      <c r="CJ24" s="57">
        <f>CJ22-CJ21</f>
        <v>1.5847749335371558E-2</v>
      </c>
      <c r="CK24" s="2">
        <v>1999</v>
      </c>
      <c r="CL24" s="45">
        <v>11000</v>
      </c>
      <c r="CM24" t="s">
        <v>95</v>
      </c>
      <c r="CN24" s="57">
        <f>CN22-CN21</f>
        <v>1.5902869148819027E-2</v>
      </c>
      <c r="CO24" s="2">
        <v>1999</v>
      </c>
      <c r="CP24" s="45">
        <v>11000</v>
      </c>
      <c r="CQ24" t="s">
        <v>95</v>
      </c>
      <c r="CR24" s="57">
        <f>CR22-CR21</f>
        <v>1.5693765667601944E-2</v>
      </c>
      <c r="CS24" s="2">
        <v>1999</v>
      </c>
      <c r="CT24" s="45">
        <v>11000</v>
      </c>
      <c r="CU24" t="s">
        <v>95</v>
      </c>
      <c r="CV24" s="57">
        <f>CV22-CV21</f>
        <v>1.5770218147232423E-2</v>
      </c>
      <c r="CW24" s="2">
        <v>1999</v>
      </c>
      <c r="CX24" s="45">
        <v>57.6</v>
      </c>
      <c r="CY24" t="s">
        <v>95</v>
      </c>
      <c r="CZ24" s="57">
        <f>CZ22-CZ21</f>
        <v>1.5806366188768045E-2</v>
      </c>
      <c r="DA24" s="2">
        <v>1999</v>
      </c>
      <c r="DB24" s="45">
        <v>57.6</v>
      </c>
      <c r="DC24" t="s">
        <v>95</v>
      </c>
      <c r="DD24" s="57">
        <f>DD22-DD21</f>
        <v>1.560217573342193E-2</v>
      </c>
      <c r="DE24" s="2">
        <v>1999</v>
      </c>
      <c r="DF24" s="45">
        <v>57.6</v>
      </c>
      <c r="DG24" t="s">
        <v>95</v>
      </c>
      <c r="DH24" s="57">
        <f>DH22-DH21</f>
        <v>1.560217573342193E-2</v>
      </c>
      <c r="DI24" s="2">
        <v>1999</v>
      </c>
      <c r="DJ24" s="45">
        <v>57.6</v>
      </c>
      <c r="DK24" t="s">
        <v>95</v>
      </c>
      <c r="DL24" s="57">
        <f>DL22-DL21</f>
        <v>1.5836328755270884E-2</v>
      </c>
      <c r="DM24" s="2">
        <v>1999</v>
      </c>
      <c r="DN24" s="45">
        <v>57.6</v>
      </c>
      <c r="DO24" t="s">
        <v>95</v>
      </c>
      <c r="DP24" s="57">
        <f>DP22-DP21</f>
        <v>1.5848182047007914E-2</v>
      </c>
      <c r="DQ24" s="2">
        <v>1999</v>
      </c>
      <c r="DR24" s="45">
        <v>57.6</v>
      </c>
      <c r="DS24" t="s">
        <v>95</v>
      </c>
      <c r="DT24" s="57">
        <f>DT22-DT21</f>
        <v>1.5931124948230457E-2</v>
      </c>
      <c r="DU24" s="2">
        <v>1999</v>
      </c>
      <c r="DV24" s="45">
        <v>57.6</v>
      </c>
      <c r="DW24" t="s">
        <v>95</v>
      </c>
      <c r="DX24" s="57">
        <f>DX22-DX21</f>
        <v>1.5938384693771929E-2</v>
      </c>
      <c r="DY24" s="2">
        <v>1999</v>
      </c>
      <c r="DZ24" s="45">
        <v>57.6</v>
      </c>
      <c r="EA24" t="s">
        <v>95</v>
      </c>
      <c r="EB24" s="57">
        <f>EB22-EB21</f>
        <v>1.5904742240954423E-2</v>
      </c>
      <c r="EC24" s="2">
        <v>1999</v>
      </c>
      <c r="ED24" s="45">
        <v>57.6</v>
      </c>
      <c r="EE24" t="s">
        <v>95</v>
      </c>
      <c r="EF24" s="57">
        <f>EF22-EF21</f>
        <v>1.5945453343426813E-2</v>
      </c>
      <c r="EG24" s="2">
        <v>1999</v>
      </c>
      <c r="EH24" s="45">
        <v>57.6</v>
      </c>
      <c r="EI24" t="s">
        <v>95</v>
      </c>
      <c r="EJ24" s="57">
        <f>EJ22-EJ21</f>
        <v>1.573177536524753E-2</v>
      </c>
      <c r="EK24" s="2">
        <v>1999</v>
      </c>
      <c r="EL24" s="45">
        <v>57.6</v>
      </c>
      <c r="EM24" t="s">
        <v>95</v>
      </c>
      <c r="EN24" s="57">
        <f>EN22-EN21</f>
        <v>1.5609141756787792E-2</v>
      </c>
      <c r="EO24" s="2">
        <v>1999</v>
      </c>
      <c r="EP24" s="45">
        <v>57.6</v>
      </c>
      <c r="EQ24" t="s">
        <v>95</v>
      </c>
      <c r="ER24" s="57">
        <f>ER22-ER21</f>
        <v>1.595259918799663E-2</v>
      </c>
      <c r="ES24" s="2">
        <v>1999</v>
      </c>
      <c r="ET24" s="45">
        <v>57.6</v>
      </c>
      <c r="EU24" t="s">
        <v>95</v>
      </c>
      <c r="EV24" s="57">
        <f>EV22-EV21</f>
        <v>1.5524292285796437E-2</v>
      </c>
      <c r="EW24" s="2">
        <v>1999</v>
      </c>
      <c r="EX24" s="45">
        <v>57.6</v>
      </c>
      <c r="EY24" t="s">
        <v>95</v>
      </c>
      <c r="EZ24" s="57">
        <f>EZ22-EZ21</f>
        <v>1.5844221448471252E-2</v>
      </c>
      <c r="FA24" s="2">
        <v>1999</v>
      </c>
      <c r="FB24" s="45">
        <v>57.6</v>
      </c>
      <c r="FC24" t="s">
        <v>95</v>
      </c>
      <c r="FD24" s="57">
        <f>FD22-FD21</f>
        <v>1.5663151074829879E-2</v>
      </c>
      <c r="FE24" s="2">
        <v>1999</v>
      </c>
      <c r="FF24" s="45">
        <v>57.6</v>
      </c>
      <c r="FG24" t="s">
        <v>95</v>
      </c>
      <c r="FH24" s="57">
        <f>FH22-FH21</f>
        <v>1.5904362214174766E-2</v>
      </c>
      <c r="FI24" s="2">
        <v>1999</v>
      </c>
      <c r="FJ24" s="45">
        <v>57.6</v>
      </c>
      <c r="FK24" t="s">
        <v>95</v>
      </c>
      <c r="FL24" s="57">
        <f>FL22-FL21</f>
        <v>1.5968479065377406E-2</v>
      </c>
      <c r="FM24" s="2">
        <v>1999</v>
      </c>
      <c r="FN24" s="45">
        <v>57.6</v>
      </c>
      <c r="FO24" t="s">
        <v>95</v>
      </c>
      <c r="FP24" s="57">
        <f>FP22-FP21</f>
        <v>1.5785888373022389E-2</v>
      </c>
      <c r="FQ24" s="2">
        <v>1999</v>
      </c>
      <c r="FR24" s="45">
        <v>57.6</v>
      </c>
      <c r="FS24" t="s">
        <v>95</v>
      </c>
      <c r="FT24" s="57">
        <f>FT22-FT21</f>
        <v>1.5791756405863638E-2</v>
      </c>
      <c r="FU24" s="2">
        <v>1999</v>
      </c>
      <c r="FV24" s="45">
        <v>57.6</v>
      </c>
      <c r="FW24" t="s">
        <v>95</v>
      </c>
      <c r="FX24" s="57">
        <f>FX22-FX21</f>
        <v>1.5964021453142435E-2</v>
      </c>
      <c r="FY24" s="2">
        <v>1999</v>
      </c>
      <c r="FZ24" s="45">
        <v>57.6</v>
      </c>
      <c r="GA24" t="s">
        <v>95</v>
      </c>
      <c r="GB24" s="57">
        <f>GB22-GB21</f>
        <v>1.5966782065816837E-2</v>
      </c>
      <c r="GC24" s="2">
        <v>1999</v>
      </c>
      <c r="GD24" s="45">
        <v>57.6</v>
      </c>
      <c r="GE24" t="s">
        <v>95</v>
      </c>
      <c r="GF24" s="57">
        <f>GF22-GF21</f>
        <v>1.5948450748044241E-2</v>
      </c>
      <c r="GG24" s="2">
        <v>1999</v>
      </c>
      <c r="GH24" s="45">
        <v>57.6</v>
      </c>
      <c r="GI24" t="s">
        <v>95</v>
      </c>
      <c r="GJ24" s="57">
        <f>GJ22-GJ21</f>
        <v>1.5873948376938812E-2</v>
      </c>
      <c r="GK24" s="2">
        <v>1999</v>
      </c>
      <c r="GL24" s="45">
        <v>57.6</v>
      </c>
      <c r="GM24" t="s">
        <v>95</v>
      </c>
      <c r="GN24" s="57">
        <f>GN22-GN21</f>
        <v>1.5576340024705926E-2</v>
      </c>
      <c r="GO24" s="2">
        <v>1999</v>
      </c>
      <c r="GP24" s="45">
        <v>57.6</v>
      </c>
      <c r="GQ24" t="s">
        <v>95</v>
      </c>
      <c r="GR24" s="57">
        <f>GR22-GR21</f>
        <v>1.5811935203617095E-2</v>
      </c>
      <c r="GS24" s="2">
        <v>1999</v>
      </c>
      <c r="GT24" s="45">
        <v>57.6</v>
      </c>
    </row>
    <row r="25" spans="2:202">
      <c r="B25">
        <v>0.17003729201530401</v>
      </c>
      <c r="C25" s="56">
        <v>0.64303641218878427</v>
      </c>
      <c r="D25">
        <v>82.864684160244465</v>
      </c>
      <c r="E25" s="2">
        <v>1999</v>
      </c>
      <c r="F25" s="45">
        <v>11000</v>
      </c>
      <c r="G25" t="s">
        <v>96</v>
      </c>
      <c r="H25" s="57">
        <f>H21-H23</f>
        <v>1.5989201456217156E-2</v>
      </c>
      <c r="I25" s="2">
        <v>1999</v>
      </c>
      <c r="J25" s="45">
        <v>54000</v>
      </c>
      <c r="K25" t="s">
        <v>96</v>
      </c>
      <c r="L25" s="57">
        <f>L21-L23</f>
        <v>1.8766967788689526E-2</v>
      </c>
      <c r="M25" s="2">
        <v>1999</v>
      </c>
      <c r="N25" s="45">
        <v>54000</v>
      </c>
      <c r="O25" t="s">
        <v>96</v>
      </c>
      <c r="P25" s="57">
        <f>P21-P23</f>
        <v>1.9181912231278048E-2</v>
      </c>
      <c r="Q25" s="2">
        <v>1999</v>
      </c>
      <c r="R25" s="45">
        <v>54000</v>
      </c>
      <c r="S25" t="s">
        <v>96</v>
      </c>
      <c r="T25" s="57">
        <f>T21-T23</f>
        <v>1.6933689429503213E-2</v>
      </c>
      <c r="U25" s="2">
        <v>1999</v>
      </c>
      <c r="V25" s="45">
        <v>54000</v>
      </c>
      <c r="W25" t="s">
        <v>96</v>
      </c>
      <c r="X25" s="57">
        <f>X21-X23</f>
        <v>1.6340237242111144E-2</v>
      </c>
      <c r="Y25" s="2">
        <v>1999</v>
      </c>
      <c r="Z25" s="45">
        <v>54000</v>
      </c>
      <c r="AA25" t="s">
        <v>96</v>
      </c>
      <c r="AB25" s="57">
        <f>AB21-AB23</f>
        <v>1.5843574862411253E-2</v>
      </c>
      <c r="AC25" s="2">
        <v>1999</v>
      </c>
      <c r="AD25" s="45">
        <v>54000</v>
      </c>
      <c r="AE25" t="s">
        <v>96</v>
      </c>
      <c r="AF25" s="57">
        <f>AF21-AF23</f>
        <v>1.5988244482550262E-2</v>
      </c>
      <c r="AG25" s="2">
        <v>1999</v>
      </c>
      <c r="AH25" s="45">
        <v>54000</v>
      </c>
      <c r="AI25" t="s">
        <v>96</v>
      </c>
      <c r="AJ25" s="57">
        <f>AJ21-AJ23</f>
        <v>1.6145416779271948E-2</v>
      </c>
      <c r="AK25" s="2">
        <v>1999</v>
      </c>
      <c r="AL25" s="45">
        <v>54000</v>
      </c>
      <c r="AM25" t="s">
        <v>96</v>
      </c>
      <c r="AN25" s="57">
        <f>AN21-AN23</f>
        <v>1.6051966146432423E-2</v>
      </c>
      <c r="AO25" s="2">
        <v>1999</v>
      </c>
      <c r="AP25" s="45">
        <v>54000</v>
      </c>
      <c r="AQ25" t="s">
        <v>96</v>
      </c>
      <c r="AR25" s="57">
        <f>AR21-AR23</f>
        <v>1.6091871030965266E-2</v>
      </c>
      <c r="AS25" s="2">
        <v>1999</v>
      </c>
      <c r="AT25" s="45">
        <v>54000</v>
      </c>
      <c r="AU25" t="s">
        <v>96</v>
      </c>
      <c r="AV25" s="57">
        <f>AV21-AV23</f>
        <v>1.581481158832479E-2</v>
      </c>
      <c r="AW25" s="2">
        <v>1999</v>
      </c>
      <c r="AX25" s="45">
        <v>54000</v>
      </c>
      <c r="AY25" t="s">
        <v>96</v>
      </c>
      <c r="AZ25" s="57">
        <f>AZ21-AZ23</f>
        <v>1.6070251266411789E-2</v>
      </c>
      <c r="BA25" s="2">
        <v>1999</v>
      </c>
      <c r="BB25" s="45">
        <v>54000</v>
      </c>
      <c r="BC25" t="s">
        <v>96</v>
      </c>
      <c r="BD25" s="57">
        <f>BD21-BD23</f>
        <v>1.6070356947377185E-2</v>
      </c>
      <c r="BE25" s="2">
        <v>1999</v>
      </c>
      <c r="BF25" s="45">
        <v>54000</v>
      </c>
      <c r="BG25" t="s">
        <v>96</v>
      </c>
      <c r="BH25" s="57">
        <f>BH21-BH23</f>
        <v>1.6032332052614673E-2</v>
      </c>
      <c r="BI25" s="2">
        <v>1999</v>
      </c>
      <c r="BJ25" s="45">
        <v>54000</v>
      </c>
      <c r="BK25" t="s">
        <v>96</v>
      </c>
      <c r="BL25" s="57">
        <f>BL21-BL23</f>
        <v>1.5974415863697328E-2</v>
      </c>
      <c r="BM25" s="2">
        <v>1999</v>
      </c>
      <c r="BN25" s="45">
        <v>54000</v>
      </c>
      <c r="BO25" t="s">
        <v>96</v>
      </c>
      <c r="BP25" s="57">
        <f>BP21-BP23</f>
        <v>1.6098569743671298E-2</v>
      </c>
      <c r="BQ25" s="2">
        <v>1999</v>
      </c>
      <c r="BR25" s="45">
        <v>54000</v>
      </c>
      <c r="BS25" t="s">
        <v>96</v>
      </c>
      <c r="BT25" s="57">
        <f>BT21-BT23</f>
        <v>1.5945246997290358E-2</v>
      </c>
      <c r="BU25" s="2">
        <v>1999</v>
      </c>
      <c r="BV25" s="45">
        <v>54000</v>
      </c>
      <c r="BW25" t="s">
        <v>96</v>
      </c>
      <c r="BX25" s="57">
        <f>BX21-BX23</f>
        <v>1.5870293630851851E-2</v>
      </c>
      <c r="BY25" s="2">
        <v>1999</v>
      </c>
      <c r="BZ25" s="45">
        <v>54000</v>
      </c>
      <c r="CA25" t="s">
        <v>96</v>
      </c>
      <c r="CB25" s="57">
        <f>CB21-CB23</f>
        <v>1.6017346641781366E-2</v>
      </c>
      <c r="CC25" s="2">
        <v>1999</v>
      </c>
      <c r="CD25" s="45">
        <v>54000</v>
      </c>
      <c r="CE25" t="s">
        <v>96</v>
      </c>
      <c r="CF25" s="57">
        <f>CF21-CF23</f>
        <v>1.6079575421077075E-2</v>
      </c>
      <c r="CG25" s="2">
        <v>1999</v>
      </c>
      <c r="CH25" s="45">
        <v>54000</v>
      </c>
      <c r="CI25" t="s">
        <v>96</v>
      </c>
      <c r="CJ25" s="57">
        <f>CJ21-CJ23</f>
        <v>1.6102950282111311E-2</v>
      </c>
      <c r="CK25" s="2">
        <v>1999</v>
      </c>
      <c r="CL25" s="45">
        <v>54000</v>
      </c>
      <c r="CM25" t="s">
        <v>96</v>
      </c>
      <c r="CN25" s="57">
        <f>CN21-CN23</f>
        <v>1.615986283659665E-2</v>
      </c>
      <c r="CO25" s="2">
        <v>1999</v>
      </c>
      <c r="CP25" s="45">
        <v>54000</v>
      </c>
      <c r="CQ25" t="s">
        <v>96</v>
      </c>
      <c r="CR25" s="57">
        <f>CR21-CR23</f>
        <v>1.594399216199921E-2</v>
      </c>
      <c r="CS25" s="2">
        <v>1999</v>
      </c>
      <c r="CT25" s="45">
        <v>54000</v>
      </c>
      <c r="CU25" t="s">
        <v>96</v>
      </c>
      <c r="CV25" s="57">
        <f>CV21-CV23</f>
        <v>1.6022908226155708E-2</v>
      </c>
      <c r="CW25" s="2">
        <v>1999</v>
      </c>
      <c r="CX25" s="45">
        <v>54000</v>
      </c>
      <c r="CY25" t="s">
        <v>96</v>
      </c>
      <c r="CZ25" s="57">
        <f>CZ21-CZ23</f>
        <v>1.6060225362107217E-2</v>
      </c>
      <c r="DA25" s="2">
        <v>1999</v>
      </c>
      <c r="DB25" s="45">
        <v>11000</v>
      </c>
      <c r="DC25" t="s">
        <v>96</v>
      </c>
      <c r="DD25" s="57">
        <f>DD21-DD23</f>
        <v>1.5849466998729966E-2</v>
      </c>
      <c r="DE25" s="2">
        <v>1999</v>
      </c>
      <c r="DF25" s="45">
        <v>11000</v>
      </c>
      <c r="DG25" t="s">
        <v>96</v>
      </c>
      <c r="DH25" s="57">
        <f>DH21-DH23</f>
        <v>1.5849466998729966E-2</v>
      </c>
      <c r="DI25" s="2">
        <v>1999</v>
      </c>
      <c r="DJ25" s="45">
        <v>11000</v>
      </c>
      <c r="DK25" t="s">
        <v>96</v>
      </c>
      <c r="DL25" s="57">
        <f>DL21-DL23</f>
        <v>1.6091159051418613E-2</v>
      </c>
      <c r="DM25" s="2">
        <v>1999</v>
      </c>
      <c r="DN25" s="45">
        <v>11000</v>
      </c>
      <c r="DO25" t="s">
        <v>96</v>
      </c>
      <c r="DP25" s="57">
        <f>DP21-DP23</f>
        <v>1.6103397042621065E-2</v>
      </c>
      <c r="DQ25" s="2">
        <v>1999</v>
      </c>
      <c r="DR25" s="45">
        <v>11000</v>
      </c>
      <c r="DS25" t="s">
        <v>96</v>
      </c>
      <c r="DT25" s="57">
        <f>DT21-DT23</f>
        <v>1.6189040112212033E-2</v>
      </c>
      <c r="DU25" s="2">
        <v>1999</v>
      </c>
      <c r="DV25" s="45">
        <v>11000</v>
      </c>
      <c r="DW25" t="s">
        <v>96</v>
      </c>
      <c r="DX25" s="57">
        <f>DX21-DX23</f>
        <v>1.6196536882669671E-2</v>
      </c>
      <c r="DY25" s="2">
        <v>1999</v>
      </c>
      <c r="DZ25" s="45">
        <v>11000</v>
      </c>
      <c r="EA25" t="s">
        <v>96</v>
      </c>
      <c r="EB25" s="57">
        <f>EB21-EB23</f>
        <v>1.6161796962024827E-2</v>
      </c>
      <c r="EC25" s="2">
        <v>1999</v>
      </c>
      <c r="ED25" s="45">
        <v>11000</v>
      </c>
      <c r="EE25" t="s">
        <v>96</v>
      </c>
      <c r="EF25" s="57">
        <f>EF21-EF23</f>
        <v>1.6203836424409757E-2</v>
      </c>
      <c r="EG25" s="2">
        <v>1999</v>
      </c>
      <c r="EH25" s="45">
        <v>11000</v>
      </c>
      <c r="EI25" t="s">
        <v>96</v>
      </c>
      <c r="EJ25" s="57">
        <f>EJ21-EJ23</f>
        <v>1.5983225141525337E-2</v>
      </c>
      <c r="EK25" s="2">
        <v>1999</v>
      </c>
      <c r="EL25" s="45">
        <v>11000</v>
      </c>
      <c r="EM25" t="s">
        <v>96</v>
      </c>
      <c r="EN25" s="57">
        <f>EN21-EN23</f>
        <v>1.585665564767294E-2</v>
      </c>
      <c r="EO25" s="2">
        <v>1999</v>
      </c>
      <c r="EP25" s="45">
        <v>11000</v>
      </c>
      <c r="EQ25" t="s">
        <v>96</v>
      </c>
      <c r="ER25" s="57">
        <f>ER21-ER23</f>
        <v>1.6211215789184968E-2</v>
      </c>
      <c r="ES25" s="2">
        <v>1999</v>
      </c>
      <c r="ET25" s="45">
        <v>11000</v>
      </c>
      <c r="EU25" t="s">
        <v>96</v>
      </c>
      <c r="EV25" s="57">
        <f>EV21-EV23</f>
        <v>1.5769101419445958E-2</v>
      </c>
      <c r="EW25" s="2">
        <v>1999</v>
      </c>
      <c r="EX25" s="45">
        <v>11000</v>
      </c>
      <c r="EY25" t="s">
        <v>96</v>
      </c>
      <c r="EZ25" s="57">
        <f>EZ21-EZ23</f>
        <v>1.6099307869766044E-2</v>
      </c>
      <c r="FA25" s="2">
        <v>1999</v>
      </c>
      <c r="FB25" s="45">
        <v>11000</v>
      </c>
      <c r="FC25" t="s">
        <v>96</v>
      </c>
      <c r="FD25" s="57">
        <f>FD21-FD23</f>
        <v>1.5912394490379622E-2</v>
      </c>
      <c r="FE25" s="2">
        <v>1999</v>
      </c>
      <c r="FF25" s="45">
        <v>11000</v>
      </c>
      <c r="FG25" t="s">
        <v>96</v>
      </c>
      <c r="FH25" s="57">
        <f>FH21-FH23</f>
        <v>1.6161404551764069E-2</v>
      </c>
      <c r="FI25" s="2">
        <v>1999</v>
      </c>
      <c r="FJ25" s="45">
        <v>11000</v>
      </c>
      <c r="FK25" t="s">
        <v>96</v>
      </c>
      <c r="FL25" s="57">
        <f>FL21-FL23</f>
        <v>1.6227614991407707E-2</v>
      </c>
      <c r="FM25" s="2">
        <v>1999</v>
      </c>
      <c r="FN25" s="45">
        <v>11000</v>
      </c>
      <c r="FO25" t="s">
        <v>96</v>
      </c>
      <c r="FP25" s="57">
        <f>FP21-FP23</f>
        <v>1.6039084919358737E-2</v>
      </c>
      <c r="FQ25" s="2">
        <v>1999</v>
      </c>
      <c r="FR25" s="45">
        <v>11000</v>
      </c>
      <c r="FS25" t="s">
        <v>96</v>
      </c>
      <c r="FT25" s="57">
        <f>FT21-FT23</f>
        <v>1.6045142741744095E-2</v>
      </c>
      <c r="FU25" s="2">
        <v>1999</v>
      </c>
      <c r="FV25" s="45">
        <v>11000</v>
      </c>
      <c r="FW25" t="s">
        <v>96</v>
      </c>
      <c r="FX25" s="57">
        <f>FX21-FX23</f>
        <v>1.6223011546975641E-2</v>
      </c>
      <c r="FY25" s="2">
        <v>1999</v>
      </c>
      <c r="FZ25" s="45">
        <v>11000</v>
      </c>
      <c r="GA25" t="s">
        <v>96</v>
      </c>
      <c r="GB25" s="57">
        <f>GB21-GB23</f>
        <v>1.6225862469051472E-2</v>
      </c>
      <c r="GC25" s="2">
        <v>1999</v>
      </c>
      <c r="GD25" s="45">
        <v>11000</v>
      </c>
      <c r="GE25" t="s">
        <v>96</v>
      </c>
      <c r="GF25" s="57">
        <f>GF21-GF23</f>
        <v>1.6206931768644656E-2</v>
      </c>
      <c r="GG25" s="2">
        <v>1999</v>
      </c>
      <c r="GH25" s="45">
        <v>11000</v>
      </c>
      <c r="GI25" t="s">
        <v>96</v>
      </c>
      <c r="GJ25" s="57">
        <f>GJ21-GJ23</f>
        <v>1.6130000637759406E-2</v>
      </c>
      <c r="GK25" s="2">
        <v>1999</v>
      </c>
      <c r="GL25" s="45">
        <v>11000</v>
      </c>
      <c r="GM25" t="s">
        <v>96</v>
      </c>
      <c r="GN25" s="57">
        <f>GN21-GN23</f>
        <v>1.5822806500886133E-2</v>
      </c>
      <c r="GO25" s="2">
        <v>1999</v>
      </c>
      <c r="GP25" s="45">
        <v>11000</v>
      </c>
      <c r="GQ25" t="s">
        <v>96</v>
      </c>
      <c r="GR25" s="57">
        <f>GR21-GR23</f>
        <v>1.6065974732901417E-2</v>
      </c>
      <c r="GS25" s="2">
        <v>1999</v>
      </c>
      <c r="GT25" s="45">
        <v>11000</v>
      </c>
    </row>
    <row r="26" spans="2:202">
      <c r="B26">
        <v>0.16962329179433305</v>
      </c>
      <c r="C26" s="56">
        <v>0.64810722708824986</v>
      </c>
      <c r="D26">
        <v>84.721638922479826</v>
      </c>
      <c r="E26" s="2">
        <v>1999</v>
      </c>
      <c r="F26" s="45">
        <v>54000</v>
      </c>
      <c r="G26" t="s">
        <v>97</v>
      </c>
      <c r="H26" s="58">
        <f>AVERAGE(H24:H25)</f>
        <v>1.5863383268679934E-2</v>
      </c>
      <c r="I26" s="2">
        <v>1999</v>
      </c>
      <c r="J26" s="45">
        <v>54000</v>
      </c>
      <c r="K26" t="s">
        <v>97</v>
      </c>
      <c r="L26" s="58">
        <f>AVERAGE(L24:L25)</f>
        <v>1.8594107335364998E-2</v>
      </c>
      <c r="M26" s="2">
        <v>1999</v>
      </c>
      <c r="N26" s="45">
        <v>54000</v>
      </c>
      <c r="O26" t="s">
        <v>97</v>
      </c>
      <c r="P26" s="58">
        <f>AVERAGE(P24:P25)</f>
        <v>1.9001396557933009E-2</v>
      </c>
      <c r="Q26" s="2">
        <v>1999</v>
      </c>
      <c r="R26" s="45">
        <v>54000</v>
      </c>
      <c r="S26" t="s">
        <v>97</v>
      </c>
      <c r="T26" s="58">
        <f>AVERAGE(T24:T25)</f>
        <v>1.6792698691092303E-2</v>
      </c>
      <c r="U26" s="2">
        <v>1999</v>
      </c>
      <c r="V26" s="45">
        <v>54000</v>
      </c>
      <c r="W26" t="s">
        <v>97</v>
      </c>
      <c r="X26" s="58">
        <f>AVERAGE(X24:X25)</f>
        <v>1.6208879112817626E-2</v>
      </c>
      <c r="Y26" s="2">
        <v>1999</v>
      </c>
      <c r="Z26" s="45">
        <v>54000</v>
      </c>
      <c r="AA26" t="s">
        <v>97</v>
      </c>
      <c r="AB26" s="58">
        <f>AVERAGE(AB24:AB25)</f>
        <v>1.572002042990274E-2</v>
      </c>
      <c r="AC26" s="2">
        <v>1999</v>
      </c>
      <c r="AD26" s="45">
        <v>54000</v>
      </c>
      <c r="AE26" t="s">
        <v>97</v>
      </c>
      <c r="AF26" s="58">
        <f>AVERAGE(AF24:AF25)</f>
        <v>1.5862441237123659E-2</v>
      </c>
      <c r="AG26" s="2">
        <v>1999</v>
      </c>
      <c r="AH26" s="45">
        <v>54000</v>
      </c>
      <c r="AI26" t="s">
        <v>97</v>
      </c>
      <c r="AJ26" s="58">
        <f>AVERAGE(AJ24:AJ25)</f>
        <v>1.601714775261559E-2</v>
      </c>
      <c r="AK26" s="2">
        <v>1999</v>
      </c>
      <c r="AL26" s="45">
        <v>54000</v>
      </c>
      <c r="AM26" t="s">
        <v>97</v>
      </c>
      <c r="AN26" s="58">
        <f>AVERAGE(AN24:AN25)</f>
        <v>1.5925166049098896E-2</v>
      </c>
      <c r="AO26" s="2">
        <v>1999</v>
      </c>
      <c r="AP26" s="45">
        <v>54000</v>
      </c>
      <c r="AQ26" t="s">
        <v>97</v>
      </c>
      <c r="AR26" s="58">
        <f>AVERAGE(AR24:AR25)</f>
        <v>1.5964444696316596E-2</v>
      </c>
      <c r="AS26" s="2">
        <v>1999</v>
      </c>
      <c r="AT26" s="45">
        <v>54000</v>
      </c>
      <c r="AU26" t="s">
        <v>97</v>
      </c>
      <c r="AV26" s="58">
        <f>AVERAGE(AV24:AV25)</f>
        <v>1.5691701886362069E-2</v>
      </c>
      <c r="AW26" s="2">
        <v>1999</v>
      </c>
      <c r="AX26" s="45">
        <v>54000</v>
      </c>
      <c r="AY26" t="s">
        <v>97</v>
      </c>
      <c r="AZ26" s="58">
        <f>AVERAGE(AZ24:AZ25)</f>
        <v>1.5943164404577465E-2</v>
      </c>
      <c r="BA26" s="2">
        <v>1999</v>
      </c>
      <c r="BB26" s="45">
        <v>54000</v>
      </c>
      <c r="BC26" t="s">
        <v>97</v>
      </c>
      <c r="BD26" s="58">
        <f>AVERAGE(BD24:BD25)</f>
        <v>1.594326842722775E-2</v>
      </c>
      <c r="BE26" s="2">
        <v>1999</v>
      </c>
      <c r="BF26" s="45">
        <v>54000</v>
      </c>
      <c r="BG26" t="s">
        <v>97</v>
      </c>
      <c r="BH26" s="58">
        <f>AVERAGE(BH24:BH25)</f>
        <v>1.5905839520728562E-2</v>
      </c>
      <c r="BI26" s="2">
        <v>1999</v>
      </c>
      <c r="BJ26" s="45">
        <v>54000</v>
      </c>
      <c r="BK26" t="s">
        <v>97</v>
      </c>
      <c r="BL26" s="58">
        <f>AVERAGE(BL24:BL25)</f>
        <v>1.584882843972972E-2</v>
      </c>
      <c r="BM26" s="2">
        <v>1999</v>
      </c>
      <c r="BN26" s="45">
        <v>54000</v>
      </c>
      <c r="BO26" t="s">
        <v>97</v>
      </c>
      <c r="BP26" s="58">
        <f>AVERAGE(BP24:BP25)</f>
        <v>1.5971038135635537E-2</v>
      </c>
      <c r="BQ26" s="2">
        <v>1999</v>
      </c>
      <c r="BR26" s="45">
        <v>54000</v>
      </c>
      <c r="BS26" t="s">
        <v>97</v>
      </c>
      <c r="BT26" s="58">
        <f>AVERAGE(BT24:BT25)</f>
        <v>1.5820114209973937E-2</v>
      </c>
      <c r="BU26" s="2">
        <v>1999</v>
      </c>
      <c r="BV26" s="45">
        <v>54000</v>
      </c>
      <c r="BW26" t="s">
        <v>97</v>
      </c>
      <c r="BX26" s="58">
        <f>AVERAGE(BX24:BX25)</f>
        <v>1.5746325372281364E-2</v>
      </c>
      <c r="BY26" s="2">
        <v>1999</v>
      </c>
      <c r="BZ26" s="45">
        <v>54000</v>
      </c>
      <c r="CA26" t="s">
        <v>97</v>
      </c>
      <c r="CB26" s="58">
        <f>AVERAGE(CB24:CB25)</f>
        <v>1.5891088607010009E-2</v>
      </c>
      <c r="CC26" s="2">
        <v>1999</v>
      </c>
      <c r="CD26" s="45">
        <v>54000</v>
      </c>
      <c r="CE26" t="s">
        <v>97</v>
      </c>
      <c r="CF26" s="58">
        <f>AVERAGE(CF24:CF25)</f>
        <v>1.5952342206331627E-2</v>
      </c>
      <c r="CG26" s="2">
        <v>1999</v>
      </c>
      <c r="CH26" s="45">
        <v>54000</v>
      </c>
      <c r="CI26" t="s">
        <v>97</v>
      </c>
      <c r="CJ26" s="58">
        <f>AVERAGE(CJ24:CJ25)</f>
        <v>1.5975349808741435E-2</v>
      </c>
      <c r="CK26" s="2">
        <v>1999</v>
      </c>
      <c r="CL26" s="45">
        <v>54000</v>
      </c>
      <c r="CM26" t="s">
        <v>97</v>
      </c>
      <c r="CN26" s="58">
        <f>AVERAGE(CN24:CN25)</f>
        <v>1.6031365992707838E-2</v>
      </c>
      <c r="CO26" s="2">
        <v>1999</v>
      </c>
      <c r="CP26" s="45">
        <v>54000</v>
      </c>
      <c r="CQ26" t="s">
        <v>97</v>
      </c>
      <c r="CR26" s="58">
        <f>AVERAGE(CR24:CR25)</f>
        <v>1.5818878914800577E-2</v>
      </c>
      <c r="CS26" s="2">
        <v>1999</v>
      </c>
      <c r="CT26" s="45">
        <v>54000</v>
      </c>
      <c r="CU26" t="s">
        <v>97</v>
      </c>
      <c r="CV26" s="58">
        <f>AVERAGE(CV24:CV25)</f>
        <v>1.5896563186694065E-2</v>
      </c>
      <c r="CW26" s="2">
        <v>1999</v>
      </c>
      <c r="CX26" s="45">
        <v>54000</v>
      </c>
      <c r="CY26" t="s">
        <v>97</v>
      </c>
      <c r="CZ26" s="58">
        <f>AVERAGE(CZ24:CZ25)</f>
        <v>1.5933295775437631E-2</v>
      </c>
      <c r="DA26" s="2">
        <v>1999</v>
      </c>
      <c r="DB26" s="45">
        <v>54000</v>
      </c>
      <c r="DC26" t="s">
        <v>97</v>
      </c>
      <c r="DD26" s="58">
        <f>AVERAGE(DD24:DD25)</f>
        <v>1.5725821366075948E-2</v>
      </c>
      <c r="DE26" s="2">
        <v>1999</v>
      </c>
      <c r="DF26" s="45">
        <v>54000</v>
      </c>
      <c r="DG26" t="s">
        <v>97</v>
      </c>
      <c r="DH26" s="58">
        <f>AVERAGE(DH24:DH25)</f>
        <v>1.5725821366075948E-2</v>
      </c>
      <c r="DI26" s="2">
        <v>1999</v>
      </c>
      <c r="DJ26" s="45">
        <v>54000</v>
      </c>
      <c r="DK26" t="s">
        <v>97</v>
      </c>
      <c r="DL26" s="58">
        <f>AVERAGE(DL24:DL25)</f>
        <v>1.5963743903344749E-2</v>
      </c>
      <c r="DM26" s="2">
        <v>1999</v>
      </c>
      <c r="DN26" s="45">
        <v>54000</v>
      </c>
      <c r="DO26" t="s">
        <v>97</v>
      </c>
      <c r="DP26" s="58">
        <f>AVERAGE(DP24:DP25)</f>
        <v>1.5975789544814489E-2</v>
      </c>
      <c r="DQ26" s="2">
        <v>1999</v>
      </c>
      <c r="DR26" s="45">
        <v>54000</v>
      </c>
      <c r="DS26" t="s">
        <v>97</v>
      </c>
      <c r="DT26" s="58">
        <f>AVERAGE(DT24:DT25)</f>
        <v>1.6060082530221245E-2</v>
      </c>
      <c r="DU26" s="2">
        <v>1999</v>
      </c>
      <c r="DV26" s="45">
        <v>54000</v>
      </c>
      <c r="DW26" t="s">
        <v>97</v>
      </c>
      <c r="DX26" s="58">
        <f>AVERAGE(DX24:DX25)</f>
        <v>1.60674607882208E-2</v>
      </c>
      <c r="DY26" s="2">
        <v>1999</v>
      </c>
      <c r="DZ26" s="45">
        <v>54000</v>
      </c>
      <c r="EA26" t="s">
        <v>97</v>
      </c>
      <c r="EB26" s="58">
        <f>AVERAGE(EB24:EB25)</f>
        <v>1.6033269601489625E-2</v>
      </c>
      <c r="EC26" s="2">
        <v>1999</v>
      </c>
      <c r="ED26" s="45">
        <v>54000</v>
      </c>
      <c r="EE26" t="s">
        <v>97</v>
      </c>
      <c r="EF26" s="58">
        <f>AVERAGE(EF24:EF25)</f>
        <v>1.6074644883918285E-2</v>
      </c>
      <c r="EG26" s="2">
        <v>1999</v>
      </c>
      <c r="EH26" s="45">
        <v>54000</v>
      </c>
      <c r="EI26" t="s">
        <v>97</v>
      </c>
      <c r="EJ26" s="58">
        <f>AVERAGE(EJ24:EJ25)</f>
        <v>1.5857500253386433E-2</v>
      </c>
      <c r="EK26" s="2">
        <v>1999</v>
      </c>
      <c r="EL26" s="45">
        <v>54000</v>
      </c>
      <c r="EM26" t="s">
        <v>97</v>
      </c>
      <c r="EN26" s="58">
        <f>AVERAGE(EN24:EN25)</f>
        <v>1.5732898702230366E-2</v>
      </c>
      <c r="EO26" s="2">
        <v>1999</v>
      </c>
      <c r="EP26" s="45">
        <v>54000</v>
      </c>
      <c r="EQ26" t="s">
        <v>97</v>
      </c>
      <c r="ER26" s="58">
        <f>AVERAGE(ER24:ER25)</f>
        <v>1.6081907488590799E-2</v>
      </c>
      <c r="ES26" s="2">
        <v>1999</v>
      </c>
      <c r="ET26" s="45">
        <v>54000</v>
      </c>
      <c r="EU26" t="s">
        <v>97</v>
      </c>
      <c r="EV26" s="58">
        <f>AVERAGE(EV24:EV25)</f>
        <v>1.5646696852621197E-2</v>
      </c>
      <c r="EW26" s="2">
        <v>1999</v>
      </c>
      <c r="EX26" s="45">
        <v>54000</v>
      </c>
      <c r="EY26" t="s">
        <v>97</v>
      </c>
      <c r="EZ26" s="58">
        <f>AVERAGE(EZ24:EZ25)</f>
        <v>1.5971764659118648E-2</v>
      </c>
      <c r="FA26" s="2">
        <v>1999</v>
      </c>
      <c r="FB26" s="45">
        <v>54000</v>
      </c>
      <c r="FC26" t="s">
        <v>97</v>
      </c>
      <c r="FD26" s="58">
        <f>AVERAGE(FD24:FD25)</f>
        <v>1.578777278260475E-2</v>
      </c>
      <c r="FE26" s="2">
        <v>1999</v>
      </c>
      <c r="FF26" s="45">
        <v>54000</v>
      </c>
      <c r="FG26" t="s">
        <v>97</v>
      </c>
      <c r="FH26" s="58">
        <f>AVERAGE(FH24:FH25)</f>
        <v>1.6032883382969418E-2</v>
      </c>
      <c r="FI26" s="2">
        <v>1999</v>
      </c>
      <c r="FJ26" s="45">
        <v>54000</v>
      </c>
      <c r="FK26" t="s">
        <v>97</v>
      </c>
      <c r="FL26" s="58">
        <f>AVERAGE(FL24:FL25)</f>
        <v>1.6098047028392556E-2</v>
      </c>
      <c r="FM26" s="2">
        <v>1999</v>
      </c>
      <c r="FN26" s="45">
        <v>54000</v>
      </c>
      <c r="FO26" t="s">
        <v>97</v>
      </c>
      <c r="FP26" s="58">
        <f>AVERAGE(FP24:FP25)</f>
        <v>1.5912486646190563E-2</v>
      </c>
      <c r="FQ26" s="2">
        <v>1999</v>
      </c>
      <c r="FR26" s="45">
        <v>54000</v>
      </c>
      <c r="FS26" t="s">
        <v>97</v>
      </c>
      <c r="FT26" s="58">
        <f>AVERAGE(FT24:FT25)</f>
        <v>1.5918449573803867E-2</v>
      </c>
      <c r="FU26" s="2">
        <v>1999</v>
      </c>
      <c r="FV26" s="45">
        <v>54000</v>
      </c>
      <c r="FW26" t="s">
        <v>97</v>
      </c>
      <c r="FX26" s="58">
        <f>AVERAGE(FX24:FX25)</f>
        <v>1.6093516500059038E-2</v>
      </c>
      <c r="FY26" s="2">
        <v>1999</v>
      </c>
      <c r="FZ26" s="45">
        <v>54000</v>
      </c>
      <c r="GA26" t="s">
        <v>97</v>
      </c>
      <c r="GB26" s="58">
        <f>AVERAGE(GB24:GB25)</f>
        <v>1.6096322267434154E-2</v>
      </c>
      <c r="GC26" s="2">
        <v>1999</v>
      </c>
      <c r="GD26" s="45">
        <v>54000</v>
      </c>
      <c r="GE26" t="s">
        <v>97</v>
      </c>
      <c r="GF26" s="58">
        <f>AVERAGE(GF24:GF25)</f>
        <v>1.6077691258344448E-2</v>
      </c>
      <c r="GG26" s="2">
        <v>1999</v>
      </c>
      <c r="GH26" s="45">
        <v>54000</v>
      </c>
      <c r="GI26" t="s">
        <v>97</v>
      </c>
      <c r="GJ26" s="58">
        <f>AVERAGE(GJ24:GJ25)</f>
        <v>1.6001974507349109E-2</v>
      </c>
      <c r="GK26" s="2">
        <v>1999</v>
      </c>
      <c r="GL26" s="45">
        <v>54000</v>
      </c>
      <c r="GM26" t="s">
        <v>97</v>
      </c>
      <c r="GN26" s="58">
        <f>AVERAGE(GN24:GN25)</f>
        <v>1.5699573262796029E-2</v>
      </c>
      <c r="GO26" s="2">
        <v>1999</v>
      </c>
      <c r="GP26" s="45">
        <v>54000</v>
      </c>
      <c r="GQ26" t="s">
        <v>97</v>
      </c>
      <c r="GR26" s="58">
        <f>AVERAGE(GR24:GR25)</f>
        <v>1.5938954968259256E-2</v>
      </c>
      <c r="GS26" s="2">
        <v>1999</v>
      </c>
      <c r="GT26" s="45">
        <v>54000</v>
      </c>
    </row>
    <row r="27" spans="2:202">
      <c r="B27">
        <v>0.16962329179433305</v>
      </c>
      <c r="C27" s="56">
        <v>0.64810722708824986</v>
      </c>
      <c r="D27">
        <v>84.721638922479826</v>
      </c>
      <c r="E27" s="2">
        <v>1999</v>
      </c>
      <c r="F27" s="45">
        <v>54000</v>
      </c>
      <c r="I27" s="2">
        <v>2000</v>
      </c>
      <c r="J27" s="45">
        <v>10000</v>
      </c>
      <c r="M27" s="2">
        <v>2000</v>
      </c>
      <c r="N27" s="45">
        <v>10000</v>
      </c>
      <c r="Q27" s="2">
        <v>2000</v>
      </c>
      <c r="R27" s="45">
        <v>10000</v>
      </c>
      <c r="U27" s="2">
        <v>2000</v>
      </c>
      <c r="V27" s="45">
        <v>10000</v>
      </c>
      <c r="Y27" s="2">
        <v>2000</v>
      </c>
      <c r="Z27" s="45">
        <v>10000</v>
      </c>
      <c r="AC27" s="2">
        <v>2000</v>
      </c>
      <c r="AD27" s="45">
        <v>10000</v>
      </c>
      <c r="AG27" s="2">
        <v>2000</v>
      </c>
      <c r="AH27" s="45">
        <v>10000</v>
      </c>
      <c r="AK27" s="2">
        <v>2000</v>
      </c>
      <c r="AL27" s="45">
        <v>10000</v>
      </c>
      <c r="AO27" s="2">
        <v>2000</v>
      </c>
      <c r="AP27" s="45">
        <v>10000</v>
      </c>
      <c r="AS27" s="2">
        <v>2000</v>
      </c>
      <c r="AT27" s="45">
        <v>10000</v>
      </c>
      <c r="AW27" s="2">
        <v>2000</v>
      </c>
      <c r="AX27" s="45">
        <v>10000</v>
      </c>
      <c r="BA27" s="2">
        <v>2000</v>
      </c>
      <c r="BB27" s="45">
        <v>10000</v>
      </c>
      <c r="BE27" s="2">
        <v>2000</v>
      </c>
      <c r="BF27" s="45">
        <v>10000</v>
      </c>
      <c r="BI27" s="2">
        <v>2000</v>
      </c>
      <c r="BJ27" s="45">
        <v>10000</v>
      </c>
      <c r="BM27" s="2">
        <v>2000</v>
      </c>
      <c r="BN27" s="45">
        <v>10000</v>
      </c>
      <c r="BQ27" s="2">
        <v>2000</v>
      </c>
      <c r="BR27" s="45">
        <v>10000</v>
      </c>
      <c r="BU27" s="2">
        <v>2000</v>
      </c>
      <c r="BV27" s="45">
        <v>10000</v>
      </c>
      <c r="BY27" s="2">
        <v>2000</v>
      </c>
      <c r="BZ27" s="45">
        <v>10000</v>
      </c>
      <c r="CC27" s="2">
        <v>2000</v>
      </c>
      <c r="CD27" s="45">
        <v>10000</v>
      </c>
      <c r="CG27" s="2">
        <v>2000</v>
      </c>
      <c r="CH27" s="45">
        <v>10000</v>
      </c>
      <c r="CK27" s="2">
        <v>2000</v>
      </c>
      <c r="CL27" s="45">
        <v>10000</v>
      </c>
      <c r="CO27" s="2">
        <v>2000</v>
      </c>
      <c r="CP27" s="45">
        <v>10000</v>
      </c>
      <c r="CS27" s="2">
        <v>2000</v>
      </c>
      <c r="CT27" s="45">
        <v>10000</v>
      </c>
      <c r="CW27" s="2">
        <v>2000</v>
      </c>
      <c r="CX27" s="45">
        <v>10000</v>
      </c>
      <c r="DA27" s="2">
        <v>2000</v>
      </c>
      <c r="DB27" s="45">
        <v>10000</v>
      </c>
      <c r="DE27" s="2">
        <v>2000</v>
      </c>
      <c r="DF27" s="45">
        <v>10000</v>
      </c>
      <c r="DI27" s="2">
        <v>1999</v>
      </c>
      <c r="DJ27" s="45">
        <v>54000</v>
      </c>
      <c r="DM27" s="2">
        <v>1999</v>
      </c>
      <c r="DN27" s="45">
        <v>54000</v>
      </c>
      <c r="DQ27" s="2">
        <v>1999</v>
      </c>
      <c r="DR27" s="45">
        <v>54000</v>
      </c>
      <c r="DU27" s="2">
        <v>1999</v>
      </c>
      <c r="DV27" s="45">
        <v>54000</v>
      </c>
      <c r="DY27" s="2">
        <v>1999</v>
      </c>
      <c r="DZ27" s="45">
        <v>54000</v>
      </c>
      <c r="EC27" s="2">
        <v>1999</v>
      </c>
      <c r="ED27" s="45">
        <v>54000</v>
      </c>
      <c r="EG27" s="2">
        <v>1999</v>
      </c>
      <c r="EH27" s="45">
        <v>54000</v>
      </c>
      <c r="EK27" s="2">
        <v>1999</v>
      </c>
      <c r="EL27" s="45">
        <v>54000</v>
      </c>
      <c r="EO27" s="2">
        <v>1999</v>
      </c>
      <c r="EP27" s="45">
        <v>54000</v>
      </c>
      <c r="ES27" s="2">
        <v>1999</v>
      </c>
      <c r="ET27" s="45">
        <v>54000</v>
      </c>
      <c r="EW27" s="2">
        <v>1999</v>
      </c>
      <c r="EX27" s="45">
        <v>54000</v>
      </c>
      <c r="FA27" s="2">
        <v>1999</v>
      </c>
      <c r="FB27" s="45">
        <v>54000</v>
      </c>
      <c r="FE27" s="2">
        <v>1999</v>
      </c>
      <c r="FF27" s="45">
        <v>54000</v>
      </c>
      <c r="FI27" s="2">
        <v>1999</v>
      </c>
      <c r="FJ27" s="45">
        <v>54000</v>
      </c>
      <c r="FM27" s="2">
        <v>1999</v>
      </c>
      <c r="FN27" s="45">
        <v>54000</v>
      </c>
      <c r="FQ27" s="2">
        <v>1999</v>
      </c>
      <c r="FR27" s="45">
        <v>54000</v>
      </c>
      <c r="FU27" s="2">
        <v>1999</v>
      </c>
      <c r="FV27" s="45">
        <v>54000</v>
      </c>
      <c r="FY27" s="2">
        <v>1999</v>
      </c>
      <c r="FZ27" s="45">
        <v>54000</v>
      </c>
      <c r="GC27" s="2">
        <v>1999</v>
      </c>
      <c r="GD27" s="45">
        <v>54000</v>
      </c>
      <c r="GG27" s="2">
        <v>1999</v>
      </c>
      <c r="GH27" s="45">
        <v>54000</v>
      </c>
      <c r="GK27" s="2">
        <v>1999</v>
      </c>
      <c r="GL27" s="45">
        <v>54000</v>
      </c>
      <c r="GO27" s="2">
        <v>1999</v>
      </c>
      <c r="GP27" s="45">
        <v>54000</v>
      </c>
      <c r="GS27" s="2">
        <v>1999</v>
      </c>
      <c r="GT27" s="45">
        <v>54000</v>
      </c>
    </row>
    <row r="28" spans="2:202">
      <c r="B28">
        <v>0.17001436809143011</v>
      </c>
      <c r="C28" s="56">
        <v>0.64210819787818418</v>
      </c>
      <c r="D28">
        <v>82.530465708580167</v>
      </c>
      <c r="E28" s="2">
        <v>2000</v>
      </c>
      <c r="F28" s="45">
        <v>10000</v>
      </c>
      <c r="I28" s="2">
        <v>2001</v>
      </c>
      <c r="J28" s="45">
        <v>171.2</v>
      </c>
      <c r="M28" s="2">
        <v>2001</v>
      </c>
      <c r="N28" s="45">
        <v>171.2</v>
      </c>
      <c r="Q28" s="2">
        <v>2001</v>
      </c>
      <c r="R28" s="45">
        <v>171.2</v>
      </c>
      <c r="U28" s="2">
        <v>2001</v>
      </c>
      <c r="V28" s="45">
        <v>171.2</v>
      </c>
      <c r="Y28" s="2">
        <v>2001</v>
      </c>
      <c r="Z28" s="45">
        <v>171.2</v>
      </c>
      <c r="AC28" s="2">
        <v>2001</v>
      </c>
      <c r="AD28" s="45">
        <v>171.2</v>
      </c>
      <c r="AG28" s="2">
        <v>2001</v>
      </c>
      <c r="AH28" s="45">
        <v>171.2</v>
      </c>
      <c r="AK28" s="2">
        <v>2001</v>
      </c>
      <c r="AL28" s="45">
        <v>171.2</v>
      </c>
      <c r="AO28" s="2">
        <v>2001</v>
      </c>
      <c r="AP28" s="45">
        <v>171.2</v>
      </c>
      <c r="AS28" s="2">
        <v>2001</v>
      </c>
      <c r="AT28" s="45">
        <v>171.2</v>
      </c>
      <c r="AW28" s="2">
        <v>2001</v>
      </c>
      <c r="AX28" s="45">
        <v>171.2</v>
      </c>
      <c r="BA28" s="2">
        <v>2001</v>
      </c>
      <c r="BB28" s="45">
        <v>171.2</v>
      </c>
      <c r="BE28" s="2">
        <v>2001</v>
      </c>
      <c r="BF28" s="45">
        <v>171.2</v>
      </c>
      <c r="BI28" s="2">
        <v>2001</v>
      </c>
      <c r="BJ28" s="45">
        <v>171.2</v>
      </c>
      <c r="BM28" s="2">
        <v>2001</v>
      </c>
      <c r="BN28" s="45">
        <v>171.2</v>
      </c>
      <c r="BQ28" s="2">
        <v>2001</v>
      </c>
      <c r="BR28" s="45">
        <v>171.2</v>
      </c>
      <c r="BU28" s="2">
        <v>2001</v>
      </c>
      <c r="BV28" s="45">
        <v>171.2</v>
      </c>
      <c r="BY28" s="2">
        <v>2001</v>
      </c>
      <c r="BZ28" s="45">
        <v>171.2</v>
      </c>
      <c r="CC28" s="2">
        <v>2001</v>
      </c>
      <c r="CD28" s="45">
        <v>171.2</v>
      </c>
      <c r="CG28" s="2">
        <v>2001</v>
      </c>
      <c r="CH28" s="45">
        <v>171.2</v>
      </c>
      <c r="CK28" s="2">
        <v>2001</v>
      </c>
      <c r="CL28" s="45">
        <v>171.2</v>
      </c>
      <c r="CO28" s="2">
        <v>2001</v>
      </c>
      <c r="CP28" s="45">
        <v>171.2</v>
      </c>
      <c r="CS28" s="2">
        <v>2001</v>
      </c>
      <c r="CT28" s="45">
        <v>171.2</v>
      </c>
      <c r="CW28" s="2">
        <v>2001</v>
      </c>
      <c r="CX28" s="45">
        <v>171.2</v>
      </c>
      <c r="DA28" s="2">
        <v>2001</v>
      </c>
      <c r="DB28" s="45">
        <v>171.2</v>
      </c>
      <c r="DE28" s="2">
        <v>2001</v>
      </c>
      <c r="DF28" s="45">
        <v>171.2</v>
      </c>
      <c r="DI28" s="2">
        <v>2001</v>
      </c>
      <c r="DJ28" s="45">
        <v>171.2</v>
      </c>
      <c r="DM28" s="2">
        <v>2000</v>
      </c>
      <c r="DN28" s="45">
        <v>10000</v>
      </c>
      <c r="DQ28" s="2">
        <v>2000</v>
      </c>
      <c r="DR28" s="45">
        <v>10000</v>
      </c>
      <c r="DU28" s="2">
        <v>2000</v>
      </c>
      <c r="DV28" s="45">
        <v>10000</v>
      </c>
      <c r="DY28" s="2">
        <v>2000</v>
      </c>
      <c r="DZ28" s="45">
        <v>10000</v>
      </c>
      <c r="EC28" s="2">
        <v>2000</v>
      </c>
      <c r="ED28" s="45">
        <v>10000</v>
      </c>
      <c r="EG28" s="2">
        <v>2000</v>
      </c>
      <c r="EH28" s="45">
        <v>10000</v>
      </c>
      <c r="EK28" s="2">
        <v>2000</v>
      </c>
      <c r="EL28" s="45">
        <v>10000</v>
      </c>
      <c r="EO28" s="2">
        <v>2000</v>
      </c>
      <c r="EP28" s="45">
        <v>10000</v>
      </c>
      <c r="ES28" s="2">
        <v>2000</v>
      </c>
      <c r="ET28" s="45">
        <v>10000</v>
      </c>
      <c r="EW28" s="2">
        <v>2000</v>
      </c>
      <c r="EX28" s="45">
        <v>10000</v>
      </c>
      <c r="FA28" s="2">
        <v>2000</v>
      </c>
      <c r="FB28" s="45">
        <v>10000</v>
      </c>
      <c r="FE28" s="2">
        <v>2000</v>
      </c>
      <c r="FF28" s="45">
        <v>10000</v>
      </c>
      <c r="FI28" s="2">
        <v>2000</v>
      </c>
      <c r="FJ28" s="45">
        <v>10000</v>
      </c>
      <c r="FM28" s="2">
        <v>2000</v>
      </c>
      <c r="FN28" s="45">
        <v>10000</v>
      </c>
      <c r="FQ28" s="2">
        <v>2000</v>
      </c>
      <c r="FR28" s="45">
        <v>10000</v>
      </c>
      <c r="FU28" s="2">
        <v>2000</v>
      </c>
      <c r="FV28" s="45">
        <v>10000</v>
      </c>
      <c r="FY28" s="2">
        <v>2000</v>
      </c>
      <c r="FZ28" s="45">
        <v>10000</v>
      </c>
      <c r="GC28" s="2">
        <v>2000</v>
      </c>
      <c r="GD28" s="45">
        <v>10000</v>
      </c>
      <c r="GG28" s="2">
        <v>2000</v>
      </c>
      <c r="GH28" s="45">
        <v>10000</v>
      </c>
      <c r="GK28" s="2">
        <v>2000</v>
      </c>
      <c r="GL28" s="45">
        <v>10000</v>
      </c>
      <c r="GO28" s="2">
        <v>2000</v>
      </c>
      <c r="GP28" s="45">
        <v>10000</v>
      </c>
      <c r="GS28" s="2">
        <v>2000</v>
      </c>
      <c r="GT28" s="45">
        <v>10000</v>
      </c>
    </row>
    <row r="29" spans="2:202">
      <c r="B29">
        <v>0.17136642647927869</v>
      </c>
      <c r="C29" s="56">
        <v>0.64477636987561771</v>
      </c>
      <c r="D29">
        <v>83.495889628437766</v>
      </c>
      <c r="E29" s="2">
        <v>2001</v>
      </c>
      <c r="F29" s="45">
        <v>171.2</v>
      </c>
      <c r="I29" s="2">
        <v>2001</v>
      </c>
      <c r="J29" s="45">
        <v>1920</v>
      </c>
      <c r="M29" s="2">
        <v>2001</v>
      </c>
      <c r="N29" s="45">
        <v>1920</v>
      </c>
      <c r="Q29" s="2">
        <v>2001</v>
      </c>
      <c r="R29" s="45">
        <v>1920</v>
      </c>
      <c r="U29" s="2">
        <v>2001</v>
      </c>
      <c r="V29" s="45">
        <v>1920</v>
      </c>
      <c r="Y29" s="2">
        <v>2001</v>
      </c>
      <c r="Z29" s="45">
        <v>1920</v>
      </c>
      <c r="AC29" s="2">
        <v>2001</v>
      </c>
      <c r="AD29" s="45">
        <v>1920</v>
      </c>
      <c r="AG29" s="2">
        <v>2001</v>
      </c>
      <c r="AH29" s="45">
        <v>1920</v>
      </c>
      <c r="AK29" s="2">
        <v>2001</v>
      </c>
      <c r="AL29" s="45">
        <v>1920</v>
      </c>
      <c r="AO29" s="2">
        <v>2001</v>
      </c>
      <c r="AP29" s="45">
        <v>1920</v>
      </c>
      <c r="AS29" s="2">
        <v>2001</v>
      </c>
      <c r="AT29" s="45">
        <v>1920</v>
      </c>
      <c r="AW29" s="2">
        <v>2001</v>
      </c>
      <c r="AX29" s="45">
        <v>1920</v>
      </c>
      <c r="BA29" s="2">
        <v>2001</v>
      </c>
      <c r="BB29" s="45">
        <v>1920</v>
      </c>
      <c r="BE29" s="2">
        <v>2001</v>
      </c>
      <c r="BF29" s="45">
        <v>1920</v>
      </c>
      <c r="BI29" s="2">
        <v>2001</v>
      </c>
      <c r="BJ29" s="45">
        <v>1920</v>
      </c>
      <c r="BM29" s="2">
        <v>2001</v>
      </c>
      <c r="BN29" s="45">
        <v>1920</v>
      </c>
      <c r="BQ29" s="2">
        <v>2001</v>
      </c>
      <c r="BR29" s="45">
        <v>1920</v>
      </c>
      <c r="BU29" s="2">
        <v>2001</v>
      </c>
      <c r="BV29" s="45">
        <v>1920</v>
      </c>
      <c r="BY29" s="2">
        <v>2001</v>
      </c>
      <c r="BZ29" s="45">
        <v>1920</v>
      </c>
      <c r="CC29" s="2">
        <v>2001</v>
      </c>
      <c r="CD29" s="45">
        <v>1920</v>
      </c>
      <c r="CG29" s="2">
        <v>2001</v>
      </c>
      <c r="CH29" s="45">
        <v>1920</v>
      </c>
      <c r="CK29" s="2">
        <v>2001</v>
      </c>
      <c r="CL29" s="45">
        <v>1920</v>
      </c>
      <c r="CO29" s="2">
        <v>2001</v>
      </c>
      <c r="CP29" s="45">
        <v>1920</v>
      </c>
      <c r="CS29" s="2">
        <v>2001</v>
      </c>
      <c r="CT29" s="45">
        <v>1920</v>
      </c>
      <c r="CW29" s="2">
        <v>2001</v>
      </c>
      <c r="CX29" s="45">
        <v>1920</v>
      </c>
      <c r="DA29" s="2">
        <v>2001</v>
      </c>
      <c r="DB29" s="45">
        <v>1920</v>
      </c>
      <c r="DE29" s="2">
        <v>2001</v>
      </c>
      <c r="DF29" s="45">
        <v>1920</v>
      </c>
      <c r="DI29" s="2">
        <v>2001</v>
      </c>
      <c r="DJ29" s="45">
        <v>1920</v>
      </c>
      <c r="DM29" s="2">
        <v>2001</v>
      </c>
      <c r="DN29" s="45">
        <v>1920</v>
      </c>
      <c r="DQ29" s="2">
        <v>2001</v>
      </c>
      <c r="DR29" s="45">
        <v>171.2</v>
      </c>
      <c r="DU29" s="2">
        <v>2001</v>
      </c>
      <c r="DV29" s="45">
        <v>171.2</v>
      </c>
      <c r="DY29" s="2">
        <v>2001</v>
      </c>
      <c r="DZ29" s="45">
        <v>171.2</v>
      </c>
      <c r="EC29" s="2">
        <v>2001</v>
      </c>
      <c r="ED29" s="45">
        <v>171.2</v>
      </c>
      <c r="EG29" s="2">
        <v>2001</v>
      </c>
      <c r="EH29" s="45">
        <v>171.2</v>
      </c>
      <c r="EK29" s="2">
        <v>2001</v>
      </c>
      <c r="EL29" s="45">
        <v>171.2</v>
      </c>
      <c r="EO29" s="2">
        <v>2001</v>
      </c>
      <c r="EP29" s="45">
        <v>171.2</v>
      </c>
      <c r="ES29" s="2">
        <v>2001</v>
      </c>
      <c r="ET29" s="45">
        <v>171.2</v>
      </c>
      <c r="EW29" s="2">
        <v>2001</v>
      </c>
      <c r="EX29" s="45">
        <v>171.2</v>
      </c>
      <c r="FA29" s="2">
        <v>2001</v>
      </c>
      <c r="FB29" s="45">
        <v>171.2</v>
      </c>
      <c r="FE29" s="2">
        <v>2001</v>
      </c>
      <c r="FF29" s="45">
        <v>171.2</v>
      </c>
      <c r="FI29" s="2">
        <v>2001</v>
      </c>
      <c r="FJ29" s="45">
        <v>171.2</v>
      </c>
      <c r="FM29" s="2">
        <v>2001</v>
      </c>
      <c r="FN29" s="45">
        <v>171.2</v>
      </c>
      <c r="FQ29" s="2">
        <v>2001</v>
      </c>
      <c r="FR29" s="45">
        <v>171.2</v>
      </c>
      <c r="FU29" s="2">
        <v>2001</v>
      </c>
      <c r="FV29" s="45">
        <v>171.2</v>
      </c>
      <c r="FY29" s="2">
        <v>2001</v>
      </c>
      <c r="FZ29" s="45">
        <v>171.2</v>
      </c>
      <c r="GC29" s="2">
        <v>2001</v>
      </c>
      <c r="GD29" s="45">
        <v>171.2</v>
      </c>
      <c r="GG29" s="2">
        <v>2001</v>
      </c>
      <c r="GH29" s="45">
        <v>171.2</v>
      </c>
      <c r="GK29" s="2">
        <v>2001</v>
      </c>
      <c r="GL29" s="45">
        <v>171.2</v>
      </c>
      <c r="GO29" s="2">
        <v>2001</v>
      </c>
      <c r="GP29" s="45">
        <v>171.2</v>
      </c>
      <c r="GS29" s="2">
        <v>2001</v>
      </c>
      <c r="GT29" s="45">
        <v>171.2</v>
      </c>
    </row>
    <row r="30" spans="2:202">
      <c r="B30">
        <v>0.17054263829658367</v>
      </c>
      <c r="C30" s="56">
        <v>0.6405248816248873</v>
      </c>
      <c r="D30">
        <v>81.964350378205978</v>
      </c>
      <c r="E30" s="2">
        <v>2001</v>
      </c>
      <c r="F30" s="45">
        <v>1920</v>
      </c>
      <c r="I30" s="2">
        <v>2002</v>
      </c>
      <c r="J30" s="44">
        <v>2000</v>
      </c>
      <c r="M30" s="2">
        <v>2002</v>
      </c>
      <c r="N30" s="44">
        <v>2000</v>
      </c>
      <c r="Q30" s="2">
        <v>2002</v>
      </c>
      <c r="R30" s="44">
        <v>2000</v>
      </c>
      <c r="U30" s="2">
        <v>2002</v>
      </c>
      <c r="V30" s="44">
        <v>2000</v>
      </c>
      <c r="Y30" s="2">
        <v>2002</v>
      </c>
      <c r="Z30" s="44">
        <v>2000</v>
      </c>
      <c r="AC30" s="2">
        <v>2002</v>
      </c>
      <c r="AD30" s="44">
        <v>2000</v>
      </c>
      <c r="AG30" s="2">
        <v>2002</v>
      </c>
      <c r="AH30" s="44">
        <v>2000</v>
      </c>
      <c r="AK30" s="2">
        <v>2002</v>
      </c>
      <c r="AL30" s="44">
        <v>2000</v>
      </c>
      <c r="AO30" s="2">
        <v>2002</v>
      </c>
      <c r="AP30" s="44">
        <v>2000</v>
      </c>
      <c r="AS30" s="2">
        <v>2002</v>
      </c>
      <c r="AT30" s="44">
        <v>2000</v>
      </c>
      <c r="AW30" s="2">
        <v>2002</v>
      </c>
      <c r="AX30" s="44">
        <v>2000</v>
      </c>
      <c r="BA30" s="2">
        <v>2002</v>
      </c>
      <c r="BB30" s="44">
        <v>2000</v>
      </c>
      <c r="BE30" s="2">
        <v>2002</v>
      </c>
      <c r="BF30" s="44">
        <v>2000</v>
      </c>
      <c r="BI30" s="2">
        <v>2002</v>
      </c>
      <c r="BJ30" s="44">
        <v>2000</v>
      </c>
      <c r="BM30" s="2">
        <v>2002</v>
      </c>
      <c r="BN30" s="44">
        <v>2000</v>
      </c>
      <c r="BQ30" s="2">
        <v>2002</v>
      </c>
      <c r="BR30" s="44">
        <v>2000</v>
      </c>
      <c r="BU30" s="2">
        <v>2002</v>
      </c>
      <c r="BV30" s="44">
        <v>2000</v>
      </c>
      <c r="BY30" s="2">
        <v>2002</v>
      </c>
      <c r="BZ30" s="44">
        <v>2000</v>
      </c>
      <c r="CC30" s="2">
        <v>2002</v>
      </c>
      <c r="CD30" s="44">
        <v>2000</v>
      </c>
      <c r="CG30" s="2">
        <v>2002</v>
      </c>
      <c r="CH30" s="44">
        <v>2000</v>
      </c>
      <c r="CK30" s="2">
        <v>2002</v>
      </c>
      <c r="CL30" s="44">
        <v>2000</v>
      </c>
      <c r="CO30" s="2">
        <v>2002</v>
      </c>
      <c r="CP30" s="44">
        <v>2000</v>
      </c>
      <c r="CS30" s="2">
        <v>2002</v>
      </c>
      <c r="CT30" s="44">
        <v>2000</v>
      </c>
      <c r="CW30" s="2">
        <v>2002</v>
      </c>
      <c r="CX30" s="44">
        <v>2000</v>
      </c>
      <c r="DA30" s="2">
        <v>2002</v>
      </c>
      <c r="DB30" s="44">
        <v>2000</v>
      </c>
      <c r="DE30" s="2">
        <v>2002</v>
      </c>
      <c r="DF30" s="44">
        <v>2000</v>
      </c>
      <c r="DI30" s="2">
        <v>2002</v>
      </c>
      <c r="DJ30" s="44">
        <v>2000</v>
      </c>
      <c r="DM30" s="2">
        <v>2002</v>
      </c>
      <c r="DN30" s="44">
        <v>2000</v>
      </c>
      <c r="DQ30" s="2">
        <v>2002</v>
      </c>
      <c r="DR30" s="44">
        <v>2000</v>
      </c>
      <c r="DU30" s="2">
        <v>2001</v>
      </c>
      <c r="DV30" s="45">
        <v>1920</v>
      </c>
      <c r="DY30" s="2">
        <v>2001</v>
      </c>
      <c r="DZ30" s="45">
        <v>1920</v>
      </c>
      <c r="EC30" s="2">
        <v>2001</v>
      </c>
      <c r="ED30" s="45">
        <v>1920</v>
      </c>
      <c r="EG30" s="2">
        <v>2001</v>
      </c>
      <c r="EH30" s="45">
        <v>1920</v>
      </c>
      <c r="EK30" s="2">
        <v>2001</v>
      </c>
      <c r="EL30" s="45">
        <v>1920</v>
      </c>
      <c r="EO30" s="2">
        <v>2001</v>
      </c>
      <c r="EP30" s="45">
        <v>1920</v>
      </c>
      <c r="ES30" s="2">
        <v>2001</v>
      </c>
      <c r="ET30" s="45">
        <v>1920</v>
      </c>
      <c r="EW30" s="2">
        <v>2001</v>
      </c>
      <c r="EX30" s="45">
        <v>1920</v>
      </c>
      <c r="FA30" s="2">
        <v>2001</v>
      </c>
      <c r="FB30" s="45">
        <v>1920</v>
      </c>
      <c r="FE30" s="2">
        <v>2001</v>
      </c>
      <c r="FF30" s="45">
        <v>1920</v>
      </c>
      <c r="FI30" s="2">
        <v>2001</v>
      </c>
      <c r="FJ30" s="45">
        <v>1920</v>
      </c>
      <c r="FM30" s="2">
        <v>2001</v>
      </c>
      <c r="FN30" s="45">
        <v>1920</v>
      </c>
      <c r="FQ30" s="2">
        <v>2001</v>
      </c>
      <c r="FR30" s="45">
        <v>1920</v>
      </c>
      <c r="FU30" s="2">
        <v>2001</v>
      </c>
      <c r="FV30" s="45">
        <v>1920</v>
      </c>
      <c r="FY30" s="2">
        <v>2001</v>
      </c>
      <c r="FZ30" s="45">
        <v>1920</v>
      </c>
      <c r="GC30" s="2">
        <v>2001</v>
      </c>
      <c r="GD30" s="45">
        <v>1920</v>
      </c>
      <c r="GG30" s="2">
        <v>2001</v>
      </c>
      <c r="GH30" s="45">
        <v>1920</v>
      </c>
      <c r="GK30" s="2">
        <v>2001</v>
      </c>
      <c r="GL30" s="45">
        <v>1920</v>
      </c>
      <c r="GO30" s="2">
        <v>2001</v>
      </c>
      <c r="GP30" s="45">
        <v>1920</v>
      </c>
      <c r="GS30" s="2">
        <v>2001</v>
      </c>
      <c r="GT30" s="45">
        <v>1920</v>
      </c>
    </row>
    <row r="31" spans="2:202">
      <c r="B31">
        <v>0.17057325325331343</v>
      </c>
      <c r="C31" s="56">
        <v>0.64038195241007378</v>
      </c>
      <c r="D31">
        <v>81.913491295225427</v>
      </c>
      <c r="E31" s="2">
        <v>2002</v>
      </c>
      <c r="F31" s="44">
        <v>2000</v>
      </c>
      <c r="I31" s="2">
        <v>2003</v>
      </c>
      <c r="J31" s="45">
        <v>473.6</v>
      </c>
      <c r="M31" s="2">
        <v>2003</v>
      </c>
      <c r="N31" s="45">
        <v>473.6</v>
      </c>
      <c r="Q31" s="2">
        <v>2003</v>
      </c>
      <c r="R31" s="45">
        <v>473.6</v>
      </c>
      <c r="U31" s="2">
        <v>2003</v>
      </c>
      <c r="V31" s="45">
        <v>473.6</v>
      </c>
      <c r="Y31" s="2">
        <v>2003</v>
      </c>
      <c r="Z31" s="45">
        <v>473.6</v>
      </c>
      <c r="AC31" s="2">
        <v>2003</v>
      </c>
      <c r="AD31" s="45">
        <v>473.6</v>
      </c>
      <c r="AG31" s="2">
        <v>2003</v>
      </c>
      <c r="AH31" s="45">
        <v>473.6</v>
      </c>
      <c r="AK31" s="2">
        <v>2003</v>
      </c>
      <c r="AL31" s="45">
        <v>473.6</v>
      </c>
      <c r="AO31" s="2">
        <v>2003</v>
      </c>
      <c r="AP31" s="45">
        <v>473.6</v>
      </c>
      <c r="AS31" s="2">
        <v>2003</v>
      </c>
      <c r="AT31" s="45">
        <v>473.6</v>
      </c>
      <c r="AW31" s="2">
        <v>2003</v>
      </c>
      <c r="AX31" s="45">
        <v>473.6</v>
      </c>
      <c r="BA31" s="2">
        <v>2003</v>
      </c>
      <c r="BB31" s="45">
        <v>473.6</v>
      </c>
      <c r="BE31" s="2">
        <v>2003</v>
      </c>
      <c r="BF31" s="45">
        <v>473.6</v>
      </c>
      <c r="BI31" s="2">
        <v>2003</v>
      </c>
      <c r="BJ31" s="45">
        <v>473.6</v>
      </c>
      <c r="BM31" s="2">
        <v>2003</v>
      </c>
      <c r="BN31" s="45">
        <v>473.6</v>
      </c>
      <c r="BQ31" s="2">
        <v>2003</v>
      </c>
      <c r="BR31" s="45">
        <v>473.6</v>
      </c>
      <c r="BU31" s="2">
        <v>2003</v>
      </c>
      <c r="BV31" s="45">
        <v>473.6</v>
      </c>
      <c r="BY31" s="2">
        <v>2003</v>
      </c>
      <c r="BZ31" s="45">
        <v>473.6</v>
      </c>
      <c r="CC31" s="2">
        <v>2003</v>
      </c>
      <c r="CD31" s="45">
        <v>473.6</v>
      </c>
      <c r="CG31" s="2">
        <v>2003</v>
      </c>
      <c r="CH31" s="45">
        <v>473.6</v>
      </c>
      <c r="CK31" s="2">
        <v>2003</v>
      </c>
      <c r="CL31" s="45">
        <v>473.6</v>
      </c>
      <c r="CO31" s="2">
        <v>2003</v>
      </c>
      <c r="CP31" s="45">
        <v>473.6</v>
      </c>
      <c r="CS31" s="2">
        <v>2003</v>
      </c>
      <c r="CT31" s="45">
        <v>473.6</v>
      </c>
      <c r="CW31" s="2">
        <v>2003</v>
      </c>
      <c r="CX31" s="45">
        <v>473.6</v>
      </c>
      <c r="DA31" s="2">
        <v>2003</v>
      </c>
      <c r="DB31" s="45">
        <v>473.6</v>
      </c>
      <c r="DE31" s="2">
        <v>2003</v>
      </c>
      <c r="DF31" s="45">
        <v>473.6</v>
      </c>
      <c r="DI31" s="2">
        <v>2003</v>
      </c>
      <c r="DJ31" s="45">
        <v>473.6</v>
      </c>
      <c r="DM31" s="2">
        <v>2003</v>
      </c>
      <c r="DN31" s="45">
        <v>473.6</v>
      </c>
      <c r="DQ31" s="2">
        <v>2003</v>
      </c>
      <c r="DR31" s="45">
        <v>473.6</v>
      </c>
      <c r="DU31" s="2">
        <v>2003</v>
      </c>
      <c r="DV31" s="45">
        <v>473.6</v>
      </c>
      <c r="DY31" s="2">
        <v>2002</v>
      </c>
      <c r="DZ31" s="44">
        <v>2000</v>
      </c>
      <c r="EC31" s="2">
        <v>2002</v>
      </c>
      <c r="ED31" s="44">
        <v>2000</v>
      </c>
      <c r="EG31" s="2">
        <v>2002</v>
      </c>
      <c r="EH31" s="44">
        <v>2000</v>
      </c>
      <c r="EK31" s="2">
        <v>2002</v>
      </c>
      <c r="EL31" s="44">
        <v>2000</v>
      </c>
      <c r="EO31" s="2">
        <v>2002</v>
      </c>
      <c r="EP31" s="44">
        <v>2000</v>
      </c>
      <c r="ES31" s="2">
        <v>2002</v>
      </c>
      <c r="ET31" s="44">
        <v>2000</v>
      </c>
      <c r="EW31" s="2">
        <v>2002</v>
      </c>
      <c r="EX31" s="44">
        <v>2000</v>
      </c>
      <c r="FA31" s="2">
        <v>2002</v>
      </c>
      <c r="FB31" s="44">
        <v>2000</v>
      </c>
      <c r="FE31" s="2">
        <v>2002</v>
      </c>
      <c r="FF31" s="44">
        <v>2000</v>
      </c>
      <c r="FI31" s="2">
        <v>2002</v>
      </c>
      <c r="FJ31" s="44">
        <v>2000</v>
      </c>
      <c r="FM31" s="2">
        <v>2002</v>
      </c>
      <c r="FN31" s="44">
        <v>2000</v>
      </c>
      <c r="FQ31" s="2">
        <v>2002</v>
      </c>
      <c r="FR31" s="44">
        <v>2000</v>
      </c>
      <c r="FU31" s="2">
        <v>2002</v>
      </c>
      <c r="FV31" s="44">
        <v>2000</v>
      </c>
      <c r="FY31" s="2">
        <v>2002</v>
      </c>
      <c r="FZ31" s="44">
        <v>2000</v>
      </c>
      <c r="GC31" s="2">
        <v>2002</v>
      </c>
      <c r="GD31" s="44">
        <v>2000</v>
      </c>
      <c r="GG31" s="2">
        <v>2002</v>
      </c>
      <c r="GH31" s="44">
        <v>2000</v>
      </c>
      <c r="GK31" s="2">
        <v>2002</v>
      </c>
      <c r="GL31" s="44">
        <v>2000</v>
      </c>
      <c r="GO31" s="2">
        <v>2002</v>
      </c>
      <c r="GP31" s="44">
        <v>2000</v>
      </c>
      <c r="GS31" s="2">
        <v>2002</v>
      </c>
      <c r="GT31" s="44">
        <v>2000</v>
      </c>
    </row>
    <row r="32" spans="2:202">
      <c r="B32">
        <v>0.17123907061337437</v>
      </c>
      <c r="C32" s="56">
        <v>0.64284690075897144</v>
      </c>
      <c r="D32">
        <v>82.796306395640158</v>
      </c>
      <c r="E32" s="2">
        <v>2003</v>
      </c>
      <c r="F32" s="45">
        <v>473.6</v>
      </c>
      <c r="I32" s="2">
        <v>2003</v>
      </c>
      <c r="J32" s="44">
        <v>1920</v>
      </c>
      <c r="M32" s="2">
        <v>2003</v>
      </c>
      <c r="N32" s="44">
        <v>1920</v>
      </c>
      <c r="Q32" s="2">
        <v>2003</v>
      </c>
      <c r="R32" s="44">
        <v>1920</v>
      </c>
      <c r="U32" s="2">
        <v>2003</v>
      </c>
      <c r="V32" s="44">
        <v>1920</v>
      </c>
      <c r="Y32" s="2">
        <v>2003</v>
      </c>
      <c r="Z32" s="44">
        <v>1920</v>
      </c>
      <c r="AC32" s="2">
        <v>2003</v>
      </c>
      <c r="AD32" s="44">
        <v>1920</v>
      </c>
      <c r="AG32" s="2">
        <v>2003</v>
      </c>
      <c r="AH32" s="44">
        <v>1920</v>
      </c>
      <c r="AK32" s="2">
        <v>2003</v>
      </c>
      <c r="AL32" s="44">
        <v>1920</v>
      </c>
      <c r="AO32" s="2">
        <v>2003</v>
      </c>
      <c r="AP32" s="44">
        <v>1920</v>
      </c>
      <c r="AS32" s="2">
        <v>2003</v>
      </c>
      <c r="AT32" s="44">
        <v>1920</v>
      </c>
      <c r="AW32" s="2">
        <v>2003</v>
      </c>
      <c r="AX32" s="44">
        <v>1920</v>
      </c>
      <c r="BA32" s="2">
        <v>2003</v>
      </c>
      <c r="BB32" s="44">
        <v>1920</v>
      </c>
      <c r="BE32" s="2">
        <v>2003</v>
      </c>
      <c r="BF32" s="44">
        <v>1920</v>
      </c>
      <c r="BI32" s="2">
        <v>2003</v>
      </c>
      <c r="BJ32" s="44">
        <v>1920</v>
      </c>
      <c r="BM32" s="2">
        <v>2003</v>
      </c>
      <c r="BN32" s="44">
        <v>1920</v>
      </c>
      <c r="BQ32" s="2">
        <v>2003</v>
      </c>
      <c r="BR32" s="44">
        <v>1920</v>
      </c>
      <c r="BU32" s="2">
        <v>2003</v>
      </c>
      <c r="BV32" s="44">
        <v>1920</v>
      </c>
      <c r="BY32" s="2">
        <v>2003</v>
      </c>
      <c r="BZ32" s="44">
        <v>1920</v>
      </c>
      <c r="CC32" s="2">
        <v>2003</v>
      </c>
      <c r="CD32" s="44">
        <v>1920</v>
      </c>
      <c r="CG32" s="2">
        <v>2003</v>
      </c>
      <c r="CH32" s="44">
        <v>1920</v>
      </c>
      <c r="CK32" s="2">
        <v>2003</v>
      </c>
      <c r="CL32" s="44">
        <v>1920</v>
      </c>
      <c r="CO32" s="2">
        <v>2003</v>
      </c>
      <c r="CP32" s="44">
        <v>1920</v>
      </c>
      <c r="CS32" s="2">
        <v>2003</v>
      </c>
      <c r="CT32" s="44">
        <v>1920</v>
      </c>
      <c r="CW32" s="2">
        <v>2003</v>
      </c>
      <c r="CX32" s="44">
        <v>1920</v>
      </c>
      <c r="DA32" s="2">
        <v>2003</v>
      </c>
      <c r="DB32" s="44">
        <v>1920</v>
      </c>
      <c r="DE32" s="2">
        <v>2003</v>
      </c>
      <c r="DF32" s="44">
        <v>1920</v>
      </c>
      <c r="DI32" s="2">
        <v>2003</v>
      </c>
      <c r="DJ32" s="44">
        <v>1920</v>
      </c>
      <c r="DM32" s="2">
        <v>2003</v>
      </c>
      <c r="DN32" s="44">
        <v>1920</v>
      </c>
      <c r="DQ32" s="2">
        <v>2003</v>
      </c>
      <c r="DR32" s="44">
        <v>1920</v>
      </c>
      <c r="DU32" s="2">
        <v>2003</v>
      </c>
      <c r="DV32" s="44">
        <v>1920</v>
      </c>
      <c r="DY32" s="2">
        <v>2003</v>
      </c>
      <c r="DZ32" s="44">
        <v>1920</v>
      </c>
      <c r="EC32" s="2">
        <v>2003</v>
      </c>
      <c r="ED32" s="45">
        <v>473.6</v>
      </c>
      <c r="EG32" s="2">
        <v>2003</v>
      </c>
      <c r="EH32" s="45">
        <v>473.6</v>
      </c>
      <c r="EK32" s="2">
        <v>2003</v>
      </c>
      <c r="EL32" s="45">
        <v>473.6</v>
      </c>
      <c r="EO32" s="2">
        <v>2003</v>
      </c>
      <c r="EP32" s="45">
        <v>473.6</v>
      </c>
      <c r="ES32" s="2">
        <v>2003</v>
      </c>
      <c r="ET32" s="45">
        <v>473.6</v>
      </c>
      <c r="EW32" s="2">
        <v>2003</v>
      </c>
      <c r="EX32" s="45">
        <v>473.6</v>
      </c>
      <c r="FA32" s="2">
        <v>2003</v>
      </c>
      <c r="FB32" s="45">
        <v>473.6</v>
      </c>
      <c r="FE32" s="2">
        <v>2003</v>
      </c>
      <c r="FF32" s="45">
        <v>473.6</v>
      </c>
      <c r="FI32" s="2">
        <v>2003</v>
      </c>
      <c r="FJ32" s="45">
        <v>473.6</v>
      </c>
      <c r="FM32" s="2">
        <v>2003</v>
      </c>
      <c r="FN32" s="45">
        <v>473.6</v>
      </c>
      <c r="FQ32" s="2">
        <v>2003</v>
      </c>
      <c r="FR32" s="45">
        <v>473.6</v>
      </c>
      <c r="FU32" s="2">
        <v>2003</v>
      </c>
      <c r="FV32" s="45">
        <v>473.6</v>
      </c>
      <c r="FY32" s="2">
        <v>2003</v>
      </c>
      <c r="FZ32" s="45">
        <v>473.6</v>
      </c>
      <c r="GC32" s="2">
        <v>2003</v>
      </c>
      <c r="GD32" s="45">
        <v>473.6</v>
      </c>
      <c r="GG32" s="2">
        <v>2003</v>
      </c>
      <c r="GH32" s="45">
        <v>473.6</v>
      </c>
      <c r="GK32" s="2">
        <v>2003</v>
      </c>
      <c r="GL32" s="45">
        <v>473.6</v>
      </c>
      <c r="GO32" s="2">
        <v>2003</v>
      </c>
      <c r="GP32" s="45">
        <v>473.6</v>
      </c>
      <c r="GS32" s="2">
        <v>2003</v>
      </c>
      <c r="GT32" s="45">
        <v>473.6</v>
      </c>
    </row>
    <row r="33" spans="2:202">
      <c r="B33">
        <v>0.17064877880949772</v>
      </c>
      <c r="C33" s="56">
        <v>0.64034520027383179</v>
      </c>
      <c r="D33">
        <v>81.900420166846658</v>
      </c>
      <c r="E33" s="2">
        <v>2003</v>
      </c>
      <c r="F33" s="44">
        <v>1920</v>
      </c>
      <c r="I33" s="2">
        <v>2003</v>
      </c>
      <c r="J33" s="45">
        <v>54000</v>
      </c>
      <c r="M33" s="2">
        <v>2003</v>
      </c>
      <c r="N33" s="45">
        <v>54000</v>
      </c>
      <c r="Q33" s="2">
        <v>2003</v>
      </c>
      <c r="R33" s="45">
        <v>54000</v>
      </c>
      <c r="U33" s="2">
        <v>2003</v>
      </c>
      <c r="V33" s="45">
        <v>54000</v>
      </c>
      <c r="Y33" s="2">
        <v>2003</v>
      </c>
      <c r="Z33" s="45">
        <v>54000</v>
      </c>
      <c r="AC33" s="2">
        <v>2003</v>
      </c>
      <c r="AD33" s="45">
        <v>54000</v>
      </c>
      <c r="AG33" s="2">
        <v>2003</v>
      </c>
      <c r="AH33" s="45">
        <v>54000</v>
      </c>
      <c r="AK33" s="2">
        <v>2003</v>
      </c>
      <c r="AL33" s="45">
        <v>54000</v>
      </c>
      <c r="AO33" s="2">
        <v>2003</v>
      </c>
      <c r="AP33" s="45">
        <v>54000</v>
      </c>
      <c r="AS33" s="2">
        <v>2003</v>
      </c>
      <c r="AT33" s="45">
        <v>54000</v>
      </c>
      <c r="AW33" s="2">
        <v>2003</v>
      </c>
      <c r="AX33" s="45">
        <v>54000</v>
      </c>
      <c r="BA33" s="2">
        <v>2003</v>
      </c>
      <c r="BB33" s="45">
        <v>54000</v>
      </c>
      <c r="BE33" s="2">
        <v>2003</v>
      </c>
      <c r="BF33" s="45">
        <v>54000</v>
      </c>
      <c r="BI33" s="2">
        <v>2003</v>
      </c>
      <c r="BJ33" s="45">
        <v>54000</v>
      </c>
      <c r="BM33" s="2">
        <v>2003</v>
      </c>
      <c r="BN33" s="45">
        <v>54000</v>
      </c>
      <c r="BQ33" s="2">
        <v>2003</v>
      </c>
      <c r="BR33" s="45">
        <v>54000</v>
      </c>
      <c r="BU33" s="2">
        <v>2003</v>
      </c>
      <c r="BV33" s="45">
        <v>54000</v>
      </c>
      <c r="BY33" s="2">
        <v>2003</v>
      </c>
      <c r="BZ33" s="45">
        <v>54000</v>
      </c>
      <c r="CC33" s="2">
        <v>2003</v>
      </c>
      <c r="CD33" s="45">
        <v>54000</v>
      </c>
      <c r="CG33" s="2">
        <v>2003</v>
      </c>
      <c r="CH33" s="45">
        <v>54000</v>
      </c>
      <c r="CK33" s="2">
        <v>2003</v>
      </c>
      <c r="CL33" s="45">
        <v>54000</v>
      </c>
      <c r="CO33" s="2">
        <v>2003</v>
      </c>
      <c r="CP33" s="45">
        <v>54000</v>
      </c>
      <c r="CS33" s="2">
        <v>2003</v>
      </c>
      <c r="CT33" s="45">
        <v>54000</v>
      </c>
      <c r="CW33" s="2">
        <v>2003</v>
      </c>
      <c r="CX33" s="45">
        <v>54000</v>
      </c>
      <c r="DA33" s="2">
        <v>2003</v>
      </c>
      <c r="DB33" s="45">
        <v>54000</v>
      </c>
      <c r="DE33" s="2">
        <v>2003</v>
      </c>
      <c r="DF33" s="45">
        <v>54000</v>
      </c>
      <c r="DI33" s="2">
        <v>2003</v>
      </c>
      <c r="DJ33" s="45">
        <v>54000</v>
      </c>
      <c r="DM33" s="2">
        <v>2003</v>
      </c>
      <c r="DN33" s="45">
        <v>54000</v>
      </c>
      <c r="DQ33" s="2">
        <v>2003</v>
      </c>
      <c r="DR33" s="45">
        <v>54000</v>
      </c>
      <c r="DU33" s="2">
        <v>2003</v>
      </c>
      <c r="DV33" s="45">
        <v>54000</v>
      </c>
      <c r="DY33" s="2">
        <v>2003</v>
      </c>
      <c r="DZ33" s="45">
        <v>54000</v>
      </c>
      <c r="EC33" s="2">
        <v>2003</v>
      </c>
      <c r="ED33" s="45">
        <v>54000</v>
      </c>
      <c r="EG33" s="2">
        <v>2003</v>
      </c>
      <c r="EH33" s="44">
        <v>1920</v>
      </c>
      <c r="EK33" s="2">
        <v>2003</v>
      </c>
      <c r="EL33" s="44">
        <v>1920</v>
      </c>
      <c r="EO33" s="2">
        <v>2003</v>
      </c>
      <c r="EP33" s="44">
        <v>1920</v>
      </c>
      <c r="ES33" s="2">
        <v>2003</v>
      </c>
      <c r="ET33" s="44">
        <v>1920</v>
      </c>
      <c r="EW33" s="2">
        <v>2003</v>
      </c>
      <c r="EX33" s="44">
        <v>1920</v>
      </c>
      <c r="FA33" s="2">
        <v>2003</v>
      </c>
      <c r="FB33" s="44">
        <v>1920</v>
      </c>
      <c r="FE33" s="2">
        <v>2003</v>
      </c>
      <c r="FF33" s="44">
        <v>1920</v>
      </c>
      <c r="FI33" s="2">
        <v>2003</v>
      </c>
      <c r="FJ33" s="44">
        <v>1920</v>
      </c>
      <c r="FM33" s="2">
        <v>2003</v>
      </c>
      <c r="FN33" s="44">
        <v>1920</v>
      </c>
      <c r="FQ33" s="2">
        <v>2003</v>
      </c>
      <c r="FR33" s="44">
        <v>1920</v>
      </c>
      <c r="FU33" s="2">
        <v>2003</v>
      </c>
      <c r="FV33" s="44">
        <v>1920</v>
      </c>
      <c r="FY33" s="2">
        <v>2003</v>
      </c>
      <c r="FZ33" s="44">
        <v>1920</v>
      </c>
      <c r="GC33" s="2">
        <v>2003</v>
      </c>
      <c r="GD33" s="44">
        <v>1920</v>
      </c>
      <c r="GG33" s="2">
        <v>2003</v>
      </c>
      <c r="GH33" s="44">
        <v>1920</v>
      </c>
      <c r="GK33" s="2">
        <v>2003</v>
      </c>
      <c r="GL33" s="44">
        <v>1920</v>
      </c>
      <c r="GO33" s="2">
        <v>2003</v>
      </c>
      <c r="GP33" s="44">
        <v>1920</v>
      </c>
      <c r="GS33" s="2">
        <v>2003</v>
      </c>
      <c r="GT33" s="44">
        <v>1920</v>
      </c>
    </row>
    <row r="34" spans="2:202">
      <c r="B34">
        <v>0.16924163590779556</v>
      </c>
      <c r="C34" s="56">
        <v>0.64343707627734847</v>
      </c>
      <c r="D34">
        <v>83.009487357077489</v>
      </c>
      <c r="E34" s="2">
        <v>2003</v>
      </c>
      <c r="F34" s="45">
        <v>54000</v>
      </c>
      <c r="I34" s="2">
        <v>2004</v>
      </c>
      <c r="J34" s="45">
        <v>155000</v>
      </c>
      <c r="M34" s="2">
        <v>2004</v>
      </c>
      <c r="N34" s="45">
        <v>155000</v>
      </c>
      <c r="Q34" s="2">
        <v>2004</v>
      </c>
      <c r="R34" s="45">
        <v>155000</v>
      </c>
      <c r="U34" s="2">
        <v>2004</v>
      </c>
      <c r="V34" s="45">
        <v>155000</v>
      </c>
      <c r="Y34" s="2">
        <v>2004</v>
      </c>
      <c r="Z34" s="45">
        <v>155000</v>
      </c>
      <c r="AC34" s="2">
        <v>2004</v>
      </c>
      <c r="AD34" s="45">
        <v>155000</v>
      </c>
      <c r="AG34" s="2">
        <v>2004</v>
      </c>
      <c r="AH34" s="45">
        <v>155000</v>
      </c>
      <c r="AK34" s="2">
        <v>2004</v>
      </c>
      <c r="AL34" s="45">
        <v>155000</v>
      </c>
      <c r="AO34" s="2">
        <v>2004</v>
      </c>
      <c r="AP34" s="45">
        <v>155000</v>
      </c>
      <c r="AS34" s="2">
        <v>2004</v>
      </c>
      <c r="AT34" s="45">
        <v>155000</v>
      </c>
      <c r="AW34" s="2">
        <v>2004</v>
      </c>
      <c r="AX34" s="45">
        <v>155000</v>
      </c>
      <c r="BA34" s="2">
        <v>2004</v>
      </c>
      <c r="BB34" s="45">
        <v>155000</v>
      </c>
      <c r="BE34" s="2">
        <v>2004</v>
      </c>
      <c r="BF34" s="45">
        <v>155000</v>
      </c>
      <c r="BI34" s="2">
        <v>2004</v>
      </c>
      <c r="BJ34" s="45">
        <v>155000</v>
      </c>
      <c r="BM34" s="2">
        <v>2004</v>
      </c>
      <c r="BN34" s="45">
        <v>155000</v>
      </c>
      <c r="BQ34" s="2">
        <v>2004</v>
      </c>
      <c r="BR34" s="45">
        <v>155000</v>
      </c>
      <c r="BU34" s="2">
        <v>2004</v>
      </c>
      <c r="BV34" s="45">
        <v>155000</v>
      </c>
      <c r="BY34" s="2">
        <v>2004</v>
      </c>
      <c r="BZ34" s="45">
        <v>155000</v>
      </c>
      <c r="CC34" s="2">
        <v>2004</v>
      </c>
      <c r="CD34" s="45">
        <v>155000</v>
      </c>
      <c r="CG34" s="2">
        <v>2004</v>
      </c>
      <c r="CH34" s="45">
        <v>155000</v>
      </c>
      <c r="CK34" s="2">
        <v>2004</v>
      </c>
      <c r="CL34" s="45">
        <v>155000</v>
      </c>
      <c r="CO34" s="2">
        <v>2004</v>
      </c>
      <c r="CP34" s="45">
        <v>155000</v>
      </c>
      <c r="CS34" s="2">
        <v>2004</v>
      </c>
      <c r="CT34" s="45">
        <v>155000</v>
      </c>
      <c r="CW34" s="2">
        <v>2004</v>
      </c>
      <c r="CX34" s="45">
        <v>155000</v>
      </c>
      <c r="DA34" s="2">
        <v>2004</v>
      </c>
      <c r="DB34" s="45">
        <v>155000</v>
      </c>
      <c r="DE34" s="2">
        <v>2004</v>
      </c>
      <c r="DF34" s="45">
        <v>155000</v>
      </c>
      <c r="DI34" s="2">
        <v>2004</v>
      </c>
      <c r="DJ34" s="45">
        <v>155000</v>
      </c>
      <c r="DM34" s="2">
        <v>2004</v>
      </c>
      <c r="DN34" s="45">
        <v>155000</v>
      </c>
      <c r="DQ34" s="2">
        <v>2004</v>
      </c>
      <c r="DR34" s="45">
        <v>155000</v>
      </c>
      <c r="DU34" s="2">
        <v>2004</v>
      </c>
      <c r="DV34" s="45">
        <v>155000</v>
      </c>
      <c r="DY34" s="2">
        <v>2004</v>
      </c>
      <c r="DZ34" s="45">
        <v>155000</v>
      </c>
      <c r="EC34" s="2">
        <v>2004</v>
      </c>
      <c r="ED34" s="45">
        <v>155000</v>
      </c>
      <c r="EG34" s="2">
        <v>2004</v>
      </c>
      <c r="EH34" s="45">
        <v>155000</v>
      </c>
      <c r="EK34" s="2">
        <v>2003</v>
      </c>
      <c r="EL34" s="45">
        <v>54000</v>
      </c>
      <c r="EO34" s="2">
        <v>2003</v>
      </c>
      <c r="EP34" s="45">
        <v>54000</v>
      </c>
      <c r="ES34" s="2">
        <v>2003</v>
      </c>
      <c r="ET34" s="45">
        <v>54000</v>
      </c>
      <c r="EW34" s="2">
        <v>2003</v>
      </c>
      <c r="EX34" s="45">
        <v>54000</v>
      </c>
      <c r="FA34" s="2">
        <v>2003</v>
      </c>
      <c r="FB34" s="45">
        <v>54000</v>
      </c>
      <c r="FE34" s="2">
        <v>2003</v>
      </c>
      <c r="FF34" s="45">
        <v>54000</v>
      </c>
      <c r="FI34" s="2">
        <v>2003</v>
      </c>
      <c r="FJ34" s="45">
        <v>54000</v>
      </c>
      <c r="FM34" s="2">
        <v>2003</v>
      </c>
      <c r="FN34" s="45">
        <v>54000</v>
      </c>
      <c r="FQ34" s="2">
        <v>2003</v>
      </c>
      <c r="FR34" s="45">
        <v>54000</v>
      </c>
      <c r="FU34" s="2">
        <v>2003</v>
      </c>
      <c r="FV34" s="45">
        <v>54000</v>
      </c>
      <c r="FY34" s="2">
        <v>2003</v>
      </c>
      <c r="FZ34" s="45">
        <v>54000</v>
      </c>
      <c r="GC34" s="2">
        <v>2003</v>
      </c>
      <c r="GD34" s="45">
        <v>54000</v>
      </c>
      <c r="GG34" s="2">
        <v>2003</v>
      </c>
      <c r="GH34" s="45">
        <v>54000</v>
      </c>
      <c r="GK34" s="2">
        <v>2003</v>
      </c>
      <c r="GL34" s="45">
        <v>54000</v>
      </c>
      <c r="GO34" s="2">
        <v>2003</v>
      </c>
      <c r="GP34" s="45">
        <v>54000</v>
      </c>
      <c r="GS34" s="2">
        <v>2003</v>
      </c>
      <c r="GT34" s="45">
        <v>54000</v>
      </c>
    </row>
    <row r="35" spans="2:202">
      <c r="B35">
        <v>0.16869242335078938</v>
      </c>
      <c r="C35" s="56">
        <v>0.64581316889902729</v>
      </c>
      <c r="D35">
        <v>83.874958526863367</v>
      </c>
      <c r="E35" s="2">
        <v>2004</v>
      </c>
      <c r="F35" s="45">
        <v>155000</v>
      </c>
      <c r="I35" s="2">
        <v>2004</v>
      </c>
      <c r="J35" s="45">
        <v>2400</v>
      </c>
      <c r="M35" s="2">
        <v>2004</v>
      </c>
      <c r="N35" s="45">
        <v>2400</v>
      </c>
      <c r="Q35" s="2">
        <v>2004</v>
      </c>
      <c r="R35" s="45">
        <v>2400</v>
      </c>
      <c r="U35" s="2">
        <v>2004</v>
      </c>
      <c r="V35" s="45">
        <v>2400</v>
      </c>
      <c r="Y35" s="2">
        <v>2004</v>
      </c>
      <c r="Z35" s="45">
        <v>2400</v>
      </c>
      <c r="AC35" s="2">
        <v>2004</v>
      </c>
      <c r="AD35" s="45">
        <v>2400</v>
      </c>
      <c r="AG35" s="2">
        <v>2004</v>
      </c>
      <c r="AH35" s="45">
        <v>2400</v>
      </c>
      <c r="AK35" s="2">
        <v>2004</v>
      </c>
      <c r="AL35" s="45">
        <v>2400</v>
      </c>
      <c r="AO35" s="2">
        <v>2004</v>
      </c>
      <c r="AP35" s="45">
        <v>2400</v>
      </c>
      <c r="AS35" s="2">
        <v>2004</v>
      </c>
      <c r="AT35" s="45">
        <v>2400</v>
      </c>
      <c r="AW35" s="2">
        <v>2004</v>
      </c>
      <c r="AX35" s="45">
        <v>2400</v>
      </c>
      <c r="BA35" s="2">
        <v>2004</v>
      </c>
      <c r="BB35" s="45">
        <v>2400</v>
      </c>
      <c r="BE35" s="2">
        <v>2004</v>
      </c>
      <c r="BF35" s="45">
        <v>2400</v>
      </c>
      <c r="BI35" s="2">
        <v>2004</v>
      </c>
      <c r="BJ35" s="45">
        <v>2400</v>
      </c>
      <c r="BM35" s="2">
        <v>2004</v>
      </c>
      <c r="BN35" s="45">
        <v>2400</v>
      </c>
      <c r="BQ35" s="2">
        <v>2004</v>
      </c>
      <c r="BR35" s="45">
        <v>2400</v>
      </c>
      <c r="BU35" s="2">
        <v>2004</v>
      </c>
      <c r="BV35" s="45">
        <v>2400</v>
      </c>
      <c r="BY35" s="2">
        <v>2004</v>
      </c>
      <c r="BZ35" s="45">
        <v>2400</v>
      </c>
      <c r="CC35" s="2">
        <v>2004</v>
      </c>
      <c r="CD35" s="45">
        <v>2400</v>
      </c>
      <c r="CG35" s="2">
        <v>2004</v>
      </c>
      <c r="CH35" s="45">
        <v>2400</v>
      </c>
      <c r="CK35" s="2">
        <v>2004</v>
      </c>
      <c r="CL35" s="45">
        <v>2400</v>
      </c>
      <c r="CO35" s="2">
        <v>2004</v>
      </c>
      <c r="CP35" s="45">
        <v>2400</v>
      </c>
      <c r="CS35" s="2">
        <v>2004</v>
      </c>
      <c r="CT35" s="45">
        <v>2400</v>
      </c>
      <c r="CW35" s="2">
        <v>2004</v>
      </c>
      <c r="CX35" s="45">
        <v>2400</v>
      </c>
      <c r="DA35" s="2">
        <v>2004</v>
      </c>
      <c r="DB35" s="45">
        <v>2400</v>
      </c>
      <c r="DE35" s="2">
        <v>2004</v>
      </c>
      <c r="DF35" s="45">
        <v>2400</v>
      </c>
      <c r="DI35" s="2">
        <v>2004</v>
      </c>
      <c r="DJ35" s="45">
        <v>2400</v>
      </c>
      <c r="DM35" s="2">
        <v>2004</v>
      </c>
      <c r="DN35" s="45">
        <v>2400</v>
      </c>
      <c r="DQ35" s="2">
        <v>2004</v>
      </c>
      <c r="DR35" s="45">
        <v>2400</v>
      </c>
      <c r="DU35" s="2">
        <v>2004</v>
      </c>
      <c r="DV35" s="45">
        <v>2400</v>
      </c>
      <c r="DY35" s="2">
        <v>2004</v>
      </c>
      <c r="DZ35" s="45">
        <v>2400</v>
      </c>
      <c r="EC35" s="2">
        <v>2004</v>
      </c>
      <c r="ED35" s="45">
        <v>2400</v>
      </c>
      <c r="EG35" s="2">
        <v>2004</v>
      </c>
      <c r="EH35" s="45">
        <v>2400</v>
      </c>
      <c r="EK35" s="2">
        <v>2004</v>
      </c>
      <c r="EL35" s="45">
        <v>2400</v>
      </c>
      <c r="EO35" s="2">
        <v>2004</v>
      </c>
      <c r="EP35" s="45">
        <v>155000</v>
      </c>
      <c r="ES35" s="2">
        <v>2004</v>
      </c>
      <c r="ET35" s="45">
        <v>155000</v>
      </c>
      <c r="EW35" s="2">
        <v>2004</v>
      </c>
      <c r="EX35" s="45">
        <v>155000</v>
      </c>
      <c r="FA35" s="2">
        <v>2004</v>
      </c>
      <c r="FB35" s="45">
        <v>155000</v>
      </c>
      <c r="FE35" s="2">
        <v>2004</v>
      </c>
      <c r="FF35" s="45">
        <v>155000</v>
      </c>
      <c r="FI35" s="2">
        <v>2004</v>
      </c>
      <c r="FJ35" s="45">
        <v>155000</v>
      </c>
      <c r="FM35" s="2">
        <v>2004</v>
      </c>
      <c r="FN35" s="45">
        <v>155000</v>
      </c>
      <c r="FQ35" s="2">
        <v>2004</v>
      </c>
      <c r="FR35" s="45">
        <v>155000</v>
      </c>
      <c r="FU35" s="2">
        <v>2004</v>
      </c>
      <c r="FV35" s="45">
        <v>155000</v>
      </c>
      <c r="FY35" s="2">
        <v>2004</v>
      </c>
      <c r="FZ35" s="45">
        <v>155000</v>
      </c>
      <c r="GC35" s="2">
        <v>2004</v>
      </c>
      <c r="GD35" s="45">
        <v>155000</v>
      </c>
      <c r="GG35" s="2">
        <v>2004</v>
      </c>
      <c r="GH35" s="45">
        <v>155000</v>
      </c>
      <c r="GK35" s="2">
        <v>2004</v>
      </c>
      <c r="GL35" s="45">
        <v>155000</v>
      </c>
      <c r="GO35" s="2">
        <v>2004</v>
      </c>
      <c r="GP35" s="45">
        <v>155000</v>
      </c>
      <c r="GS35" s="2">
        <v>2004</v>
      </c>
      <c r="GT35" s="45">
        <v>155000</v>
      </c>
    </row>
    <row r="36" spans="2:202">
      <c r="B36">
        <v>0.17061941029104741</v>
      </c>
      <c r="C36" s="56">
        <v>0.64007138368938299</v>
      </c>
      <c r="D36">
        <v>81.803119606089297</v>
      </c>
      <c r="E36" s="2">
        <v>2004</v>
      </c>
      <c r="F36" s="45">
        <v>2400</v>
      </c>
      <c r="I36" s="2">
        <v>2004</v>
      </c>
      <c r="J36" s="45">
        <v>250000</v>
      </c>
      <c r="M36" s="2">
        <v>2004</v>
      </c>
      <c r="N36" s="45">
        <v>250000</v>
      </c>
      <c r="Q36" s="2">
        <v>2004</v>
      </c>
      <c r="R36" s="45">
        <v>250000</v>
      </c>
      <c r="U36" s="2">
        <v>2004</v>
      </c>
      <c r="V36" s="45">
        <v>250000</v>
      </c>
      <c r="Y36" s="2">
        <v>2004</v>
      </c>
      <c r="Z36" s="45">
        <v>250000</v>
      </c>
      <c r="AC36" s="2">
        <v>2004</v>
      </c>
      <c r="AD36" s="45">
        <v>250000</v>
      </c>
      <c r="AG36" s="2">
        <v>2004</v>
      </c>
      <c r="AH36" s="45">
        <v>250000</v>
      </c>
      <c r="AK36" s="2">
        <v>2004</v>
      </c>
      <c r="AL36" s="45">
        <v>250000</v>
      </c>
      <c r="AO36" s="2">
        <v>2004</v>
      </c>
      <c r="AP36" s="45">
        <v>250000</v>
      </c>
      <c r="AS36" s="2">
        <v>2004</v>
      </c>
      <c r="AT36" s="45">
        <v>250000</v>
      </c>
      <c r="AW36" s="2">
        <v>2004</v>
      </c>
      <c r="AX36" s="45">
        <v>250000</v>
      </c>
      <c r="BA36" s="2">
        <v>2004</v>
      </c>
      <c r="BB36" s="45">
        <v>250000</v>
      </c>
      <c r="BE36" s="2">
        <v>2004</v>
      </c>
      <c r="BF36" s="45">
        <v>250000</v>
      </c>
      <c r="BI36" s="2">
        <v>2004</v>
      </c>
      <c r="BJ36" s="45">
        <v>250000</v>
      </c>
      <c r="BM36" s="2">
        <v>2004</v>
      </c>
      <c r="BN36" s="45">
        <v>250000</v>
      </c>
      <c r="BQ36" s="2">
        <v>2004</v>
      </c>
      <c r="BR36" s="45">
        <v>250000</v>
      </c>
      <c r="BU36" s="2">
        <v>2004</v>
      </c>
      <c r="BV36" s="45">
        <v>250000</v>
      </c>
      <c r="BY36" s="2">
        <v>2004</v>
      </c>
      <c r="BZ36" s="45">
        <v>250000</v>
      </c>
      <c r="CC36" s="2">
        <v>2004</v>
      </c>
      <c r="CD36" s="45">
        <v>250000</v>
      </c>
      <c r="CG36" s="2">
        <v>2004</v>
      </c>
      <c r="CH36" s="45">
        <v>250000</v>
      </c>
      <c r="CK36" s="2">
        <v>2004</v>
      </c>
      <c r="CL36" s="45">
        <v>250000</v>
      </c>
      <c r="CO36" s="2">
        <v>2004</v>
      </c>
      <c r="CP36" s="45">
        <v>250000</v>
      </c>
      <c r="CS36" s="2">
        <v>2004</v>
      </c>
      <c r="CT36" s="45">
        <v>250000</v>
      </c>
      <c r="CW36" s="2">
        <v>2004</v>
      </c>
      <c r="CX36" s="45">
        <v>250000</v>
      </c>
      <c r="DA36" s="2">
        <v>2004</v>
      </c>
      <c r="DB36" s="45">
        <v>250000</v>
      </c>
      <c r="DE36" s="2">
        <v>2004</v>
      </c>
      <c r="DF36" s="45">
        <v>250000</v>
      </c>
      <c r="DI36" s="2">
        <v>2004</v>
      </c>
      <c r="DJ36" s="45">
        <v>250000</v>
      </c>
      <c r="DM36" s="2">
        <v>2004</v>
      </c>
      <c r="DN36" s="45">
        <v>250000</v>
      </c>
      <c r="DQ36" s="2">
        <v>2004</v>
      </c>
      <c r="DR36" s="45">
        <v>250000</v>
      </c>
      <c r="DU36" s="2">
        <v>2004</v>
      </c>
      <c r="DV36" s="45">
        <v>250000</v>
      </c>
      <c r="DY36" s="2">
        <v>2004</v>
      </c>
      <c r="DZ36" s="45">
        <v>250000</v>
      </c>
      <c r="EC36" s="2">
        <v>2004</v>
      </c>
      <c r="ED36" s="45">
        <v>250000</v>
      </c>
      <c r="EG36" s="2">
        <v>2004</v>
      </c>
      <c r="EH36" s="45">
        <v>250000</v>
      </c>
      <c r="EK36" s="2">
        <v>2004</v>
      </c>
      <c r="EL36" s="45">
        <v>250000</v>
      </c>
      <c r="EO36" s="2">
        <v>2004</v>
      </c>
      <c r="EP36" s="45">
        <v>250000</v>
      </c>
      <c r="ES36" s="2">
        <v>2004</v>
      </c>
      <c r="ET36" s="45">
        <v>2400</v>
      </c>
      <c r="EW36" s="2">
        <v>2004</v>
      </c>
      <c r="EX36" s="45">
        <v>2400</v>
      </c>
      <c r="FA36" s="2">
        <v>2004</v>
      </c>
      <c r="FB36" s="45">
        <v>2400</v>
      </c>
      <c r="FE36" s="2">
        <v>2004</v>
      </c>
      <c r="FF36" s="45">
        <v>2400</v>
      </c>
      <c r="FI36" s="2">
        <v>2004</v>
      </c>
      <c r="FJ36" s="45">
        <v>2400</v>
      </c>
      <c r="FM36" s="2">
        <v>2004</v>
      </c>
      <c r="FN36" s="45">
        <v>2400</v>
      </c>
      <c r="FQ36" s="2">
        <v>2004</v>
      </c>
      <c r="FR36" s="45">
        <v>2400</v>
      </c>
      <c r="FU36" s="2">
        <v>2004</v>
      </c>
      <c r="FV36" s="45">
        <v>2400</v>
      </c>
      <c r="FY36" s="2">
        <v>2004</v>
      </c>
      <c r="FZ36" s="45">
        <v>2400</v>
      </c>
      <c r="GC36" s="2">
        <v>2004</v>
      </c>
      <c r="GD36" s="45">
        <v>2400</v>
      </c>
      <c r="GG36" s="2">
        <v>2004</v>
      </c>
      <c r="GH36" s="45">
        <v>2400</v>
      </c>
      <c r="GK36" s="2">
        <v>2004</v>
      </c>
      <c r="GL36" s="45">
        <v>2400</v>
      </c>
      <c r="GO36" s="2">
        <v>2004</v>
      </c>
      <c r="GP36" s="45">
        <v>2400</v>
      </c>
      <c r="GS36" s="2">
        <v>2004</v>
      </c>
      <c r="GT36" s="45">
        <v>2400</v>
      </c>
    </row>
    <row r="37" spans="2:202">
      <c r="B37">
        <v>0.16847141126200907</v>
      </c>
      <c r="C37" s="56">
        <v>0.64782495876335322</v>
      </c>
      <c r="D37">
        <v>84.616865517990931</v>
      </c>
      <c r="E37" s="2">
        <v>2004</v>
      </c>
      <c r="F37" s="45">
        <v>250000</v>
      </c>
      <c r="I37" s="2">
        <v>2005</v>
      </c>
      <c r="J37" s="45">
        <v>256</v>
      </c>
      <c r="M37" s="2">
        <v>2005</v>
      </c>
      <c r="N37" s="45">
        <v>256</v>
      </c>
      <c r="Q37" s="2">
        <v>2005</v>
      </c>
      <c r="R37" s="45">
        <v>256</v>
      </c>
      <c r="U37" s="2">
        <v>2005</v>
      </c>
      <c r="V37" s="45">
        <v>256</v>
      </c>
      <c r="Y37" s="2">
        <v>2005</v>
      </c>
      <c r="Z37" s="45">
        <v>256</v>
      </c>
      <c r="AC37" s="2">
        <v>2005</v>
      </c>
      <c r="AD37" s="45">
        <v>256</v>
      </c>
      <c r="AG37" s="2">
        <v>2005</v>
      </c>
      <c r="AH37" s="45">
        <v>256</v>
      </c>
      <c r="AK37" s="2">
        <v>2005</v>
      </c>
      <c r="AL37" s="45">
        <v>256</v>
      </c>
      <c r="AO37" s="2">
        <v>2005</v>
      </c>
      <c r="AP37" s="45">
        <v>256</v>
      </c>
      <c r="AS37" s="2">
        <v>2005</v>
      </c>
      <c r="AT37" s="45">
        <v>256</v>
      </c>
      <c r="AW37" s="2">
        <v>2005</v>
      </c>
      <c r="AX37" s="45">
        <v>256</v>
      </c>
      <c r="BA37" s="2">
        <v>2005</v>
      </c>
      <c r="BB37" s="45">
        <v>256</v>
      </c>
      <c r="BE37" s="2">
        <v>2005</v>
      </c>
      <c r="BF37" s="45">
        <v>256</v>
      </c>
      <c r="BI37" s="2">
        <v>2005</v>
      </c>
      <c r="BJ37" s="45">
        <v>256</v>
      </c>
      <c r="BM37" s="2">
        <v>2005</v>
      </c>
      <c r="BN37" s="45">
        <v>256</v>
      </c>
      <c r="BQ37" s="2">
        <v>2005</v>
      </c>
      <c r="BR37" s="45">
        <v>256</v>
      </c>
      <c r="BU37" s="2">
        <v>2005</v>
      </c>
      <c r="BV37" s="45">
        <v>256</v>
      </c>
      <c r="BY37" s="2">
        <v>2005</v>
      </c>
      <c r="BZ37" s="45">
        <v>256</v>
      </c>
      <c r="CC37" s="2">
        <v>2005</v>
      </c>
      <c r="CD37" s="45">
        <v>256</v>
      </c>
      <c r="CG37" s="2">
        <v>2005</v>
      </c>
      <c r="CH37" s="45">
        <v>256</v>
      </c>
      <c r="CK37" s="2">
        <v>2005</v>
      </c>
      <c r="CL37" s="45">
        <v>256</v>
      </c>
      <c r="CO37" s="2">
        <v>2005</v>
      </c>
      <c r="CP37" s="45">
        <v>256</v>
      </c>
      <c r="CS37" s="2">
        <v>2005</v>
      </c>
      <c r="CT37" s="45">
        <v>256</v>
      </c>
      <c r="CW37" s="2">
        <v>2005</v>
      </c>
      <c r="CX37" s="45">
        <v>256</v>
      </c>
      <c r="DA37" s="2">
        <v>2005</v>
      </c>
      <c r="DB37" s="45">
        <v>256</v>
      </c>
      <c r="DE37" s="2">
        <v>2005</v>
      </c>
      <c r="DF37" s="45">
        <v>256</v>
      </c>
      <c r="DI37" s="2">
        <v>2005</v>
      </c>
      <c r="DJ37" s="45">
        <v>256</v>
      </c>
      <c r="DM37" s="2">
        <v>2005</v>
      </c>
      <c r="DN37" s="45">
        <v>256</v>
      </c>
      <c r="DQ37" s="2">
        <v>2005</v>
      </c>
      <c r="DR37" s="45">
        <v>256</v>
      </c>
      <c r="DU37" s="2">
        <v>2005</v>
      </c>
      <c r="DV37" s="45">
        <v>256</v>
      </c>
      <c r="DY37" s="2">
        <v>2005</v>
      </c>
      <c r="DZ37" s="45">
        <v>256</v>
      </c>
      <c r="EC37" s="2">
        <v>2005</v>
      </c>
      <c r="ED37" s="45">
        <v>256</v>
      </c>
      <c r="EG37" s="2">
        <v>2005</v>
      </c>
      <c r="EH37" s="45">
        <v>256</v>
      </c>
      <c r="EK37" s="2">
        <v>2005</v>
      </c>
      <c r="EL37" s="45">
        <v>256</v>
      </c>
      <c r="EO37" s="2">
        <v>2005</v>
      </c>
      <c r="EP37" s="45">
        <v>256</v>
      </c>
      <c r="ES37" s="2">
        <v>2005</v>
      </c>
      <c r="ET37" s="45">
        <v>256</v>
      </c>
      <c r="EW37" s="2">
        <v>2004</v>
      </c>
      <c r="EX37" s="45">
        <v>250000</v>
      </c>
      <c r="FA37" s="2">
        <v>2004</v>
      </c>
      <c r="FB37" s="45">
        <v>250000</v>
      </c>
      <c r="FE37" s="2">
        <v>2004</v>
      </c>
      <c r="FF37" s="45">
        <v>250000</v>
      </c>
      <c r="FI37" s="2">
        <v>2004</v>
      </c>
      <c r="FJ37" s="45">
        <v>250000</v>
      </c>
      <c r="FM37" s="2">
        <v>2004</v>
      </c>
      <c r="FN37" s="45">
        <v>250000</v>
      </c>
      <c r="FQ37" s="2">
        <v>2004</v>
      </c>
      <c r="FR37" s="45">
        <v>250000</v>
      </c>
      <c r="FU37" s="2">
        <v>2004</v>
      </c>
      <c r="FV37" s="45">
        <v>250000</v>
      </c>
      <c r="FY37" s="2">
        <v>2004</v>
      </c>
      <c r="FZ37" s="45">
        <v>250000</v>
      </c>
      <c r="GC37" s="2">
        <v>2004</v>
      </c>
      <c r="GD37" s="45">
        <v>250000</v>
      </c>
      <c r="GG37" s="2">
        <v>2004</v>
      </c>
      <c r="GH37" s="45">
        <v>250000</v>
      </c>
      <c r="GK37" s="2">
        <v>2004</v>
      </c>
      <c r="GL37" s="45">
        <v>250000</v>
      </c>
      <c r="GO37" s="2">
        <v>2004</v>
      </c>
      <c r="GP37" s="45">
        <v>250000</v>
      </c>
      <c r="GS37" s="2">
        <v>2004</v>
      </c>
      <c r="GT37" s="45">
        <v>250000</v>
      </c>
    </row>
    <row r="38" spans="2:202">
      <c r="B38">
        <v>0.1718238772198063</v>
      </c>
      <c r="C38" s="56">
        <v>0.64590260073279226</v>
      </c>
      <c r="D38">
        <v>83.907760111188068</v>
      </c>
      <c r="E38" s="2">
        <v>2005</v>
      </c>
      <c r="F38" s="45">
        <v>256</v>
      </c>
      <c r="I38" s="2">
        <v>2005</v>
      </c>
      <c r="J38" s="44">
        <v>60</v>
      </c>
      <c r="M38" s="2">
        <v>2005</v>
      </c>
      <c r="N38" s="44">
        <v>60</v>
      </c>
      <c r="Q38" s="2">
        <v>2005</v>
      </c>
      <c r="R38" s="44">
        <v>60</v>
      </c>
      <c r="U38" s="2">
        <v>2005</v>
      </c>
      <c r="V38" s="44">
        <v>60</v>
      </c>
      <c r="Y38" s="2">
        <v>2005</v>
      </c>
      <c r="Z38" s="44">
        <v>60</v>
      </c>
      <c r="AC38" s="2">
        <v>2005</v>
      </c>
      <c r="AD38" s="44">
        <v>60</v>
      </c>
      <c r="AG38" s="2">
        <v>2005</v>
      </c>
      <c r="AH38" s="44">
        <v>60</v>
      </c>
      <c r="AK38" s="2">
        <v>2005</v>
      </c>
      <c r="AL38" s="44">
        <v>60</v>
      </c>
      <c r="AO38" s="2">
        <v>2005</v>
      </c>
      <c r="AP38" s="44">
        <v>60</v>
      </c>
      <c r="AS38" s="2">
        <v>2005</v>
      </c>
      <c r="AT38" s="44">
        <v>60</v>
      </c>
      <c r="AW38" s="2">
        <v>2005</v>
      </c>
      <c r="AX38" s="44">
        <v>60</v>
      </c>
      <c r="BA38" s="2">
        <v>2005</v>
      </c>
      <c r="BB38" s="44">
        <v>60</v>
      </c>
      <c r="BE38" s="2">
        <v>2005</v>
      </c>
      <c r="BF38" s="44">
        <v>60</v>
      </c>
      <c r="BI38" s="2">
        <v>2005</v>
      </c>
      <c r="BJ38" s="44">
        <v>60</v>
      </c>
      <c r="BM38" s="2">
        <v>2005</v>
      </c>
      <c r="BN38" s="44">
        <v>60</v>
      </c>
      <c r="BQ38" s="2">
        <v>2005</v>
      </c>
      <c r="BR38" s="44">
        <v>60</v>
      </c>
      <c r="BU38" s="2">
        <v>2005</v>
      </c>
      <c r="BV38" s="44">
        <v>60</v>
      </c>
      <c r="BY38" s="2">
        <v>2005</v>
      </c>
      <c r="BZ38" s="44">
        <v>60</v>
      </c>
      <c r="CC38" s="2">
        <v>2005</v>
      </c>
      <c r="CD38" s="44">
        <v>60</v>
      </c>
      <c r="CG38" s="2">
        <v>2005</v>
      </c>
      <c r="CH38" s="44">
        <v>60</v>
      </c>
      <c r="CK38" s="2">
        <v>2005</v>
      </c>
      <c r="CL38" s="44">
        <v>60</v>
      </c>
      <c r="CO38" s="2">
        <v>2005</v>
      </c>
      <c r="CP38" s="44">
        <v>60</v>
      </c>
      <c r="CS38" s="2">
        <v>2005</v>
      </c>
      <c r="CT38" s="44">
        <v>60</v>
      </c>
      <c r="CW38" s="2">
        <v>2005</v>
      </c>
      <c r="CX38" s="44">
        <v>60</v>
      </c>
      <c r="DA38" s="2">
        <v>2005</v>
      </c>
      <c r="DB38" s="44">
        <v>60</v>
      </c>
      <c r="DE38" s="2">
        <v>2005</v>
      </c>
      <c r="DF38" s="44">
        <v>60</v>
      </c>
      <c r="DI38" s="2">
        <v>2005</v>
      </c>
      <c r="DJ38" s="44">
        <v>60</v>
      </c>
      <c r="DM38" s="2">
        <v>2005</v>
      </c>
      <c r="DN38" s="44">
        <v>60</v>
      </c>
      <c r="DQ38" s="2">
        <v>2005</v>
      </c>
      <c r="DR38" s="44">
        <v>60</v>
      </c>
      <c r="DU38" s="2">
        <v>2005</v>
      </c>
      <c r="DV38" s="44">
        <v>60</v>
      </c>
      <c r="DY38" s="2">
        <v>2005</v>
      </c>
      <c r="DZ38" s="44">
        <v>60</v>
      </c>
      <c r="EC38" s="2">
        <v>2005</v>
      </c>
      <c r="ED38" s="44">
        <v>60</v>
      </c>
      <c r="EG38" s="2">
        <v>2005</v>
      </c>
      <c r="EH38" s="44">
        <v>60</v>
      </c>
      <c r="EK38" s="2">
        <v>2005</v>
      </c>
      <c r="EL38" s="44">
        <v>60</v>
      </c>
      <c r="EO38" s="2">
        <v>2005</v>
      </c>
      <c r="EP38" s="44">
        <v>60</v>
      </c>
      <c r="ES38" s="2">
        <v>2005</v>
      </c>
      <c r="ET38" s="44">
        <v>60</v>
      </c>
      <c r="EW38" s="2">
        <v>2005</v>
      </c>
      <c r="EX38" s="44">
        <v>60</v>
      </c>
      <c r="FA38" s="2">
        <v>2005</v>
      </c>
      <c r="FB38" s="45">
        <v>256</v>
      </c>
      <c r="FE38" s="2">
        <v>2005</v>
      </c>
      <c r="FF38" s="45">
        <v>256</v>
      </c>
      <c r="FI38" s="2">
        <v>2005</v>
      </c>
      <c r="FJ38" s="45">
        <v>256</v>
      </c>
      <c r="FM38" s="2">
        <v>2005</v>
      </c>
      <c r="FN38" s="45">
        <v>256</v>
      </c>
      <c r="FQ38" s="2">
        <v>2005</v>
      </c>
      <c r="FR38" s="45">
        <v>256</v>
      </c>
      <c r="FU38" s="2">
        <v>2005</v>
      </c>
      <c r="FV38" s="45">
        <v>256</v>
      </c>
      <c r="FY38" s="2">
        <v>2005</v>
      </c>
      <c r="FZ38" s="45">
        <v>256</v>
      </c>
      <c r="GC38" s="2">
        <v>2005</v>
      </c>
      <c r="GD38" s="45">
        <v>256</v>
      </c>
      <c r="GG38" s="2">
        <v>2005</v>
      </c>
      <c r="GH38" s="45">
        <v>256</v>
      </c>
      <c r="GK38" s="2">
        <v>2005</v>
      </c>
      <c r="GL38" s="45">
        <v>256</v>
      </c>
      <c r="GO38" s="2">
        <v>2005</v>
      </c>
      <c r="GP38" s="45">
        <v>256</v>
      </c>
      <c r="GS38" s="2">
        <v>2005</v>
      </c>
      <c r="GT38" s="45">
        <v>256</v>
      </c>
    </row>
    <row r="39" spans="2:202">
      <c r="B39">
        <v>0.17255373002109967</v>
      </c>
      <c r="C39" s="56">
        <v>0.65277598087483824</v>
      </c>
      <c r="D39">
        <v>86.479314408887873</v>
      </c>
      <c r="E39" s="2">
        <v>2005</v>
      </c>
      <c r="F39" s="44">
        <v>60</v>
      </c>
      <c r="I39" s="2">
        <v>2005</v>
      </c>
      <c r="J39" s="45">
        <v>538</v>
      </c>
      <c r="M39" s="2">
        <v>2005</v>
      </c>
      <c r="N39" s="45">
        <v>538</v>
      </c>
      <c r="Q39" s="2">
        <v>2005</v>
      </c>
      <c r="R39" s="45">
        <v>538</v>
      </c>
      <c r="U39" s="2">
        <v>2005</v>
      </c>
      <c r="V39" s="45">
        <v>538</v>
      </c>
      <c r="Y39" s="2">
        <v>2005</v>
      </c>
      <c r="Z39" s="45">
        <v>538</v>
      </c>
      <c r="AC39" s="2">
        <v>2005</v>
      </c>
      <c r="AD39" s="45">
        <v>538</v>
      </c>
      <c r="AG39" s="2">
        <v>2005</v>
      </c>
      <c r="AH39" s="45">
        <v>538</v>
      </c>
      <c r="AK39" s="2">
        <v>2005</v>
      </c>
      <c r="AL39" s="45">
        <v>538</v>
      </c>
      <c r="AO39" s="2">
        <v>2005</v>
      </c>
      <c r="AP39" s="45">
        <v>538</v>
      </c>
      <c r="AS39" s="2">
        <v>2005</v>
      </c>
      <c r="AT39" s="45">
        <v>538</v>
      </c>
      <c r="AW39" s="2">
        <v>2005</v>
      </c>
      <c r="AX39" s="45">
        <v>538</v>
      </c>
      <c r="BA39" s="2">
        <v>2005</v>
      </c>
      <c r="BB39" s="45">
        <v>538</v>
      </c>
      <c r="BE39" s="2">
        <v>2005</v>
      </c>
      <c r="BF39" s="45">
        <v>538</v>
      </c>
      <c r="BI39" s="2">
        <v>2005</v>
      </c>
      <c r="BJ39" s="45">
        <v>538</v>
      </c>
      <c r="BM39" s="2">
        <v>2005</v>
      </c>
      <c r="BN39" s="45">
        <v>538</v>
      </c>
      <c r="BQ39" s="2">
        <v>2005</v>
      </c>
      <c r="BR39" s="45">
        <v>538</v>
      </c>
      <c r="BU39" s="2">
        <v>2005</v>
      </c>
      <c r="BV39" s="45">
        <v>538</v>
      </c>
      <c r="BY39" s="2">
        <v>2005</v>
      </c>
      <c r="BZ39" s="45">
        <v>538</v>
      </c>
      <c r="CC39" s="2">
        <v>2005</v>
      </c>
      <c r="CD39" s="45">
        <v>538</v>
      </c>
      <c r="CG39" s="2">
        <v>2005</v>
      </c>
      <c r="CH39" s="45">
        <v>538</v>
      </c>
      <c r="CK39" s="2">
        <v>2005</v>
      </c>
      <c r="CL39" s="45">
        <v>538</v>
      </c>
      <c r="CO39" s="2">
        <v>2005</v>
      </c>
      <c r="CP39" s="45">
        <v>538</v>
      </c>
      <c r="CS39" s="2">
        <v>2005</v>
      </c>
      <c r="CT39" s="45">
        <v>538</v>
      </c>
      <c r="CW39" s="2">
        <v>2005</v>
      </c>
      <c r="CX39" s="45">
        <v>538</v>
      </c>
      <c r="DA39" s="2">
        <v>2005</v>
      </c>
      <c r="DB39" s="45">
        <v>538</v>
      </c>
      <c r="DE39" s="2">
        <v>2005</v>
      </c>
      <c r="DF39" s="45">
        <v>538</v>
      </c>
      <c r="DI39" s="2">
        <v>2005</v>
      </c>
      <c r="DJ39" s="45">
        <v>538</v>
      </c>
      <c r="DM39" s="2">
        <v>2005</v>
      </c>
      <c r="DN39" s="45">
        <v>538</v>
      </c>
      <c r="DQ39" s="2">
        <v>2005</v>
      </c>
      <c r="DR39" s="45">
        <v>538</v>
      </c>
      <c r="DU39" s="2">
        <v>2005</v>
      </c>
      <c r="DV39" s="45">
        <v>538</v>
      </c>
      <c r="DY39" s="2">
        <v>2005</v>
      </c>
      <c r="DZ39" s="45">
        <v>538</v>
      </c>
      <c r="EC39" s="2">
        <v>2005</v>
      </c>
      <c r="ED39" s="45">
        <v>538</v>
      </c>
      <c r="EG39" s="2">
        <v>2005</v>
      </c>
      <c r="EH39" s="45">
        <v>538</v>
      </c>
      <c r="EK39" s="2">
        <v>2005</v>
      </c>
      <c r="EL39" s="45">
        <v>538</v>
      </c>
      <c r="EO39" s="2">
        <v>2005</v>
      </c>
      <c r="EP39" s="45">
        <v>538</v>
      </c>
      <c r="ES39" s="2">
        <v>2005</v>
      </c>
      <c r="ET39" s="45">
        <v>538</v>
      </c>
      <c r="EW39" s="2">
        <v>2005</v>
      </c>
      <c r="EX39" s="45">
        <v>538</v>
      </c>
      <c r="FA39" s="2">
        <v>2005</v>
      </c>
      <c r="FB39" s="45">
        <v>538</v>
      </c>
      <c r="FE39" s="2">
        <v>2005</v>
      </c>
      <c r="FF39" s="44">
        <v>60</v>
      </c>
      <c r="FI39" s="2">
        <v>2005</v>
      </c>
      <c r="FJ39" s="44">
        <v>60</v>
      </c>
      <c r="FM39" s="2">
        <v>2005</v>
      </c>
      <c r="FN39" s="44">
        <v>60</v>
      </c>
      <c r="FQ39" s="2">
        <v>2005</v>
      </c>
      <c r="FR39" s="44">
        <v>60</v>
      </c>
      <c r="FU39" s="2">
        <v>2005</v>
      </c>
      <c r="FV39" s="44">
        <v>60</v>
      </c>
      <c r="FY39" s="2">
        <v>2005</v>
      </c>
      <c r="FZ39" s="44">
        <v>60</v>
      </c>
      <c r="GC39" s="2">
        <v>2005</v>
      </c>
      <c r="GD39" s="44">
        <v>60</v>
      </c>
      <c r="GG39" s="2">
        <v>2005</v>
      </c>
      <c r="GH39" s="44">
        <v>60</v>
      </c>
      <c r="GK39" s="2">
        <v>2005</v>
      </c>
      <c r="GL39" s="44">
        <v>60</v>
      </c>
      <c r="GO39" s="2">
        <v>2005</v>
      </c>
      <c r="GP39" s="44">
        <v>60</v>
      </c>
      <c r="GS39" s="2">
        <v>2005</v>
      </c>
      <c r="GT39" s="44">
        <v>60</v>
      </c>
    </row>
    <row r="40" spans="2:202">
      <c r="B40">
        <v>0.17145026568992072</v>
      </c>
      <c r="C40" s="56">
        <v>0.64332682352185222</v>
      </c>
      <c r="D40">
        <v>82.969608688300852</v>
      </c>
      <c r="E40" s="2">
        <v>2005</v>
      </c>
      <c r="F40" s="45">
        <v>538</v>
      </c>
      <c r="I40" s="2">
        <v>2006</v>
      </c>
      <c r="J40" s="44">
        <v>3100</v>
      </c>
      <c r="M40" s="2">
        <v>2006</v>
      </c>
      <c r="N40" s="44">
        <v>3100</v>
      </c>
      <c r="Q40" s="2">
        <v>2006</v>
      </c>
      <c r="R40" s="44">
        <v>3100</v>
      </c>
      <c r="U40" s="2">
        <v>2006</v>
      </c>
      <c r="V40" s="44">
        <v>3100</v>
      </c>
      <c r="Y40" s="2">
        <v>2006</v>
      </c>
      <c r="Z40" s="44">
        <v>3100</v>
      </c>
      <c r="AC40" s="2">
        <v>2006</v>
      </c>
      <c r="AD40" s="44">
        <v>3100</v>
      </c>
      <c r="AG40" s="2">
        <v>2006</v>
      </c>
      <c r="AH40" s="44">
        <v>3100</v>
      </c>
      <c r="AK40" s="2">
        <v>2006</v>
      </c>
      <c r="AL40" s="44">
        <v>3100</v>
      </c>
      <c r="AO40" s="2">
        <v>2006</v>
      </c>
      <c r="AP40" s="44">
        <v>3100</v>
      </c>
      <c r="AS40" s="2">
        <v>2006</v>
      </c>
      <c r="AT40" s="44">
        <v>3100</v>
      </c>
      <c r="AW40" s="2">
        <v>2006</v>
      </c>
      <c r="AX40" s="44">
        <v>3100</v>
      </c>
      <c r="BA40" s="2">
        <v>2006</v>
      </c>
      <c r="BB40" s="44">
        <v>3100</v>
      </c>
      <c r="BE40" s="2">
        <v>2006</v>
      </c>
      <c r="BF40" s="44">
        <v>3100</v>
      </c>
      <c r="BI40" s="2">
        <v>2006</v>
      </c>
      <c r="BJ40" s="44">
        <v>3100</v>
      </c>
      <c r="BM40" s="2">
        <v>2006</v>
      </c>
      <c r="BN40" s="44">
        <v>3100</v>
      </c>
      <c r="BQ40" s="2">
        <v>2006</v>
      </c>
      <c r="BR40" s="44">
        <v>3100</v>
      </c>
      <c r="BU40" s="2">
        <v>2006</v>
      </c>
      <c r="BV40" s="44">
        <v>3100</v>
      </c>
      <c r="BY40" s="2">
        <v>2006</v>
      </c>
      <c r="BZ40" s="44">
        <v>3100</v>
      </c>
      <c r="CC40" s="2">
        <v>2006</v>
      </c>
      <c r="CD40" s="44">
        <v>3100</v>
      </c>
      <c r="CG40" s="2">
        <v>2006</v>
      </c>
      <c r="CH40" s="44">
        <v>3100</v>
      </c>
      <c r="CK40" s="2">
        <v>2006</v>
      </c>
      <c r="CL40" s="44">
        <v>3100</v>
      </c>
      <c r="CO40" s="2">
        <v>2006</v>
      </c>
      <c r="CP40" s="44">
        <v>3100</v>
      </c>
      <c r="CS40" s="2">
        <v>2006</v>
      </c>
      <c r="CT40" s="44">
        <v>3100</v>
      </c>
      <c r="CW40" s="2">
        <v>2006</v>
      </c>
      <c r="CX40" s="44">
        <v>3100</v>
      </c>
      <c r="DA40" s="2">
        <v>2006</v>
      </c>
      <c r="DB40" s="44">
        <v>3100</v>
      </c>
      <c r="DE40" s="2">
        <v>2006</v>
      </c>
      <c r="DF40" s="44">
        <v>3100</v>
      </c>
      <c r="DI40" s="2">
        <v>2006</v>
      </c>
      <c r="DJ40" s="44">
        <v>3100</v>
      </c>
      <c r="DM40" s="2">
        <v>2006</v>
      </c>
      <c r="DN40" s="44">
        <v>3100</v>
      </c>
      <c r="DQ40" s="2">
        <v>2006</v>
      </c>
      <c r="DR40" s="44">
        <v>3100</v>
      </c>
      <c r="DU40" s="2">
        <v>2006</v>
      </c>
      <c r="DV40" s="44">
        <v>3100</v>
      </c>
      <c r="DY40" s="2">
        <v>2006</v>
      </c>
      <c r="DZ40" s="44">
        <v>3100</v>
      </c>
      <c r="EC40" s="2">
        <v>2006</v>
      </c>
      <c r="ED40" s="44">
        <v>3100</v>
      </c>
      <c r="EG40" s="2">
        <v>2006</v>
      </c>
      <c r="EH40" s="44">
        <v>3100</v>
      </c>
      <c r="EK40" s="2">
        <v>2006</v>
      </c>
      <c r="EL40" s="44">
        <v>3100</v>
      </c>
      <c r="EO40" s="2">
        <v>2006</v>
      </c>
      <c r="EP40" s="44">
        <v>3100</v>
      </c>
      <c r="ES40" s="2">
        <v>2006</v>
      </c>
      <c r="ET40" s="44">
        <v>3100</v>
      </c>
      <c r="EW40" s="2">
        <v>2006</v>
      </c>
      <c r="EX40" s="44">
        <v>3100</v>
      </c>
      <c r="FA40" s="2">
        <v>2006</v>
      </c>
      <c r="FB40" s="44">
        <v>3100</v>
      </c>
      <c r="FE40" s="2">
        <v>2006</v>
      </c>
      <c r="FF40" s="44">
        <v>3100</v>
      </c>
      <c r="FI40" s="2">
        <v>2005</v>
      </c>
      <c r="FJ40" s="45">
        <v>538</v>
      </c>
      <c r="FM40" s="2">
        <v>2005</v>
      </c>
      <c r="FN40" s="45">
        <v>538</v>
      </c>
      <c r="FQ40" s="2">
        <v>2005</v>
      </c>
      <c r="FR40" s="45">
        <v>538</v>
      </c>
      <c r="FU40" s="2">
        <v>2005</v>
      </c>
      <c r="FV40" s="45">
        <v>538</v>
      </c>
      <c r="FY40" s="2">
        <v>2005</v>
      </c>
      <c r="FZ40" s="45">
        <v>538</v>
      </c>
      <c r="GC40" s="2">
        <v>2005</v>
      </c>
      <c r="GD40" s="45">
        <v>538</v>
      </c>
      <c r="GG40" s="2">
        <v>2005</v>
      </c>
      <c r="GH40" s="45">
        <v>538</v>
      </c>
      <c r="GK40" s="2">
        <v>2005</v>
      </c>
      <c r="GL40" s="45">
        <v>538</v>
      </c>
      <c r="GO40" s="2">
        <v>2005</v>
      </c>
      <c r="GP40" s="45">
        <v>538</v>
      </c>
      <c r="GS40" s="2">
        <v>2005</v>
      </c>
      <c r="GT40" s="45">
        <v>538</v>
      </c>
    </row>
    <row r="41" spans="2:202">
      <c r="B41">
        <v>0.17065133057954995</v>
      </c>
      <c r="C41" s="56">
        <v>0.6396806769154133</v>
      </c>
      <c r="D41">
        <v>81.664538238492639</v>
      </c>
      <c r="E41" s="2">
        <v>2006</v>
      </c>
      <c r="F41" s="44">
        <v>3100</v>
      </c>
      <c r="I41" s="2">
        <v>2006</v>
      </c>
      <c r="J41" s="44">
        <v>73500</v>
      </c>
      <c r="M41" s="2">
        <v>2006</v>
      </c>
      <c r="N41" s="44">
        <v>73500</v>
      </c>
      <c r="Q41" s="2">
        <v>2006</v>
      </c>
      <c r="R41" s="44">
        <v>73500</v>
      </c>
      <c r="U41" s="2">
        <v>2006</v>
      </c>
      <c r="V41" s="44">
        <v>73500</v>
      </c>
      <c r="Y41" s="2">
        <v>2006</v>
      </c>
      <c r="Z41" s="44">
        <v>73500</v>
      </c>
      <c r="AC41" s="2">
        <v>2006</v>
      </c>
      <c r="AD41" s="44">
        <v>73500</v>
      </c>
      <c r="AG41" s="2">
        <v>2006</v>
      </c>
      <c r="AH41" s="44">
        <v>73500</v>
      </c>
      <c r="AK41" s="2">
        <v>2006</v>
      </c>
      <c r="AL41" s="44">
        <v>73500</v>
      </c>
      <c r="AO41" s="2">
        <v>2006</v>
      </c>
      <c r="AP41" s="44">
        <v>73500</v>
      </c>
      <c r="AS41" s="2">
        <v>2006</v>
      </c>
      <c r="AT41" s="44">
        <v>73500</v>
      </c>
      <c r="AW41" s="2">
        <v>2006</v>
      </c>
      <c r="AX41" s="44">
        <v>73500</v>
      </c>
      <c r="BA41" s="2">
        <v>2006</v>
      </c>
      <c r="BB41" s="44">
        <v>73500</v>
      </c>
      <c r="BE41" s="2">
        <v>2006</v>
      </c>
      <c r="BF41" s="44">
        <v>73500</v>
      </c>
      <c r="BI41" s="2">
        <v>2006</v>
      </c>
      <c r="BJ41" s="44">
        <v>73500</v>
      </c>
      <c r="BM41" s="2">
        <v>2006</v>
      </c>
      <c r="BN41" s="44">
        <v>73500</v>
      </c>
      <c r="BQ41" s="2">
        <v>2006</v>
      </c>
      <c r="BR41" s="44">
        <v>73500</v>
      </c>
      <c r="BU41" s="2">
        <v>2006</v>
      </c>
      <c r="BV41" s="44">
        <v>73500</v>
      </c>
      <c r="BY41" s="2">
        <v>2006</v>
      </c>
      <c r="BZ41" s="44">
        <v>73500</v>
      </c>
      <c r="CC41" s="2">
        <v>2006</v>
      </c>
      <c r="CD41" s="44">
        <v>73500</v>
      </c>
      <c r="CG41" s="2">
        <v>2006</v>
      </c>
      <c r="CH41" s="44">
        <v>73500</v>
      </c>
      <c r="CK41" s="2">
        <v>2006</v>
      </c>
      <c r="CL41" s="44">
        <v>73500</v>
      </c>
      <c r="CO41" s="2">
        <v>2006</v>
      </c>
      <c r="CP41" s="44">
        <v>73500</v>
      </c>
      <c r="CS41" s="2">
        <v>2006</v>
      </c>
      <c r="CT41" s="44">
        <v>73500</v>
      </c>
      <c r="CW41" s="2">
        <v>2006</v>
      </c>
      <c r="CX41" s="44">
        <v>73500</v>
      </c>
      <c r="DA41" s="2">
        <v>2006</v>
      </c>
      <c r="DB41" s="44">
        <v>73500</v>
      </c>
      <c r="DE41" s="2">
        <v>2006</v>
      </c>
      <c r="DF41" s="44">
        <v>73500</v>
      </c>
      <c r="DI41" s="2">
        <v>2006</v>
      </c>
      <c r="DJ41" s="44">
        <v>73500</v>
      </c>
      <c r="DM41" s="2">
        <v>2006</v>
      </c>
      <c r="DN41" s="44">
        <v>73500</v>
      </c>
      <c r="DQ41" s="2">
        <v>2006</v>
      </c>
      <c r="DR41" s="44">
        <v>73500</v>
      </c>
      <c r="DU41" s="2">
        <v>2006</v>
      </c>
      <c r="DV41" s="44">
        <v>73500</v>
      </c>
      <c r="DY41" s="2">
        <v>2006</v>
      </c>
      <c r="DZ41" s="44">
        <v>73500</v>
      </c>
      <c r="EC41" s="2">
        <v>2006</v>
      </c>
      <c r="ED41" s="44">
        <v>73500</v>
      </c>
      <c r="EG41" s="2">
        <v>2006</v>
      </c>
      <c r="EH41" s="44">
        <v>73500</v>
      </c>
      <c r="EK41" s="2">
        <v>2006</v>
      </c>
      <c r="EL41" s="44">
        <v>73500</v>
      </c>
      <c r="EO41" s="2">
        <v>2006</v>
      </c>
      <c r="EP41" s="44">
        <v>73500</v>
      </c>
      <c r="ES41" s="2">
        <v>2006</v>
      </c>
      <c r="ET41" s="44">
        <v>73500</v>
      </c>
      <c r="EW41" s="2">
        <v>2006</v>
      </c>
      <c r="EX41" s="44">
        <v>73500</v>
      </c>
      <c r="FA41" s="2">
        <v>2006</v>
      </c>
      <c r="FB41" s="44">
        <v>73500</v>
      </c>
      <c r="FE41" s="2">
        <v>2006</v>
      </c>
      <c r="FF41" s="44">
        <v>73500</v>
      </c>
      <c r="FI41" s="2">
        <v>2006</v>
      </c>
      <c r="FJ41" s="44">
        <v>73500</v>
      </c>
      <c r="FM41" s="2">
        <v>2006</v>
      </c>
      <c r="FN41" s="44">
        <v>3100</v>
      </c>
      <c r="FQ41" s="2">
        <v>2006</v>
      </c>
      <c r="FR41" s="44">
        <v>3100</v>
      </c>
      <c r="FU41" s="2">
        <v>2006</v>
      </c>
      <c r="FV41" s="44">
        <v>3100</v>
      </c>
      <c r="FY41" s="2">
        <v>2006</v>
      </c>
      <c r="FZ41" s="44">
        <v>3100</v>
      </c>
      <c r="GC41" s="2">
        <v>2006</v>
      </c>
      <c r="GD41" s="44">
        <v>3100</v>
      </c>
      <c r="GG41" s="2">
        <v>2006</v>
      </c>
      <c r="GH41" s="44">
        <v>3100</v>
      </c>
      <c r="GK41" s="2">
        <v>2006</v>
      </c>
      <c r="GL41" s="44">
        <v>3100</v>
      </c>
      <c r="GO41" s="2">
        <v>2006</v>
      </c>
      <c r="GP41" s="44">
        <v>3100</v>
      </c>
      <c r="GS41" s="2">
        <v>2006</v>
      </c>
      <c r="GT41" s="44">
        <v>3100</v>
      </c>
    </row>
    <row r="42" spans="2:202">
      <c r="B42">
        <v>0.16892939258645454</v>
      </c>
      <c r="C42" s="56">
        <v>0.64114167315083248</v>
      </c>
      <c r="D42">
        <v>82.184290452132544</v>
      </c>
      <c r="E42" s="2">
        <v>2006</v>
      </c>
      <c r="F42" s="44">
        <v>73500</v>
      </c>
      <c r="I42" s="2">
        <v>2006</v>
      </c>
      <c r="J42" s="45">
        <v>70000</v>
      </c>
      <c r="M42" s="2">
        <v>2006</v>
      </c>
      <c r="N42" s="45">
        <v>70000</v>
      </c>
      <c r="Q42" s="2">
        <v>2006</v>
      </c>
      <c r="R42" s="45">
        <v>70000</v>
      </c>
      <c r="U42" s="2">
        <v>2006</v>
      </c>
      <c r="V42" s="45">
        <v>70000</v>
      </c>
      <c r="Y42" s="2">
        <v>2006</v>
      </c>
      <c r="Z42" s="45">
        <v>70000</v>
      </c>
      <c r="AC42" s="2">
        <v>2006</v>
      </c>
      <c r="AD42" s="45">
        <v>70000</v>
      </c>
      <c r="AG42" s="2">
        <v>2006</v>
      </c>
      <c r="AH42" s="45">
        <v>70000</v>
      </c>
      <c r="AK42" s="2">
        <v>2006</v>
      </c>
      <c r="AL42" s="45">
        <v>70000</v>
      </c>
      <c r="AO42" s="2">
        <v>2006</v>
      </c>
      <c r="AP42" s="45">
        <v>70000</v>
      </c>
      <c r="AS42" s="2">
        <v>2006</v>
      </c>
      <c r="AT42" s="45">
        <v>70000</v>
      </c>
      <c r="AW42" s="2">
        <v>2006</v>
      </c>
      <c r="AX42" s="45">
        <v>70000</v>
      </c>
      <c r="BA42" s="2">
        <v>2006</v>
      </c>
      <c r="BB42" s="45">
        <v>70000</v>
      </c>
      <c r="BE42" s="2">
        <v>2006</v>
      </c>
      <c r="BF42" s="45">
        <v>70000</v>
      </c>
      <c r="BI42" s="2">
        <v>2006</v>
      </c>
      <c r="BJ42" s="45">
        <v>70000</v>
      </c>
      <c r="BM42" s="2">
        <v>2006</v>
      </c>
      <c r="BN42" s="45">
        <v>70000</v>
      </c>
      <c r="BQ42" s="2">
        <v>2006</v>
      </c>
      <c r="BR42" s="45">
        <v>70000</v>
      </c>
      <c r="BU42" s="2">
        <v>2006</v>
      </c>
      <c r="BV42" s="45">
        <v>70000</v>
      </c>
      <c r="BY42" s="2">
        <v>2006</v>
      </c>
      <c r="BZ42" s="45">
        <v>70000</v>
      </c>
      <c r="CC42" s="2">
        <v>2006</v>
      </c>
      <c r="CD42" s="45">
        <v>70000</v>
      </c>
      <c r="CG42" s="2">
        <v>2006</v>
      </c>
      <c r="CH42" s="45">
        <v>70000</v>
      </c>
      <c r="CK42" s="2">
        <v>2006</v>
      </c>
      <c r="CL42" s="45">
        <v>70000</v>
      </c>
      <c r="CO42" s="2">
        <v>2006</v>
      </c>
      <c r="CP42" s="45">
        <v>70000</v>
      </c>
      <c r="CS42" s="2">
        <v>2006</v>
      </c>
      <c r="CT42" s="45">
        <v>70000</v>
      </c>
      <c r="CW42" s="2">
        <v>2006</v>
      </c>
      <c r="CX42" s="45">
        <v>70000</v>
      </c>
      <c r="DA42" s="2">
        <v>2006</v>
      </c>
      <c r="DB42" s="45">
        <v>70000</v>
      </c>
      <c r="DE42" s="2">
        <v>2006</v>
      </c>
      <c r="DF42" s="45">
        <v>70000</v>
      </c>
      <c r="DI42" s="2">
        <v>2006</v>
      </c>
      <c r="DJ42" s="45">
        <v>70000</v>
      </c>
      <c r="DM42" s="2">
        <v>2006</v>
      </c>
      <c r="DN42" s="45">
        <v>70000</v>
      </c>
      <c r="DQ42" s="2">
        <v>2006</v>
      </c>
      <c r="DR42" s="45">
        <v>70000</v>
      </c>
      <c r="DU42" s="2">
        <v>2006</v>
      </c>
      <c r="DV42" s="45">
        <v>70000</v>
      </c>
      <c r="DY42" s="2">
        <v>2006</v>
      </c>
      <c r="DZ42" s="45">
        <v>70000</v>
      </c>
      <c r="EC42" s="2">
        <v>2006</v>
      </c>
      <c r="ED42" s="45">
        <v>70000</v>
      </c>
      <c r="EG42" s="2">
        <v>2006</v>
      </c>
      <c r="EH42" s="45">
        <v>70000</v>
      </c>
      <c r="EK42" s="2">
        <v>2006</v>
      </c>
      <c r="EL42" s="45">
        <v>70000</v>
      </c>
      <c r="EO42" s="2">
        <v>2006</v>
      </c>
      <c r="EP42" s="45">
        <v>70000</v>
      </c>
      <c r="ES42" s="2">
        <v>2006</v>
      </c>
      <c r="ET42" s="45">
        <v>70000</v>
      </c>
      <c r="EW42" s="2">
        <v>2006</v>
      </c>
      <c r="EX42" s="45">
        <v>70000</v>
      </c>
      <c r="FA42" s="2">
        <v>2006</v>
      </c>
      <c r="FB42" s="45">
        <v>70000</v>
      </c>
      <c r="FE42" s="2">
        <v>2006</v>
      </c>
      <c r="FF42" s="45">
        <v>70000</v>
      </c>
      <c r="FI42" s="2">
        <v>2006</v>
      </c>
      <c r="FJ42" s="45">
        <v>70000</v>
      </c>
      <c r="FM42" s="2">
        <v>2006</v>
      </c>
      <c r="FN42" s="45">
        <v>70000</v>
      </c>
      <c r="FQ42" s="2">
        <v>2006</v>
      </c>
      <c r="FR42" s="44">
        <v>73500</v>
      </c>
      <c r="FU42" s="2">
        <v>2006</v>
      </c>
      <c r="FV42" s="44">
        <v>73500</v>
      </c>
      <c r="FY42" s="2">
        <v>2006</v>
      </c>
      <c r="FZ42" s="44">
        <v>73500</v>
      </c>
      <c r="GC42" s="2">
        <v>2006</v>
      </c>
      <c r="GD42" s="44">
        <v>73500</v>
      </c>
      <c r="GG42" s="2">
        <v>2006</v>
      </c>
      <c r="GH42" s="44">
        <v>73500</v>
      </c>
      <c r="GK42" s="2">
        <v>2006</v>
      </c>
      <c r="GL42" s="44">
        <v>73500</v>
      </c>
      <c r="GO42" s="2">
        <v>2006</v>
      </c>
      <c r="GP42" s="44">
        <v>73500</v>
      </c>
      <c r="GS42" s="2">
        <v>2006</v>
      </c>
      <c r="GT42" s="44">
        <v>73500</v>
      </c>
    </row>
    <row r="43" spans="2:202">
      <c r="B43">
        <v>0.16895592977356835</v>
      </c>
      <c r="C43" s="56">
        <v>0.64102936003683098</v>
      </c>
      <c r="D43">
        <v>82.144184729758607</v>
      </c>
      <c r="E43" s="2">
        <v>2006</v>
      </c>
      <c r="F43" s="45">
        <v>70000</v>
      </c>
      <c r="I43" s="2">
        <v>2006</v>
      </c>
      <c r="J43" s="45">
        <v>5760</v>
      </c>
      <c r="M43" s="2">
        <v>2006</v>
      </c>
      <c r="N43" s="45">
        <v>5760</v>
      </c>
      <c r="Q43" s="2">
        <v>2006</v>
      </c>
      <c r="R43" s="45">
        <v>5760</v>
      </c>
      <c r="U43" s="2">
        <v>2006</v>
      </c>
      <c r="V43" s="45">
        <v>5760</v>
      </c>
      <c r="Y43" s="2">
        <v>2006</v>
      </c>
      <c r="Z43" s="45">
        <v>5760</v>
      </c>
      <c r="AC43" s="2">
        <v>2006</v>
      </c>
      <c r="AD43" s="45">
        <v>5760</v>
      </c>
      <c r="AG43" s="2">
        <v>2006</v>
      </c>
      <c r="AH43" s="45">
        <v>5760</v>
      </c>
      <c r="AK43" s="2">
        <v>2006</v>
      </c>
      <c r="AL43" s="45">
        <v>5760</v>
      </c>
      <c r="AO43" s="2">
        <v>2006</v>
      </c>
      <c r="AP43" s="45">
        <v>5760</v>
      </c>
      <c r="AS43" s="2">
        <v>2006</v>
      </c>
      <c r="AT43" s="45">
        <v>5760</v>
      </c>
      <c r="AW43" s="2">
        <v>2006</v>
      </c>
      <c r="AX43" s="45">
        <v>5760</v>
      </c>
      <c r="BA43" s="2">
        <v>2006</v>
      </c>
      <c r="BB43" s="45">
        <v>5760</v>
      </c>
      <c r="BE43" s="2">
        <v>2006</v>
      </c>
      <c r="BF43" s="45">
        <v>5760</v>
      </c>
      <c r="BI43" s="2">
        <v>2006</v>
      </c>
      <c r="BJ43" s="45">
        <v>5760</v>
      </c>
      <c r="BM43" s="2">
        <v>2006</v>
      </c>
      <c r="BN43" s="45">
        <v>5760</v>
      </c>
      <c r="BQ43" s="2">
        <v>2006</v>
      </c>
      <c r="BR43" s="45">
        <v>5760</v>
      </c>
      <c r="BU43" s="2">
        <v>2006</v>
      </c>
      <c r="BV43" s="45">
        <v>5760</v>
      </c>
      <c r="BY43" s="2">
        <v>2006</v>
      </c>
      <c r="BZ43" s="45">
        <v>5760</v>
      </c>
      <c r="CC43" s="2">
        <v>2006</v>
      </c>
      <c r="CD43" s="45">
        <v>5760</v>
      </c>
      <c r="CG43" s="2">
        <v>2006</v>
      </c>
      <c r="CH43" s="45">
        <v>5760</v>
      </c>
      <c r="CK43" s="2">
        <v>2006</v>
      </c>
      <c r="CL43" s="45">
        <v>5760</v>
      </c>
      <c r="CO43" s="2">
        <v>2006</v>
      </c>
      <c r="CP43" s="45">
        <v>5760</v>
      </c>
      <c r="CS43" s="2">
        <v>2006</v>
      </c>
      <c r="CT43" s="45">
        <v>5760</v>
      </c>
      <c r="CW43" s="2">
        <v>2006</v>
      </c>
      <c r="CX43" s="45">
        <v>5760</v>
      </c>
      <c r="DA43" s="2">
        <v>2006</v>
      </c>
      <c r="DB43" s="45">
        <v>5760</v>
      </c>
      <c r="DE43" s="2">
        <v>2006</v>
      </c>
      <c r="DF43" s="45">
        <v>5760</v>
      </c>
      <c r="DI43" s="2">
        <v>2006</v>
      </c>
      <c r="DJ43" s="45">
        <v>5760</v>
      </c>
      <c r="DM43" s="2">
        <v>2006</v>
      </c>
      <c r="DN43" s="45">
        <v>5760</v>
      </c>
      <c r="DQ43" s="2">
        <v>2006</v>
      </c>
      <c r="DR43" s="45">
        <v>5760</v>
      </c>
      <c r="DU43" s="2">
        <v>2006</v>
      </c>
      <c r="DV43" s="45">
        <v>5760</v>
      </c>
      <c r="DY43" s="2">
        <v>2006</v>
      </c>
      <c r="DZ43" s="45">
        <v>5760</v>
      </c>
      <c r="EC43" s="2">
        <v>2006</v>
      </c>
      <c r="ED43" s="45">
        <v>5760</v>
      </c>
      <c r="EG43" s="2">
        <v>2006</v>
      </c>
      <c r="EH43" s="45">
        <v>5760</v>
      </c>
      <c r="EK43" s="2">
        <v>2006</v>
      </c>
      <c r="EL43" s="45">
        <v>5760</v>
      </c>
      <c r="EO43" s="2">
        <v>2006</v>
      </c>
      <c r="EP43" s="45">
        <v>5760</v>
      </c>
      <c r="ES43" s="2">
        <v>2006</v>
      </c>
      <c r="ET43" s="45">
        <v>5760</v>
      </c>
      <c r="EW43" s="2">
        <v>2006</v>
      </c>
      <c r="EX43" s="45">
        <v>5760</v>
      </c>
      <c r="FA43" s="2">
        <v>2006</v>
      </c>
      <c r="FB43" s="45">
        <v>5760</v>
      </c>
      <c r="FE43" s="2">
        <v>2006</v>
      </c>
      <c r="FF43" s="45">
        <v>5760</v>
      </c>
      <c r="FI43" s="2">
        <v>2006</v>
      </c>
      <c r="FJ43" s="45">
        <v>5760</v>
      </c>
      <c r="FM43" s="2">
        <v>2006</v>
      </c>
      <c r="FN43" s="45">
        <v>5760</v>
      </c>
      <c r="FQ43" s="2">
        <v>2006</v>
      </c>
      <c r="FR43" s="45">
        <v>5760</v>
      </c>
      <c r="FU43" s="2">
        <v>2006</v>
      </c>
      <c r="FV43" s="45">
        <v>70000</v>
      </c>
      <c r="FY43" s="2">
        <v>2006</v>
      </c>
      <c r="FZ43" s="45">
        <v>70000</v>
      </c>
      <c r="GC43" s="2">
        <v>2006</v>
      </c>
      <c r="GD43" s="45">
        <v>70000</v>
      </c>
      <c r="GG43" s="2">
        <v>2006</v>
      </c>
      <c r="GH43" s="45">
        <v>70000</v>
      </c>
      <c r="GK43" s="2">
        <v>2006</v>
      </c>
      <c r="GL43" s="45">
        <v>70000</v>
      </c>
      <c r="GO43" s="2">
        <v>2006</v>
      </c>
      <c r="GP43" s="45">
        <v>70000</v>
      </c>
      <c r="GS43" s="2">
        <v>2006</v>
      </c>
      <c r="GT43" s="45">
        <v>70000</v>
      </c>
    </row>
    <row r="44" spans="2:202">
      <c r="B44">
        <v>0.17031436254229937</v>
      </c>
      <c r="C44" s="56">
        <v>0.63905435732808147</v>
      </c>
      <c r="D44">
        <v>81.443012359098319</v>
      </c>
      <c r="E44" s="2">
        <v>2006</v>
      </c>
      <c r="F44" s="45">
        <v>5760</v>
      </c>
      <c r="I44" s="2">
        <v>2007</v>
      </c>
      <c r="J44" s="45">
        <v>2000</v>
      </c>
      <c r="M44" s="2">
        <v>2007</v>
      </c>
      <c r="N44" s="45">
        <v>2000</v>
      </c>
      <c r="Q44" s="2">
        <v>2007</v>
      </c>
      <c r="R44" s="45">
        <v>2000</v>
      </c>
      <c r="U44" s="2">
        <v>2007</v>
      </c>
      <c r="V44" s="45">
        <v>2000</v>
      </c>
      <c r="Y44" s="2">
        <v>2007</v>
      </c>
      <c r="Z44" s="45">
        <v>2000</v>
      </c>
      <c r="AC44" s="2">
        <v>2007</v>
      </c>
      <c r="AD44" s="45">
        <v>2000</v>
      </c>
      <c r="AG44" s="2">
        <v>2007</v>
      </c>
      <c r="AH44" s="45">
        <v>2000</v>
      </c>
      <c r="AK44" s="2">
        <v>2007</v>
      </c>
      <c r="AL44" s="45">
        <v>2000</v>
      </c>
      <c r="AO44" s="2">
        <v>2007</v>
      </c>
      <c r="AP44" s="45">
        <v>2000</v>
      </c>
      <c r="AS44" s="2">
        <v>2007</v>
      </c>
      <c r="AT44" s="45">
        <v>2000</v>
      </c>
      <c r="AW44" s="2">
        <v>2007</v>
      </c>
      <c r="AX44" s="45">
        <v>2000</v>
      </c>
      <c r="BA44" s="2">
        <v>2007</v>
      </c>
      <c r="BB44" s="45">
        <v>2000</v>
      </c>
      <c r="BE44" s="2">
        <v>2007</v>
      </c>
      <c r="BF44" s="45">
        <v>2000</v>
      </c>
      <c r="BI44" s="2">
        <v>2007</v>
      </c>
      <c r="BJ44" s="45">
        <v>2000</v>
      </c>
      <c r="BM44" s="2">
        <v>2007</v>
      </c>
      <c r="BN44" s="45">
        <v>2000</v>
      </c>
      <c r="BQ44" s="2">
        <v>2007</v>
      </c>
      <c r="BR44" s="45">
        <v>2000</v>
      </c>
      <c r="BU44" s="2">
        <v>2007</v>
      </c>
      <c r="BV44" s="45">
        <v>2000</v>
      </c>
      <c r="BY44" s="2">
        <v>2007</v>
      </c>
      <c r="BZ44" s="45">
        <v>2000</v>
      </c>
      <c r="CC44" s="2">
        <v>2007</v>
      </c>
      <c r="CD44" s="45">
        <v>2000</v>
      </c>
      <c r="CG44" s="2">
        <v>2007</v>
      </c>
      <c r="CH44" s="45">
        <v>2000</v>
      </c>
      <c r="CK44" s="2">
        <v>2007</v>
      </c>
      <c r="CL44" s="45">
        <v>2000</v>
      </c>
      <c r="CO44" s="2">
        <v>2007</v>
      </c>
      <c r="CP44" s="45">
        <v>2000</v>
      </c>
      <c r="CS44" s="2">
        <v>2007</v>
      </c>
      <c r="CT44" s="45">
        <v>2000</v>
      </c>
      <c r="CW44" s="2">
        <v>2007</v>
      </c>
      <c r="CX44" s="45">
        <v>2000</v>
      </c>
      <c r="DA44" s="2">
        <v>2007</v>
      </c>
      <c r="DB44" s="45">
        <v>2000</v>
      </c>
      <c r="DE44" s="2">
        <v>2007</v>
      </c>
      <c r="DF44" s="45">
        <v>2000</v>
      </c>
      <c r="DI44" s="2">
        <v>2007</v>
      </c>
      <c r="DJ44" s="45">
        <v>2000</v>
      </c>
      <c r="DM44" s="2">
        <v>2007</v>
      </c>
      <c r="DN44" s="45">
        <v>2000</v>
      </c>
      <c r="DQ44" s="2">
        <v>2007</v>
      </c>
      <c r="DR44" s="45">
        <v>2000</v>
      </c>
      <c r="DU44" s="2">
        <v>2007</v>
      </c>
      <c r="DV44" s="45">
        <v>2000</v>
      </c>
      <c r="DY44" s="2">
        <v>2007</v>
      </c>
      <c r="DZ44" s="45">
        <v>2000</v>
      </c>
      <c r="EC44" s="2">
        <v>2007</v>
      </c>
      <c r="ED44" s="45">
        <v>2000</v>
      </c>
      <c r="EG44" s="2">
        <v>2007</v>
      </c>
      <c r="EH44" s="45">
        <v>2000</v>
      </c>
      <c r="EK44" s="2">
        <v>2007</v>
      </c>
      <c r="EL44" s="45">
        <v>2000</v>
      </c>
      <c r="EO44" s="2">
        <v>2007</v>
      </c>
      <c r="EP44" s="45">
        <v>2000</v>
      </c>
      <c r="ES44" s="2">
        <v>2007</v>
      </c>
      <c r="ET44" s="45">
        <v>2000</v>
      </c>
      <c r="EW44" s="2">
        <v>2007</v>
      </c>
      <c r="EX44" s="45">
        <v>2000</v>
      </c>
      <c r="FA44" s="2">
        <v>2007</v>
      </c>
      <c r="FB44" s="45">
        <v>2000</v>
      </c>
      <c r="FE44" s="2">
        <v>2007</v>
      </c>
      <c r="FF44" s="45">
        <v>2000</v>
      </c>
      <c r="FI44" s="2">
        <v>2007</v>
      </c>
      <c r="FJ44" s="45">
        <v>2000</v>
      </c>
      <c r="FM44" s="2">
        <v>2007</v>
      </c>
      <c r="FN44" s="45">
        <v>2000</v>
      </c>
      <c r="FQ44" s="2">
        <v>2007</v>
      </c>
      <c r="FR44" s="45">
        <v>2000</v>
      </c>
      <c r="FU44" s="2">
        <v>2007</v>
      </c>
      <c r="FV44" s="45">
        <v>2000</v>
      </c>
      <c r="FY44" s="2">
        <v>2006</v>
      </c>
      <c r="FZ44" s="45">
        <v>5760</v>
      </c>
      <c r="GC44" s="2">
        <v>2006</v>
      </c>
      <c r="GD44" s="45">
        <v>5760</v>
      </c>
      <c r="GG44" s="2">
        <v>2006</v>
      </c>
      <c r="GH44" s="45">
        <v>5760</v>
      </c>
      <c r="GK44" s="2">
        <v>2006</v>
      </c>
      <c r="GL44" s="45">
        <v>5760</v>
      </c>
      <c r="GO44" s="2">
        <v>2006</v>
      </c>
      <c r="GP44" s="45">
        <v>5760</v>
      </c>
      <c r="GS44" s="2">
        <v>2006</v>
      </c>
      <c r="GT44" s="45">
        <v>5760</v>
      </c>
    </row>
    <row r="45" spans="2:202">
      <c r="B45">
        <v>0.17100368380467898</v>
      </c>
      <c r="C45" s="56">
        <v>0.6405180341122737</v>
      </c>
      <c r="D45">
        <v>81.961912877617777</v>
      </c>
      <c r="E45" s="2">
        <v>2007</v>
      </c>
      <c r="F45" s="45">
        <v>2000</v>
      </c>
      <c r="I45" s="2">
        <v>2007</v>
      </c>
      <c r="J45" s="45">
        <v>14400</v>
      </c>
      <c r="M45" s="2">
        <v>2007</v>
      </c>
      <c r="N45" s="45">
        <v>14400</v>
      </c>
      <c r="Q45" s="2">
        <v>2007</v>
      </c>
      <c r="R45" s="45">
        <v>14400</v>
      </c>
      <c r="U45" s="2">
        <v>2007</v>
      </c>
      <c r="V45" s="45">
        <v>14400</v>
      </c>
      <c r="Y45" s="2">
        <v>2007</v>
      </c>
      <c r="Z45" s="45">
        <v>14400</v>
      </c>
      <c r="AC45" s="2">
        <v>2007</v>
      </c>
      <c r="AD45" s="45">
        <v>14400</v>
      </c>
      <c r="AG45" s="2">
        <v>2007</v>
      </c>
      <c r="AH45" s="45">
        <v>14400</v>
      </c>
      <c r="AK45" s="2">
        <v>2007</v>
      </c>
      <c r="AL45" s="45">
        <v>14400</v>
      </c>
      <c r="AO45" s="2">
        <v>2007</v>
      </c>
      <c r="AP45" s="45">
        <v>14400</v>
      </c>
      <c r="AS45" s="2">
        <v>2007</v>
      </c>
      <c r="AT45" s="45">
        <v>14400</v>
      </c>
      <c r="AW45" s="2">
        <v>2007</v>
      </c>
      <c r="AX45" s="45">
        <v>14400</v>
      </c>
      <c r="BA45" s="2">
        <v>2007</v>
      </c>
      <c r="BB45" s="45">
        <v>14400</v>
      </c>
      <c r="BE45" s="2">
        <v>2007</v>
      </c>
      <c r="BF45" s="45">
        <v>14400</v>
      </c>
      <c r="BI45" s="2">
        <v>2007</v>
      </c>
      <c r="BJ45" s="45">
        <v>14400</v>
      </c>
      <c r="BM45" s="2">
        <v>2007</v>
      </c>
      <c r="BN45" s="45">
        <v>14400</v>
      </c>
      <c r="BQ45" s="2">
        <v>2007</v>
      </c>
      <c r="BR45" s="45">
        <v>14400</v>
      </c>
      <c r="BU45" s="2">
        <v>2007</v>
      </c>
      <c r="BV45" s="45">
        <v>14400</v>
      </c>
      <c r="BY45" s="2">
        <v>2007</v>
      </c>
      <c r="BZ45" s="45">
        <v>14400</v>
      </c>
      <c r="CC45" s="2">
        <v>2007</v>
      </c>
      <c r="CD45" s="45">
        <v>14400</v>
      </c>
      <c r="CG45" s="2">
        <v>2007</v>
      </c>
      <c r="CH45" s="45">
        <v>14400</v>
      </c>
      <c r="CK45" s="2">
        <v>2007</v>
      </c>
      <c r="CL45" s="45">
        <v>14400</v>
      </c>
      <c r="CO45" s="2">
        <v>2007</v>
      </c>
      <c r="CP45" s="45">
        <v>14400</v>
      </c>
      <c r="CS45" s="2">
        <v>2007</v>
      </c>
      <c r="CT45" s="45">
        <v>14400</v>
      </c>
      <c r="CW45" s="2">
        <v>2007</v>
      </c>
      <c r="CX45" s="45">
        <v>14400</v>
      </c>
      <c r="DA45" s="2">
        <v>2007</v>
      </c>
      <c r="DB45" s="45">
        <v>14400</v>
      </c>
      <c r="DE45" s="2">
        <v>2007</v>
      </c>
      <c r="DF45" s="45">
        <v>14400</v>
      </c>
      <c r="DI45" s="2">
        <v>2007</v>
      </c>
      <c r="DJ45" s="45">
        <v>14400</v>
      </c>
      <c r="DM45" s="2">
        <v>2007</v>
      </c>
      <c r="DN45" s="45">
        <v>14400</v>
      </c>
      <c r="DQ45" s="2">
        <v>2007</v>
      </c>
      <c r="DR45" s="45">
        <v>14400</v>
      </c>
      <c r="DU45" s="2">
        <v>2007</v>
      </c>
      <c r="DV45" s="45">
        <v>14400</v>
      </c>
      <c r="DY45" s="2">
        <v>2007</v>
      </c>
      <c r="DZ45" s="45">
        <v>14400</v>
      </c>
      <c r="EC45" s="2">
        <v>2007</v>
      </c>
      <c r="ED45" s="45">
        <v>14400</v>
      </c>
      <c r="EG45" s="2">
        <v>2007</v>
      </c>
      <c r="EH45" s="45">
        <v>14400</v>
      </c>
      <c r="EK45" s="2">
        <v>2007</v>
      </c>
      <c r="EL45" s="45">
        <v>14400</v>
      </c>
      <c r="EO45" s="2">
        <v>2007</v>
      </c>
      <c r="EP45" s="45">
        <v>14400</v>
      </c>
      <c r="ES45" s="2">
        <v>2007</v>
      </c>
      <c r="ET45" s="45">
        <v>14400</v>
      </c>
      <c r="EW45" s="2">
        <v>2007</v>
      </c>
      <c r="EX45" s="45">
        <v>14400</v>
      </c>
      <c r="FA45" s="2">
        <v>2007</v>
      </c>
      <c r="FB45" s="45">
        <v>14400</v>
      </c>
      <c r="FE45" s="2">
        <v>2007</v>
      </c>
      <c r="FF45" s="45">
        <v>14400</v>
      </c>
      <c r="FI45" s="2">
        <v>2007</v>
      </c>
      <c r="FJ45" s="45">
        <v>14400</v>
      </c>
      <c r="FM45" s="2">
        <v>2007</v>
      </c>
      <c r="FN45" s="45">
        <v>14400</v>
      </c>
      <c r="FQ45" s="2">
        <v>2007</v>
      </c>
      <c r="FR45" s="45">
        <v>14400</v>
      </c>
      <c r="FU45" s="2">
        <v>2007</v>
      </c>
      <c r="FV45" s="45">
        <v>14400</v>
      </c>
      <c r="FY45" s="2">
        <v>2007</v>
      </c>
      <c r="FZ45" s="45">
        <v>14400</v>
      </c>
      <c r="GC45" s="2">
        <v>2007</v>
      </c>
      <c r="GD45" s="45">
        <v>2000</v>
      </c>
      <c r="GG45" s="2">
        <v>2007</v>
      </c>
      <c r="GH45" s="45">
        <v>2000</v>
      </c>
      <c r="GK45" s="2">
        <v>2007</v>
      </c>
      <c r="GL45" s="45">
        <v>2000</v>
      </c>
      <c r="GO45" s="2">
        <v>2007</v>
      </c>
      <c r="GP45" s="45">
        <v>2000</v>
      </c>
      <c r="GS45" s="2">
        <v>2007</v>
      </c>
      <c r="GT45" s="45">
        <v>2000</v>
      </c>
    </row>
    <row r="46" spans="2:202">
      <c r="B46">
        <v>0.16984907547224429</v>
      </c>
      <c r="C46" s="56">
        <v>0.63846053717809126</v>
      </c>
      <c r="D46">
        <v>81.233690178544094</v>
      </c>
      <c r="E46" s="2">
        <v>2007</v>
      </c>
      <c r="F46" s="45">
        <v>14400</v>
      </c>
      <c r="I46" s="2">
        <v>2007</v>
      </c>
      <c r="J46" s="44">
        <v>42000</v>
      </c>
      <c r="M46" s="2">
        <v>2007</v>
      </c>
      <c r="N46" s="44">
        <v>42000</v>
      </c>
      <c r="Q46" s="2">
        <v>2007</v>
      </c>
      <c r="R46" s="44">
        <v>42000</v>
      </c>
      <c r="U46" s="2">
        <v>2007</v>
      </c>
      <c r="V46" s="44">
        <v>42000</v>
      </c>
      <c r="Y46" s="2">
        <v>2007</v>
      </c>
      <c r="Z46" s="44">
        <v>42000</v>
      </c>
      <c r="AC46" s="2">
        <v>2007</v>
      </c>
      <c r="AD46" s="44">
        <v>42000</v>
      </c>
      <c r="AG46" s="2">
        <v>2007</v>
      </c>
      <c r="AH46" s="44">
        <v>42000</v>
      </c>
      <c r="AK46" s="2">
        <v>2007</v>
      </c>
      <c r="AL46" s="44">
        <v>42000</v>
      </c>
      <c r="AO46" s="2">
        <v>2007</v>
      </c>
      <c r="AP46" s="44">
        <v>42000</v>
      </c>
      <c r="AS46" s="2">
        <v>2007</v>
      </c>
      <c r="AT46" s="44">
        <v>42000</v>
      </c>
      <c r="AW46" s="2">
        <v>2007</v>
      </c>
      <c r="AX46" s="44">
        <v>42000</v>
      </c>
      <c r="BA46" s="2">
        <v>2007</v>
      </c>
      <c r="BB46" s="44">
        <v>42000</v>
      </c>
      <c r="BE46" s="2">
        <v>2007</v>
      </c>
      <c r="BF46" s="44">
        <v>42000</v>
      </c>
      <c r="BI46" s="2">
        <v>2007</v>
      </c>
      <c r="BJ46" s="44">
        <v>42000</v>
      </c>
      <c r="BM46" s="2">
        <v>2007</v>
      </c>
      <c r="BN46" s="44">
        <v>42000</v>
      </c>
      <c r="BQ46" s="2">
        <v>2007</v>
      </c>
      <c r="BR46" s="44">
        <v>42000</v>
      </c>
      <c r="BU46" s="2">
        <v>2007</v>
      </c>
      <c r="BV46" s="44">
        <v>42000</v>
      </c>
      <c r="BY46" s="2">
        <v>2007</v>
      </c>
      <c r="BZ46" s="44">
        <v>42000</v>
      </c>
      <c r="CC46" s="2">
        <v>2007</v>
      </c>
      <c r="CD46" s="44">
        <v>42000</v>
      </c>
      <c r="CG46" s="2">
        <v>2007</v>
      </c>
      <c r="CH46" s="44">
        <v>42000</v>
      </c>
      <c r="CK46" s="2">
        <v>2007</v>
      </c>
      <c r="CL46" s="44">
        <v>42000</v>
      </c>
      <c r="CO46" s="2">
        <v>2007</v>
      </c>
      <c r="CP46" s="44">
        <v>42000</v>
      </c>
      <c r="CS46" s="2">
        <v>2007</v>
      </c>
      <c r="CT46" s="44">
        <v>42000</v>
      </c>
      <c r="CW46" s="2">
        <v>2007</v>
      </c>
      <c r="CX46" s="44">
        <v>42000</v>
      </c>
      <c r="DA46" s="2">
        <v>2007</v>
      </c>
      <c r="DB46" s="44">
        <v>42000</v>
      </c>
      <c r="DE46" s="2">
        <v>2007</v>
      </c>
      <c r="DF46" s="44">
        <v>42000</v>
      </c>
      <c r="DI46" s="2">
        <v>2007</v>
      </c>
      <c r="DJ46" s="44">
        <v>42000</v>
      </c>
      <c r="DM46" s="2">
        <v>2007</v>
      </c>
      <c r="DN46" s="44">
        <v>42000</v>
      </c>
      <c r="DQ46" s="2">
        <v>2007</v>
      </c>
      <c r="DR46" s="44">
        <v>42000</v>
      </c>
      <c r="DU46" s="2">
        <v>2007</v>
      </c>
      <c r="DV46" s="44">
        <v>42000</v>
      </c>
      <c r="DY46" s="2">
        <v>2007</v>
      </c>
      <c r="DZ46" s="44">
        <v>42000</v>
      </c>
      <c r="EC46" s="2">
        <v>2007</v>
      </c>
      <c r="ED46" s="44">
        <v>42000</v>
      </c>
      <c r="EG46" s="2">
        <v>2007</v>
      </c>
      <c r="EH46" s="44">
        <v>42000</v>
      </c>
      <c r="EK46" s="2">
        <v>2007</v>
      </c>
      <c r="EL46" s="44">
        <v>42000</v>
      </c>
      <c r="EO46" s="2">
        <v>2007</v>
      </c>
      <c r="EP46" s="44">
        <v>42000</v>
      </c>
      <c r="ES46" s="2">
        <v>2007</v>
      </c>
      <c r="ET46" s="44">
        <v>42000</v>
      </c>
      <c r="EW46" s="2">
        <v>2007</v>
      </c>
      <c r="EX46" s="44">
        <v>42000</v>
      </c>
      <c r="FA46" s="2">
        <v>2007</v>
      </c>
      <c r="FB46" s="44">
        <v>42000</v>
      </c>
      <c r="FE46" s="2">
        <v>2007</v>
      </c>
      <c r="FF46" s="44">
        <v>42000</v>
      </c>
      <c r="FI46" s="2">
        <v>2007</v>
      </c>
      <c r="FJ46" s="44">
        <v>42000</v>
      </c>
      <c r="FM46" s="2">
        <v>2007</v>
      </c>
      <c r="FN46" s="44">
        <v>42000</v>
      </c>
      <c r="FQ46" s="2">
        <v>2007</v>
      </c>
      <c r="FR46" s="44">
        <v>42000</v>
      </c>
      <c r="FU46" s="2">
        <v>2007</v>
      </c>
      <c r="FV46" s="44">
        <v>42000</v>
      </c>
      <c r="FY46" s="2">
        <v>2007</v>
      </c>
      <c r="FZ46" s="44">
        <v>42000</v>
      </c>
      <c r="GC46" s="2">
        <v>2007</v>
      </c>
      <c r="GD46" s="44">
        <v>42000</v>
      </c>
      <c r="GG46" s="2">
        <v>2007</v>
      </c>
      <c r="GH46" s="45">
        <v>14400</v>
      </c>
      <c r="GK46" s="2">
        <v>2007</v>
      </c>
      <c r="GL46" s="45">
        <v>14400</v>
      </c>
      <c r="GO46" s="2">
        <v>2007</v>
      </c>
      <c r="GP46" s="45">
        <v>14400</v>
      </c>
      <c r="GS46" s="2">
        <v>2007</v>
      </c>
      <c r="GT46" s="45">
        <v>14400</v>
      </c>
    </row>
    <row r="47" spans="2:202">
      <c r="B47">
        <v>0.16922299145794018</v>
      </c>
      <c r="C47" s="56">
        <v>0.63922325988180284</v>
      </c>
      <c r="D47">
        <v>81.502676544307008</v>
      </c>
      <c r="E47" s="2">
        <v>2007</v>
      </c>
      <c r="F47" s="44">
        <v>42000</v>
      </c>
      <c r="I47" s="2">
        <v>2009</v>
      </c>
      <c r="J47" s="45">
        <v>600000</v>
      </c>
      <c r="M47" s="2">
        <v>2009</v>
      </c>
      <c r="N47" s="45">
        <v>600000</v>
      </c>
      <c r="Q47" s="2">
        <v>2009</v>
      </c>
      <c r="R47" s="45">
        <v>600000</v>
      </c>
      <c r="U47" s="2">
        <v>2009</v>
      </c>
      <c r="V47" s="45">
        <v>600000</v>
      </c>
      <c r="Y47" s="2">
        <v>2009</v>
      </c>
      <c r="Z47" s="45">
        <v>600000</v>
      </c>
      <c r="AC47" s="2">
        <v>2009</v>
      </c>
      <c r="AD47" s="45">
        <v>600000</v>
      </c>
      <c r="AG47" s="2">
        <v>2009</v>
      </c>
      <c r="AH47" s="45">
        <v>600000</v>
      </c>
      <c r="AK47" s="2">
        <v>2009</v>
      </c>
      <c r="AL47" s="45">
        <v>600000</v>
      </c>
      <c r="AO47" s="2">
        <v>2009</v>
      </c>
      <c r="AP47" s="45">
        <v>600000</v>
      </c>
      <c r="AS47" s="2">
        <v>2009</v>
      </c>
      <c r="AT47" s="45">
        <v>600000</v>
      </c>
      <c r="AW47" s="2">
        <v>2009</v>
      </c>
      <c r="AX47" s="45">
        <v>600000</v>
      </c>
      <c r="BA47" s="2">
        <v>2009</v>
      </c>
      <c r="BB47" s="45">
        <v>600000</v>
      </c>
      <c r="BE47" s="2">
        <v>2009</v>
      </c>
      <c r="BF47" s="45">
        <v>600000</v>
      </c>
      <c r="BI47" s="2">
        <v>2009</v>
      </c>
      <c r="BJ47" s="45">
        <v>600000</v>
      </c>
      <c r="BM47" s="2">
        <v>2009</v>
      </c>
      <c r="BN47" s="45">
        <v>600000</v>
      </c>
      <c r="BQ47" s="2">
        <v>2009</v>
      </c>
      <c r="BR47" s="45">
        <v>600000</v>
      </c>
      <c r="BU47" s="2">
        <v>2009</v>
      </c>
      <c r="BV47" s="45">
        <v>600000</v>
      </c>
      <c r="BY47" s="2">
        <v>2009</v>
      </c>
      <c r="BZ47" s="45">
        <v>600000</v>
      </c>
      <c r="CC47" s="2">
        <v>2009</v>
      </c>
      <c r="CD47" s="45">
        <v>600000</v>
      </c>
      <c r="CG47" s="2">
        <v>2009</v>
      </c>
      <c r="CH47" s="45">
        <v>600000</v>
      </c>
      <c r="CK47" s="2">
        <v>2009</v>
      </c>
      <c r="CL47" s="45">
        <v>600000</v>
      </c>
      <c r="CO47" s="2">
        <v>2009</v>
      </c>
      <c r="CP47" s="45">
        <v>600000</v>
      </c>
      <c r="CS47" s="2">
        <v>2009</v>
      </c>
      <c r="CT47" s="45">
        <v>600000</v>
      </c>
      <c r="CW47" s="2">
        <v>2009</v>
      </c>
      <c r="CX47" s="45">
        <v>600000</v>
      </c>
      <c r="DA47" s="2">
        <v>2009</v>
      </c>
      <c r="DB47" s="45">
        <v>600000</v>
      </c>
      <c r="DE47" s="2">
        <v>2009</v>
      </c>
      <c r="DF47" s="45">
        <v>600000</v>
      </c>
      <c r="DI47" s="2">
        <v>2009</v>
      </c>
      <c r="DJ47" s="45">
        <v>600000</v>
      </c>
      <c r="DM47" s="2">
        <v>2009</v>
      </c>
      <c r="DN47" s="45">
        <v>600000</v>
      </c>
      <c r="DQ47" s="2">
        <v>2009</v>
      </c>
      <c r="DR47" s="45">
        <v>600000</v>
      </c>
      <c r="DU47" s="2">
        <v>2009</v>
      </c>
      <c r="DV47" s="45">
        <v>600000</v>
      </c>
      <c r="DY47" s="2">
        <v>2009</v>
      </c>
      <c r="DZ47" s="45">
        <v>600000</v>
      </c>
      <c r="EC47" s="2">
        <v>2009</v>
      </c>
      <c r="ED47" s="45">
        <v>600000</v>
      </c>
      <c r="EG47" s="2">
        <v>2009</v>
      </c>
      <c r="EH47" s="45">
        <v>600000</v>
      </c>
      <c r="EK47" s="2">
        <v>2009</v>
      </c>
      <c r="EL47" s="45">
        <v>600000</v>
      </c>
      <c r="EO47" s="2">
        <v>2009</v>
      </c>
      <c r="EP47" s="45">
        <v>600000</v>
      </c>
      <c r="ES47" s="2">
        <v>2009</v>
      </c>
      <c r="ET47" s="45">
        <v>600000</v>
      </c>
      <c r="EW47" s="2">
        <v>2009</v>
      </c>
      <c r="EX47" s="45">
        <v>600000</v>
      </c>
      <c r="FA47" s="2">
        <v>2009</v>
      </c>
      <c r="FB47" s="45">
        <v>600000</v>
      </c>
      <c r="FE47" s="2">
        <v>2009</v>
      </c>
      <c r="FF47" s="45">
        <v>600000</v>
      </c>
      <c r="FI47" s="2">
        <v>2009</v>
      </c>
      <c r="FJ47" s="45">
        <v>600000</v>
      </c>
      <c r="FM47" s="2">
        <v>2009</v>
      </c>
      <c r="FN47" s="45">
        <v>600000</v>
      </c>
      <c r="FQ47" s="2">
        <v>2009</v>
      </c>
      <c r="FR47" s="45">
        <v>600000</v>
      </c>
      <c r="FU47" s="2">
        <v>2009</v>
      </c>
      <c r="FV47" s="45">
        <v>600000</v>
      </c>
      <c r="FY47" s="2">
        <v>2009</v>
      </c>
      <c r="FZ47" s="45">
        <v>600000</v>
      </c>
      <c r="GC47" s="2">
        <v>2009</v>
      </c>
      <c r="GD47" s="45">
        <v>600000</v>
      </c>
      <c r="GG47" s="2">
        <v>2009</v>
      </c>
      <c r="GH47" s="45">
        <v>600000</v>
      </c>
      <c r="GK47" s="2">
        <v>2007</v>
      </c>
      <c r="GL47" s="44">
        <v>42000</v>
      </c>
      <c r="GO47" s="2">
        <v>2007</v>
      </c>
      <c r="GP47" s="44">
        <v>42000</v>
      </c>
      <c r="GS47" s="2">
        <v>2007</v>
      </c>
      <c r="GT47" s="44">
        <v>42000</v>
      </c>
    </row>
    <row r="48" spans="2:202">
      <c r="B48">
        <v>0.16746796301702047</v>
      </c>
      <c r="C48" s="56">
        <v>0.64400843870005364</v>
      </c>
      <c r="D48">
        <v>83.216546122681734</v>
      </c>
      <c r="E48" s="2">
        <v>2009</v>
      </c>
      <c r="F48" s="45">
        <v>600000</v>
      </c>
      <c r="I48" s="2">
        <v>2008</v>
      </c>
      <c r="J48" s="45">
        <v>100000</v>
      </c>
      <c r="M48" s="2">
        <v>2008</v>
      </c>
      <c r="N48" s="45">
        <v>100000</v>
      </c>
      <c r="Q48" s="2">
        <v>2008</v>
      </c>
      <c r="R48" s="45">
        <v>100000</v>
      </c>
      <c r="U48" s="2">
        <v>2008</v>
      </c>
      <c r="V48" s="45">
        <v>100000</v>
      </c>
      <c r="Y48" s="2">
        <v>2008</v>
      </c>
      <c r="Z48" s="45">
        <v>100000</v>
      </c>
      <c r="AC48" s="2">
        <v>2008</v>
      </c>
      <c r="AD48" s="45">
        <v>100000</v>
      </c>
      <c r="AG48" s="2">
        <v>2008</v>
      </c>
      <c r="AH48" s="45">
        <v>100000</v>
      </c>
      <c r="AK48" s="2">
        <v>2008</v>
      </c>
      <c r="AL48" s="45">
        <v>100000</v>
      </c>
      <c r="AO48" s="2">
        <v>2008</v>
      </c>
      <c r="AP48" s="45">
        <v>100000</v>
      </c>
      <c r="AS48" s="2">
        <v>2008</v>
      </c>
      <c r="AT48" s="45">
        <v>100000</v>
      </c>
      <c r="AW48" s="2">
        <v>2008</v>
      </c>
      <c r="AX48" s="45">
        <v>100000</v>
      </c>
      <c r="BA48" s="2">
        <v>2008</v>
      </c>
      <c r="BB48" s="45">
        <v>100000</v>
      </c>
      <c r="BE48" s="2">
        <v>2008</v>
      </c>
      <c r="BF48" s="45">
        <v>100000</v>
      </c>
      <c r="BI48" s="2">
        <v>2008</v>
      </c>
      <c r="BJ48" s="45">
        <v>100000</v>
      </c>
      <c r="BM48" s="2">
        <v>2008</v>
      </c>
      <c r="BN48" s="45">
        <v>100000</v>
      </c>
      <c r="BQ48" s="2">
        <v>2008</v>
      </c>
      <c r="BR48" s="45">
        <v>100000</v>
      </c>
      <c r="BU48" s="2">
        <v>2008</v>
      </c>
      <c r="BV48" s="45">
        <v>100000</v>
      </c>
      <c r="BY48" s="2">
        <v>2008</v>
      </c>
      <c r="BZ48" s="45">
        <v>100000</v>
      </c>
      <c r="CC48" s="2">
        <v>2008</v>
      </c>
      <c r="CD48" s="45">
        <v>100000</v>
      </c>
      <c r="CG48" s="2">
        <v>2008</v>
      </c>
      <c r="CH48" s="45">
        <v>100000</v>
      </c>
      <c r="CK48" s="2">
        <v>2008</v>
      </c>
      <c r="CL48" s="45">
        <v>100000</v>
      </c>
      <c r="CO48" s="2">
        <v>2008</v>
      </c>
      <c r="CP48" s="45">
        <v>100000</v>
      </c>
      <c r="CS48" s="2">
        <v>2008</v>
      </c>
      <c r="CT48" s="45">
        <v>100000</v>
      </c>
      <c r="CW48" s="2">
        <v>2008</v>
      </c>
      <c r="CX48" s="45">
        <v>100000</v>
      </c>
      <c r="DA48" s="2">
        <v>2008</v>
      </c>
      <c r="DB48" s="45">
        <v>100000</v>
      </c>
      <c r="DE48" s="2">
        <v>2008</v>
      </c>
      <c r="DF48" s="45">
        <v>100000</v>
      </c>
      <c r="DI48" s="2">
        <v>2008</v>
      </c>
      <c r="DJ48" s="45">
        <v>100000</v>
      </c>
      <c r="DM48" s="2">
        <v>2008</v>
      </c>
      <c r="DN48" s="45">
        <v>100000</v>
      </c>
      <c r="DQ48" s="2">
        <v>2008</v>
      </c>
      <c r="DR48" s="45">
        <v>100000</v>
      </c>
      <c r="DU48" s="2">
        <v>2008</v>
      </c>
      <c r="DV48" s="45">
        <v>100000</v>
      </c>
      <c r="DY48" s="2">
        <v>2008</v>
      </c>
      <c r="DZ48" s="45">
        <v>100000</v>
      </c>
      <c r="EC48" s="2">
        <v>2008</v>
      </c>
      <c r="ED48" s="45">
        <v>100000</v>
      </c>
      <c r="EG48" s="2">
        <v>2008</v>
      </c>
      <c r="EH48" s="45">
        <v>100000</v>
      </c>
      <c r="EK48" s="2">
        <v>2008</v>
      </c>
      <c r="EL48" s="45">
        <v>100000</v>
      </c>
      <c r="EO48" s="2">
        <v>2008</v>
      </c>
      <c r="EP48" s="45">
        <v>100000</v>
      </c>
      <c r="ES48" s="2">
        <v>2008</v>
      </c>
      <c r="ET48" s="45">
        <v>100000</v>
      </c>
      <c r="EW48" s="2">
        <v>2008</v>
      </c>
      <c r="EX48" s="45">
        <v>100000</v>
      </c>
      <c r="FA48" s="2">
        <v>2008</v>
      </c>
      <c r="FB48" s="45">
        <v>100000</v>
      </c>
      <c r="FE48" s="2">
        <v>2008</v>
      </c>
      <c r="FF48" s="45">
        <v>100000</v>
      </c>
      <c r="FI48" s="2">
        <v>2008</v>
      </c>
      <c r="FJ48" s="45">
        <v>100000</v>
      </c>
      <c r="FM48" s="2">
        <v>2008</v>
      </c>
      <c r="FN48" s="45">
        <v>100000</v>
      </c>
      <c r="FQ48" s="2">
        <v>2008</v>
      </c>
      <c r="FR48" s="45">
        <v>100000</v>
      </c>
      <c r="FU48" s="2">
        <v>2008</v>
      </c>
      <c r="FV48" s="45">
        <v>100000</v>
      </c>
      <c r="FY48" s="2">
        <v>2008</v>
      </c>
      <c r="FZ48" s="45">
        <v>100000</v>
      </c>
      <c r="GC48" s="2">
        <v>2008</v>
      </c>
      <c r="GD48" s="45">
        <v>100000</v>
      </c>
      <c r="GG48" s="2">
        <v>2008</v>
      </c>
      <c r="GH48" s="45">
        <v>100000</v>
      </c>
      <c r="GK48" s="2">
        <v>2008</v>
      </c>
      <c r="GL48" s="45">
        <v>100000</v>
      </c>
      <c r="GO48" s="2">
        <v>2009</v>
      </c>
      <c r="GP48" s="45">
        <v>600000</v>
      </c>
      <c r="GS48" s="2">
        <v>2009</v>
      </c>
      <c r="GT48" s="45">
        <v>600000</v>
      </c>
    </row>
    <row r="49" spans="1:202">
      <c r="B49">
        <v>0.16868280436372576</v>
      </c>
      <c r="C49" s="56">
        <v>0.63981723526604206</v>
      </c>
      <c r="D49">
        <v>81.712940495575978</v>
      </c>
      <c r="E49" s="2">
        <v>2008</v>
      </c>
      <c r="F49" s="45">
        <v>100000</v>
      </c>
      <c r="I49" s="2">
        <v>2009</v>
      </c>
      <c r="J49" s="45">
        <v>288000</v>
      </c>
      <c r="M49" s="2">
        <v>2009</v>
      </c>
      <c r="N49" s="45">
        <v>288000</v>
      </c>
      <c r="Q49" s="2">
        <v>2009</v>
      </c>
      <c r="R49" s="45">
        <v>288000</v>
      </c>
      <c r="U49" s="2">
        <v>2009</v>
      </c>
      <c r="V49" s="45">
        <v>288000</v>
      </c>
      <c r="Y49" s="2">
        <v>2009</v>
      </c>
      <c r="Z49" s="45">
        <v>288000</v>
      </c>
      <c r="AC49" s="2">
        <v>2009</v>
      </c>
      <c r="AD49" s="45">
        <v>288000</v>
      </c>
      <c r="AG49" s="2">
        <v>2009</v>
      </c>
      <c r="AH49" s="45">
        <v>288000</v>
      </c>
      <c r="AK49" s="2">
        <v>2009</v>
      </c>
      <c r="AL49" s="45">
        <v>288000</v>
      </c>
      <c r="AO49" s="2">
        <v>2009</v>
      </c>
      <c r="AP49" s="45">
        <v>288000</v>
      </c>
      <c r="AS49" s="2">
        <v>2009</v>
      </c>
      <c r="AT49" s="45">
        <v>288000</v>
      </c>
      <c r="AW49" s="2">
        <v>2009</v>
      </c>
      <c r="AX49" s="45">
        <v>288000</v>
      </c>
      <c r="BA49" s="2">
        <v>2009</v>
      </c>
      <c r="BB49" s="45">
        <v>288000</v>
      </c>
      <c r="BE49" s="2">
        <v>2009</v>
      </c>
      <c r="BF49" s="45">
        <v>288000</v>
      </c>
      <c r="BI49" s="2">
        <v>2009</v>
      </c>
      <c r="BJ49" s="45">
        <v>288000</v>
      </c>
      <c r="BM49" s="2">
        <v>2009</v>
      </c>
      <c r="BN49" s="45">
        <v>288000</v>
      </c>
      <c r="BQ49" s="2">
        <v>2009</v>
      </c>
      <c r="BR49" s="45">
        <v>288000</v>
      </c>
      <c r="BU49" s="2">
        <v>2009</v>
      </c>
      <c r="BV49" s="45">
        <v>288000</v>
      </c>
      <c r="BY49" s="2">
        <v>2009</v>
      </c>
      <c r="BZ49" s="45">
        <v>288000</v>
      </c>
      <c r="CC49" s="2">
        <v>2009</v>
      </c>
      <c r="CD49" s="45">
        <v>288000</v>
      </c>
      <c r="CG49" s="2">
        <v>2009</v>
      </c>
      <c r="CH49" s="45">
        <v>288000</v>
      </c>
      <c r="CK49" s="2">
        <v>2009</v>
      </c>
      <c r="CL49" s="45">
        <v>288000</v>
      </c>
      <c r="CO49" s="2">
        <v>2009</v>
      </c>
      <c r="CP49" s="45">
        <v>288000</v>
      </c>
      <c r="CS49" s="2">
        <v>2009</v>
      </c>
      <c r="CT49" s="45">
        <v>288000</v>
      </c>
      <c r="CW49" s="2">
        <v>2009</v>
      </c>
      <c r="CX49" s="45">
        <v>288000</v>
      </c>
      <c r="DA49" s="2">
        <v>2009</v>
      </c>
      <c r="DB49" s="45">
        <v>288000</v>
      </c>
      <c r="DE49" s="2">
        <v>2009</v>
      </c>
      <c r="DF49" s="45">
        <v>288000</v>
      </c>
      <c r="DI49" s="2">
        <v>2009</v>
      </c>
      <c r="DJ49" s="45">
        <v>288000</v>
      </c>
      <c r="DM49" s="2">
        <v>2009</v>
      </c>
      <c r="DN49" s="45">
        <v>288000</v>
      </c>
      <c r="DQ49" s="2">
        <v>2009</v>
      </c>
      <c r="DR49" s="45">
        <v>288000</v>
      </c>
      <c r="DU49" s="2">
        <v>2009</v>
      </c>
      <c r="DV49" s="45">
        <v>288000</v>
      </c>
      <c r="DY49" s="2">
        <v>2009</v>
      </c>
      <c r="DZ49" s="45">
        <v>288000</v>
      </c>
      <c r="EC49" s="2">
        <v>2009</v>
      </c>
      <c r="ED49" s="45">
        <v>288000</v>
      </c>
      <c r="EG49" s="2">
        <v>2009</v>
      </c>
      <c r="EH49" s="45">
        <v>288000</v>
      </c>
      <c r="EK49" s="2">
        <v>2009</v>
      </c>
      <c r="EL49" s="45">
        <v>288000</v>
      </c>
      <c r="EO49" s="2">
        <v>2009</v>
      </c>
      <c r="EP49" s="45">
        <v>288000</v>
      </c>
      <c r="ES49" s="2">
        <v>2009</v>
      </c>
      <c r="ET49" s="45">
        <v>288000</v>
      </c>
      <c r="EW49" s="2">
        <v>2009</v>
      </c>
      <c r="EX49" s="45">
        <v>288000</v>
      </c>
      <c r="FA49" s="2">
        <v>2009</v>
      </c>
      <c r="FB49" s="45">
        <v>288000</v>
      </c>
      <c r="FE49" s="2">
        <v>2009</v>
      </c>
      <c r="FF49" s="45">
        <v>288000</v>
      </c>
      <c r="FI49" s="2">
        <v>2009</v>
      </c>
      <c r="FJ49" s="45">
        <v>288000</v>
      </c>
      <c r="FM49" s="2">
        <v>2009</v>
      </c>
      <c r="FN49" s="45">
        <v>288000</v>
      </c>
      <c r="FQ49" s="2">
        <v>2009</v>
      </c>
      <c r="FR49" s="45">
        <v>288000</v>
      </c>
      <c r="FU49" s="2">
        <v>2009</v>
      </c>
      <c r="FV49" s="45">
        <v>288000</v>
      </c>
      <c r="FY49" s="2">
        <v>2009</v>
      </c>
      <c r="FZ49" s="45">
        <v>288000</v>
      </c>
      <c r="GC49" s="2">
        <v>2009</v>
      </c>
      <c r="GD49" s="45">
        <v>288000</v>
      </c>
      <c r="GG49" s="2">
        <v>2009</v>
      </c>
      <c r="GH49" s="45">
        <v>288000</v>
      </c>
      <c r="GK49" s="2">
        <v>2009</v>
      </c>
      <c r="GL49" s="45">
        <v>288000</v>
      </c>
      <c r="GO49" s="2">
        <v>2009</v>
      </c>
      <c r="GP49" s="45">
        <v>288000</v>
      </c>
      <c r="GS49" s="2">
        <v>2008</v>
      </c>
      <c r="GT49" s="45">
        <v>100000</v>
      </c>
    </row>
    <row r="50" spans="1:202">
      <c r="B50">
        <v>0.16795772838886966</v>
      </c>
      <c r="C50" s="56">
        <v>0.64139891676875427</v>
      </c>
      <c r="D50">
        <v>82.276243857123731</v>
      </c>
      <c r="E50" s="2">
        <v>2009</v>
      </c>
      <c r="F50" s="45">
        <v>288000</v>
      </c>
    </row>
    <row r="51" spans="1:202">
      <c r="A51" t="s">
        <v>98</v>
      </c>
      <c r="B51" s="39">
        <f>AVERAGE(B2:B50)</f>
        <v>0.17106538161160173</v>
      </c>
      <c r="C51" s="39">
        <f>AVERAGE(C2:C50)</f>
        <v>0.6417755938162758</v>
      </c>
      <c r="D51" s="39">
        <f>AVERAGE(D2:D50)</f>
        <v>82.476551803280159</v>
      </c>
      <c r="E51" s="39">
        <f>AVERAGE(E2:E50)</f>
        <v>1992.5102040816328</v>
      </c>
      <c r="F51" s="39">
        <f>AVERAGE(F2:F50)</f>
        <v>37192.026347959189</v>
      </c>
    </row>
    <row r="52" spans="1:202">
      <c r="A52" t="s">
        <v>99</v>
      </c>
      <c r="B52" s="39">
        <f>STDEV(B2:B50)</f>
        <v>5.5320997327007095E-3</v>
      </c>
      <c r="C52" s="39">
        <f>STDEV(C2:C50)</f>
        <v>8.4834964306860997E-3</v>
      </c>
      <c r="D52" s="39">
        <f>STDEV(D2:D50)</f>
        <v>2.8231879976721479</v>
      </c>
      <c r="E52" s="39">
        <f>STDEV(E2:E50)</f>
        <v>23.050779496021395</v>
      </c>
      <c r="F52" s="39">
        <f>STDEV(F2:F50)</f>
        <v>101401.97680431754</v>
      </c>
    </row>
    <row r="53" spans="1:202">
      <c r="A53" t="s">
        <v>100</v>
      </c>
      <c r="B53" s="39">
        <f>MIN(B2:B50)</f>
        <v>0.16678044563583694</v>
      </c>
      <c r="C53" s="39">
        <f>MIN(C2:C50)</f>
        <v>0.59821518148987884</v>
      </c>
      <c r="D53" s="39">
        <f>MIN(D2:D50)</f>
        <v>68.489144140823825</v>
      </c>
      <c r="E53" s="39">
        <f>MIN(E2:E50)</f>
        <v>1895</v>
      </c>
      <c r="F53" s="39">
        <f>MIN(F2:F50)</f>
        <v>1E-3</v>
      </c>
    </row>
    <row r="54" spans="1:202">
      <c r="A54" t="s">
        <v>101</v>
      </c>
      <c r="B54" s="39">
        <f>MAX(B2:B50)</f>
        <v>0.2039254233310602</v>
      </c>
      <c r="C54" s="39">
        <f>MAX(C2:C50)</f>
        <v>0.65277598087483824</v>
      </c>
      <c r="D54" s="39">
        <f>MAX(D2:D50)</f>
        <v>86.479314408887873</v>
      </c>
      <c r="E54" s="39">
        <f>MAX(E2:E50)</f>
        <v>2009</v>
      </c>
      <c r="F54" s="39">
        <f>MAX(F2:F50)</f>
        <v>600000</v>
      </c>
    </row>
    <row r="55" spans="1:202">
      <c r="A55" t="s">
        <v>102</v>
      </c>
      <c r="B55" s="39">
        <f>ABS(B54-B53)</f>
        <v>3.7144977695223264E-2</v>
      </c>
      <c r="C55" s="39">
        <f>ABS(C54-C53)</f>
        <v>5.4560799384959391E-2</v>
      </c>
      <c r="D55" s="39">
        <f>ABS(D54-D53)</f>
        <v>17.990170268064048</v>
      </c>
      <c r="E55" s="39">
        <f>ABS(E54-E53)</f>
        <v>114</v>
      </c>
      <c r="F55" s="39">
        <f>ABS(F54-F53)</f>
        <v>599999.99899999995</v>
      </c>
    </row>
    <row r="56" spans="1:202">
      <c r="A56" t="s">
        <v>103</v>
      </c>
      <c r="B56" s="39">
        <f>COUNT(B2:B50)</f>
        <v>49</v>
      </c>
    </row>
  </sheetData>
  <hyperlinks>
    <hyperlink ref="F6" location="_edn5" display="_edn5"/>
    <hyperlink ref="F12" location="_edn11" display="_edn11"/>
    <hyperlink ref="F13" location="_edn12" display="_edn12"/>
    <hyperlink ref="F19" location="_edn17" display="_edn17"/>
    <hyperlink ref="F20" location="_edn19" display="_edn19"/>
    <hyperlink ref="F21" location="_edn21" display="_edn21"/>
    <hyperlink ref="F22" location="_edn23" display="_edn23"/>
    <hyperlink ref="F23" location="_edn24" display="_edn24"/>
    <hyperlink ref="F24" location="_edn25" display="_edn25"/>
    <hyperlink ref="F25" location="_edn26" display="_edn26"/>
    <hyperlink ref="F26" location="_edn28" display="_edn28"/>
    <hyperlink ref="F27" location="_edn29" display="_edn29"/>
    <hyperlink ref="F28" location="_edn30" display="_edn30"/>
    <hyperlink ref="F29" location="_edn31" display="_edn31"/>
    <hyperlink ref="F30" location="_edn32" display="_edn32"/>
    <hyperlink ref="F32" location="_edn34" display="_edn34"/>
    <hyperlink ref="F34" location="_edn35" display="_edn35"/>
    <hyperlink ref="F35" location="_edn36" display="_edn36"/>
    <hyperlink ref="F36" location="_edn37" display="_edn37"/>
    <hyperlink ref="F37" location="_edn38" display="_edn38"/>
    <hyperlink ref="F38" location="_edn39" display="_edn39"/>
    <hyperlink ref="F40" location="_edn40" display="_edn40"/>
    <hyperlink ref="F43" location="_edn41" display="_edn41"/>
    <hyperlink ref="F44" location="_edn43" display="_edn43"/>
    <hyperlink ref="F45" location="_edn44" display="_edn44"/>
    <hyperlink ref="F46" location="_edn45" display="_edn45"/>
    <hyperlink ref="F48" location="_edn47" display="_edn47"/>
    <hyperlink ref="F49" location="_edn49" display="_edn49"/>
    <hyperlink ref="F50" location="_edn50" display="_edn50"/>
    <hyperlink ref="J5" location="_edn5" display="_edn5"/>
    <hyperlink ref="J11" location="_edn11" display="_edn11"/>
    <hyperlink ref="J12" location="_edn12" display="_edn12"/>
    <hyperlink ref="J18" location="_edn17" display="_edn17"/>
    <hyperlink ref="J19" location="_edn19" display="_edn19"/>
    <hyperlink ref="J20" location="_edn21" display="_edn21"/>
    <hyperlink ref="J21" location="_edn23" display="_edn23"/>
    <hyperlink ref="J22" location="_edn24" display="_edn24"/>
    <hyperlink ref="J23" location="_edn25" display="_edn25"/>
    <hyperlink ref="J24" location="_edn26" display="_edn26"/>
    <hyperlink ref="J25" location="_edn28" display="_edn28"/>
    <hyperlink ref="J26" location="_edn29" display="_edn29"/>
    <hyperlink ref="J27" location="_edn30" display="_edn30"/>
    <hyperlink ref="J28" location="_edn31" display="_edn31"/>
    <hyperlink ref="J29" location="_edn32" display="_edn32"/>
    <hyperlink ref="J31" location="_edn34" display="_edn34"/>
    <hyperlink ref="J33" location="_edn35" display="_edn35"/>
    <hyperlink ref="J34" location="_edn36" display="_edn36"/>
    <hyperlink ref="J35" location="_edn37" display="_edn37"/>
    <hyperlink ref="J36" location="_edn38" display="_edn38"/>
    <hyperlink ref="J37" location="_edn39" display="_edn39"/>
    <hyperlink ref="J39" location="_edn40" display="_edn40"/>
    <hyperlink ref="J42" location="_edn41" display="_edn41"/>
    <hyperlink ref="J43" location="_edn43" display="_edn43"/>
    <hyperlink ref="J44" location="_edn44" display="_edn44"/>
    <hyperlink ref="J45" location="_edn45" display="_edn45"/>
    <hyperlink ref="J47" location="_edn47" display="_edn47"/>
    <hyperlink ref="J48" location="_edn49" display="_edn49"/>
    <hyperlink ref="J49" location="_edn50" display="_edn50"/>
    <hyperlink ref="N5" location="_edn5" display="_edn5"/>
    <hyperlink ref="N11" location="_edn11" display="_edn11"/>
    <hyperlink ref="N12" location="_edn12" display="_edn12"/>
    <hyperlink ref="N18" location="_edn17" display="_edn17"/>
    <hyperlink ref="N19" location="_edn19" display="_edn19"/>
    <hyperlink ref="N20" location="_edn21" display="_edn21"/>
    <hyperlink ref="N21" location="_edn23" display="_edn23"/>
    <hyperlink ref="N22" location="_edn24" display="_edn24"/>
    <hyperlink ref="N23" location="_edn25" display="_edn25"/>
    <hyperlink ref="N24" location="_edn26" display="_edn26"/>
    <hyperlink ref="N25" location="_edn28" display="_edn28"/>
    <hyperlink ref="N26" location="_edn29" display="_edn29"/>
    <hyperlink ref="N27" location="_edn30" display="_edn30"/>
    <hyperlink ref="N28" location="_edn31" display="_edn31"/>
    <hyperlink ref="N29" location="_edn32" display="_edn32"/>
    <hyperlink ref="N31" location="_edn34" display="_edn34"/>
    <hyperlink ref="N33" location="_edn35" display="_edn35"/>
    <hyperlink ref="N34" location="_edn36" display="_edn36"/>
    <hyperlink ref="N35" location="_edn37" display="_edn37"/>
    <hyperlink ref="N36" location="_edn38" display="_edn38"/>
    <hyperlink ref="N37" location="_edn39" display="_edn39"/>
    <hyperlink ref="N39" location="_edn40" display="_edn40"/>
    <hyperlink ref="N42" location="_edn41" display="_edn41"/>
    <hyperlink ref="N43" location="_edn43" display="_edn43"/>
    <hyperlink ref="N44" location="_edn44" display="_edn44"/>
    <hyperlink ref="N45" location="_edn45" display="_edn45"/>
    <hyperlink ref="N47" location="_edn47" display="_edn47"/>
    <hyperlink ref="N48" location="_edn49" display="_edn49"/>
    <hyperlink ref="N49" location="_edn50" display="_edn50"/>
    <hyperlink ref="R5" location="_edn5" display="_edn5"/>
    <hyperlink ref="R11" location="_edn11" display="_edn11"/>
    <hyperlink ref="R12" location="_edn12" display="_edn12"/>
    <hyperlink ref="R18" location="_edn17" display="_edn17"/>
    <hyperlink ref="R19" location="_edn19" display="_edn19"/>
    <hyperlink ref="R20" location="_edn21" display="_edn21"/>
    <hyperlink ref="R21" location="_edn23" display="_edn23"/>
    <hyperlink ref="R22" location="_edn24" display="_edn24"/>
    <hyperlink ref="R23" location="_edn25" display="_edn25"/>
    <hyperlink ref="R24" location="_edn26" display="_edn26"/>
    <hyperlink ref="R25" location="_edn28" display="_edn28"/>
    <hyperlink ref="R26" location="_edn29" display="_edn29"/>
    <hyperlink ref="R27" location="_edn30" display="_edn30"/>
    <hyperlink ref="R28" location="_edn31" display="_edn31"/>
    <hyperlink ref="R29" location="_edn32" display="_edn32"/>
    <hyperlink ref="R31" location="_edn34" display="_edn34"/>
    <hyperlink ref="R33" location="_edn35" display="_edn35"/>
    <hyperlink ref="R34" location="_edn36" display="_edn36"/>
    <hyperlink ref="R35" location="_edn37" display="_edn37"/>
    <hyperlink ref="R36" location="_edn38" display="_edn38"/>
    <hyperlink ref="R37" location="_edn39" display="_edn39"/>
    <hyperlink ref="R39" location="_edn40" display="_edn40"/>
    <hyperlink ref="R42" location="_edn41" display="_edn41"/>
    <hyperlink ref="R43" location="_edn43" display="_edn43"/>
    <hyperlink ref="R44" location="_edn44" display="_edn44"/>
    <hyperlink ref="R45" location="_edn45" display="_edn45"/>
    <hyperlink ref="R47" location="_edn47" display="_edn47"/>
    <hyperlink ref="R48" location="_edn49" display="_edn49"/>
    <hyperlink ref="R49" location="_edn50" display="_edn50"/>
    <hyperlink ref="V5" location="_edn5" display="_edn5"/>
    <hyperlink ref="V11" location="_edn11" display="_edn11"/>
    <hyperlink ref="V12" location="_edn12" display="_edn12"/>
    <hyperlink ref="V18" location="_edn17" display="_edn17"/>
    <hyperlink ref="V19" location="_edn19" display="_edn19"/>
    <hyperlink ref="V20" location="_edn21" display="_edn21"/>
    <hyperlink ref="V21" location="_edn23" display="_edn23"/>
    <hyperlink ref="V22" location="_edn24" display="_edn24"/>
    <hyperlink ref="V23" location="_edn25" display="_edn25"/>
    <hyperlink ref="V24" location="_edn26" display="_edn26"/>
    <hyperlink ref="V25" location="_edn28" display="_edn28"/>
    <hyperlink ref="V26" location="_edn29" display="_edn29"/>
    <hyperlink ref="V27" location="_edn30" display="_edn30"/>
    <hyperlink ref="V28" location="_edn31" display="_edn31"/>
    <hyperlink ref="V29" location="_edn32" display="_edn32"/>
    <hyperlink ref="V31" location="_edn34" display="_edn34"/>
    <hyperlink ref="V33" location="_edn35" display="_edn35"/>
    <hyperlink ref="V34" location="_edn36" display="_edn36"/>
    <hyperlink ref="V35" location="_edn37" display="_edn37"/>
    <hyperlink ref="V36" location="_edn38" display="_edn38"/>
    <hyperlink ref="V37" location="_edn39" display="_edn39"/>
    <hyperlink ref="V39" location="_edn40" display="_edn40"/>
    <hyperlink ref="V42" location="_edn41" display="_edn41"/>
    <hyperlink ref="V43" location="_edn43" display="_edn43"/>
    <hyperlink ref="V44" location="_edn44" display="_edn44"/>
    <hyperlink ref="V45" location="_edn45" display="_edn45"/>
    <hyperlink ref="V47" location="_edn47" display="_edn47"/>
    <hyperlink ref="V48" location="_edn49" display="_edn49"/>
    <hyperlink ref="V49" location="_edn50" display="_edn50"/>
    <hyperlink ref="Z11" location="_edn11" display="_edn11"/>
    <hyperlink ref="Z12" location="_edn12" display="_edn12"/>
    <hyperlink ref="Z18" location="_edn17" display="_edn17"/>
    <hyperlink ref="Z19" location="_edn19" display="_edn19"/>
    <hyperlink ref="Z20" location="_edn21" display="_edn21"/>
    <hyperlink ref="Z21" location="_edn23" display="_edn23"/>
    <hyperlink ref="Z22" location="_edn24" display="_edn24"/>
    <hyperlink ref="Z23" location="_edn25" display="_edn25"/>
    <hyperlink ref="Z24" location="_edn26" display="_edn26"/>
    <hyperlink ref="Z25" location="_edn28" display="_edn28"/>
    <hyperlink ref="Z26" location="_edn29" display="_edn29"/>
    <hyperlink ref="Z27" location="_edn30" display="_edn30"/>
    <hyperlink ref="Z28" location="_edn31" display="_edn31"/>
    <hyperlink ref="Z29" location="_edn32" display="_edn32"/>
    <hyperlink ref="Z31" location="_edn34" display="_edn34"/>
    <hyperlink ref="Z33" location="_edn35" display="_edn35"/>
    <hyperlink ref="Z34" location="_edn36" display="_edn36"/>
    <hyperlink ref="Z35" location="_edn37" display="_edn37"/>
    <hyperlink ref="Z36" location="_edn38" display="_edn38"/>
    <hyperlink ref="Z37" location="_edn39" display="_edn39"/>
    <hyperlink ref="Z39" location="_edn40" display="_edn40"/>
    <hyperlink ref="Z42" location="_edn41" display="_edn41"/>
    <hyperlink ref="Z43" location="_edn43" display="_edn43"/>
    <hyperlink ref="Z44" location="_edn44" display="_edn44"/>
    <hyperlink ref="Z45" location="_edn45" display="_edn45"/>
    <hyperlink ref="Z47" location="_edn47" display="_edn47"/>
    <hyperlink ref="Z48" location="_edn49" display="_edn49"/>
    <hyperlink ref="Z49" location="_edn50" display="_edn50"/>
    <hyperlink ref="AD6" location="_edn5" display="_edn5"/>
    <hyperlink ref="AD11" location="_edn11" display="_edn11"/>
    <hyperlink ref="AD12" location="_edn12" display="_edn12"/>
    <hyperlink ref="AD18" location="_edn17" display="_edn17"/>
    <hyperlink ref="AD19" location="_edn19" display="_edn19"/>
    <hyperlink ref="AD20" location="_edn21" display="_edn21"/>
    <hyperlink ref="AD21" location="_edn23" display="_edn23"/>
    <hyperlink ref="AD22" location="_edn24" display="_edn24"/>
    <hyperlink ref="AD23" location="_edn25" display="_edn25"/>
    <hyperlink ref="AD24" location="_edn26" display="_edn26"/>
    <hyperlink ref="AD25" location="_edn28" display="_edn28"/>
    <hyperlink ref="AD26" location="_edn29" display="_edn29"/>
    <hyperlink ref="AD27" location="_edn30" display="_edn30"/>
    <hyperlink ref="AD28" location="_edn31" display="_edn31"/>
    <hyperlink ref="AD29" location="_edn32" display="_edn32"/>
    <hyperlink ref="AD31" location="_edn34" display="_edn34"/>
    <hyperlink ref="AD33" location="_edn35" display="_edn35"/>
    <hyperlink ref="AD34" location="_edn36" display="_edn36"/>
    <hyperlink ref="AD35" location="_edn37" display="_edn37"/>
    <hyperlink ref="AD36" location="_edn38" display="_edn38"/>
    <hyperlink ref="AD37" location="_edn39" display="_edn39"/>
    <hyperlink ref="AD39" location="_edn40" display="_edn40"/>
    <hyperlink ref="AD42" location="_edn41" display="_edn41"/>
    <hyperlink ref="AD43" location="_edn43" display="_edn43"/>
    <hyperlink ref="AD44" location="_edn44" display="_edn44"/>
    <hyperlink ref="AD45" location="_edn45" display="_edn45"/>
    <hyperlink ref="AD47" location="_edn47" display="_edn47"/>
    <hyperlink ref="AD48" location="_edn49" display="_edn49"/>
    <hyperlink ref="AD49" location="_edn50" display="_edn50"/>
    <hyperlink ref="AH6" location="_edn5" display="_edn5"/>
    <hyperlink ref="AH11" location="_edn11" display="_edn11"/>
    <hyperlink ref="AH12" location="_edn12" display="_edn12"/>
    <hyperlink ref="AH18" location="_edn17" display="_edn17"/>
    <hyperlink ref="AH19" location="_edn19" display="_edn19"/>
    <hyperlink ref="AH20" location="_edn21" display="_edn21"/>
    <hyperlink ref="AH21" location="_edn23" display="_edn23"/>
    <hyperlink ref="AH22" location="_edn24" display="_edn24"/>
    <hyperlink ref="AH23" location="_edn25" display="_edn25"/>
    <hyperlink ref="AH24" location="_edn26" display="_edn26"/>
    <hyperlink ref="AH25" location="_edn28" display="_edn28"/>
    <hyperlink ref="AH26" location="_edn29" display="_edn29"/>
    <hyperlink ref="AH27" location="_edn30" display="_edn30"/>
    <hyperlink ref="AH28" location="_edn31" display="_edn31"/>
    <hyperlink ref="AH29" location="_edn32" display="_edn32"/>
    <hyperlink ref="AH31" location="_edn34" display="_edn34"/>
    <hyperlink ref="AH33" location="_edn35" display="_edn35"/>
    <hyperlink ref="AH34" location="_edn36" display="_edn36"/>
    <hyperlink ref="AH35" location="_edn37" display="_edn37"/>
    <hyperlink ref="AH36" location="_edn38" display="_edn38"/>
    <hyperlink ref="AH37" location="_edn39" display="_edn39"/>
    <hyperlink ref="AH39" location="_edn40" display="_edn40"/>
    <hyperlink ref="AH42" location="_edn41" display="_edn41"/>
    <hyperlink ref="AH43" location="_edn43" display="_edn43"/>
    <hyperlink ref="AH44" location="_edn44" display="_edn44"/>
    <hyperlink ref="AH45" location="_edn45" display="_edn45"/>
    <hyperlink ref="AH47" location="_edn47" display="_edn47"/>
    <hyperlink ref="AH48" location="_edn49" display="_edn49"/>
    <hyperlink ref="AH49" location="_edn50" display="_edn50"/>
    <hyperlink ref="AL6" location="_edn5" display="_edn5"/>
    <hyperlink ref="AL11" location="_edn11" display="_edn11"/>
    <hyperlink ref="AL12" location="_edn12" display="_edn12"/>
    <hyperlink ref="AL18" location="_edn17" display="_edn17"/>
    <hyperlink ref="AL19" location="_edn19" display="_edn19"/>
    <hyperlink ref="AL20" location="_edn21" display="_edn21"/>
    <hyperlink ref="AL21" location="_edn23" display="_edn23"/>
    <hyperlink ref="AL22" location="_edn24" display="_edn24"/>
    <hyperlink ref="AL23" location="_edn25" display="_edn25"/>
    <hyperlink ref="AL24" location="_edn26" display="_edn26"/>
    <hyperlink ref="AL25" location="_edn28" display="_edn28"/>
    <hyperlink ref="AL26" location="_edn29" display="_edn29"/>
    <hyperlink ref="AL27" location="_edn30" display="_edn30"/>
    <hyperlink ref="AL28" location="_edn31" display="_edn31"/>
    <hyperlink ref="AL29" location="_edn32" display="_edn32"/>
    <hyperlink ref="AL31" location="_edn34" display="_edn34"/>
    <hyperlink ref="AL33" location="_edn35" display="_edn35"/>
    <hyperlink ref="AL34" location="_edn36" display="_edn36"/>
    <hyperlink ref="AL35" location="_edn37" display="_edn37"/>
    <hyperlink ref="AL36" location="_edn38" display="_edn38"/>
    <hyperlink ref="AL37" location="_edn39" display="_edn39"/>
    <hyperlink ref="AL39" location="_edn40" display="_edn40"/>
    <hyperlink ref="AL42" location="_edn41" display="_edn41"/>
    <hyperlink ref="AL43" location="_edn43" display="_edn43"/>
    <hyperlink ref="AL44" location="_edn44" display="_edn44"/>
    <hyperlink ref="AL45" location="_edn45" display="_edn45"/>
    <hyperlink ref="AL47" location="_edn47" display="_edn47"/>
    <hyperlink ref="AL48" location="_edn49" display="_edn49"/>
    <hyperlink ref="AL49" location="_edn50" display="_edn50"/>
    <hyperlink ref="AP6" location="_edn5" display="_edn5"/>
    <hyperlink ref="AP11" location="_edn11" display="_edn11"/>
    <hyperlink ref="AP12" location="_edn12" display="_edn12"/>
    <hyperlink ref="AP18" location="_edn17" display="_edn17"/>
    <hyperlink ref="AP19" location="_edn19" display="_edn19"/>
    <hyperlink ref="AP20" location="_edn21" display="_edn21"/>
    <hyperlink ref="AP21" location="_edn23" display="_edn23"/>
    <hyperlink ref="AP22" location="_edn24" display="_edn24"/>
    <hyperlink ref="AP23" location="_edn25" display="_edn25"/>
    <hyperlink ref="AP24" location="_edn26" display="_edn26"/>
    <hyperlink ref="AP25" location="_edn28" display="_edn28"/>
    <hyperlink ref="AP26" location="_edn29" display="_edn29"/>
    <hyperlink ref="AP27" location="_edn30" display="_edn30"/>
    <hyperlink ref="AP28" location="_edn31" display="_edn31"/>
    <hyperlink ref="AP29" location="_edn32" display="_edn32"/>
    <hyperlink ref="AP31" location="_edn34" display="_edn34"/>
    <hyperlink ref="AP33" location="_edn35" display="_edn35"/>
    <hyperlink ref="AP34" location="_edn36" display="_edn36"/>
    <hyperlink ref="AP35" location="_edn37" display="_edn37"/>
    <hyperlink ref="AP36" location="_edn38" display="_edn38"/>
    <hyperlink ref="AP37" location="_edn39" display="_edn39"/>
    <hyperlink ref="AP39" location="_edn40" display="_edn40"/>
    <hyperlink ref="AP42" location="_edn41" display="_edn41"/>
    <hyperlink ref="AP43" location="_edn43" display="_edn43"/>
    <hyperlink ref="AP44" location="_edn44" display="_edn44"/>
    <hyperlink ref="AP45" location="_edn45" display="_edn45"/>
    <hyperlink ref="AP47" location="_edn47" display="_edn47"/>
    <hyperlink ref="AP48" location="_edn49" display="_edn49"/>
    <hyperlink ref="AP49" location="_edn50" display="_edn50"/>
    <hyperlink ref="AT6" location="_edn5" display="_edn5"/>
    <hyperlink ref="AT11" location="_edn11" display="_edn11"/>
    <hyperlink ref="AT12" location="_edn12" display="_edn12"/>
    <hyperlink ref="AT18" location="_edn17" display="_edn17"/>
    <hyperlink ref="AT19" location="_edn19" display="_edn19"/>
    <hyperlink ref="AT20" location="_edn21" display="_edn21"/>
    <hyperlink ref="AT21" location="_edn23" display="_edn23"/>
    <hyperlink ref="AT22" location="_edn24" display="_edn24"/>
    <hyperlink ref="AT23" location="_edn25" display="_edn25"/>
    <hyperlink ref="AT24" location="_edn26" display="_edn26"/>
    <hyperlink ref="AT25" location="_edn28" display="_edn28"/>
    <hyperlink ref="AT26" location="_edn29" display="_edn29"/>
    <hyperlink ref="AT27" location="_edn30" display="_edn30"/>
    <hyperlink ref="AT28" location="_edn31" display="_edn31"/>
    <hyperlink ref="AT29" location="_edn32" display="_edn32"/>
    <hyperlink ref="AT31" location="_edn34" display="_edn34"/>
    <hyperlink ref="AT33" location="_edn35" display="_edn35"/>
    <hyperlink ref="AT34" location="_edn36" display="_edn36"/>
    <hyperlink ref="AT35" location="_edn37" display="_edn37"/>
    <hyperlink ref="AT36" location="_edn38" display="_edn38"/>
    <hyperlink ref="AT37" location="_edn39" display="_edn39"/>
    <hyperlink ref="AT39" location="_edn40" display="_edn40"/>
    <hyperlink ref="AT42" location="_edn41" display="_edn41"/>
    <hyperlink ref="AT43" location="_edn43" display="_edn43"/>
    <hyperlink ref="AT44" location="_edn44" display="_edn44"/>
    <hyperlink ref="AT45" location="_edn45" display="_edn45"/>
    <hyperlink ref="AT47" location="_edn47" display="_edn47"/>
    <hyperlink ref="AT48" location="_edn49" display="_edn49"/>
    <hyperlink ref="AT49" location="_edn50" display="_edn50"/>
    <hyperlink ref="AX6" location="_edn5" display="_edn5"/>
    <hyperlink ref="AX12" location="_edn12" display="_edn12"/>
    <hyperlink ref="AX18" location="_edn17" display="_edn17"/>
    <hyperlink ref="AX19" location="_edn19" display="_edn19"/>
    <hyperlink ref="AX20" location="_edn21" display="_edn21"/>
    <hyperlink ref="AX21" location="_edn23" display="_edn23"/>
    <hyperlink ref="AX22" location="_edn24" display="_edn24"/>
    <hyperlink ref="AX23" location="_edn25" display="_edn25"/>
    <hyperlink ref="AX24" location="_edn26" display="_edn26"/>
    <hyperlink ref="AX25" location="_edn28" display="_edn28"/>
    <hyperlink ref="AX26" location="_edn29" display="_edn29"/>
    <hyperlink ref="AX27" location="_edn30" display="_edn30"/>
    <hyperlink ref="AX28" location="_edn31" display="_edn31"/>
    <hyperlink ref="AX29" location="_edn32" display="_edn32"/>
    <hyperlink ref="AX31" location="_edn34" display="_edn34"/>
    <hyperlink ref="AX33" location="_edn35" display="_edn35"/>
    <hyperlink ref="AX34" location="_edn36" display="_edn36"/>
    <hyperlink ref="AX35" location="_edn37" display="_edn37"/>
    <hyperlink ref="AX36" location="_edn38" display="_edn38"/>
    <hyperlink ref="AX37" location="_edn39" display="_edn39"/>
    <hyperlink ref="AX39" location="_edn40" display="_edn40"/>
    <hyperlink ref="AX42" location="_edn41" display="_edn41"/>
    <hyperlink ref="AX43" location="_edn43" display="_edn43"/>
    <hyperlink ref="AX44" location="_edn44" display="_edn44"/>
    <hyperlink ref="AX45" location="_edn45" display="_edn45"/>
    <hyperlink ref="AX47" location="_edn47" display="_edn47"/>
    <hyperlink ref="AX48" location="_edn49" display="_edn49"/>
    <hyperlink ref="AX49" location="_edn50" display="_edn50"/>
    <hyperlink ref="BB6" location="_edn5" display="_edn5"/>
    <hyperlink ref="BB12" location="_edn11" display="_edn11"/>
    <hyperlink ref="BB18" location="_edn17" display="_edn17"/>
    <hyperlink ref="BB19" location="_edn19" display="_edn19"/>
    <hyperlink ref="BB20" location="_edn21" display="_edn21"/>
    <hyperlink ref="BB21" location="_edn23" display="_edn23"/>
    <hyperlink ref="BB22" location="_edn24" display="_edn24"/>
    <hyperlink ref="BB23" location="_edn25" display="_edn25"/>
    <hyperlink ref="BB24" location="_edn26" display="_edn26"/>
    <hyperlink ref="BB25" location="_edn28" display="_edn28"/>
    <hyperlink ref="BB26" location="_edn29" display="_edn29"/>
    <hyperlink ref="BB27" location="_edn30" display="_edn30"/>
    <hyperlink ref="BB28" location="_edn31" display="_edn31"/>
    <hyperlink ref="BB29" location="_edn32" display="_edn32"/>
    <hyperlink ref="BB31" location="_edn34" display="_edn34"/>
    <hyperlink ref="BB33" location="_edn35" display="_edn35"/>
    <hyperlink ref="BB34" location="_edn36" display="_edn36"/>
    <hyperlink ref="BB35" location="_edn37" display="_edn37"/>
    <hyperlink ref="BB36" location="_edn38" display="_edn38"/>
    <hyperlink ref="BB37" location="_edn39" display="_edn39"/>
    <hyperlink ref="BB39" location="_edn40" display="_edn40"/>
    <hyperlink ref="BB42" location="_edn41" display="_edn41"/>
    <hyperlink ref="BB43" location="_edn43" display="_edn43"/>
    <hyperlink ref="BB44" location="_edn44" display="_edn44"/>
    <hyperlink ref="BB45" location="_edn45" display="_edn45"/>
    <hyperlink ref="BB47" location="_edn47" display="_edn47"/>
    <hyperlink ref="BB48" location="_edn49" display="_edn49"/>
    <hyperlink ref="BB49" location="_edn50" display="_edn50"/>
    <hyperlink ref="BF6" location="_edn5" display="_edn5"/>
    <hyperlink ref="BF12" location="_edn11" display="_edn11"/>
    <hyperlink ref="BF13" location="_edn12" display="_edn12"/>
    <hyperlink ref="BF18" location="_edn17" display="_edn17"/>
    <hyperlink ref="BF19" location="_edn19" display="_edn19"/>
    <hyperlink ref="BF20" location="_edn21" display="_edn21"/>
    <hyperlink ref="BF21" location="_edn23" display="_edn23"/>
    <hyperlink ref="BF22" location="_edn24" display="_edn24"/>
    <hyperlink ref="BF23" location="_edn25" display="_edn25"/>
    <hyperlink ref="BF24" location="_edn26" display="_edn26"/>
    <hyperlink ref="BF25" location="_edn28" display="_edn28"/>
    <hyperlink ref="BF26" location="_edn29" display="_edn29"/>
    <hyperlink ref="BF27" location="_edn30" display="_edn30"/>
    <hyperlink ref="BF28" location="_edn31" display="_edn31"/>
    <hyperlink ref="BF29" location="_edn32" display="_edn32"/>
    <hyperlink ref="BF31" location="_edn34" display="_edn34"/>
    <hyperlink ref="BF33" location="_edn35" display="_edn35"/>
    <hyperlink ref="BF34" location="_edn36" display="_edn36"/>
    <hyperlink ref="BF35" location="_edn37" display="_edn37"/>
    <hyperlink ref="BF36" location="_edn38" display="_edn38"/>
    <hyperlink ref="BF37" location="_edn39" display="_edn39"/>
    <hyperlink ref="BF39" location="_edn40" display="_edn40"/>
    <hyperlink ref="BF42" location="_edn41" display="_edn41"/>
    <hyperlink ref="BF43" location="_edn43" display="_edn43"/>
    <hyperlink ref="BF44" location="_edn44" display="_edn44"/>
    <hyperlink ref="BF45" location="_edn45" display="_edn45"/>
    <hyperlink ref="BF47" location="_edn47" display="_edn47"/>
    <hyperlink ref="BF48" location="_edn49" display="_edn49"/>
    <hyperlink ref="BF49" location="_edn50" display="_edn50"/>
    <hyperlink ref="BJ6" location="_edn5" display="_edn5"/>
    <hyperlink ref="BJ12" location="_edn11" display="_edn11"/>
    <hyperlink ref="BJ13" location="_edn12" display="_edn12"/>
    <hyperlink ref="BJ18" location="_edn17" display="_edn17"/>
    <hyperlink ref="BJ19" location="_edn19" display="_edn19"/>
    <hyperlink ref="BJ20" location="_edn21" display="_edn21"/>
    <hyperlink ref="BJ21" location="_edn23" display="_edn23"/>
    <hyperlink ref="BJ22" location="_edn24" display="_edn24"/>
    <hyperlink ref="BJ23" location="_edn25" display="_edn25"/>
    <hyperlink ref="BJ24" location="_edn26" display="_edn26"/>
    <hyperlink ref="BJ25" location="_edn28" display="_edn28"/>
    <hyperlink ref="BJ26" location="_edn29" display="_edn29"/>
    <hyperlink ref="BJ27" location="_edn30" display="_edn30"/>
    <hyperlink ref="BJ28" location="_edn31" display="_edn31"/>
    <hyperlink ref="BJ29" location="_edn32" display="_edn32"/>
    <hyperlink ref="BJ31" location="_edn34" display="_edn34"/>
    <hyperlink ref="BJ33" location="_edn35" display="_edn35"/>
    <hyperlink ref="BJ34" location="_edn36" display="_edn36"/>
    <hyperlink ref="BJ35" location="_edn37" display="_edn37"/>
    <hyperlink ref="BJ36" location="_edn38" display="_edn38"/>
    <hyperlink ref="BJ37" location="_edn39" display="_edn39"/>
    <hyperlink ref="BJ39" location="_edn40" display="_edn40"/>
    <hyperlink ref="BJ42" location="_edn41" display="_edn41"/>
    <hyperlink ref="BJ43" location="_edn43" display="_edn43"/>
    <hyperlink ref="BJ44" location="_edn44" display="_edn44"/>
    <hyperlink ref="BJ45" location="_edn45" display="_edn45"/>
    <hyperlink ref="BJ47" location="_edn47" display="_edn47"/>
    <hyperlink ref="BJ48" location="_edn49" display="_edn49"/>
    <hyperlink ref="BJ49" location="_edn50" display="_edn50"/>
    <hyperlink ref="BN6" location="_edn5" display="_edn5"/>
    <hyperlink ref="BN12" location="_edn11" display="_edn11"/>
    <hyperlink ref="BN13" location="_edn12" display="_edn12"/>
    <hyperlink ref="BN18" location="_edn17" display="_edn17"/>
    <hyperlink ref="BN19" location="_edn19" display="_edn19"/>
    <hyperlink ref="BN20" location="_edn21" display="_edn21"/>
    <hyperlink ref="BN21" location="_edn23" display="_edn23"/>
    <hyperlink ref="BN22" location="_edn24" display="_edn24"/>
    <hyperlink ref="BN23" location="_edn25" display="_edn25"/>
    <hyperlink ref="BN24" location="_edn26" display="_edn26"/>
    <hyperlink ref="BN25" location="_edn28" display="_edn28"/>
    <hyperlink ref="BN26" location="_edn29" display="_edn29"/>
    <hyperlink ref="BN27" location="_edn30" display="_edn30"/>
    <hyperlink ref="BN28" location="_edn31" display="_edn31"/>
    <hyperlink ref="BN29" location="_edn32" display="_edn32"/>
    <hyperlink ref="BN31" location="_edn34" display="_edn34"/>
    <hyperlink ref="BN33" location="_edn35" display="_edn35"/>
    <hyperlink ref="BN34" location="_edn36" display="_edn36"/>
    <hyperlink ref="BN35" location="_edn37" display="_edn37"/>
    <hyperlink ref="BN36" location="_edn38" display="_edn38"/>
    <hyperlink ref="BN37" location="_edn39" display="_edn39"/>
    <hyperlink ref="BN39" location="_edn40" display="_edn40"/>
    <hyperlink ref="BN42" location="_edn41" display="_edn41"/>
    <hyperlink ref="BN43" location="_edn43" display="_edn43"/>
    <hyperlink ref="BN44" location="_edn44" display="_edn44"/>
    <hyperlink ref="BN45" location="_edn45" display="_edn45"/>
    <hyperlink ref="BN47" location="_edn47" display="_edn47"/>
    <hyperlink ref="BN48" location="_edn49" display="_edn49"/>
    <hyperlink ref="BN49" location="_edn50" display="_edn50"/>
    <hyperlink ref="BR6" location="_edn5" display="_edn5"/>
    <hyperlink ref="BR12" location="_edn11" display="_edn11"/>
    <hyperlink ref="BR13" location="_edn12" display="_edn12"/>
    <hyperlink ref="BR18" location="_edn17" display="_edn17"/>
    <hyperlink ref="BR19" location="_edn19" display="_edn19"/>
    <hyperlink ref="BR20" location="_edn21" display="_edn21"/>
    <hyperlink ref="BR21" location="_edn23" display="_edn23"/>
    <hyperlink ref="BR22" location="_edn24" display="_edn24"/>
    <hyperlink ref="BR23" location="_edn25" display="_edn25"/>
    <hyperlink ref="BR24" location="_edn26" display="_edn26"/>
    <hyperlink ref="BR25" location="_edn28" display="_edn28"/>
    <hyperlink ref="BR26" location="_edn29" display="_edn29"/>
    <hyperlink ref="BR27" location="_edn30" display="_edn30"/>
    <hyperlink ref="BR28" location="_edn31" display="_edn31"/>
    <hyperlink ref="BR29" location="_edn32" display="_edn32"/>
    <hyperlink ref="BR31" location="_edn34" display="_edn34"/>
    <hyperlink ref="BR33" location="_edn35" display="_edn35"/>
    <hyperlink ref="BR34" location="_edn36" display="_edn36"/>
    <hyperlink ref="BR35" location="_edn37" display="_edn37"/>
    <hyperlink ref="BR36" location="_edn38" display="_edn38"/>
    <hyperlink ref="BR37" location="_edn39" display="_edn39"/>
    <hyperlink ref="BR39" location="_edn40" display="_edn40"/>
    <hyperlink ref="BR42" location="_edn41" display="_edn41"/>
    <hyperlink ref="BR43" location="_edn43" display="_edn43"/>
    <hyperlink ref="BR44" location="_edn44" display="_edn44"/>
    <hyperlink ref="BR45" location="_edn45" display="_edn45"/>
    <hyperlink ref="BR47" location="_edn47" display="_edn47"/>
    <hyperlink ref="BR48" location="_edn49" display="_edn49"/>
    <hyperlink ref="BR49" location="_edn50" display="_edn50"/>
    <hyperlink ref="BV6" location="_edn5" display="_edn5"/>
    <hyperlink ref="BV12" location="_edn11" display="_edn11"/>
    <hyperlink ref="BV13" location="_edn12" display="_edn12"/>
    <hyperlink ref="BV18" location="_edn17" display="_edn17"/>
    <hyperlink ref="BV19" location="_edn19" display="_edn19"/>
    <hyperlink ref="BV20" location="_edn21" display="_edn21"/>
    <hyperlink ref="BV21" location="_edn23" display="_edn23"/>
    <hyperlink ref="BV22" location="_edn24" display="_edn24"/>
    <hyperlink ref="BV23" location="_edn25" display="_edn25"/>
    <hyperlink ref="BV24" location="_edn26" display="_edn26"/>
    <hyperlink ref="BV25" location="_edn28" display="_edn28"/>
    <hyperlink ref="BV26" location="_edn29" display="_edn29"/>
    <hyperlink ref="BV27" location="_edn30" display="_edn30"/>
    <hyperlink ref="BV28" location="_edn31" display="_edn31"/>
    <hyperlink ref="BV29" location="_edn32" display="_edn32"/>
    <hyperlink ref="BV31" location="_edn34" display="_edn34"/>
    <hyperlink ref="BV33" location="_edn35" display="_edn35"/>
    <hyperlink ref="BV34" location="_edn36" display="_edn36"/>
    <hyperlink ref="BV35" location="_edn37" display="_edn37"/>
    <hyperlink ref="BV36" location="_edn38" display="_edn38"/>
    <hyperlink ref="BV37" location="_edn39" display="_edn39"/>
    <hyperlink ref="BV39" location="_edn40" display="_edn40"/>
    <hyperlink ref="BV42" location="_edn41" display="_edn41"/>
    <hyperlink ref="BV43" location="_edn43" display="_edn43"/>
    <hyperlink ref="BV44" location="_edn44" display="_edn44"/>
    <hyperlink ref="BV45" location="_edn45" display="_edn45"/>
    <hyperlink ref="BV47" location="_edn47" display="_edn47"/>
    <hyperlink ref="BV48" location="_edn49" display="_edn49"/>
    <hyperlink ref="BV49" location="_edn50" display="_edn50"/>
    <hyperlink ref="BZ6" location="_edn5" display="_edn5"/>
    <hyperlink ref="BZ12" location="_edn11" display="_edn11"/>
    <hyperlink ref="BZ13" location="_edn12" display="_edn12"/>
    <hyperlink ref="BZ19" location="_edn19" display="_edn19"/>
    <hyperlink ref="BZ20" location="_edn21" display="_edn21"/>
    <hyperlink ref="BZ21" location="_edn23" display="_edn23"/>
    <hyperlink ref="BZ22" location="_edn24" display="_edn24"/>
    <hyperlink ref="BZ23" location="_edn25" display="_edn25"/>
    <hyperlink ref="BZ24" location="_edn26" display="_edn26"/>
    <hyperlink ref="BZ25" location="_edn28" display="_edn28"/>
    <hyperlink ref="BZ26" location="_edn29" display="_edn29"/>
    <hyperlink ref="BZ27" location="_edn30" display="_edn30"/>
    <hyperlink ref="BZ28" location="_edn31" display="_edn31"/>
    <hyperlink ref="BZ29" location="_edn32" display="_edn32"/>
    <hyperlink ref="BZ31" location="_edn34" display="_edn34"/>
    <hyperlink ref="BZ33" location="_edn35" display="_edn35"/>
    <hyperlink ref="BZ34" location="_edn36" display="_edn36"/>
    <hyperlink ref="BZ35" location="_edn37" display="_edn37"/>
    <hyperlink ref="BZ36" location="_edn38" display="_edn38"/>
    <hyperlink ref="BZ37" location="_edn39" display="_edn39"/>
    <hyperlink ref="BZ39" location="_edn40" display="_edn40"/>
    <hyperlink ref="BZ42" location="_edn41" display="_edn41"/>
    <hyperlink ref="BZ43" location="_edn43" display="_edn43"/>
    <hyperlink ref="BZ44" location="_edn44" display="_edn44"/>
    <hyperlink ref="BZ45" location="_edn45" display="_edn45"/>
    <hyperlink ref="BZ47" location="_edn47" display="_edn47"/>
    <hyperlink ref="BZ48" location="_edn49" display="_edn49"/>
    <hyperlink ref="BZ49" location="_edn50" display="_edn50"/>
    <hyperlink ref="CD6" location="_edn5" display="_edn5"/>
    <hyperlink ref="CD12" location="_edn11" display="_edn11"/>
    <hyperlink ref="CD13" location="_edn12" display="_edn12"/>
    <hyperlink ref="CD19" location="_edn17" display="_edn17"/>
    <hyperlink ref="CD20" location="_edn21" display="_edn21"/>
    <hyperlink ref="CD21" location="_edn23" display="_edn23"/>
    <hyperlink ref="CD22" location="_edn24" display="_edn24"/>
    <hyperlink ref="CD23" location="_edn25" display="_edn25"/>
    <hyperlink ref="CD24" location="_edn26" display="_edn26"/>
    <hyperlink ref="CD25" location="_edn28" display="_edn28"/>
    <hyperlink ref="CD26" location="_edn29" display="_edn29"/>
    <hyperlink ref="CD27" location="_edn30" display="_edn30"/>
    <hyperlink ref="CD28" location="_edn31" display="_edn31"/>
    <hyperlink ref="CD29" location="_edn32" display="_edn32"/>
    <hyperlink ref="CD31" location="_edn34" display="_edn34"/>
    <hyperlink ref="CD33" location="_edn35" display="_edn35"/>
    <hyperlink ref="CD34" location="_edn36" display="_edn36"/>
    <hyperlink ref="CD35" location="_edn37" display="_edn37"/>
    <hyperlink ref="CD36" location="_edn38" display="_edn38"/>
    <hyperlink ref="CD37" location="_edn39" display="_edn39"/>
    <hyperlink ref="CD39" location="_edn40" display="_edn40"/>
    <hyperlink ref="CD42" location="_edn41" display="_edn41"/>
    <hyperlink ref="CD43" location="_edn43" display="_edn43"/>
    <hyperlink ref="CD44" location="_edn44" display="_edn44"/>
    <hyperlink ref="CD45" location="_edn45" display="_edn45"/>
    <hyperlink ref="CD47" location="_edn47" display="_edn47"/>
    <hyperlink ref="CD48" location="_edn49" display="_edn49"/>
    <hyperlink ref="CD49" location="_edn50" display="_edn50"/>
    <hyperlink ref="CH6" location="_edn5" display="_edn5"/>
    <hyperlink ref="CH12" location="_edn11" display="_edn11"/>
    <hyperlink ref="CH13" location="_edn12" display="_edn12"/>
    <hyperlink ref="CH19" location="_edn17" display="_edn17"/>
    <hyperlink ref="CH20" location="_edn19" display="_edn19"/>
    <hyperlink ref="CH21" location="_edn23" display="_edn23"/>
    <hyperlink ref="CH22" location="_edn24" display="_edn24"/>
    <hyperlink ref="CH23" location="_edn25" display="_edn25"/>
    <hyperlink ref="CH24" location="_edn26" display="_edn26"/>
    <hyperlink ref="CH25" location="_edn28" display="_edn28"/>
    <hyperlink ref="CH26" location="_edn29" display="_edn29"/>
    <hyperlink ref="CH27" location="_edn30" display="_edn30"/>
    <hyperlink ref="CH28" location="_edn31" display="_edn31"/>
    <hyperlink ref="CH29" location="_edn32" display="_edn32"/>
    <hyperlink ref="CH31" location="_edn34" display="_edn34"/>
    <hyperlink ref="CH33" location="_edn35" display="_edn35"/>
    <hyperlink ref="CH34" location="_edn36" display="_edn36"/>
    <hyperlink ref="CH35" location="_edn37" display="_edn37"/>
    <hyperlink ref="CH36" location="_edn38" display="_edn38"/>
    <hyperlink ref="CH37" location="_edn39" display="_edn39"/>
    <hyperlink ref="CH39" location="_edn40" display="_edn40"/>
    <hyperlink ref="CH42" location="_edn41" display="_edn41"/>
    <hyperlink ref="CH43" location="_edn43" display="_edn43"/>
    <hyperlink ref="CH44" location="_edn44" display="_edn44"/>
    <hyperlink ref="CH45" location="_edn45" display="_edn45"/>
    <hyperlink ref="CH47" location="_edn47" display="_edn47"/>
    <hyperlink ref="CH48" location="_edn49" display="_edn49"/>
    <hyperlink ref="CH49" location="_edn50" display="_edn50"/>
    <hyperlink ref="CL6" location="_edn5" display="_edn5"/>
    <hyperlink ref="CL12" location="_edn11" display="_edn11"/>
    <hyperlink ref="CL13" location="_edn12" display="_edn12"/>
    <hyperlink ref="CL19" location="_edn17" display="_edn17"/>
    <hyperlink ref="CL20" location="_edn19" display="_edn19"/>
    <hyperlink ref="CL21" location="_edn21" display="_edn21"/>
    <hyperlink ref="CL22" location="_edn24" display="_edn24"/>
    <hyperlink ref="CL23" location="_edn25" display="_edn25"/>
    <hyperlink ref="CL24" location="_edn26" display="_edn26"/>
    <hyperlink ref="CL25" location="_edn28" display="_edn28"/>
    <hyperlink ref="CL26" location="_edn29" display="_edn29"/>
    <hyperlink ref="CL27" location="_edn30" display="_edn30"/>
    <hyperlink ref="CL28" location="_edn31" display="_edn31"/>
    <hyperlink ref="CL29" location="_edn32" display="_edn32"/>
    <hyperlink ref="CL31" location="_edn34" display="_edn34"/>
    <hyperlink ref="CL33" location="_edn35" display="_edn35"/>
    <hyperlink ref="CL34" location="_edn36" display="_edn36"/>
    <hyperlink ref="CL35" location="_edn37" display="_edn37"/>
    <hyperlink ref="CL36" location="_edn38" display="_edn38"/>
    <hyperlink ref="CL37" location="_edn39" display="_edn39"/>
    <hyperlink ref="CL39" location="_edn40" display="_edn40"/>
    <hyperlink ref="CL42" location="_edn41" display="_edn41"/>
    <hyperlink ref="CL43" location="_edn43" display="_edn43"/>
    <hyperlink ref="CL44" location="_edn44" display="_edn44"/>
    <hyperlink ref="CL45" location="_edn45" display="_edn45"/>
    <hyperlink ref="CL47" location="_edn47" display="_edn47"/>
    <hyperlink ref="CL48" location="_edn49" display="_edn49"/>
    <hyperlink ref="CL49" location="_edn50" display="_edn50"/>
    <hyperlink ref="CP6" location="_edn5" display="_edn5"/>
    <hyperlink ref="CP12" location="_edn11" display="_edn11"/>
    <hyperlink ref="CP13" location="_edn12" display="_edn12"/>
    <hyperlink ref="CP19" location="_edn17" display="_edn17"/>
    <hyperlink ref="CP20" location="_edn19" display="_edn19"/>
    <hyperlink ref="CP21" location="_edn21" display="_edn21"/>
    <hyperlink ref="CP22" location="_edn23" display="_edn23"/>
    <hyperlink ref="CP23" location="_edn25" display="_edn25"/>
    <hyperlink ref="CP24" location="_edn26" display="_edn26"/>
    <hyperlink ref="CP25" location="_edn28" display="_edn28"/>
    <hyperlink ref="CP26" location="_edn29" display="_edn29"/>
    <hyperlink ref="CP27" location="_edn30" display="_edn30"/>
    <hyperlink ref="CP28" location="_edn31" display="_edn31"/>
    <hyperlink ref="CP29" location="_edn32" display="_edn32"/>
    <hyperlink ref="CP31" location="_edn34" display="_edn34"/>
    <hyperlink ref="CP33" location="_edn35" display="_edn35"/>
    <hyperlink ref="CP34" location="_edn36" display="_edn36"/>
    <hyperlink ref="CP35" location="_edn37" display="_edn37"/>
    <hyperlink ref="CP36" location="_edn38" display="_edn38"/>
    <hyperlink ref="CP37" location="_edn39" display="_edn39"/>
    <hyperlink ref="CP39" location="_edn40" display="_edn40"/>
    <hyperlink ref="CP42" location="_edn41" display="_edn41"/>
    <hyperlink ref="CP43" location="_edn43" display="_edn43"/>
    <hyperlink ref="CP44" location="_edn44" display="_edn44"/>
    <hyperlink ref="CP45" location="_edn45" display="_edn45"/>
    <hyperlink ref="CP47" location="_edn47" display="_edn47"/>
    <hyperlink ref="CP48" location="_edn49" display="_edn49"/>
    <hyperlink ref="CP49" location="_edn50" display="_edn50"/>
    <hyperlink ref="CT6" location="_edn5" display="_edn5"/>
    <hyperlink ref="CT12" location="_edn11" display="_edn11"/>
    <hyperlink ref="CT13" location="_edn12" display="_edn12"/>
    <hyperlink ref="CT19" location="_edn17" display="_edn17"/>
    <hyperlink ref="CT20" location="_edn19" display="_edn19"/>
    <hyperlink ref="CT21" location="_edn21" display="_edn21"/>
    <hyperlink ref="CT22" location="_edn23" display="_edn23"/>
    <hyperlink ref="CT23" location="_edn24" display="_edn24"/>
    <hyperlink ref="CT24" location="_edn26" display="_edn26"/>
    <hyperlink ref="CT25" location="_edn28" display="_edn28"/>
    <hyperlink ref="CT26" location="_edn29" display="_edn29"/>
    <hyperlink ref="CT27" location="_edn30" display="_edn30"/>
    <hyperlink ref="CT28" location="_edn31" display="_edn31"/>
    <hyperlink ref="CT29" location="_edn32" display="_edn32"/>
    <hyperlink ref="CT31" location="_edn34" display="_edn34"/>
    <hyperlink ref="CT33" location="_edn35" display="_edn35"/>
    <hyperlink ref="CT34" location="_edn36" display="_edn36"/>
    <hyperlink ref="CT35" location="_edn37" display="_edn37"/>
    <hyperlink ref="CT36" location="_edn38" display="_edn38"/>
    <hyperlink ref="CT37" location="_edn39" display="_edn39"/>
    <hyperlink ref="CT39" location="_edn40" display="_edn40"/>
    <hyperlink ref="CT42" location="_edn41" display="_edn41"/>
    <hyperlink ref="CT43" location="_edn43" display="_edn43"/>
    <hyperlink ref="CT44" location="_edn44" display="_edn44"/>
    <hyperlink ref="CT45" location="_edn45" display="_edn45"/>
    <hyperlink ref="CT47" location="_edn47" display="_edn47"/>
    <hyperlink ref="CT48" location="_edn49" display="_edn49"/>
    <hyperlink ref="CT49" location="_edn50" display="_edn50"/>
    <hyperlink ref="CX6" location="_edn5" display="_edn5"/>
    <hyperlink ref="CX12" location="_edn11" display="_edn11"/>
    <hyperlink ref="CX13" location="_edn12" display="_edn12"/>
    <hyperlink ref="CX19" location="_edn17" display="_edn17"/>
    <hyperlink ref="CX20" location="_edn19" display="_edn19"/>
    <hyperlink ref="CX21" location="_edn21" display="_edn21"/>
    <hyperlink ref="CX22" location="_edn23" display="_edn23"/>
    <hyperlink ref="CX23" location="_edn24" display="_edn24"/>
    <hyperlink ref="CX24" location="_edn25" display="_edn25"/>
    <hyperlink ref="CX25" location="_edn28" display="_edn28"/>
    <hyperlink ref="CX26" location="_edn29" display="_edn29"/>
    <hyperlink ref="CX27" location="_edn30" display="_edn30"/>
    <hyperlink ref="CX28" location="_edn31" display="_edn31"/>
    <hyperlink ref="CX29" location="_edn32" display="_edn32"/>
    <hyperlink ref="CX31" location="_edn34" display="_edn34"/>
    <hyperlink ref="CX33" location="_edn35" display="_edn35"/>
    <hyperlink ref="CX34" location="_edn36" display="_edn36"/>
    <hyperlink ref="CX35" location="_edn37" display="_edn37"/>
    <hyperlink ref="CX36" location="_edn38" display="_edn38"/>
    <hyperlink ref="CX37" location="_edn39" display="_edn39"/>
    <hyperlink ref="CX39" location="_edn40" display="_edn40"/>
    <hyperlink ref="CX42" location="_edn41" display="_edn41"/>
    <hyperlink ref="CX43" location="_edn43" display="_edn43"/>
    <hyperlink ref="CX44" location="_edn44" display="_edn44"/>
    <hyperlink ref="CX45" location="_edn45" display="_edn45"/>
    <hyperlink ref="CX47" location="_edn47" display="_edn47"/>
    <hyperlink ref="CX48" location="_edn49" display="_edn49"/>
    <hyperlink ref="CX49" location="_edn50" display="_edn50"/>
    <hyperlink ref="DB6" location="_edn5" display="_edn5"/>
    <hyperlink ref="DB12" location="_edn11" display="_edn11"/>
    <hyperlink ref="DB13" location="_edn12" display="_edn12"/>
    <hyperlink ref="DB19" location="_edn17" display="_edn17"/>
    <hyperlink ref="DB20" location="_edn19" display="_edn19"/>
    <hyperlink ref="DB21" location="_edn21" display="_edn21"/>
    <hyperlink ref="DB22" location="_edn23" display="_edn23"/>
    <hyperlink ref="DB23" location="_edn24" display="_edn24"/>
    <hyperlink ref="DB24" location="_edn25" display="_edn25"/>
    <hyperlink ref="DB25" location="_edn26" display="_edn26"/>
    <hyperlink ref="DB26" location="_edn29" display="_edn29"/>
    <hyperlink ref="DB27" location="_edn30" display="_edn30"/>
    <hyperlink ref="DB28" location="_edn31" display="_edn31"/>
    <hyperlink ref="DB29" location="_edn32" display="_edn32"/>
    <hyperlink ref="DB31" location="_edn34" display="_edn34"/>
    <hyperlink ref="DB33" location="_edn35" display="_edn35"/>
    <hyperlink ref="DB34" location="_edn36" display="_edn36"/>
    <hyperlink ref="DB35" location="_edn37" display="_edn37"/>
    <hyperlink ref="DB36" location="_edn38" display="_edn38"/>
    <hyperlink ref="DB37" location="_edn39" display="_edn39"/>
    <hyperlink ref="DB39" location="_edn40" display="_edn40"/>
    <hyperlink ref="DB42" location="_edn41" display="_edn41"/>
    <hyperlink ref="DB43" location="_edn43" display="_edn43"/>
    <hyperlink ref="DB44" location="_edn44" display="_edn44"/>
    <hyperlink ref="DB45" location="_edn45" display="_edn45"/>
    <hyperlink ref="DB47" location="_edn47" display="_edn47"/>
    <hyperlink ref="DB48" location="_edn49" display="_edn49"/>
    <hyperlink ref="DB49" location="_edn50" display="_edn50"/>
    <hyperlink ref="DF6" location="_edn5" display="_edn5"/>
    <hyperlink ref="DF12" location="_edn11" display="_edn11"/>
    <hyperlink ref="DF13" location="_edn12" display="_edn12"/>
    <hyperlink ref="DF19" location="_edn17" display="_edn17"/>
    <hyperlink ref="DF20" location="_edn19" display="_edn19"/>
    <hyperlink ref="DF21" location="_edn21" display="_edn21"/>
    <hyperlink ref="DF22" location="_edn23" display="_edn23"/>
    <hyperlink ref="DF23" location="_edn24" display="_edn24"/>
    <hyperlink ref="DF24" location="_edn25" display="_edn25"/>
    <hyperlink ref="DF25" location="_edn26" display="_edn26"/>
    <hyperlink ref="DF26" location="_edn28" display="_edn28"/>
    <hyperlink ref="DF27" location="_edn30" display="_edn30"/>
    <hyperlink ref="DF28" location="_edn31" display="_edn31"/>
    <hyperlink ref="DF29" location="_edn32" display="_edn32"/>
    <hyperlink ref="DF31" location="_edn34" display="_edn34"/>
    <hyperlink ref="DF33" location="_edn35" display="_edn35"/>
    <hyperlink ref="DF34" location="_edn36" display="_edn36"/>
    <hyperlink ref="DF35" location="_edn37" display="_edn37"/>
    <hyperlink ref="DF36" location="_edn38" display="_edn38"/>
    <hyperlink ref="DF37" location="_edn39" display="_edn39"/>
    <hyperlink ref="DF39" location="_edn40" display="_edn40"/>
    <hyperlink ref="DF42" location="_edn41" display="_edn41"/>
    <hyperlink ref="DF43" location="_edn43" display="_edn43"/>
    <hyperlink ref="DF44" location="_edn44" display="_edn44"/>
    <hyperlink ref="DF45" location="_edn45" display="_edn45"/>
    <hyperlink ref="DF47" location="_edn47" display="_edn47"/>
    <hyperlink ref="DF48" location="_edn49" display="_edn49"/>
    <hyperlink ref="DF49" location="_edn50" display="_edn50"/>
    <hyperlink ref="DJ6" location="_edn5" display="_edn5"/>
    <hyperlink ref="DJ12" location="_edn11" display="_edn11"/>
    <hyperlink ref="DJ13" location="_edn12" display="_edn12"/>
    <hyperlink ref="DJ19" location="_edn17" display="_edn17"/>
    <hyperlink ref="DJ20" location="_edn19" display="_edn19"/>
    <hyperlink ref="DJ21" location="_edn21" display="_edn21"/>
    <hyperlink ref="DJ22" location="_edn23" display="_edn23"/>
    <hyperlink ref="DJ23" location="_edn24" display="_edn24"/>
    <hyperlink ref="DJ24" location="_edn25" display="_edn25"/>
    <hyperlink ref="DJ25" location="_edn26" display="_edn26"/>
    <hyperlink ref="DJ26" location="_edn28" display="_edn28"/>
    <hyperlink ref="DJ27" location="_edn29" display="_edn29"/>
    <hyperlink ref="DJ28" location="_edn31" display="_edn31"/>
    <hyperlink ref="DJ29" location="_edn32" display="_edn32"/>
    <hyperlink ref="DJ31" location="_edn34" display="_edn34"/>
    <hyperlink ref="DJ33" location="_edn35" display="_edn35"/>
    <hyperlink ref="DJ34" location="_edn36" display="_edn36"/>
    <hyperlink ref="DJ35" location="_edn37" display="_edn37"/>
    <hyperlink ref="DJ36" location="_edn38" display="_edn38"/>
    <hyperlink ref="DJ37" location="_edn39" display="_edn39"/>
    <hyperlink ref="DJ39" location="_edn40" display="_edn40"/>
    <hyperlink ref="DJ42" location="_edn41" display="_edn41"/>
    <hyperlink ref="DJ43" location="_edn43" display="_edn43"/>
    <hyperlink ref="DJ44" location="_edn44" display="_edn44"/>
    <hyperlink ref="DJ45" location="_edn45" display="_edn45"/>
    <hyperlink ref="DJ47" location="_edn47" display="_edn47"/>
    <hyperlink ref="DJ48" location="_edn49" display="_edn49"/>
    <hyperlink ref="DJ49" location="_edn50" display="_edn50"/>
    <hyperlink ref="DN6" location="_edn5" display="_edn5"/>
    <hyperlink ref="DN12" location="_edn11" display="_edn11"/>
    <hyperlink ref="DN13" location="_edn12" display="_edn12"/>
    <hyperlink ref="DN19" location="_edn17" display="_edn17"/>
    <hyperlink ref="DN20" location="_edn19" display="_edn19"/>
    <hyperlink ref="DN21" location="_edn21" display="_edn21"/>
    <hyperlink ref="DN22" location="_edn23" display="_edn23"/>
    <hyperlink ref="DN23" location="_edn24" display="_edn24"/>
    <hyperlink ref="DN24" location="_edn25" display="_edn25"/>
    <hyperlink ref="DN25" location="_edn26" display="_edn26"/>
    <hyperlink ref="DN26" location="_edn28" display="_edn28"/>
    <hyperlink ref="DN27" location="_edn29" display="_edn29"/>
    <hyperlink ref="DN28" location="_edn30" display="_edn30"/>
    <hyperlink ref="DN29" location="_edn32" display="_edn32"/>
    <hyperlink ref="DN31" location="_edn34" display="_edn34"/>
    <hyperlink ref="DN33" location="_edn35" display="_edn35"/>
    <hyperlink ref="DN34" location="_edn36" display="_edn36"/>
    <hyperlink ref="DN35" location="_edn37" display="_edn37"/>
    <hyperlink ref="DN36" location="_edn38" display="_edn38"/>
    <hyperlink ref="DN37" location="_edn39" display="_edn39"/>
    <hyperlink ref="DN39" location="_edn40" display="_edn40"/>
    <hyperlink ref="DN42" location="_edn41" display="_edn41"/>
    <hyperlink ref="DN43" location="_edn43" display="_edn43"/>
    <hyperlink ref="DN44" location="_edn44" display="_edn44"/>
    <hyperlink ref="DN45" location="_edn45" display="_edn45"/>
    <hyperlink ref="DN47" location="_edn47" display="_edn47"/>
    <hyperlink ref="DN48" location="_edn49" display="_edn49"/>
    <hyperlink ref="DN49" location="_edn50" display="_edn50"/>
    <hyperlink ref="DR6" location="_edn5" display="_edn5"/>
    <hyperlink ref="DR12" location="_edn11" display="_edn11"/>
    <hyperlink ref="DR13" location="_edn12" display="_edn12"/>
    <hyperlink ref="DR19" location="_edn17" display="_edn17"/>
    <hyperlink ref="DR20" location="_edn19" display="_edn19"/>
    <hyperlink ref="DR21" location="_edn21" display="_edn21"/>
    <hyperlink ref="DR22" location="_edn23" display="_edn23"/>
    <hyperlink ref="DR23" location="_edn24" display="_edn24"/>
    <hyperlink ref="DR24" location="_edn25" display="_edn25"/>
    <hyperlink ref="DR25" location="_edn26" display="_edn26"/>
    <hyperlink ref="DR26" location="_edn28" display="_edn28"/>
    <hyperlink ref="DR27" location="_edn29" display="_edn29"/>
    <hyperlink ref="DR28" location="_edn30" display="_edn30"/>
    <hyperlink ref="DR29" location="_edn31" display="_edn31"/>
    <hyperlink ref="DR31" location="_edn34" display="_edn34"/>
    <hyperlink ref="DR33" location="_edn35" display="_edn35"/>
    <hyperlink ref="DR34" location="_edn36" display="_edn36"/>
    <hyperlink ref="DR35" location="_edn37" display="_edn37"/>
    <hyperlink ref="DR36" location="_edn38" display="_edn38"/>
    <hyperlink ref="DR37" location="_edn39" display="_edn39"/>
    <hyperlink ref="DR39" location="_edn40" display="_edn40"/>
    <hyperlink ref="DR42" location="_edn41" display="_edn41"/>
    <hyperlink ref="DR43" location="_edn43" display="_edn43"/>
    <hyperlink ref="DR44" location="_edn44" display="_edn44"/>
    <hyperlink ref="DR45" location="_edn45" display="_edn45"/>
    <hyperlink ref="DR47" location="_edn47" display="_edn47"/>
    <hyperlink ref="DR48" location="_edn49" display="_edn49"/>
    <hyperlink ref="DR49" location="_edn50" display="_edn50"/>
    <hyperlink ref="DV6" location="_edn5" display="_edn5"/>
    <hyperlink ref="DV12" location="_edn11" display="_edn11"/>
    <hyperlink ref="DV13" location="_edn12" display="_edn12"/>
    <hyperlink ref="DV19" location="_edn17" display="_edn17"/>
    <hyperlink ref="DV20" location="_edn19" display="_edn19"/>
    <hyperlink ref="DV21" location="_edn21" display="_edn21"/>
    <hyperlink ref="DV22" location="_edn23" display="_edn23"/>
    <hyperlink ref="DV23" location="_edn24" display="_edn24"/>
    <hyperlink ref="DV24" location="_edn25" display="_edn25"/>
    <hyperlink ref="DV25" location="_edn26" display="_edn26"/>
    <hyperlink ref="DV26" location="_edn28" display="_edn28"/>
    <hyperlink ref="DV27" location="_edn29" display="_edn29"/>
    <hyperlink ref="DV28" location="_edn30" display="_edn30"/>
    <hyperlink ref="DV29" location="_edn31" display="_edn31"/>
    <hyperlink ref="DV30" location="_edn32" display="_edn32"/>
    <hyperlink ref="DV31" location="_edn34" display="_edn34"/>
    <hyperlink ref="DV33" location="_edn35" display="_edn35"/>
    <hyperlink ref="DV34" location="_edn36" display="_edn36"/>
    <hyperlink ref="DV35" location="_edn37" display="_edn37"/>
    <hyperlink ref="DV36" location="_edn38" display="_edn38"/>
    <hyperlink ref="DV37" location="_edn39" display="_edn39"/>
    <hyperlink ref="DV39" location="_edn40" display="_edn40"/>
    <hyperlink ref="DV42" location="_edn41" display="_edn41"/>
    <hyperlink ref="DV43" location="_edn43" display="_edn43"/>
    <hyperlink ref="DV44" location="_edn44" display="_edn44"/>
    <hyperlink ref="DV45" location="_edn45" display="_edn45"/>
    <hyperlink ref="DV47" location="_edn47" display="_edn47"/>
    <hyperlink ref="DV48" location="_edn49" display="_edn49"/>
    <hyperlink ref="DV49" location="_edn50" display="_edn50"/>
    <hyperlink ref="DZ6" location="_edn5" display="_edn5"/>
    <hyperlink ref="DZ12" location="_edn11" display="_edn11"/>
    <hyperlink ref="DZ13" location="_edn12" display="_edn12"/>
    <hyperlink ref="DZ19" location="_edn17" display="_edn17"/>
    <hyperlink ref="DZ20" location="_edn19" display="_edn19"/>
    <hyperlink ref="DZ21" location="_edn21" display="_edn21"/>
    <hyperlink ref="DZ22" location="_edn23" display="_edn23"/>
    <hyperlink ref="DZ23" location="_edn24" display="_edn24"/>
    <hyperlink ref="DZ24" location="_edn25" display="_edn25"/>
    <hyperlink ref="DZ25" location="_edn26" display="_edn26"/>
    <hyperlink ref="DZ26" location="_edn28" display="_edn28"/>
    <hyperlink ref="DZ27" location="_edn29" display="_edn29"/>
    <hyperlink ref="DZ28" location="_edn30" display="_edn30"/>
    <hyperlink ref="DZ29" location="_edn31" display="_edn31"/>
    <hyperlink ref="DZ30" location="_edn32" display="_edn32"/>
    <hyperlink ref="DZ33" location="_edn35" display="_edn35"/>
    <hyperlink ref="DZ34" location="_edn36" display="_edn36"/>
    <hyperlink ref="DZ35" location="_edn37" display="_edn37"/>
    <hyperlink ref="DZ36" location="_edn38" display="_edn38"/>
    <hyperlink ref="DZ37" location="_edn39" display="_edn39"/>
    <hyperlink ref="DZ39" location="_edn40" display="_edn40"/>
    <hyperlink ref="DZ42" location="_edn41" display="_edn41"/>
    <hyperlink ref="DZ43" location="_edn43" display="_edn43"/>
    <hyperlink ref="DZ44" location="_edn44" display="_edn44"/>
    <hyperlink ref="DZ45" location="_edn45" display="_edn45"/>
    <hyperlink ref="DZ47" location="_edn47" display="_edn47"/>
    <hyperlink ref="DZ48" location="_edn49" display="_edn49"/>
    <hyperlink ref="DZ49" location="_edn50" display="_edn50"/>
    <hyperlink ref="ED6" location="_edn5" display="_edn5"/>
    <hyperlink ref="ED12" location="_edn11" display="_edn11"/>
    <hyperlink ref="ED13" location="_edn12" display="_edn12"/>
    <hyperlink ref="ED19" location="_edn17" display="_edn17"/>
    <hyperlink ref="ED20" location="_edn19" display="_edn19"/>
    <hyperlink ref="ED21" location="_edn21" display="_edn21"/>
    <hyperlink ref="ED22" location="_edn23" display="_edn23"/>
    <hyperlink ref="ED23" location="_edn24" display="_edn24"/>
    <hyperlink ref="ED24" location="_edn25" display="_edn25"/>
    <hyperlink ref="ED25" location="_edn26" display="_edn26"/>
    <hyperlink ref="ED26" location="_edn28" display="_edn28"/>
    <hyperlink ref="ED27" location="_edn29" display="_edn29"/>
    <hyperlink ref="ED28" location="_edn30" display="_edn30"/>
    <hyperlink ref="ED29" location="_edn31" display="_edn31"/>
    <hyperlink ref="ED30" location="_edn32" display="_edn32"/>
    <hyperlink ref="ED32" location="_edn34" display="_edn34"/>
    <hyperlink ref="ED33" location="_edn35" display="_edn35"/>
    <hyperlink ref="ED34" location="_edn36" display="_edn36"/>
    <hyperlink ref="ED35" location="_edn37" display="_edn37"/>
    <hyperlink ref="ED36" location="_edn38" display="_edn38"/>
    <hyperlink ref="ED37" location="_edn39" display="_edn39"/>
    <hyperlink ref="ED39" location="_edn40" display="_edn40"/>
    <hyperlink ref="ED42" location="_edn41" display="_edn41"/>
    <hyperlink ref="ED43" location="_edn43" display="_edn43"/>
    <hyperlink ref="ED44" location="_edn44" display="_edn44"/>
    <hyperlink ref="ED45" location="_edn45" display="_edn45"/>
    <hyperlink ref="ED47" location="_edn47" display="_edn47"/>
    <hyperlink ref="ED48" location="_edn49" display="_edn49"/>
    <hyperlink ref="ED49" location="_edn50" display="_edn50"/>
    <hyperlink ref="EH6" location="_edn5" display="_edn5"/>
    <hyperlink ref="EH12" location="_edn11" display="_edn11"/>
    <hyperlink ref="EH13" location="_edn12" display="_edn12"/>
    <hyperlink ref="EH19" location="_edn17" display="_edn17"/>
    <hyperlink ref="EH20" location="_edn19" display="_edn19"/>
    <hyperlink ref="EH21" location="_edn21" display="_edn21"/>
    <hyperlink ref="EH22" location="_edn23" display="_edn23"/>
    <hyperlink ref="EH23" location="_edn24" display="_edn24"/>
    <hyperlink ref="EH24" location="_edn25" display="_edn25"/>
    <hyperlink ref="EH25" location="_edn26" display="_edn26"/>
    <hyperlink ref="EH26" location="_edn28" display="_edn28"/>
    <hyperlink ref="EH27" location="_edn29" display="_edn29"/>
    <hyperlink ref="EH28" location="_edn30" display="_edn30"/>
    <hyperlink ref="EH29" location="_edn31" display="_edn31"/>
    <hyperlink ref="EH30" location="_edn32" display="_edn32"/>
    <hyperlink ref="EH32" location="_edn34" display="_edn34"/>
    <hyperlink ref="EH34" location="_edn36" display="_edn36"/>
    <hyperlink ref="EH35" location="_edn37" display="_edn37"/>
    <hyperlink ref="EH36" location="_edn38" display="_edn38"/>
    <hyperlink ref="EH37" location="_edn39" display="_edn39"/>
    <hyperlink ref="EH39" location="_edn40" display="_edn40"/>
    <hyperlink ref="EH42" location="_edn41" display="_edn41"/>
    <hyperlink ref="EH43" location="_edn43" display="_edn43"/>
    <hyperlink ref="EH44" location="_edn44" display="_edn44"/>
    <hyperlink ref="EH45" location="_edn45" display="_edn45"/>
    <hyperlink ref="EH47" location="_edn47" display="_edn47"/>
    <hyperlink ref="EH48" location="_edn49" display="_edn49"/>
    <hyperlink ref="EH49" location="_edn50" display="_edn50"/>
    <hyperlink ref="EL6" location="_edn5" display="_edn5"/>
    <hyperlink ref="EL12" location="_edn11" display="_edn11"/>
    <hyperlink ref="EL13" location="_edn12" display="_edn12"/>
    <hyperlink ref="EL19" location="_edn17" display="_edn17"/>
    <hyperlink ref="EL20" location="_edn19" display="_edn19"/>
    <hyperlink ref="EL21" location="_edn21" display="_edn21"/>
    <hyperlink ref="EL22" location="_edn23" display="_edn23"/>
    <hyperlink ref="EL23" location="_edn24" display="_edn24"/>
    <hyperlink ref="EL24" location="_edn25" display="_edn25"/>
    <hyperlink ref="EL25" location="_edn26" display="_edn26"/>
    <hyperlink ref="EL26" location="_edn28" display="_edn28"/>
    <hyperlink ref="EL27" location="_edn29" display="_edn29"/>
    <hyperlink ref="EL28" location="_edn30" display="_edn30"/>
    <hyperlink ref="EL29" location="_edn31" display="_edn31"/>
    <hyperlink ref="EL30" location="_edn32" display="_edn32"/>
    <hyperlink ref="EL32" location="_edn34" display="_edn34"/>
    <hyperlink ref="EL34" location="_edn35" display="_edn35"/>
    <hyperlink ref="EL35" location="_edn37" display="_edn37"/>
    <hyperlink ref="EL36" location="_edn38" display="_edn38"/>
    <hyperlink ref="EL37" location="_edn39" display="_edn39"/>
    <hyperlink ref="EL39" location="_edn40" display="_edn40"/>
    <hyperlink ref="EL42" location="_edn41" display="_edn41"/>
    <hyperlink ref="EL43" location="_edn43" display="_edn43"/>
    <hyperlink ref="EL44" location="_edn44" display="_edn44"/>
    <hyperlink ref="EL45" location="_edn45" display="_edn45"/>
    <hyperlink ref="EL47" location="_edn47" display="_edn47"/>
    <hyperlink ref="EL48" location="_edn49" display="_edn49"/>
    <hyperlink ref="EL49" location="_edn50" display="_edn50"/>
    <hyperlink ref="EP6" location="_edn5" display="_edn5"/>
    <hyperlink ref="EP12" location="_edn11" display="_edn11"/>
    <hyperlink ref="EP13" location="_edn12" display="_edn12"/>
    <hyperlink ref="EP19" location="_edn17" display="_edn17"/>
    <hyperlink ref="EP20" location="_edn19" display="_edn19"/>
    <hyperlink ref="EP21" location="_edn21" display="_edn21"/>
    <hyperlink ref="EP22" location="_edn23" display="_edn23"/>
    <hyperlink ref="EP23" location="_edn24" display="_edn24"/>
    <hyperlink ref="EP24" location="_edn25" display="_edn25"/>
    <hyperlink ref="EP25" location="_edn26" display="_edn26"/>
    <hyperlink ref="EP26" location="_edn28" display="_edn28"/>
    <hyperlink ref="EP27" location="_edn29" display="_edn29"/>
    <hyperlink ref="EP28" location="_edn30" display="_edn30"/>
    <hyperlink ref="EP29" location="_edn31" display="_edn31"/>
    <hyperlink ref="EP30" location="_edn32" display="_edn32"/>
    <hyperlink ref="EP32" location="_edn34" display="_edn34"/>
    <hyperlink ref="EP34" location="_edn35" display="_edn35"/>
    <hyperlink ref="EP35" location="_edn36" display="_edn36"/>
    <hyperlink ref="EP36" location="_edn38" display="_edn38"/>
    <hyperlink ref="EP37" location="_edn39" display="_edn39"/>
    <hyperlink ref="EP39" location="_edn40" display="_edn40"/>
    <hyperlink ref="EP42" location="_edn41" display="_edn41"/>
    <hyperlink ref="EP43" location="_edn43" display="_edn43"/>
    <hyperlink ref="EP44" location="_edn44" display="_edn44"/>
    <hyperlink ref="EP45" location="_edn45" display="_edn45"/>
    <hyperlink ref="EP47" location="_edn47" display="_edn47"/>
    <hyperlink ref="EP48" location="_edn49" display="_edn49"/>
    <hyperlink ref="EP49" location="_edn50" display="_edn50"/>
    <hyperlink ref="ET6" location="_edn5" display="_edn5"/>
    <hyperlink ref="ET12" location="_edn11" display="_edn11"/>
    <hyperlink ref="ET13" location="_edn12" display="_edn12"/>
    <hyperlink ref="ET19" location="_edn17" display="_edn17"/>
    <hyperlink ref="ET20" location="_edn19" display="_edn19"/>
    <hyperlink ref="ET21" location="_edn21" display="_edn21"/>
    <hyperlink ref="ET22" location="_edn23" display="_edn23"/>
    <hyperlink ref="ET23" location="_edn24" display="_edn24"/>
    <hyperlink ref="ET24" location="_edn25" display="_edn25"/>
    <hyperlink ref="ET25" location="_edn26" display="_edn26"/>
    <hyperlink ref="ET26" location="_edn28" display="_edn28"/>
    <hyperlink ref="ET27" location="_edn29" display="_edn29"/>
    <hyperlink ref="ET28" location="_edn30" display="_edn30"/>
    <hyperlink ref="ET29" location="_edn31" display="_edn31"/>
    <hyperlink ref="ET30" location="_edn32" display="_edn32"/>
    <hyperlink ref="ET32" location="_edn34" display="_edn34"/>
    <hyperlink ref="ET34" location="_edn35" display="_edn35"/>
    <hyperlink ref="ET35" location="_edn36" display="_edn36"/>
    <hyperlink ref="ET36" location="_edn37" display="_edn37"/>
    <hyperlink ref="ET37" location="_edn39" display="_edn39"/>
    <hyperlink ref="ET39" location="_edn40" display="_edn40"/>
    <hyperlink ref="ET42" location="_edn41" display="_edn41"/>
    <hyperlink ref="ET43" location="_edn43" display="_edn43"/>
    <hyperlink ref="ET44" location="_edn44" display="_edn44"/>
    <hyperlink ref="ET45" location="_edn45" display="_edn45"/>
    <hyperlink ref="ET47" location="_edn47" display="_edn47"/>
    <hyperlink ref="ET48" location="_edn49" display="_edn49"/>
    <hyperlink ref="ET49" location="_edn50" display="_edn50"/>
    <hyperlink ref="EX6" location="_edn5" display="_edn5"/>
    <hyperlink ref="EX12" location="_edn11" display="_edn11"/>
    <hyperlink ref="EX13" location="_edn12" display="_edn12"/>
    <hyperlink ref="EX19" location="_edn17" display="_edn17"/>
    <hyperlink ref="EX20" location="_edn19" display="_edn19"/>
    <hyperlink ref="EX21" location="_edn21" display="_edn21"/>
    <hyperlink ref="EX22" location="_edn23" display="_edn23"/>
    <hyperlink ref="EX23" location="_edn24" display="_edn24"/>
    <hyperlink ref="EX24" location="_edn25" display="_edn25"/>
    <hyperlink ref="EX25" location="_edn26" display="_edn26"/>
    <hyperlink ref="EX26" location="_edn28" display="_edn28"/>
    <hyperlink ref="EX27" location="_edn29" display="_edn29"/>
    <hyperlink ref="EX28" location="_edn30" display="_edn30"/>
    <hyperlink ref="EX29" location="_edn31" display="_edn31"/>
    <hyperlink ref="EX30" location="_edn32" display="_edn32"/>
    <hyperlink ref="EX32" location="_edn34" display="_edn34"/>
    <hyperlink ref="EX34" location="_edn35" display="_edn35"/>
    <hyperlink ref="EX35" location="_edn36" display="_edn36"/>
    <hyperlink ref="EX36" location="_edn37" display="_edn37"/>
    <hyperlink ref="EX37" location="_edn38" display="_edn38"/>
    <hyperlink ref="EX39" location="_edn40" display="_edn40"/>
    <hyperlink ref="EX42" location="_edn41" display="_edn41"/>
    <hyperlink ref="EX43" location="_edn43" display="_edn43"/>
    <hyperlink ref="EX44" location="_edn44" display="_edn44"/>
    <hyperlink ref="EX45" location="_edn45" display="_edn45"/>
    <hyperlink ref="EX47" location="_edn47" display="_edn47"/>
    <hyperlink ref="EX48" location="_edn49" display="_edn49"/>
    <hyperlink ref="EX49" location="_edn50" display="_edn50"/>
    <hyperlink ref="FB6" location="_edn5" display="_edn5"/>
    <hyperlink ref="FB12" location="_edn11" display="_edn11"/>
    <hyperlink ref="FB13" location="_edn12" display="_edn12"/>
    <hyperlink ref="FB19" location="_edn17" display="_edn17"/>
    <hyperlink ref="FB20" location="_edn19" display="_edn19"/>
    <hyperlink ref="FB21" location="_edn21" display="_edn21"/>
    <hyperlink ref="FB22" location="_edn23" display="_edn23"/>
    <hyperlink ref="FB23" location="_edn24" display="_edn24"/>
    <hyperlink ref="FB24" location="_edn25" display="_edn25"/>
    <hyperlink ref="FB25" location="_edn26" display="_edn26"/>
    <hyperlink ref="FB26" location="_edn28" display="_edn28"/>
    <hyperlink ref="FB27" location="_edn29" display="_edn29"/>
    <hyperlink ref="FB28" location="_edn30" display="_edn30"/>
    <hyperlink ref="FB29" location="_edn31" display="_edn31"/>
    <hyperlink ref="FB30" location="_edn32" display="_edn32"/>
    <hyperlink ref="FB32" location="_edn34" display="_edn34"/>
    <hyperlink ref="FB34" location="_edn35" display="_edn35"/>
    <hyperlink ref="FB35" location="_edn36" display="_edn36"/>
    <hyperlink ref="FB36" location="_edn37" display="_edn37"/>
    <hyperlink ref="FB37" location="_edn38" display="_edn38"/>
    <hyperlink ref="FB38" location="_edn39" display="_edn39"/>
    <hyperlink ref="FB39" location="_edn40" display="_edn40"/>
    <hyperlink ref="FB42" location="_edn41" display="_edn41"/>
    <hyperlink ref="FB43" location="_edn43" display="_edn43"/>
    <hyperlink ref="FB44" location="_edn44" display="_edn44"/>
    <hyperlink ref="FB45" location="_edn45" display="_edn45"/>
    <hyperlink ref="FB47" location="_edn47" display="_edn47"/>
    <hyperlink ref="FB48" location="_edn49" display="_edn49"/>
    <hyperlink ref="FB49" location="_edn50" display="_edn50"/>
    <hyperlink ref="FF6" location="_edn5" display="_edn5"/>
    <hyperlink ref="FF12" location="_edn11" display="_edn11"/>
    <hyperlink ref="FF13" location="_edn12" display="_edn12"/>
    <hyperlink ref="FF19" location="_edn17" display="_edn17"/>
    <hyperlink ref="FF20" location="_edn19" display="_edn19"/>
    <hyperlink ref="FF21" location="_edn21" display="_edn21"/>
    <hyperlink ref="FF22" location="_edn23" display="_edn23"/>
    <hyperlink ref="FF23" location="_edn24" display="_edn24"/>
    <hyperlink ref="FF24" location="_edn25" display="_edn25"/>
    <hyperlink ref="FF25" location="_edn26" display="_edn26"/>
    <hyperlink ref="FF26" location="_edn28" display="_edn28"/>
    <hyperlink ref="FF27" location="_edn29" display="_edn29"/>
    <hyperlink ref="FF28" location="_edn30" display="_edn30"/>
    <hyperlink ref="FF29" location="_edn31" display="_edn31"/>
    <hyperlink ref="FF30" location="_edn32" display="_edn32"/>
    <hyperlink ref="FF32" location="_edn34" display="_edn34"/>
    <hyperlink ref="FF34" location="_edn35" display="_edn35"/>
    <hyperlink ref="FF35" location="_edn36" display="_edn36"/>
    <hyperlink ref="FF36" location="_edn37" display="_edn37"/>
    <hyperlink ref="FF37" location="_edn38" display="_edn38"/>
    <hyperlink ref="FF38" location="_edn39" display="_edn39"/>
    <hyperlink ref="FF42" location="_edn41" display="_edn41"/>
    <hyperlink ref="FF43" location="_edn43" display="_edn43"/>
    <hyperlink ref="FF44" location="_edn44" display="_edn44"/>
    <hyperlink ref="FF45" location="_edn45" display="_edn45"/>
    <hyperlink ref="FF47" location="_edn47" display="_edn47"/>
    <hyperlink ref="FF48" location="_edn49" display="_edn49"/>
    <hyperlink ref="FF49" location="_edn50" display="_edn50"/>
    <hyperlink ref="FJ6" location="_edn5" display="_edn5"/>
    <hyperlink ref="FJ12" location="_edn11" display="_edn11"/>
    <hyperlink ref="FJ13" location="_edn12" display="_edn12"/>
    <hyperlink ref="FJ19" location="_edn17" display="_edn17"/>
    <hyperlink ref="FJ20" location="_edn19" display="_edn19"/>
    <hyperlink ref="FJ21" location="_edn21" display="_edn21"/>
    <hyperlink ref="FJ22" location="_edn23" display="_edn23"/>
    <hyperlink ref="FJ23" location="_edn24" display="_edn24"/>
    <hyperlink ref="FJ24" location="_edn25" display="_edn25"/>
    <hyperlink ref="FJ25" location="_edn26" display="_edn26"/>
    <hyperlink ref="FJ26" location="_edn28" display="_edn28"/>
    <hyperlink ref="FJ27" location="_edn29" display="_edn29"/>
    <hyperlink ref="FJ28" location="_edn30" display="_edn30"/>
    <hyperlink ref="FJ29" location="_edn31" display="_edn31"/>
    <hyperlink ref="FJ30" location="_edn32" display="_edn32"/>
    <hyperlink ref="FJ32" location="_edn34" display="_edn34"/>
    <hyperlink ref="FJ34" location="_edn35" display="_edn35"/>
    <hyperlink ref="FJ35" location="_edn36" display="_edn36"/>
    <hyperlink ref="FJ36" location="_edn37" display="_edn37"/>
    <hyperlink ref="FJ37" location="_edn38" display="_edn38"/>
    <hyperlink ref="FJ38" location="_edn39" display="_edn39"/>
    <hyperlink ref="FJ40" location="_edn40" display="_edn40"/>
    <hyperlink ref="FJ42" location="_edn41" display="_edn41"/>
    <hyperlink ref="FJ43" location="_edn43" display="_edn43"/>
    <hyperlink ref="FJ44" location="_edn44" display="_edn44"/>
    <hyperlink ref="FJ45" location="_edn45" display="_edn45"/>
    <hyperlink ref="FJ47" location="_edn47" display="_edn47"/>
    <hyperlink ref="FJ48" location="_edn49" display="_edn49"/>
    <hyperlink ref="FJ49" location="_edn50" display="_edn50"/>
    <hyperlink ref="FN6" location="_edn5" display="_edn5"/>
    <hyperlink ref="FN12" location="_edn11" display="_edn11"/>
    <hyperlink ref="FN13" location="_edn12" display="_edn12"/>
    <hyperlink ref="FN19" location="_edn17" display="_edn17"/>
    <hyperlink ref="FN20" location="_edn19" display="_edn19"/>
    <hyperlink ref="FN21" location="_edn21" display="_edn21"/>
    <hyperlink ref="FN22" location="_edn23" display="_edn23"/>
    <hyperlink ref="FN23" location="_edn24" display="_edn24"/>
    <hyperlink ref="FN24" location="_edn25" display="_edn25"/>
    <hyperlink ref="FN25" location="_edn26" display="_edn26"/>
    <hyperlink ref="FN26" location="_edn28" display="_edn28"/>
    <hyperlink ref="FN27" location="_edn29" display="_edn29"/>
    <hyperlink ref="FN28" location="_edn30" display="_edn30"/>
    <hyperlink ref="FN29" location="_edn31" display="_edn31"/>
    <hyperlink ref="FN30" location="_edn32" display="_edn32"/>
    <hyperlink ref="FN32" location="_edn34" display="_edn34"/>
    <hyperlink ref="FN34" location="_edn35" display="_edn35"/>
    <hyperlink ref="FN35" location="_edn36" display="_edn36"/>
    <hyperlink ref="FN36" location="_edn37" display="_edn37"/>
    <hyperlink ref="FN37" location="_edn38" display="_edn38"/>
    <hyperlink ref="FN38" location="_edn39" display="_edn39"/>
    <hyperlink ref="FN40" location="_edn40" display="_edn40"/>
    <hyperlink ref="FN42" location="_edn41" display="_edn41"/>
    <hyperlink ref="FN43" location="_edn43" display="_edn43"/>
    <hyperlink ref="FN44" location="_edn44" display="_edn44"/>
    <hyperlink ref="FN45" location="_edn45" display="_edn45"/>
    <hyperlink ref="FN47" location="_edn47" display="_edn47"/>
    <hyperlink ref="FN48" location="_edn49" display="_edn49"/>
    <hyperlink ref="FN49" location="_edn50" display="_edn50"/>
    <hyperlink ref="FR6" location="_edn5" display="_edn5"/>
    <hyperlink ref="FR12" location="_edn11" display="_edn11"/>
    <hyperlink ref="FR13" location="_edn12" display="_edn12"/>
    <hyperlink ref="FR19" location="_edn17" display="_edn17"/>
    <hyperlink ref="FR20" location="_edn19" display="_edn19"/>
    <hyperlink ref="FR21" location="_edn21" display="_edn21"/>
    <hyperlink ref="FR22" location="_edn23" display="_edn23"/>
    <hyperlink ref="FR23" location="_edn24" display="_edn24"/>
    <hyperlink ref="FR24" location="_edn25" display="_edn25"/>
    <hyperlink ref="FR25" location="_edn26" display="_edn26"/>
    <hyperlink ref="FR26" location="_edn28" display="_edn28"/>
    <hyperlink ref="FR27" location="_edn29" display="_edn29"/>
    <hyperlink ref="FR28" location="_edn30" display="_edn30"/>
    <hyperlink ref="FR29" location="_edn31" display="_edn31"/>
    <hyperlink ref="FR30" location="_edn32" display="_edn32"/>
    <hyperlink ref="FR32" location="_edn34" display="_edn34"/>
    <hyperlink ref="FR34" location="_edn35" display="_edn35"/>
    <hyperlink ref="FR35" location="_edn36" display="_edn36"/>
    <hyperlink ref="FR36" location="_edn37" display="_edn37"/>
    <hyperlink ref="FR37" location="_edn38" display="_edn38"/>
    <hyperlink ref="FR38" location="_edn39" display="_edn39"/>
    <hyperlink ref="FR40" location="_edn40" display="_edn40"/>
    <hyperlink ref="FR43" location="_edn43" display="_edn43"/>
    <hyperlink ref="FR44" location="_edn44" display="_edn44"/>
    <hyperlink ref="FR45" location="_edn45" display="_edn45"/>
    <hyperlink ref="FR47" location="_edn47" display="_edn47"/>
    <hyperlink ref="FR48" location="_edn49" display="_edn49"/>
    <hyperlink ref="FR49" location="_edn50" display="_edn50"/>
    <hyperlink ref="FV6" location="_edn5" display="_edn5"/>
    <hyperlink ref="FV12" location="_edn11" display="_edn11"/>
    <hyperlink ref="FV13" location="_edn12" display="_edn12"/>
    <hyperlink ref="FV19" location="_edn17" display="_edn17"/>
    <hyperlink ref="FV20" location="_edn19" display="_edn19"/>
    <hyperlink ref="FV21" location="_edn21" display="_edn21"/>
    <hyperlink ref="FV22" location="_edn23" display="_edn23"/>
    <hyperlink ref="FV23" location="_edn24" display="_edn24"/>
    <hyperlink ref="FV24" location="_edn25" display="_edn25"/>
    <hyperlink ref="FV25" location="_edn26" display="_edn26"/>
    <hyperlink ref="FV26" location="_edn28" display="_edn28"/>
    <hyperlink ref="FV27" location="_edn29" display="_edn29"/>
    <hyperlink ref="FV28" location="_edn30" display="_edn30"/>
    <hyperlink ref="FV29" location="_edn31" display="_edn31"/>
    <hyperlink ref="FV30" location="_edn32" display="_edn32"/>
    <hyperlink ref="FV32" location="_edn34" display="_edn34"/>
    <hyperlink ref="FV34" location="_edn35" display="_edn35"/>
    <hyperlink ref="FV35" location="_edn36" display="_edn36"/>
    <hyperlink ref="FV36" location="_edn37" display="_edn37"/>
    <hyperlink ref="FV37" location="_edn38" display="_edn38"/>
    <hyperlink ref="FV38" location="_edn39" display="_edn39"/>
    <hyperlink ref="FV40" location="_edn40" display="_edn40"/>
    <hyperlink ref="FV43" location="_edn41" display="_edn41"/>
    <hyperlink ref="FV44" location="_edn44" display="_edn44"/>
    <hyperlink ref="FV45" location="_edn45" display="_edn45"/>
    <hyperlink ref="FV47" location="_edn47" display="_edn47"/>
    <hyperlink ref="FV48" location="_edn49" display="_edn49"/>
    <hyperlink ref="FV49" location="_edn50" display="_edn50"/>
    <hyperlink ref="FZ6" location="_edn5" display="_edn5"/>
    <hyperlink ref="FZ12" location="_edn11" display="_edn11"/>
    <hyperlink ref="FZ13" location="_edn12" display="_edn12"/>
    <hyperlink ref="FZ19" location="_edn17" display="_edn17"/>
    <hyperlink ref="FZ20" location="_edn19" display="_edn19"/>
    <hyperlink ref="FZ21" location="_edn21" display="_edn21"/>
    <hyperlink ref="FZ22" location="_edn23" display="_edn23"/>
    <hyperlink ref="FZ23" location="_edn24" display="_edn24"/>
    <hyperlink ref="FZ24" location="_edn25" display="_edn25"/>
    <hyperlink ref="FZ25" location="_edn26" display="_edn26"/>
    <hyperlink ref="FZ26" location="_edn28" display="_edn28"/>
    <hyperlink ref="FZ27" location="_edn29" display="_edn29"/>
    <hyperlink ref="FZ28" location="_edn30" display="_edn30"/>
    <hyperlink ref="FZ29" location="_edn31" display="_edn31"/>
    <hyperlink ref="FZ30" location="_edn32" display="_edn32"/>
    <hyperlink ref="FZ32" location="_edn34" display="_edn34"/>
    <hyperlink ref="FZ34" location="_edn35" display="_edn35"/>
    <hyperlink ref="FZ35" location="_edn36" display="_edn36"/>
    <hyperlink ref="FZ36" location="_edn37" display="_edn37"/>
    <hyperlink ref="FZ37" location="_edn38" display="_edn38"/>
    <hyperlink ref="FZ38" location="_edn39" display="_edn39"/>
    <hyperlink ref="FZ40" location="_edn40" display="_edn40"/>
    <hyperlink ref="FZ43" location="_edn41" display="_edn41"/>
    <hyperlink ref="FZ44" location="_edn43" display="_edn43"/>
    <hyperlink ref="FZ45" location="_edn45" display="_edn45"/>
    <hyperlink ref="FZ47" location="_edn47" display="_edn47"/>
    <hyperlink ref="FZ48" location="_edn49" display="_edn49"/>
    <hyperlink ref="FZ49" location="_edn50" display="_edn50"/>
    <hyperlink ref="GD6" location="_edn5" display="_edn5"/>
    <hyperlink ref="GD12" location="_edn11" display="_edn11"/>
    <hyperlink ref="GD13" location="_edn12" display="_edn12"/>
    <hyperlink ref="GD19" location="_edn17" display="_edn17"/>
    <hyperlink ref="GD20" location="_edn19" display="_edn19"/>
    <hyperlink ref="GD21" location="_edn21" display="_edn21"/>
    <hyperlink ref="GD22" location="_edn23" display="_edn23"/>
    <hyperlink ref="GD23" location="_edn24" display="_edn24"/>
    <hyperlink ref="GD24" location="_edn25" display="_edn25"/>
    <hyperlink ref="GD25" location="_edn26" display="_edn26"/>
    <hyperlink ref="GD26" location="_edn28" display="_edn28"/>
    <hyperlink ref="GD27" location="_edn29" display="_edn29"/>
    <hyperlink ref="GD28" location="_edn30" display="_edn30"/>
    <hyperlink ref="GD29" location="_edn31" display="_edn31"/>
    <hyperlink ref="GD30" location="_edn32" display="_edn32"/>
    <hyperlink ref="GD32" location="_edn34" display="_edn34"/>
    <hyperlink ref="GD34" location="_edn35" display="_edn35"/>
    <hyperlink ref="GD35" location="_edn36" display="_edn36"/>
    <hyperlink ref="GD36" location="_edn37" display="_edn37"/>
    <hyperlink ref="GD37" location="_edn38" display="_edn38"/>
    <hyperlink ref="GD38" location="_edn39" display="_edn39"/>
    <hyperlink ref="GD40" location="_edn40" display="_edn40"/>
    <hyperlink ref="GD43" location="_edn41" display="_edn41"/>
    <hyperlink ref="GD44" location="_edn43" display="_edn43"/>
    <hyperlink ref="GD45" location="_edn44" display="_edn44"/>
    <hyperlink ref="GD47" location="_edn47" display="_edn47"/>
    <hyperlink ref="GD48" location="_edn49" display="_edn49"/>
    <hyperlink ref="GD49" location="_edn50" display="_edn50"/>
    <hyperlink ref="GH6" location="_edn5" display="_edn5"/>
    <hyperlink ref="GH12" location="_edn11" display="_edn11"/>
    <hyperlink ref="GH13" location="_edn12" display="_edn12"/>
    <hyperlink ref="GH19" location="_edn17" display="_edn17"/>
    <hyperlink ref="GH20" location="_edn19" display="_edn19"/>
    <hyperlink ref="GH21" location="_edn21" display="_edn21"/>
    <hyperlink ref="GH22" location="_edn23" display="_edn23"/>
    <hyperlink ref="GH23" location="_edn24" display="_edn24"/>
    <hyperlink ref="GH24" location="_edn25" display="_edn25"/>
    <hyperlink ref="GH25" location="_edn26" display="_edn26"/>
    <hyperlink ref="GH26" location="_edn28" display="_edn28"/>
    <hyperlink ref="GH27" location="_edn29" display="_edn29"/>
    <hyperlink ref="GH28" location="_edn30" display="_edn30"/>
    <hyperlink ref="GH29" location="_edn31" display="_edn31"/>
    <hyperlink ref="GH30" location="_edn32" display="_edn32"/>
    <hyperlink ref="GH32" location="_edn34" display="_edn34"/>
    <hyperlink ref="GH34" location="_edn35" display="_edn35"/>
    <hyperlink ref="GH35" location="_edn36" display="_edn36"/>
    <hyperlink ref="GH36" location="_edn37" display="_edn37"/>
    <hyperlink ref="GH37" location="_edn38" display="_edn38"/>
    <hyperlink ref="GH38" location="_edn39" display="_edn39"/>
    <hyperlink ref="GH40" location="_edn40" display="_edn40"/>
    <hyperlink ref="GH43" location="_edn41" display="_edn41"/>
    <hyperlink ref="GH44" location="_edn43" display="_edn43"/>
    <hyperlink ref="GH45" location="_edn44" display="_edn44"/>
    <hyperlink ref="GH46" location="_edn45" display="_edn45"/>
    <hyperlink ref="GH47" location="_edn47" display="_edn47"/>
    <hyperlink ref="GH48" location="_edn49" display="_edn49"/>
    <hyperlink ref="GH49" location="_edn50" display="_edn50"/>
    <hyperlink ref="GL6" location="_edn5" display="_edn5"/>
    <hyperlink ref="GL12" location="_edn11" display="_edn11"/>
    <hyperlink ref="GL13" location="_edn12" display="_edn12"/>
    <hyperlink ref="GL19" location="_edn17" display="_edn17"/>
    <hyperlink ref="GL20" location="_edn19" display="_edn19"/>
    <hyperlink ref="GL21" location="_edn21" display="_edn21"/>
    <hyperlink ref="GL22" location="_edn23" display="_edn23"/>
    <hyperlink ref="GL23" location="_edn24" display="_edn24"/>
    <hyperlink ref="GL24" location="_edn25" display="_edn25"/>
    <hyperlink ref="GL25" location="_edn26" display="_edn26"/>
    <hyperlink ref="GL26" location="_edn28" display="_edn28"/>
    <hyperlink ref="GL27" location="_edn29" display="_edn29"/>
    <hyperlink ref="GL28" location="_edn30" display="_edn30"/>
    <hyperlink ref="GL29" location="_edn31" display="_edn31"/>
    <hyperlink ref="GL30" location="_edn32" display="_edn32"/>
    <hyperlink ref="GL32" location="_edn34" display="_edn34"/>
    <hyperlink ref="GL34" location="_edn35" display="_edn35"/>
    <hyperlink ref="GL35" location="_edn36" display="_edn36"/>
    <hyperlink ref="GL36" location="_edn37" display="_edn37"/>
    <hyperlink ref="GL37" location="_edn38" display="_edn38"/>
    <hyperlink ref="GL38" location="_edn39" display="_edn39"/>
    <hyperlink ref="GL40" location="_edn40" display="_edn40"/>
    <hyperlink ref="GL43" location="_edn41" display="_edn41"/>
    <hyperlink ref="GL44" location="_edn43" display="_edn43"/>
    <hyperlink ref="GL45" location="_edn44" display="_edn44"/>
    <hyperlink ref="GL46" location="_edn45" display="_edn45"/>
    <hyperlink ref="GL48" location="_edn49" display="_edn49"/>
    <hyperlink ref="GL49" location="_edn50" display="_edn50"/>
    <hyperlink ref="GP6" location="_edn5" display="_edn5"/>
    <hyperlink ref="GP12" location="_edn11" display="_edn11"/>
    <hyperlink ref="GP13" location="_edn12" display="_edn12"/>
    <hyperlink ref="GP19" location="_edn17" display="_edn17"/>
    <hyperlink ref="GP20" location="_edn19" display="_edn19"/>
    <hyperlink ref="GP21" location="_edn21" display="_edn21"/>
    <hyperlink ref="GP22" location="_edn23" display="_edn23"/>
    <hyperlink ref="GP23" location="_edn24" display="_edn24"/>
    <hyperlink ref="GP24" location="_edn25" display="_edn25"/>
    <hyperlink ref="GP25" location="_edn26" display="_edn26"/>
    <hyperlink ref="GP26" location="_edn28" display="_edn28"/>
    <hyperlink ref="GP27" location="_edn29" display="_edn29"/>
    <hyperlink ref="GP28" location="_edn30" display="_edn30"/>
    <hyperlink ref="GP29" location="_edn31" display="_edn31"/>
    <hyperlink ref="GP30" location="_edn32" display="_edn32"/>
    <hyperlink ref="GP32" location="_edn34" display="_edn34"/>
    <hyperlink ref="GP34" location="_edn35" display="_edn35"/>
    <hyperlink ref="GP35" location="_edn36" display="_edn36"/>
    <hyperlink ref="GP36" location="_edn37" display="_edn37"/>
    <hyperlink ref="GP37" location="_edn38" display="_edn38"/>
    <hyperlink ref="GP38" location="_edn39" display="_edn39"/>
    <hyperlink ref="GP40" location="_edn40" display="_edn40"/>
    <hyperlink ref="GP43" location="_edn41" display="_edn41"/>
    <hyperlink ref="GP44" location="_edn43" display="_edn43"/>
    <hyperlink ref="GP45" location="_edn44" display="_edn44"/>
    <hyperlink ref="GP46" location="_edn45" display="_edn45"/>
    <hyperlink ref="GP48" location="_edn47" display="_edn47"/>
    <hyperlink ref="GP49" location="_edn50" display="_edn50"/>
    <hyperlink ref="GT6" location="_edn5" display="_edn5"/>
    <hyperlink ref="GT12" location="_edn11" display="_edn11"/>
    <hyperlink ref="GT13" location="_edn12" display="_edn12"/>
    <hyperlink ref="GT19" location="_edn17" display="_edn17"/>
    <hyperlink ref="GT20" location="_edn19" display="_edn19"/>
    <hyperlink ref="GT21" location="_edn21" display="_edn21"/>
    <hyperlink ref="GT22" location="_edn23" display="_edn23"/>
    <hyperlink ref="GT23" location="_edn24" display="_edn24"/>
    <hyperlink ref="GT24" location="_edn25" display="_edn25"/>
    <hyperlink ref="GT25" location="_edn26" display="_edn26"/>
    <hyperlink ref="GT26" location="_edn28" display="_edn28"/>
    <hyperlink ref="GT27" location="_edn29" display="_edn29"/>
    <hyperlink ref="GT28" location="_edn30" display="_edn30"/>
    <hyperlink ref="GT29" location="_edn31" display="_edn31"/>
    <hyperlink ref="GT30" location="_edn32" display="_edn32"/>
    <hyperlink ref="GT32" location="_edn34" display="_edn34"/>
    <hyperlink ref="GT34" location="_edn35" display="_edn35"/>
    <hyperlink ref="GT35" location="_edn36" display="_edn36"/>
    <hyperlink ref="GT36" location="_edn37" display="_edn37"/>
    <hyperlink ref="GT37" location="_edn38" display="_edn38"/>
    <hyperlink ref="GT38" location="_edn39" display="_edn39"/>
    <hyperlink ref="GT40" location="_edn40" display="_edn40"/>
    <hyperlink ref="GT43" location="_edn41" display="_edn41"/>
    <hyperlink ref="GT44" location="_edn43" display="_edn43"/>
    <hyperlink ref="GT45" location="_edn44" display="_edn44"/>
    <hyperlink ref="GT46" location="_edn45" display="_edn45"/>
    <hyperlink ref="GT48" location="_edn47" display="_edn47"/>
    <hyperlink ref="GT49" location="_edn49" display="_edn4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50"/>
  <sheetViews>
    <sheetView workbookViewId="0">
      <selection sqref="A1:B50"/>
    </sheetView>
  </sheetViews>
  <sheetFormatPr defaultRowHeight="15"/>
  <cols>
    <col min="2" max="2" width="17" style="46" customWidth="1"/>
  </cols>
  <sheetData>
    <row r="1" spans="1:2" s="41" customFormat="1" ht="18" customHeight="1">
      <c r="A1" s="2" t="s">
        <v>0</v>
      </c>
      <c r="B1" s="42" t="s">
        <v>62</v>
      </c>
    </row>
    <row r="2" spans="1:2">
      <c r="A2" s="2">
        <v>1895</v>
      </c>
      <c r="B2" s="43">
        <v>3.2499999999999999E-3</v>
      </c>
    </row>
    <row r="3" spans="1:2">
      <c r="A3" s="2">
        <v>1901</v>
      </c>
      <c r="B3" s="43">
        <v>1E-3</v>
      </c>
    </row>
    <row r="4" spans="1:2">
      <c r="A4" s="2">
        <v>1946</v>
      </c>
      <c r="B4" s="43">
        <v>3.5099999999999999E-2</v>
      </c>
    </row>
    <row r="5" spans="1:2">
      <c r="A5" s="2">
        <v>1962</v>
      </c>
      <c r="B5" s="44">
        <v>7.0199999999999999E-2</v>
      </c>
    </row>
    <row r="6" spans="1:2">
      <c r="A6" s="2">
        <v>1979</v>
      </c>
      <c r="B6" s="45">
        <v>0.3</v>
      </c>
    </row>
    <row r="7" spans="1:2">
      <c r="A7" s="2">
        <v>1981</v>
      </c>
      <c r="B7" s="44">
        <v>1.2015</v>
      </c>
    </row>
    <row r="8" spans="1:2">
      <c r="A8" s="2">
        <v>1983</v>
      </c>
      <c r="B8" s="43">
        <v>9.6</v>
      </c>
    </row>
    <row r="9" spans="1:2">
      <c r="A9" s="2">
        <v>1985</v>
      </c>
      <c r="B9" s="44">
        <v>5.28</v>
      </c>
    </row>
    <row r="10" spans="1:2">
      <c r="A10" s="2">
        <v>1985</v>
      </c>
      <c r="B10" s="44">
        <v>8</v>
      </c>
    </row>
    <row r="11" spans="1:2">
      <c r="A11" s="2">
        <v>1986</v>
      </c>
      <c r="B11" s="44">
        <v>1.2</v>
      </c>
    </row>
    <row r="12" spans="1:2">
      <c r="A12" s="2">
        <v>1986</v>
      </c>
      <c r="B12" s="45">
        <v>8</v>
      </c>
    </row>
    <row r="13" spans="1:2">
      <c r="A13" s="2">
        <v>1990</v>
      </c>
      <c r="B13" s="45">
        <v>19.2</v>
      </c>
    </row>
    <row r="14" spans="1:2">
      <c r="A14" s="2">
        <v>1990</v>
      </c>
      <c r="B14" s="44">
        <v>13</v>
      </c>
    </row>
    <row r="15" spans="1:2">
      <c r="A15" s="2">
        <v>1991</v>
      </c>
      <c r="B15" s="44">
        <v>9.6</v>
      </c>
    </row>
    <row r="16" spans="1:2">
      <c r="A16" s="2">
        <v>1993</v>
      </c>
      <c r="B16" s="44">
        <v>48.6</v>
      </c>
    </row>
    <row r="17" spans="1:2">
      <c r="A17" s="2">
        <v>1993</v>
      </c>
      <c r="B17" s="44">
        <v>11.2</v>
      </c>
    </row>
    <row r="18" spans="1:2">
      <c r="A18" s="2">
        <v>1995</v>
      </c>
      <c r="B18" s="44">
        <v>9.6</v>
      </c>
    </row>
    <row r="19" spans="1:2">
      <c r="A19" s="2">
        <v>1995</v>
      </c>
      <c r="B19" s="45">
        <v>28.8</v>
      </c>
    </row>
    <row r="20" spans="1:2">
      <c r="A20" s="2">
        <v>1996</v>
      </c>
      <c r="B20" s="45">
        <v>64</v>
      </c>
    </row>
    <row r="21" spans="1:2">
      <c r="A21" s="2">
        <v>1998</v>
      </c>
      <c r="B21" s="45">
        <v>115.2</v>
      </c>
    </row>
    <row r="22" spans="1:2">
      <c r="A22" s="2">
        <v>1998</v>
      </c>
      <c r="B22" s="45">
        <v>2000</v>
      </c>
    </row>
    <row r="23" spans="1:2">
      <c r="A23" s="2">
        <v>1998</v>
      </c>
      <c r="B23" s="45">
        <v>23500</v>
      </c>
    </row>
    <row r="24" spans="1:2">
      <c r="A24" s="2">
        <v>1999</v>
      </c>
      <c r="B24" s="45">
        <v>57.6</v>
      </c>
    </row>
    <row r="25" spans="1:2">
      <c r="A25" s="2">
        <v>1999</v>
      </c>
      <c r="B25" s="45">
        <v>11000</v>
      </c>
    </row>
    <row r="26" spans="1:2">
      <c r="A26" s="2">
        <v>1999</v>
      </c>
      <c r="B26" s="45">
        <v>54000</v>
      </c>
    </row>
    <row r="27" spans="1:2">
      <c r="A27" s="2">
        <v>1999</v>
      </c>
      <c r="B27" s="45">
        <v>54000</v>
      </c>
    </row>
    <row r="28" spans="1:2">
      <c r="A28" s="2">
        <v>2000</v>
      </c>
      <c r="B28" s="45">
        <v>10000</v>
      </c>
    </row>
    <row r="29" spans="1:2">
      <c r="A29" s="2">
        <v>2001</v>
      </c>
      <c r="B29" s="45">
        <v>171.2</v>
      </c>
    </row>
    <row r="30" spans="1:2">
      <c r="A30" s="2">
        <v>2001</v>
      </c>
      <c r="B30" s="45">
        <v>1920</v>
      </c>
    </row>
    <row r="31" spans="1:2">
      <c r="A31" s="2">
        <v>2002</v>
      </c>
      <c r="B31" s="44">
        <v>2000</v>
      </c>
    </row>
    <row r="32" spans="1:2">
      <c r="A32" s="2">
        <v>2003</v>
      </c>
      <c r="B32" s="45">
        <v>473.6</v>
      </c>
    </row>
    <row r="33" spans="1:2">
      <c r="A33" s="2">
        <v>2003</v>
      </c>
      <c r="B33" s="44">
        <v>1920</v>
      </c>
    </row>
    <row r="34" spans="1:2">
      <c r="A34" s="2">
        <v>2003</v>
      </c>
      <c r="B34" s="45">
        <v>54000</v>
      </c>
    </row>
    <row r="35" spans="1:2">
      <c r="A35" s="2">
        <v>2004</v>
      </c>
      <c r="B35" s="45">
        <v>155000</v>
      </c>
    </row>
    <row r="36" spans="1:2">
      <c r="A36" s="2">
        <v>2004</v>
      </c>
      <c r="B36" s="45">
        <v>2400</v>
      </c>
    </row>
    <row r="37" spans="1:2">
      <c r="A37" s="2">
        <v>2004</v>
      </c>
      <c r="B37" s="45">
        <v>250000</v>
      </c>
    </row>
    <row r="38" spans="1:2">
      <c r="A38" s="2">
        <v>2005</v>
      </c>
      <c r="B38" s="45">
        <v>256</v>
      </c>
    </row>
    <row r="39" spans="1:2">
      <c r="A39" s="2">
        <v>2005</v>
      </c>
      <c r="B39" s="44">
        <v>60</v>
      </c>
    </row>
    <row r="40" spans="1:2">
      <c r="A40" s="2">
        <v>2005</v>
      </c>
      <c r="B40" s="45">
        <v>538</v>
      </c>
    </row>
    <row r="41" spans="1:2">
      <c r="A41" s="2">
        <v>2006</v>
      </c>
      <c r="B41" s="44">
        <v>3100</v>
      </c>
    </row>
    <row r="42" spans="1:2">
      <c r="A42" s="2">
        <v>2006</v>
      </c>
      <c r="B42" s="44">
        <v>73500</v>
      </c>
    </row>
    <row r="43" spans="1:2">
      <c r="A43" s="2">
        <v>2006</v>
      </c>
      <c r="B43" s="45">
        <v>70000</v>
      </c>
    </row>
    <row r="44" spans="1:2">
      <c r="A44" s="2">
        <v>2006</v>
      </c>
      <c r="B44" s="45">
        <v>5760</v>
      </c>
    </row>
    <row r="45" spans="1:2">
      <c r="A45" s="2">
        <v>2007</v>
      </c>
      <c r="B45" s="45">
        <v>2000</v>
      </c>
    </row>
    <row r="46" spans="1:2">
      <c r="A46" s="2">
        <v>2007</v>
      </c>
      <c r="B46" s="45">
        <v>14400</v>
      </c>
    </row>
    <row r="47" spans="1:2">
      <c r="A47" s="2">
        <v>2007</v>
      </c>
      <c r="B47" s="44">
        <v>42000</v>
      </c>
    </row>
    <row r="48" spans="1:2">
      <c r="A48" s="2">
        <v>2009</v>
      </c>
      <c r="B48" s="45">
        <v>600000</v>
      </c>
    </row>
    <row r="49" spans="1:2">
      <c r="A49" s="2">
        <v>2008</v>
      </c>
      <c r="B49" s="45">
        <v>100000</v>
      </c>
    </row>
    <row r="50" spans="1:2">
      <c r="A50" s="2">
        <v>2009</v>
      </c>
      <c r="B50" s="45">
        <v>288000</v>
      </c>
    </row>
  </sheetData>
  <hyperlinks>
    <hyperlink ref="B6" location="_edn5" display="_edn5"/>
    <hyperlink ref="B12" location="_edn11" display="_edn11"/>
    <hyperlink ref="B13" location="_edn12" display="_edn12"/>
    <hyperlink ref="B19" location="_edn17" display="_edn17"/>
    <hyperlink ref="B20" location="_edn19" display="_edn19"/>
    <hyperlink ref="B21" location="_edn21" display="_edn21"/>
    <hyperlink ref="B22" location="_edn23" display="_edn23"/>
    <hyperlink ref="B23" location="_edn24" display="_edn24"/>
    <hyperlink ref="B24" location="_edn25" display="_edn25"/>
    <hyperlink ref="B25" location="_edn26" display="_edn26"/>
    <hyperlink ref="B26" location="_edn28" display="_edn28"/>
    <hyperlink ref="B27" location="_edn29" display="_edn29"/>
    <hyperlink ref="B28" location="_edn30" display="_edn30"/>
    <hyperlink ref="B29" location="_edn31" display="_edn31"/>
    <hyperlink ref="B30" location="_edn32" display="_edn32"/>
    <hyperlink ref="B32" location="_edn34" display="_edn34"/>
    <hyperlink ref="B34" location="_edn35" display="_edn35"/>
    <hyperlink ref="B35" location="_edn36" display="_edn36"/>
    <hyperlink ref="B36" location="_edn37" display="_edn37"/>
    <hyperlink ref="B37" location="_edn38" display="_edn38"/>
    <hyperlink ref="B38" location="_edn39" display="_edn39"/>
    <hyperlink ref="B40" location="_edn40" display="_edn40"/>
    <hyperlink ref="B43" location="_edn41" display="_edn41"/>
    <hyperlink ref="B44" location="_edn43" display="_edn43"/>
    <hyperlink ref="B45" location="_edn44" display="_edn44"/>
    <hyperlink ref="B46" location="_edn45" display="_edn45"/>
    <hyperlink ref="B48" location="_edn47" display="_edn47"/>
    <hyperlink ref="B49" location="_edn49" display="_edn49"/>
    <hyperlink ref="B50" location="_edn50" display="_edn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7:M56"/>
  <sheetViews>
    <sheetView workbookViewId="0">
      <selection activeCell="H15" sqref="H15"/>
    </sheetView>
  </sheetViews>
  <sheetFormatPr defaultRowHeight="15"/>
  <cols>
    <col min="2" max="2" width="39.28515625" customWidth="1"/>
    <col min="3" max="3" width="20.7109375" customWidth="1"/>
    <col min="4" max="4" width="11.85546875" customWidth="1"/>
    <col min="5" max="5" width="20.7109375" customWidth="1"/>
  </cols>
  <sheetData>
    <row r="7" spans="1:13" ht="18" customHeight="1">
      <c r="A7" s="35" t="s">
        <v>0</v>
      </c>
      <c r="B7" s="36" t="s">
        <v>1</v>
      </c>
      <c r="C7" s="37" t="s">
        <v>62</v>
      </c>
      <c r="D7" s="37" t="s">
        <v>63</v>
      </c>
      <c r="E7" s="37" t="s">
        <v>64</v>
      </c>
      <c r="F7" s="37" t="s">
        <v>65</v>
      </c>
      <c r="H7" s="39" t="s">
        <v>66</v>
      </c>
      <c r="I7" s="39" t="s">
        <v>67</v>
      </c>
      <c r="J7" s="39" t="s">
        <v>68</v>
      </c>
      <c r="K7" s="39" t="s">
        <v>69</v>
      </c>
      <c r="L7" s="39" t="s">
        <v>70</v>
      </c>
      <c r="M7" s="39" t="s">
        <v>71</v>
      </c>
    </row>
    <row r="8" spans="1:13">
      <c r="A8" s="2">
        <v>1895</v>
      </c>
      <c r="B8" s="1" t="s">
        <v>5</v>
      </c>
      <c r="C8" s="8">
        <v>3.2499999999999999E-3</v>
      </c>
      <c r="D8" s="3"/>
      <c r="E8" s="32"/>
      <c r="H8">
        <v>1</v>
      </c>
      <c r="I8" s="40" t="s">
        <v>74</v>
      </c>
      <c r="J8" t="s">
        <v>72</v>
      </c>
      <c r="K8" t="s">
        <v>73</v>
      </c>
      <c r="L8" t="s">
        <v>75</v>
      </c>
    </row>
    <row r="9" spans="1:13">
      <c r="A9" s="2">
        <v>1901</v>
      </c>
      <c r="B9" s="1" t="s">
        <v>6</v>
      </c>
      <c r="C9" s="8">
        <v>1E-3</v>
      </c>
      <c r="D9" s="8">
        <v>1.1799999999999999E-6</v>
      </c>
      <c r="E9" s="31">
        <v>3.0600000000000001E-13</v>
      </c>
    </row>
    <row r="10" spans="1:13">
      <c r="A10" s="2">
        <v>1946</v>
      </c>
      <c r="B10" s="1" t="s">
        <v>7</v>
      </c>
      <c r="C10" s="8">
        <v>3.5099999999999999E-2</v>
      </c>
      <c r="D10" s="8">
        <v>7.0200000000000004E-4</v>
      </c>
      <c r="E10" s="31">
        <v>3.58E-6</v>
      </c>
    </row>
    <row r="11" spans="1:13">
      <c r="A11" s="2">
        <v>1962</v>
      </c>
      <c r="B11" s="1" t="s">
        <v>8</v>
      </c>
      <c r="C11" s="3">
        <v>7.0199999999999999E-2</v>
      </c>
      <c r="D11" s="3">
        <v>2.3400000000000001E-3</v>
      </c>
      <c r="E11" s="32">
        <v>9.9299999999999998E-6</v>
      </c>
    </row>
    <row r="12" spans="1:13">
      <c r="A12" s="2">
        <v>1979</v>
      </c>
      <c r="B12" s="1" t="s">
        <v>9</v>
      </c>
      <c r="C12" s="6">
        <v>0.3</v>
      </c>
      <c r="D12" s="3">
        <v>1.2E-2</v>
      </c>
      <c r="E12" s="32"/>
    </row>
    <row r="13" spans="1:13">
      <c r="A13" s="2">
        <v>1981</v>
      </c>
      <c r="B13" s="1" t="s">
        <v>10</v>
      </c>
      <c r="C13" s="3">
        <v>1.2015</v>
      </c>
      <c r="D13" s="3">
        <v>4.8000000000000001E-2</v>
      </c>
      <c r="E13" s="34">
        <v>3.0200000000000002E-4</v>
      </c>
    </row>
    <row r="14" spans="1:13">
      <c r="A14" s="2">
        <v>1983</v>
      </c>
      <c r="B14" s="1" t="s">
        <v>11</v>
      </c>
      <c r="C14" s="34">
        <v>9.6</v>
      </c>
      <c r="D14" s="6">
        <v>0.32</v>
      </c>
      <c r="E14" s="34">
        <v>3.98E-3</v>
      </c>
    </row>
    <row r="15" spans="1:13">
      <c r="A15" s="2">
        <v>1985</v>
      </c>
      <c r="B15" s="1" t="s">
        <v>12</v>
      </c>
      <c r="C15" s="3">
        <v>5.28</v>
      </c>
      <c r="D15" s="3">
        <v>0.26</v>
      </c>
      <c r="E15" s="31">
        <v>2.1</v>
      </c>
    </row>
    <row r="16" spans="1:13">
      <c r="A16" s="2">
        <v>1985</v>
      </c>
      <c r="B16" s="1" t="s">
        <v>13</v>
      </c>
      <c r="C16" s="3">
        <v>8</v>
      </c>
      <c r="D16" s="3">
        <v>0.32</v>
      </c>
      <c r="E16" s="32"/>
    </row>
    <row r="17" spans="1:5">
      <c r="A17" s="2">
        <v>1986</v>
      </c>
      <c r="B17" s="1" t="s">
        <v>14</v>
      </c>
      <c r="C17" s="3">
        <v>1.2</v>
      </c>
      <c r="D17" s="3">
        <v>0.1</v>
      </c>
      <c r="E17" s="32"/>
    </row>
    <row r="18" spans="1:5">
      <c r="A18" s="2">
        <v>1986</v>
      </c>
      <c r="B18" s="1" t="s">
        <v>15</v>
      </c>
      <c r="C18" s="6">
        <v>8</v>
      </c>
      <c r="D18" s="3">
        <v>0.64</v>
      </c>
      <c r="E18" s="32"/>
    </row>
    <row r="19" spans="1:5">
      <c r="A19" s="2">
        <v>1990</v>
      </c>
      <c r="B19" s="1" t="s">
        <v>16</v>
      </c>
      <c r="C19" s="6">
        <v>19.2</v>
      </c>
      <c r="D19" s="3">
        <v>0.64</v>
      </c>
      <c r="E19" s="32">
        <v>7.9600000000000001E-3</v>
      </c>
    </row>
    <row r="20" spans="1:5">
      <c r="A20" s="2">
        <v>1990</v>
      </c>
      <c r="B20" s="1" t="s">
        <v>17</v>
      </c>
      <c r="C20" s="3">
        <v>13</v>
      </c>
      <c r="D20" s="6">
        <v>1.3</v>
      </c>
      <c r="E20" s="32"/>
    </row>
    <row r="21" spans="1:5">
      <c r="A21" s="2">
        <v>1991</v>
      </c>
      <c r="B21" s="1" t="s">
        <v>18</v>
      </c>
      <c r="C21" s="3">
        <v>9.6</v>
      </c>
      <c r="D21" s="6">
        <v>0.38</v>
      </c>
      <c r="E21" s="33">
        <v>9.9799999999999997E-4</v>
      </c>
    </row>
    <row r="22" spans="1:5">
      <c r="A22" s="2">
        <v>1993</v>
      </c>
      <c r="B22" s="1" t="s">
        <v>19</v>
      </c>
      <c r="C22" s="3">
        <v>48.6</v>
      </c>
      <c r="D22" s="3">
        <v>1.62</v>
      </c>
      <c r="E22" s="32"/>
    </row>
    <row r="23" spans="1:5">
      <c r="A23" s="2">
        <v>1993</v>
      </c>
      <c r="B23" s="1" t="s">
        <v>20</v>
      </c>
      <c r="C23" s="3">
        <v>11.2</v>
      </c>
      <c r="D23" s="3">
        <v>0.44800000000000001</v>
      </c>
      <c r="E23" s="32"/>
    </row>
    <row r="24" spans="1:5">
      <c r="A24" s="2">
        <v>1995</v>
      </c>
      <c r="B24" s="1" t="s">
        <v>21</v>
      </c>
      <c r="C24" s="3">
        <v>9.6</v>
      </c>
      <c r="D24" s="6">
        <v>0.19</v>
      </c>
      <c r="E24" s="32"/>
    </row>
    <row r="25" spans="1:5">
      <c r="A25" s="2">
        <v>1995</v>
      </c>
      <c r="B25" s="1" t="s">
        <v>22</v>
      </c>
      <c r="C25" s="6">
        <v>28.8</v>
      </c>
      <c r="D25" s="3">
        <v>1.1499999999999999</v>
      </c>
      <c r="E25" s="33">
        <v>4.0499999999999998E-3</v>
      </c>
    </row>
    <row r="26" spans="1:5">
      <c r="A26" s="2">
        <v>1996</v>
      </c>
      <c r="B26" s="1" t="s">
        <v>23</v>
      </c>
      <c r="C26" s="6">
        <v>64</v>
      </c>
      <c r="D26" s="6">
        <v>2.56</v>
      </c>
      <c r="E26" s="32"/>
    </row>
    <row r="27" spans="1:5">
      <c r="A27" s="2">
        <v>1998</v>
      </c>
      <c r="B27" s="1" t="s">
        <v>24</v>
      </c>
      <c r="C27" s="6">
        <v>115.2</v>
      </c>
      <c r="D27" s="6">
        <v>2.16</v>
      </c>
      <c r="E27" s="32"/>
    </row>
    <row r="28" spans="1:5">
      <c r="A28" s="2">
        <v>1998</v>
      </c>
      <c r="B28" s="1" t="s">
        <v>25</v>
      </c>
      <c r="C28" s="6">
        <v>2000</v>
      </c>
      <c r="D28" s="3">
        <v>1.04</v>
      </c>
      <c r="E28" s="32">
        <v>5.9</v>
      </c>
    </row>
    <row r="29" spans="1:5">
      <c r="A29" s="2">
        <v>1998</v>
      </c>
      <c r="B29" s="1" t="s">
        <v>26</v>
      </c>
      <c r="C29" s="6">
        <v>23500</v>
      </c>
      <c r="D29" s="38" t="s">
        <v>27</v>
      </c>
      <c r="E29" s="32"/>
    </row>
    <row r="30" spans="1:5">
      <c r="A30" s="2">
        <v>1999</v>
      </c>
      <c r="B30" s="1" t="s">
        <v>28</v>
      </c>
      <c r="C30" s="6">
        <v>57.6</v>
      </c>
      <c r="D30" s="3">
        <v>0.57999999999999996</v>
      </c>
      <c r="E30" s="32">
        <v>1.5E-3</v>
      </c>
    </row>
    <row r="31" spans="1:5">
      <c r="A31" s="2">
        <v>1999</v>
      </c>
      <c r="B31" s="1" t="s">
        <v>29</v>
      </c>
      <c r="C31" s="6">
        <v>11000</v>
      </c>
      <c r="D31" s="6">
        <v>0.5</v>
      </c>
      <c r="E31" s="32">
        <v>2030.0336</v>
      </c>
    </row>
    <row r="32" spans="1:5">
      <c r="A32" s="2">
        <v>1999</v>
      </c>
      <c r="B32" s="1" t="s">
        <v>30</v>
      </c>
      <c r="C32" s="6">
        <v>54000</v>
      </c>
      <c r="D32" s="3">
        <v>3.25</v>
      </c>
      <c r="E32" s="32">
        <v>4141.8639999999996</v>
      </c>
    </row>
    <row r="33" spans="1:5">
      <c r="A33" s="2">
        <v>1999</v>
      </c>
      <c r="B33" s="1" t="s">
        <v>31</v>
      </c>
      <c r="C33" s="6">
        <v>54000</v>
      </c>
      <c r="D33" s="3">
        <v>3.25</v>
      </c>
      <c r="E33" s="32">
        <v>460.21</v>
      </c>
    </row>
    <row r="34" spans="1:5">
      <c r="A34" s="2">
        <v>2000</v>
      </c>
      <c r="B34" s="1" t="s">
        <v>32</v>
      </c>
      <c r="C34" s="6">
        <v>10000</v>
      </c>
      <c r="D34" s="3"/>
      <c r="E34" s="32"/>
    </row>
    <row r="35" spans="1:5">
      <c r="A35" s="2">
        <v>2001</v>
      </c>
      <c r="B35" s="1" t="s">
        <v>33</v>
      </c>
      <c r="C35" s="6">
        <v>171.2</v>
      </c>
      <c r="D35" s="3">
        <v>0.86</v>
      </c>
      <c r="E35" s="32">
        <v>1.63</v>
      </c>
    </row>
    <row r="36" spans="1:5">
      <c r="A36" s="2">
        <v>2001</v>
      </c>
      <c r="B36" s="1" t="s">
        <v>34</v>
      </c>
      <c r="C36" s="6">
        <v>1920</v>
      </c>
      <c r="D36" s="6">
        <v>0.5</v>
      </c>
      <c r="E36" s="32"/>
    </row>
    <row r="37" spans="1:5">
      <c r="A37" s="2">
        <v>2002</v>
      </c>
      <c r="B37" s="1" t="s">
        <v>35</v>
      </c>
      <c r="C37" s="3">
        <v>2000</v>
      </c>
      <c r="D37" s="3">
        <v>1.6</v>
      </c>
      <c r="E37" s="32"/>
    </row>
    <row r="38" spans="1:5">
      <c r="A38" s="2">
        <v>2003</v>
      </c>
      <c r="B38" s="1" t="s">
        <v>36</v>
      </c>
      <c r="C38" s="6">
        <v>473.6</v>
      </c>
      <c r="D38" s="3">
        <v>2.37</v>
      </c>
      <c r="E38" s="32">
        <v>0.18</v>
      </c>
    </row>
    <row r="39" spans="1:5">
      <c r="A39" s="2">
        <v>2003</v>
      </c>
      <c r="B39" s="1" t="s">
        <v>37</v>
      </c>
      <c r="C39" s="3">
        <v>1920</v>
      </c>
      <c r="D39" s="3">
        <v>0.5</v>
      </c>
      <c r="E39" s="32"/>
    </row>
    <row r="40" spans="1:5">
      <c r="A40" s="2">
        <v>2003</v>
      </c>
      <c r="B40" s="1" t="s">
        <v>38</v>
      </c>
      <c r="C40" s="6">
        <v>54000</v>
      </c>
      <c r="D40" s="3">
        <v>3.25</v>
      </c>
      <c r="E40" s="32">
        <v>1035.46</v>
      </c>
    </row>
    <row r="41" spans="1:5">
      <c r="A41" s="2">
        <v>2004</v>
      </c>
      <c r="B41" s="1" t="s">
        <v>39</v>
      </c>
      <c r="C41" s="6">
        <v>155000</v>
      </c>
      <c r="D41" s="3"/>
      <c r="E41" s="32"/>
    </row>
    <row r="42" spans="1:5">
      <c r="A42" s="2">
        <v>2004</v>
      </c>
      <c r="B42" s="1" t="s">
        <v>40</v>
      </c>
      <c r="C42" s="6">
        <v>2400</v>
      </c>
      <c r="D42" s="3">
        <v>1.92</v>
      </c>
      <c r="E42" s="32"/>
    </row>
    <row r="43" spans="1:5">
      <c r="A43" s="2">
        <v>2004</v>
      </c>
      <c r="B43" s="1" t="s">
        <v>41</v>
      </c>
      <c r="C43" s="6">
        <v>250000</v>
      </c>
      <c r="D43" s="3"/>
      <c r="E43" s="32"/>
    </row>
    <row r="44" spans="1:5">
      <c r="A44" s="2">
        <v>2005</v>
      </c>
      <c r="B44" s="1" t="s">
        <v>42</v>
      </c>
      <c r="C44" s="6">
        <v>256</v>
      </c>
      <c r="D44" s="3"/>
      <c r="E44" s="32"/>
    </row>
    <row r="45" spans="1:5">
      <c r="A45" s="2">
        <v>2005</v>
      </c>
      <c r="B45" s="1" t="s">
        <v>43</v>
      </c>
      <c r="C45" s="3">
        <v>60</v>
      </c>
      <c r="D45" s="3"/>
      <c r="E45" s="32"/>
    </row>
    <row r="46" spans="1:5">
      <c r="A46" s="2">
        <v>2005</v>
      </c>
      <c r="B46" s="1" t="s">
        <v>44</v>
      </c>
      <c r="C46" s="6">
        <v>538</v>
      </c>
      <c r="D46" s="3">
        <v>3.59</v>
      </c>
      <c r="E46" s="32"/>
    </row>
    <row r="47" spans="1:5">
      <c r="A47" s="2">
        <v>2006</v>
      </c>
      <c r="B47" s="1" t="s">
        <v>45</v>
      </c>
      <c r="C47" s="3">
        <v>3100</v>
      </c>
      <c r="D47" s="3">
        <v>2.48</v>
      </c>
      <c r="E47" s="32"/>
    </row>
    <row r="48" spans="1:5">
      <c r="A48" s="2">
        <v>2006</v>
      </c>
      <c r="B48" s="1" t="s">
        <v>46</v>
      </c>
      <c r="C48" s="3">
        <v>73500</v>
      </c>
      <c r="D48" s="3">
        <v>3.68</v>
      </c>
      <c r="E48" s="32"/>
    </row>
    <row r="49" spans="1:5">
      <c r="A49" s="2">
        <v>2006</v>
      </c>
      <c r="B49" s="1" t="s">
        <v>47</v>
      </c>
      <c r="C49" s="6">
        <v>70000</v>
      </c>
      <c r="D49" s="6">
        <v>3.5</v>
      </c>
      <c r="E49" s="32">
        <v>11.145099999999999</v>
      </c>
    </row>
    <row r="50" spans="1:5">
      <c r="A50" s="2">
        <v>2006</v>
      </c>
      <c r="B50" s="1" t="s">
        <v>48</v>
      </c>
      <c r="C50" s="6">
        <v>5760</v>
      </c>
      <c r="D50" s="6">
        <v>1.5</v>
      </c>
      <c r="E50" s="32"/>
    </row>
    <row r="51" spans="1:5">
      <c r="A51" s="2">
        <v>2007</v>
      </c>
      <c r="B51" s="1" t="s">
        <v>49</v>
      </c>
      <c r="C51" s="6">
        <v>2000</v>
      </c>
      <c r="D51" s="3">
        <v>1.25</v>
      </c>
      <c r="E51" s="32"/>
    </row>
    <row r="52" spans="1:5">
      <c r="A52" s="2">
        <v>2007</v>
      </c>
      <c r="B52" s="1" t="s">
        <v>50</v>
      </c>
      <c r="C52" s="6">
        <v>14400</v>
      </c>
      <c r="D52" s="3">
        <v>3.5</v>
      </c>
      <c r="E52" s="32"/>
    </row>
    <row r="53" spans="1:5">
      <c r="A53" s="2">
        <v>2007</v>
      </c>
      <c r="B53" s="1" t="s">
        <v>51</v>
      </c>
      <c r="C53" s="3">
        <v>42000</v>
      </c>
      <c r="D53" s="6">
        <v>10.94</v>
      </c>
      <c r="E53" s="32"/>
    </row>
    <row r="54" spans="1:5">
      <c r="A54" s="2">
        <v>2009</v>
      </c>
      <c r="B54" s="1" t="s">
        <v>52</v>
      </c>
      <c r="C54" s="6">
        <v>600000</v>
      </c>
      <c r="D54" s="3">
        <v>15</v>
      </c>
      <c r="E54" s="33">
        <v>4690.1899999999996</v>
      </c>
    </row>
    <row r="55" spans="1:5">
      <c r="A55" s="2">
        <v>2008</v>
      </c>
      <c r="B55" s="1" t="s">
        <v>53</v>
      </c>
      <c r="C55" s="6">
        <v>100000</v>
      </c>
      <c r="D55" s="3">
        <v>5</v>
      </c>
      <c r="E55" s="3"/>
    </row>
    <row r="56" spans="1:5">
      <c r="A56" s="2">
        <v>2009</v>
      </c>
      <c r="B56" s="1" t="s">
        <v>54</v>
      </c>
      <c r="C56" s="6">
        <v>288000</v>
      </c>
      <c r="D56" s="3">
        <v>14.4</v>
      </c>
      <c r="E56" s="3"/>
    </row>
  </sheetData>
  <hyperlinks>
    <hyperlink ref="C12" location="_edn5" display="_edn5"/>
    <hyperlink ref="D14" location="_edn8" display="_edn8"/>
    <hyperlink ref="C18" location="_edn11" display="_edn11"/>
    <hyperlink ref="C19" location="_edn12" display="_edn12"/>
    <hyperlink ref="D20" location="_edn13" display="_edn13"/>
    <hyperlink ref="D21" location="_edn14" display="_edn14"/>
    <hyperlink ref="E21" location="_edn15" display="_edn15"/>
    <hyperlink ref="D24" location="_edn16" display="_edn16"/>
    <hyperlink ref="C25" location="_edn17" display="_edn17"/>
    <hyperlink ref="E25" location="_edn18" display="_edn18"/>
    <hyperlink ref="C26" location="_edn19" display="_edn19"/>
    <hyperlink ref="D26" location="_edn20" display="_edn20"/>
    <hyperlink ref="C27" location="_edn21" display="_edn21"/>
    <hyperlink ref="D27" location="_edn22" display="_edn22"/>
    <hyperlink ref="C28" location="_edn23" display="_edn23"/>
    <hyperlink ref="C29" location="_edn24" display="_edn24"/>
    <hyperlink ref="C30" location="_edn25" display="_edn25"/>
    <hyperlink ref="C31" location="_edn26" display="_edn26"/>
    <hyperlink ref="D31" location="_edn27" display="_edn27"/>
    <hyperlink ref="C32" location="_edn28" display="_edn28"/>
    <hyperlink ref="C33" location="_edn29" display="_edn29"/>
    <hyperlink ref="C34" location="_edn30" display="_edn30"/>
    <hyperlink ref="C35" location="_edn31" display="_edn31"/>
    <hyperlink ref="C36" location="_edn32" display="_edn32"/>
    <hyperlink ref="D36" location="_edn33" display="_edn33"/>
    <hyperlink ref="C38" location="_edn34" display="_edn34"/>
    <hyperlink ref="C40" location="_edn35" display="_edn35"/>
    <hyperlink ref="C41" location="_edn36" display="_edn36"/>
    <hyperlink ref="C42" location="_edn37" display="_edn37"/>
    <hyperlink ref="C43" location="_edn38" display="_edn38"/>
    <hyperlink ref="C44" location="_edn39" display="_edn39"/>
    <hyperlink ref="C46" location="_edn40" display="_edn40"/>
    <hyperlink ref="C49" location="_edn41" display="_edn41"/>
    <hyperlink ref="D49" location="_edn42" display="_edn42"/>
    <hyperlink ref="C50" location="_edn43" display="_edn43"/>
    <hyperlink ref="D50" location="_ftn7" display="_ftn7"/>
    <hyperlink ref="C51" location="_edn44" display="_edn44"/>
    <hyperlink ref="C52" location="_edn45" display="_edn45"/>
    <hyperlink ref="D53" location="_edn46" display="_edn46"/>
    <hyperlink ref="C54" location="_edn47" display="_edn47"/>
    <hyperlink ref="E54" location="_edn48" display="_edn48"/>
    <hyperlink ref="C55" location="_edn49" display="_edn49"/>
    <hyperlink ref="C56" location="_edn50" display="_edn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4:J65"/>
  <sheetViews>
    <sheetView workbookViewId="0">
      <selection activeCell="F17" sqref="F17"/>
    </sheetView>
  </sheetViews>
  <sheetFormatPr defaultRowHeight="15"/>
  <cols>
    <col min="2" max="2" width="39.28515625" customWidth="1"/>
    <col min="3" max="3" width="20.7109375" customWidth="1"/>
    <col min="4" max="4" width="11.85546875" customWidth="1"/>
    <col min="5" max="5" width="20.7109375" customWidth="1"/>
  </cols>
  <sheetData>
    <row r="4" spans="1:10">
      <c r="G4" s="47" t="s">
        <v>55</v>
      </c>
      <c r="H4" s="48"/>
      <c r="I4" s="49"/>
      <c r="J4" s="50"/>
    </row>
    <row r="5" spans="1:10">
      <c r="G5" s="12"/>
      <c r="H5" s="13"/>
      <c r="I5" s="14"/>
      <c r="J5" s="14"/>
    </row>
    <row r="6" spans="1:10">
      <c r="G6" s="51" t="s">
        <v>56</v>
      </c>
      <c r="H6" s="51"/>
      <c r="I6" s="27" t="s">
        <v>61</v>
      </c>
      <c r="J6" s="27" t="s">
        <v>60</v>
      </c>
    </row>
    <row r="7" spans="1:10" ht="31.5" customHeight="1">
      <c r="A7" s="28" t="s">
        <v>0</v>
      </c>
      <c r="B7" s="29" t="s">
        <v>1</v>
      </c>
      <c r="C7" s="30" t="s">
        <v>2</v>
      </c>
      <c r="D7" s="30" t="s">
        <v>3</v>
      </c>
      <c r="E7" s="30" t="s">
        <v>4</v>
      </c>
      <c r="G7" s="15" t="s">
        <v>0</v>
      </c>
      <c r="H7" s="24" t="s">
        <v>59</v>
      </c>
      <c r="I7" s="16" t="s">
        <v>57</v>
      </c>
      <c r="J7" s="24" t="s">
        <v>58</v>
      </c>
    </row>
    <row r="8" spans="1:10">
      <c r="A8" s="2">
        <v>1895</v>
      </c>
      <c r="B8" s="1" t="s">
        <v>5</v>
      </c>
      <c r="C8" s="8">
        <v>3.2499999999999999E-3</v>
      </c>
      <c r="D8" s="3"/>
      <c r="E8" s="3"/>
      <c r="G8" s="23">
        <f>A8</f>
        <v>1895</v>
      </c>
      <c r="H8" s="26"/>
      <c r="I8" s="25"/>
      <c r="J8" s="25"/>
    </row>
    <row r="9" spans="1:10">
      <c r="A9" s="2">
        <v>1901</v>
      </c>
      <c r="B9" s="1" t="s">
        <v>6</v>
      </c>
      <c r="C9" s="8">
        <v>1E-3</v>
      </c>
      <c r="D9" s="8">
        <v>1.1799999999999999E-6</v>
      </c>
      <c r="E9" s="8">
        <v>3.0600000000000001E-13</v>
      </c>
      <c r="G9" s="23">
        <f t="shared" ref="G9:G56" si="0">A9</f>
        <v>1901</v>
      </c>
      <c r="H9" s="26"/>
      <c r="I9" s="25">
        <f t="shared" ref="I9:J54" si="1">D9</f>
        <v>1.1799999999999999E-6</v>
      </c>
      <c r="J9" s="25">
        <f t="shared" si="1"/>
        <v>3.0600000000000001E-13</v>
      </c>
    </row>
    <row r="10" spans="1:10">
      <c r="A10" s="2">
        <v>1946</v>
      </c>
      <c r="B10" s="1" t="s">
        <v>7</v>
      </c>
      <c r="C10" s="8">
        <v>3.5099999999999999E-2</v>
      </c>
      <c r="D10" s="8">
        <v>7.0200000000000004E-4</v>
      </c>
      <c r="E10" s="8">
        <v>3.58E-6</v>
      </c>
      <c r="G10" s="23">
        <f t="shared" si="0"/>
        <v>1946</v>
      </c>
      <c r="H10" s="26">
        <f t="shared" ref="H10:H54" si="2">C10</f>
        <v>3.5099999999999999E-2</v>
      </c>
      <c r="I10" s="25">
        <f t="shared" si="1"/>
        <v>7.0200000000000004E-4</v>
      </c>
      <c r="J10" s="25">
        <f t="shared" si="1"/>
        <v>3.58E-6</v>
      </c>
    </row>
    <row r="11" spans="1:10">
      <c r="A11" s="2">
        <v>1962</v>
      </c>
      <c r="B11" s="1" t="s">
        <v>8</v>
      </c>
      <c r="C11" s="3">
        <v>7.0199999999999999E-2</v>
      </c>
      <c r="D11" s="3">
        <v>2.3400000000000001E-3</v>
      </c>
      <c r="E11" s="3">
        <v>9.9299999999999998E-6</v>
      </c>
      <c r="G11" s="23">
        <f t="shared" si="0"/>
        <v>1962</v>
      </c>
      <c r="H11" s="26">
        <f t="shared" si="2"/>
        <v>7.0199999999999999E-2</v>
      </c>
      <c r="I11" s="25">
        <f t="shared" si="1"/>
        <v>2.3400000000000001E-3</v>
      </c>
      <c r="J11" s="25">
        <f t="shared" si="1"/>
        <v>9.9299999999999998E-6</v>
      </c>
    </row>
    <row r="12" spans="1:10">
      <c r="A12" s="2">
        <v>1979</v>
      </c>
      <c r="B12" s="1" t="s">
        <v>9</v>
      </c>
      <c r="C12" s="7">
        <v>0.3</v>
      </c>
      <c r="D12" s="3">
        <v>1.2E-2</v>
      </c>
      <c r="E12" s="2"/>
      <c r="G12" s="23">
        <f t="shared" si="0"/>
        <v>1979</v>
      </c>
      <c r="H12" s="26">
        <f t="shared" si="2"/>
        <v>0.3</v>
      </c>
      <c r="I12" s="25">
        <f t="shared" si="1"/>
        <v>1.2E-2</v>
      </c>
      <c r="J12" s="25"/>
    </row>
    <row r="13" spans="1:10">
      <c r="A13" s="2">
        <v>1981</v>
      </c>
      <c r="B13" s="1" t="s">
        <v>10</v>
      </c>
      <c r="C13" s="2">
        <v>1.2015</v>
      </c>
      <c r="D13" s="3">
        <v>4.8000000000000001E-2</v>
      </c>
      <c r="E13">
        <v>3.0200000000000002E-4</v>
      </c>
      <c r="G13" s="23">
        <f t="shared" si="0"/>
        <v>1981</v>
      </c>
      <c r="H13" s="26">
        <f t="shared" si="2"/>
        <v>1.2015</v>
      </c>
      <c r="I13" s="25">
        <f t="shared" si="1"/>
        <v>4.8000000000000001E-2</v>
      </c>
      <c r="J13" s="25">
        <f t="shared" si="1"/>
        <v>3.0200000000000002E-4</v>
      </c>
    </row>
    <row r="14" spans="1:10">
      <c r="A14" s="2">
        <v>1983</v>
      </c>
      <c r="B14" s="1" t="s">
        <v>11</v>
      </c>
      <c r="C14">
        <v>9.6</v>
      </c>
      <c r="D14" s="7">
        <v>0.32</v>
      </c>
      <c r="E14">
        <v>3.98E-3</v>
      </c>
      <c r="G14" s="23">
        <f t="shared" si="0"/>
        <v>1983</v>
      </c>
      <c r="H14" s="26">
        <f t="shared" si="2"/>
        <v>9.6</v>
      </c>
      <c r="I14" s="25">
        <f t="shared" si="1"/>
        <v>0.32</v>
      </c>
      <c r="J14" s="25">
        <f t="shared" si="1"/>
        <v>3.98E-3</v>
      </c>
    </row>
    <row r="15" spans="1:10">
      <c r="A15" s="2">
        <v>1985</v>
      </c>
      <c r="B15" s="1" t="s">
        <v>12</v>
      </c>
      <c r="C15" s="2">
        <v>5.28</v>
      </c>
      <c r="D15" s="2">
        <v>0.26</v>
      </c>
      <c r="E15" s="9">
        <v>2.1</v>
      </c>
      <c r="G15" s="23">
        <f t="shared" si="0"/>
        <v>1985</v>
      </c>
      <c r="H15" s="26"/>
      <c r="I15" s="25"/>
      <c r="J15" s="25">
        <f t="shared" si="1"/>
        <v>2.1</v>
      </c>
    </row>
    <row r="16" spans="1:10">
      <c r="A16" s="2">
        <v>1985</v>
      </c>
      <c r="B16" s="1" t="s">
        <v>13</v>
      </c>
      <c r="C16" s="2">
        <v>8</v>
      </c>
      <c r="D16" s="2">
        <v>0.32</v>
      </c>
      <c r="E16" s="2"/>
      <c r="G16" s="23">
        <f t="shared" si="0"/>
        <v>1985</v>
      </c>
      <c r="H16" s="26"/>
      <c r="I16" s="25">
        <f t="shared" si="1"/>
        <v>0.32</v>
      </c>
      <c r="J16" s="25"/>
    </row>
    <row r="17" spans="1:10">
      <c r="A17" s="2">
        <v>1986</v>
      </c>
      <c r="B17" s="1" t="s">
        <v>14</v>
      </c>
      <c r="C17" s="2">
        <v>1.2</v>
      </c>
      <c r="D17" s="2">
        <v>0.1</v>
      </c>
      <c r="E17" s="2"/>
      <c r="G17" s="23">
        <f t="shared" si="0"/>
        <v>1986</v>
      </c>
      <c r="H17" s="26"/>
      <c r="I17" s="25"/>
      <c r="J17" s="25"/>
    </row>
    <row r="18" spans="1:10">
      <c r="A18" s="2">
        <v>1986</v>
      </c>
      <c r="B18" s="1" t="s">
        <v>15</v>
      </c>
      <c r="C18" s="7">
        <v>8</v>
      </c>
      <c r="D18" s="2">
        <v>0.64</v>
      </c>
      <c r="E18" s="2"/>
      <c r="G18" s="23">
        <f t="shared" si="0"/>
        <v>1986</v>
      </c>
      <c r="H18" s="26"/>
      <c r="I18" s="25">
        <f t="shared" si="1"/>
        <v>0.64</v>
      </c>
      <c r="J18" s="25"/>
    </row>
    <row r="19" spans="1:10">
      <c r="A19" s="2">
        <v>1990</v>
      </c>
      <c r="B19" s="1" t="s">
        <v>16</v>
      </c>
      <c r="C19" s="7">
        <v>19.2</v>
      </c>
      <c r="D19" s="2">
        <v>0.64</v>
      </c>
      <c r="E19" s="3">
        <v>7.9600000000000001E-3</v>
      </c>
      <c r="G19" s="23">
        <f t="shared" si="0"/>
        <v>1990</v>
      </c>
      <c r="H19" s="26">
        <f t="shared" si="2"/>
        <v>19.2</v>
      </c>
      <c r="I19" s="25"/>
      <c r="J19" s="25"/>
    </row>
    <row r="20" spans="1:10">
      <c r="A20" s="2">
        <v>1990</v>
      </c>
      <c r="B20" s="1" t="s">
        <v>17</v>
      </c>
      <c r="C20" s="2">
        <v>13</v>
      </c>
      <c r="D20" s="7">
        <v>1.3</v>
      </c>
      <c r="E20" s="2"/>
      <c r="G20" s="23">
        <f t="shared" si="0"/>
        <v>1990</v>
      </c>
      <c r="H20" s="26"/>
      <c r="I20" s="25">
        <f t="shared" si="1"/>
        <v>1.3</v>
      </c>
      <c r="J20" s="25"/>
    </row>
    <row r="21" spans="1:10">
      <c r="A21" s="2">
        <v>1991</v>
      </c>
      <c r="B21" s="1" t="s">
        <v>18</v>
      </c>
      <c r="C21" s="2">
        <v>9.6</v>
      </c>
      <c r="D21" s="7">
        <v>0.38</v>
      </c>
      <c r="E21" s="6">
        <v>9.9799999999999997E-4</v>
      </c>
      <c r="G21" s="23">
        <f t="shared" si="0"/>
        <v>1991</v>
      </c>
      <c r="H21" s="26"/>
      <c r="I21" s="25"/>
      <c r="J21" s="25"/>
    </row>
    <row r="22" spans="1:10">
      <c r="A22" s="2">
        <v>1993</v>
      </c>
      <c r="B22" s="1" t="s">
        <v>19</v>
      </c>
      <c r="C22" s="2">
        <v>48.6</v>
      </c>
      <c r="D22" s="2">
        <v>1.62</v>
      </c>
      <c r="E22" s="2"/>
      <c r="G22" s="23">
        <f t="shared" si="0"/>
        <v>1993</v>
      </c>
      <c r="H22" s="26">
        <f t="shared" si="2"/>
        <v>48.6</v>
      </c>
      <c r="I22" s="25">
        <f t="shared" si="1"/>
        <v>1.62</v>
      </c>
      <c r="J22" s="25"/>
    </row>
    <row r="23" spans="1:10">
      <c r="A23" s="2">
        <v>1993</v>
      </c>
      <c r="B23" s="1" t="s">
        <v>20</v>
      </c>
      <c r="C23" s="2">
        <v>11.2</v>
      </c>
      <c r="D23" s="2">
        <v>0.44800000000000001</v>
      </c>
      <c r="E23" s="2"/>
      <c r="G23" s="23">
        <f t="shared" si="0"/>
        <v>1993</v>
      </c>
      <c r="H23" s="26"/>
      <c r="I23" s="25"/>
      <c r="J23" s="25"/>
    </row>
    <row r="24" spans="1:10">
      <c r="A24" s="2">
        <v>1995</v>
      </c>
      <c r="B24" s="1" t="s">
        <v>21</v>
      </c>
      <c r="C24" s="2">
        <v>9.6</v>
      </c>
      <c r="D24" s="7">
        <v>0.19</v>
      </c>
      <c r="E24" s="2"/>
      <c r="G24" s="23">
        <f t="shared" si="0"/>
        <v>1995</v>
      </c>
      <c r="H24" s="26"/>
      <c r="I24" s="25"/>
      <c r="J24" s="25"/>
    </row>
    <row r="25" spans="1:10">
      <c r="A25" s="2">
        <v>1995</v>
      </c>
      <c r="B25" s="1" t="s">
        <v>22</v>
      </c>
      <c r="C25" s="7">
        <v>28.8</v>
      </c>
      <c r="D25" s="2">
        <v>1.1499999999999999</v>
      </c>
      <c r="E25" s="6">
        <v>4.0499999999999998E-3</v>
      </c>
      <c r="G25" s="23">
        <f t="shared" si="0"/>
        <v>1995</v>
      </c>
      <c r="H25" s="26"/>
      <c r="I25" s="25"/>
      <c r="J25" s="25"/>
    </row>
    <row r="26" spans="1:10">
      <c r="A26" s="2">
        <v>1996</v>
      </c>
      <c r="B26" s="1" t="s">
        <v>23</v>
      </c>
      <c r="C26" s="7">
        <v>64</v>
      </c>
      <c r="D26" s="7">
        <v>2.56</v>
      </c>
      <c r="E26" s="2"/>
      <c r="G26" s="23">
        <f t="shared" si="0"/>
        <v>1996</v>
      </c>
      <c r="H26" s="26">
        <f t="shared" si="2"/>
        <v>64</v>
      </c>
      <c r="I26" s="25">
        <f t="shared" si="1"/>
        <v>2.56</v>
      </c>
      <c r="J26" s="25"/>
    </row>
    <row r="27" spans="1:10">
      <c r="A27" s="2">
        <v>1998</v>
      </c>
      <c r="B27" s="1" t="s">
        <v>24</v>
      </c>
      <c r="C27" s="7">
        <v>115.2</v>
      </c>
      <c r="D27" s="7">
        <v>2.16</v>
      </c>
      <c r="E27" s="2"/>
      <c r="G27" s="23">
        <f t="shared" si="0"/>
        <v>1998</v>
      </c>
      <c r="H27" s="26">
        <f t="shared" si="2"/>
        <v>115.2</v>
      </c>
      <c r="I27" s="25"/>
      <c r="J27" s="25"/>
    </row>
    <row r="28" spans="1:10">
      <c r="A28" s="2">
        <v>1998</v>
      </c>
      <c r="B28" s="1" t="s">
        <v>25</v>
      </c>
      <c r="C28" s="7">
        <v>2000</v>
      </c>
      <c r="D28" s="2">
        <v>1.04</v>
      </c>
      <c r="E28" s="2">
        <v>5.9</v>
      </c>
      <c r="G28" s="23">
        <f t="shared" si="0"/>
        <v>1998</v>
      </c>
      <c r="H28" s="26">
        <f t="shared" si="2"/>
        <v>2000</v>
      </c>
      <c r="I28" s="25"/>
      <c r="J28" s="25">
        <f t="shared" si="1"/>
        <v>5.9</v>
      </c>
    </row>
    <row r="29" spans="1:10">
      <c r="A29" s="2">
        <v>1998</v>
      </c>
      <c r="B29" s="1" t="s">
        <v>26</v>
      </c>
      <c r="C29" s="10">
        <v>23500</v>
      </c>
      <c r="D29" s="1" t="s">
        <v>27</v>
      </c>
      <c r="E29" s="2"/>
      <c r="G29" s="23">
        <f t="shared" si="0"/>
        <v>1998</v>
      </c>
      <c r="H29" s="26">
        <f t="shared" si="2"/>
        <v>23500</v>
      </c>
      <c r="I29" s="25" t="str">
        <f t="shared" si="1"/>
        <v xml:space="preserve"> </v>
      </c>
      <c r="J29" s="25"/>
    </row>
    <row r="30" spans="1:10">
      <c r="A30" s="2">
        <v>1999</v>
      </c>
      <c r="B30" s="1" t="s">
        <v>28</v>
      </c>
      <c r="C30" s="7">
        <v>57.6</v>
      </c>
      <c r="D30" s="2">
        <v>0.57999999999999996</v>
      </c>
      <c r="E30" s="3">
        <v>1.5E-3</v>
      </c>
      <c r="G30" s="23">
        <f t="shared" si="0"/>
        <v>1999</v>
      </c>
      <c r="H30" s="26"/>
      <c r="I30" s="25"/>
      <c r="J30" s="25"/>
    </row>
    <row r="31" spans="1:10">
      <c r="A31" s="2">
        <v>1999</v>
      </c>
      <c r="B31" s="1" t="s">
        <v>29</v>
      </c>
      <c r="C31" s="10">
        <v>11000</v>
      </c>
      <c r="D31" s="7">
        <v>0.5</v>
      </c>
      <c r="E31" s="4">
        <v>2030.0336</v>
      </c>
      <c r="G31" s="23">
        <f t="shared" si="0"/>
        <v>1999</v>
      </c>
      <c r="H31" s="26"/>
      <c r="I31" s="25"/>
      <c r="J31" s="25">
        <f t="shared" si="1"/>
        <v>2030.0336</v>
      </c>
    </row>
    <row r="32" spans="1:10">
      <c r="A32" s="2">
        <v>1999</v>
      </c>
      <c r="B32" s="1" t="s">
        <v>30</v>
      </c>
      <c r="C32" s="10">
        <v>54000</v>
      </c>
      <c r="D32" s="2">
        <v>3.25</v>
      </c>
      <c r="E32" s="4">
        <v>4141.8639999999996</v>
      </c>
      <c r="G32" s="23">
        <f t="shared" si="0"/>
        <v>1999</v>
      </c>
      <c r="H32" s="26">
        <f t="shared" si="2"/>
        <v>54000</v>
      </c>
      <c r="I32" s="25">
        <f t="shared" si="1"/>
        <v>3.25</v>
      </c>
      <c r="J32" s="25">
        <f t="shared" si="1"/>
        <v>4141.8639999999996</v>
      </c>
    </row>
    <row r="33" spans="1:10">
      <c r="A33" s="2">
        <v>1999</v>
      </c>
      <c r="B33" s="1" t="s">
        <v>31</v>
      </c>
      <c r="C33" s="10">
        <v>54000</v>
      </c>
      <c r="D33" s="2">
        <v>3.25</v>
      </c>
      <c r="E33" s="2">
        <v>460.21</v>
      </c>
      <c r="G33" s="23">
        <f t="shared" si="0"/>
        <v>1999</v>
      </c>
      <c r="H33" s="26"/>
      <c r="I33" s="25"/>
      <c r="J33" s="25"/>
    </row>
    <row r="34" spans="1:10">
      <c r="A34" s="2">
        <v>2000</v>
      </c>
      <c r="B34" s="1" t="s">
        <v>32</v>
      </c>
      <c r="C34" s="10">
        <v>10000</v>
      </c>
      <c r="D34" s="2"/>
      <c r="E34" s="2"/>
      <c r="G34" s="23">
        <f t="shared" si="0"/>
        <v>2000</v>
      </c>
      <c r="H34" s="26"/>
      <c r="I34" s="25"/>
      <c r="J34" s="25"/>
    </row>
    <row r="35" spans="1:10">
      <c r="A35" s="2">
        <v>2001</v>
      </c>
      <c r="B35" s="1" t="s">
        <v>33</v>
      </c>
      <c r="C35" s="7">
        <v>171.2</v>
      </c>
      <c r="D35" s="2">
        <v>0.86</v>
      </c>
      <c r="E35" s="2">
        <v>1.63</v>
      </c>
      <c r="G35" s="23">
        <f t="shared" si="0"/>
        <v>2001</v>
      </c>
      <c r="H35" s="26"/>
      <c r="I35" s="25"/>
      <c r="J35" s="25"/>
    </row>
    <row r="36" spans="1:10">
      <c r="A36" s="2">
        <v>2001</v>
      </c>
      <c r="B36" s="1" t="s">
        <v>34</v>
      </c>
      <c r="C36" s="10">
        <v>1920</v>
      </c>
      <c r="D36" s="7">
        <v>0.5</v>
      </c>
      <c r="E36" s="2"/>
      <c r="G36" s="23">
        <f t="shared" si="0"/>
        <v>2001</v>
      </c>
      <c r="H36" s="26"/>
      <c r="I36" s="25"/>
      <c r="J36" s="25"/>
    </row>
    <row r="37" spans="1:10">
      <c r="A37" s="2">
        <v>2002</v>
      </c>
      <c r="B37" s="1" t="s">
        <v>35</v>
      </c>
      <c r="C37" s="5">
        <v>2000</v>
      </c>
      <c r="D37" s="2">
        <v>1.6</v>
      </c>
      <c r="E37" s="2"/>
      <c r="G37" s="23">
        <f t="shared" si="0"/>
        <v>2002</v>
      </c>
      <c r="H37" s="26"/>
      <c r="I37" s="25"/>
      <c r="J37" s="25"/>
    </row>
    <row r="38" spans="1:10">
      <c r="A38" s="2">
        <v>2003</v>
      </c>
      <c r="B38" s="1" t="s">
        <v>36</v>
      </c>
      <c r="C38" s="7">
        <v>473.6</v>
      </c>
      <c r="D38" s="2">
        <v>2.37</v>
      </c>
      <c r="E38" s="3">
        <v>0.18</v>
      </c>
      <c r="G38" s="23">
        <f t="shared" si="0"/>
        <v>2003</v>
      </c>
      <c r="H38" s="26"/>
      <c r="I38" s="25"/>
      <c r="J38" s="25"/>
    </row>
    <row r="39" spans="1:10">
      <c r="A39" s="2">
        <v>2003</v>
      </c>
      <c r="B39" s="1" t="s">
        <v>37</v>
      </c>
      <c r="C39" s="5">
        <v>1920</v>
      </c>
      <c r="D39" s="2">
        <v>0.5</v>
      </c>
      <c r="E39" s="2"/>
      <c r="G39" s="23">
        <f t="shared" si="0"/>
        <v>2003</v>
      </c>
      <c r="H39" s="26"/>
      <c r="I39" s="25"/>
      <c r="J39" s="25"/>
    </row>
    <row r="40" spans="1:10">
      <c r="A40" s="2">
        <v>2003</v>
      </c>
      <c r="B40" s="1" t="s">
        <v>38</v>
      </c>
      <c r="C40" s="10">
        <v>54000</v>
      </c>
      <c r="D40" s="2">
        <v>3.25</v>
      </c>
      <c r="E40" s="2">
        <v>1035.46</v>
      </c>
      <c r="G40" s="23">
        <f t="shared" si="0"/>
        <v>2003</v>
      </c>
      <c r="H40" s="26"/>
      <c r="I40" s="25"/>
      <c r="J40" s="25"/>
    </row>
    <row r="41" spans="1:10">
      <c r="A41" s="2">
        <v>2004</v>
      </c>
      <c r="B41" s="1" t="s">
        <v>39</v>
      </c>
      <c r="C41" s="10">
        <v>155000</v>
      </c>
      <c r="D41" s="2"/>
      <c r="E41" s="2"/>
      <c r="G41" s="23">
        <f t="shared" si="0"/>
        <v>2004</v>
      </c>
      <c r="H41" s="26">
        <f t="shared" si="2"/>
        <v>155000</v>
      </c>
      <c r="I41" s="25"/>
      <c r="J41" s="25"/>
    </row>
    <row r="42" spans="1:10">
      <c r="A42" s="2">
        <v>2004</v>
      </c>
      <c r="B42" s="1" t="s">
        <v>40</v>
      </c>
      <c r="C42" s="10">
        <v>2400</v>
      </c>
      <c r="D42" s="2">
        <v>1.92</v>
      </c>
      <c r="E42" s="2"/>
      <c r="G42" s="23">
        <f t="shared" si="0"/>
        <v>2004</v>
      </c>
      <c r="H42" s="26"/>
      <c r="I42" s="25"/>
      <c r="J42" s="25"/>
    </row>
    <row r="43" spans="1:10">
      <c r="A43" s="2">
        <v>2004</v>
      </c>
      <c r="B43" s="1" t="s">
        <v>41</v>
      </c>
      <c r="C43" s="10">
        <v>250000</v>
      </c>
      <c r="D43" s="2"/>
      <c r="E43" s="2"/>
      <c r="G43" s="23">
        <f t="shared" si="0"/>
        <v>2004</v>
      </c>
      <c r="H43" s="26">
        <f t="shared" si="2"/>
        <v>250000</v>
      </c>
      <c r="I43" s="25"/>
      <c r="J43" s="25"/>
    </row>
    <row r="44" spans="1:10">
      <c r="A44" s="2">
        <v>2005</v>
      </c>
      <c r="B44" s="1" t="s">
        <v>42</v>
      </c>
      <c r="C44" s="7">
        <v>256</v>
      </c>
      <c r="D44" s="2"/>
      <c r="E44" s="2"/>
      <c r="G44" s="23">
        <f t="shared" si="0"/>
        <v>2005</v>
      </c>
      <c r="H44" s="26"/>
      <c r="I44" s="25"/>
      <c r="J44" s="25"/>
    </row>
    <row r="45" spans="1:10">
      <c r="A45" s="2">
        <v>2005</v>
      </c>
      <c r="B45" s="1" t="s">
        <v>43</v>
      </c>
      <c r="C45" s="2">
        <v>60</v>
      </c>
      <c r="D45" s="2"/>
      <c r="E45" s="2"/>
      <c r="G45" s="23">
        <f t="shared" si="0"/>
        <v>2005</v>
      </c>
      <c r="H45" s="26"/>
      <c r="I45" s="25"/>
      <c r="J45" s="25"/>
    </row>
    <row r="46" spans="1:10">
      <c r="A46" s="2">
        <v>2005</v>
      </c>
      <c r="B46" s="1" t="s">
        <v>44</v>
      </c>
      <c r="C46" s="7">
        <v>538</v>
      </c>
      <c r="D46" s="2">
        <v>3.59</v>
      </c>
      <c r="E46" s="2"/>
      <c r="G46" s="23">
        <f t="shared" si="0"/>
        <v>2005</v>
      </c>
      <c r="H46" s="26"/>
      <c r="I46" s="25">
        <f t="shared" si="1"/>
        <v>3.59</v>
      </c>
      <c r="J46" s="25"/>
    </row>
    <row r="47" spans="1:10">
      <c r="A47" s="2">
        <v>2006</v>
      </c>
      <c r="B47" s="1" t="s">
        <v>45</v>
      </c>
      <c r="C47" s="5">
        <v>3100</v>
      </c>
      <c r="D47" s="2">
        <v>2.48</v>
      </c>
      <c r="E47" s="2"/>
      <c r="G47" s="23">
        <f t="shared" si="0"/>
        <v>2006</v>
      </c>
      <c r="H47" s="26"/>
      <c r="I47" s="25"/>
      <c r="J47" s="25"/>
    </row>
    <row r="48" spans="1:10">
      <c r="A48" s="2">
        <v>2006</v>
      </c>
      <c r="B48" s="1" t="s">
        <v>46</v>
      </c>
      <c r="C48" s="5">
        <v>73500</v>
      </c>
      <c r="D48" s="2">
        <v>3.68</v>
      </c>
      <c r="E48" s="2"/>
      <c r="G48" s="23">
        <f t="shared" si="0"/>
        <v>2006</v>
      </c>
      <c r="H48" s="26"/>
      <c r="I48" s="25">
        <f t="shared" si="1"/>
        <v>3.68</v>
      </c>
      <c r="J48" s="25"/>
    </row>
    <row r="49" spans="1:10">
      <c r="A49" s="2">
        <v>2006</v>
      </c>
      <c r="B49" s="1" t="s">
        <v>47</v>
      </c>
      <c r="C49" s="10">
        <v>70000</v>
      </c>
      <c r="D49" s="7">
        <v>3.5</v>
      </c>
      <c r="E49" s="2">
        <v>11.145099999999999</v>
      </c>
      <c r="G49" s="23">
        <f t="shared" si="0"/>
        <v>2006</v>
      </c>
      <c r="H49" s="26"/>
      <c r="I49" s="25"/>
      <c r="J49" s="25"/>
    </row>
    <row r="50" spans="1:10">
      <c r="A50" s="2">
        <v>2006</v>
      </c>
      <c r="B50" s="1" t="s">
        <v>48</v>
      </c>
      <c r="C50" s="10">
        <v>5760</v>
      </c>
      <c r="D50" s="7">
        <v>1.5</v>
      </c>
      <c r="E50" s="2"/>
      <c r="G50" s="23">
        <f t="shared" si="0"/>
        <v>2006</v>
      </c>
      <c r="H50" s="26"/>
      <c r="I50" s="25"/>
      <c r="J50" s="25"/>
    </row>
    <row r="51" spans="1:10">
      <c r="A51" s="2">
        <v>2007</v>
      </c>
      <c r="B51" s="1" t="s">
        <v>49</v>
      </c>
      <c r="C51" s="10">
        <v>2000</v>
      </c>
      <c r="D51" s="2">
        <v>1.25</v>
      </c>
      <c r="E51" s="2"/>
      <c r="G51" s="23">
        <f t="shared" si="0"/>
        <v>2007</v>
      </c>
      <c r="H51" s="26"/>
      <c r="I51" s="25"/>
      <c r="J51" s="25"/>
    </row>
    <row r="52" spans="1:10">
      <c r="A52" s="2">
        <v>2007</v>
      </c>
      <c r="B52" s="1" t="s">
        <v>50</v>
      </c>
      <c r="C52" s="10">
        <v>14400</v>
      </c>
      <c r="D52" s="2">
        <v>3.5</v>
      </c>
      <c r="E52" s="2"/>
      <c r="G52" s="23">
        <f t="shared" si="0"/>
        <v>2007</v>
      </c>
      <c r="H52" s="26"/>
      <c r="I52" s="25"/>
      <c r="J52" s="25"/>
    </row>
    <row r="53" spans="1:10">
      <c r="A53" s="2">
        <v>2007</v>
      </c>
      <c r="B53" s="1" t="s">
        <v>51</v>
      </c>
      <c r="C53" s="5">
        <v>42000</v>
      </c>
      <c r="D53" s="7">
        <v>10.94</v>
      </c>
      <c r="E53" s="2"/>
      <c r="G53" s="23">
        <f t="shared" si="0"/>
        <v>2007</v>
      </c>
      <c r="H53" s="26"/>
      <c r="I53" s="25">
        <f t="shared" si="1"/>
        <v>10.94</v>
      </c>
      <c r="J53" s="25"/>
    </row>
    <row r="54" spans="1:10">
      <c r="A54" s="2">
        <v>2009</v>
      </c>
      <c r="B54" s="1" t="s">
        <v>52</v>
      </c>
      <c r="C54" s="10">
        <v>600000</v>
      </c>
      <c r="D54" s="2">
        <v>15</v>
      </c>
      <c r="E54" s="11">
        <v>4690.1899999999996</v>
      </c>
      <c r="G54" s="23">
        <f t="shared" si="0"/>
        <v>2009</v>
      </c>
      <c r="H54" s="26">
        <f t="shared" si="2"/>
        <v>600000</v>
      </c>
      <c r="I54" s="25">
        <f t="shared" si="1"/>
        <v>15</v>
      </c>
      <c r="J54" s="25">
        <f t="shared" si="1"/>
        <v>4690.1899999999996</v>
      </c>
    </row>
    <row r="55" spans="1:10">
      <c r="A55" s="2">
        <v>2008</v>
      </c>
      <c r="B55" s="1" t="s">
        <v>53</v>
      </c>
      <c r="C55" s="10">
        <v>100000</v>
      </c>
      <c r="D55" s="2">
        <v>5</v>
      </c>
      <c r="E55" s="2"/>
      <c r="G55" s="23">
        <f t="shared" si="0"/>
        <v>2008</v>
      </c>
      <c r="H55" s="26"/>
      <c r="I55" s="25"/>
      <c r="J55" s="25"/>
    </row>
    <row r="56" spans="1:10">
      <c r="A56" s="2">
        <v>2009</v>
      </c>
      <c r="B56" s="1" t="s">
        <v>54</v>
      </c>
      <c r="C56" s="10">
        <v>288000</v>
      </c>
      <c r="D56" s="2">
        <v>14.4</v>
      </c>
      <c r="E56" s="2"/>
      <c r="G56" s="23">
        <f t="shared" si="0"/>
        <v>2009</v>
      </c>
      <c r="H56" s="26"/>
      <c r="I56" s="25"/>
      <c r="J56" s="25"/>
    </row>
    <row r="57" spans="1:10">
      <c r="G57" s="17"/>
      <c r="H57" s="18"/>
      <c r="I57" s="19"/>
      <c r="J57" s="19"/>
    </row>
    <row r="58" spans="1:10">
      <c r="G58" s="20"/>
      <c r="H58" s="21"/>
      <c r="I58" s="22"/>
      <c r="J58" s="22"/>
    </row>
    <row r="59" spans="1:10">
      <c r="G59" s="20"/>
      <c r="H59" s="21"/>
      <c r="I59" s="22"/>
      <c r="J59" s="22"/>
    </row>
    <row r="60" spans="1:10">
      <c r="G60" s="20"/>
      <c r="H60" s="21"/>
      <c r="I60" s="22"/>
      <c r="J60" s="22"/>
    </row>
    <row r="61" spans="1:10">
      <c r="G61" s="20"/>
      <c r="H61" s="21"/>
      <c r="I61" s="22"/>
      <c r="J61" s="22"/>
    </row>
    <row r="62" spans="1:10">
      <c r="G62" s="20"/>
      <c r="H62" s="21"/>
      <c r="I62" s="22"/>
      <c r="J62" s="22"/>
    </row>
    <row r="63" spans="1:10">
      <c r="G63" s="20"/>
      <c r="H63" s="21"/>
      <c r="I63" s="22"/>
      <c r="J63" s="22"/>
    </row>
    <row r="64" spans="1:10">
      <c r="G64" s="20"/>
      <c r="H64" s="21"/>
      <c r="I64" s="22"/>
      <c r="J64" s="22"/>
    </row>
    <row r="65" spans="7:10">
      <c r="G65" s="20"/>
      <c r="H65" s="21"/>
      <c r="I65" s="22"/>
      <c r="J65" s="22"/>
    </row>
  </sheetData>
  <mergeCells count="2">
    <mergeCell ref="G4:J4"/>
    <mergeCell ref="G6:H6"/>
  </mergeCells>
  <hyperlinks>
    <hyperlink ref="C12" location="_edn5" display="_edn5"/>
    <hyperlink ref="D14" location="_edn8" display="_edn8"/>
    <hyperlink ref="C18" location="_edn11" display="_edn11"/>
    <hyperlink ref="C19" location="_edn12" display="_edn12"/>
    <hyperlink ref="D20" location="_edn13" display="_edn13"/>
    <hyperlink ref="D21" location="_edn14" display="_edn14"/>
    <hyperlink ref="E21" location="_edn15" display="_edn15"/>
    <hyperlink ref="D24" location="_edn16" display="_edn16"/>
    <hyperlink ref="C25" location="_edn17" display="_edn17"/>
    <hyperlink ref="E25" location="_edn18" display="_edn18"/>
    <hyperlink ref="C26" location="_edn19" display="_edn19"/>
    <hyperlink ref="D26" location="_edn20" display="_edn20"/>
    <hyperlink ref="C27" location="_edn21" display="_edn21"/>
    <hyperlink ref="D27" location="_edn22" display="_edn22"/>
    <hyperlink ref="C28" location="_edn23" display="_edn23"/>
    <hyperlink ref="C29" location="_edn24" display="_edn24"/>
    <hyperlink ref="C30" location="_edn25" display="_edn25"/>
    <hyperlink ref="C31" location="_edn26" display="_edn26"/>
    <hyperlink ref="D31" location="_edn27" display="_edn27"/>
    <hyperlink ref="C32" location="_edn28" display="_edn28"/>
    <hyperlink ref="C33" location="_edn29" display="_edn29"/>
    <hyperlink ref="C34" location="_edn30" display="_edn30"/>
    <hyperlink ref="C35" location="_edn31" display="_edn31"/>
    <hyperlink ref="C36" location="_edn32" display="_edn32"/>
    <hyperlink ref="D36" location="_edn33" display="_edn33"/>
    <hyperlink ref="C38" location="_edn34" display="_edn34"/>
    <hyperlink ref="C40" location="_edn35" display="_edn35"/>
    <hyperlink ref="C41" location="_edn36" display="_edn36"/>
    <hyperlink ref="C42" location="_edn37" display="_edn37"/>
    <hyperlink ref="C43" location="_edn38" display="_edn38"/>
    <hyperlink ref="C44" location="_edn39" display="_edn39"/>
    <hyperlink ref="C46" location="_edn40" display="_edn40"/>
    <hyperlink ref="C49" location="_edn41" display="_edn41"/>
    <hyperlink ref="D49" location="_edn42" display="_edn42"/>
    <hyperlink ref="C50" location="_edn43" display="_edn43"/>
    <hyperlink ref="D50" location="_ftn7" display="_ftn7"/>
    <hyperlink ref="C51" location="_edn44" display="_edn44"/>
    <hyperlink ref="C52" location="_edn45" display="_edn45"/>
    <hyperlink ref="D53" location="_edn46" display="_edn46"/>
    <hyperlink ref="C54" location="_edn47" display="_edn47"/>
    <hyperlink ref="E54" location="_edn48" display="_edn48"/>
    <hyperlink ref="C55" location="_edn49" display="_edn49"/>
    <hyperlink ref="C56" location="_edn50" display="_edn50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148</vt:i4>
      </vt:variant>
    </vt:vector>
  </HeadingPairs>
  <TitlesOfParts>
    <vt:vector size="156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sourcedata_orig</vt:lpstr>
      <vt:lpstr>rawdata!_ednref1</vt:lpstr>
      <vt:lpstr>sourcedata!_ednref1</vt:lpstr>
      <vt:lpstr>sourcedata_orig!_ednref1</vt:lpstr>
      <vt:lpstr>sourcedata!_ednref10</vt:lpstr>
      <vt:lpstr>sourcedata_orig!_ednref10</vt:lpstr>
      <vt:lpstr>rawdata!_ednref11</vt:lpstr>
      <vt:lpstr>sourcedata!_ednref11</vt:lpstr>
      <vt:lpstr>sourcedata_orig!_ednref11</vt:lpstr>
      <vt:lpstr>rawdata!_ednref12</vt:lpstr>
      <vt:lpstr>sourcedata!_ednref12</vt:lpstr>
      <vt:lpstr>sourcedata_orig!_ednref12</vt:lpstr>
      <vt:lpstr>sourcedata!_ednref13</vt:lpstr>
      <vt:lpstr>sourcedata_orig!_ednref13</vt:lpstr>
      <vt:lpstr>sourcedata!_ednref14</vt:lpstr>
      <vt:lpstr>sourcedata_orig!_ednref14</vt:lpstr>
      <vt:lpstr>sourcedata!_ednref15</vt:lpstr>
      <vt:lpstr>sourcedata_orig!_ednref15</vt:lpstr>
      <vt:lpstr>sourcedata!_ednref16</vt:lpstr>
      <vt:lpstr>sourcedata_orig!_ednref16</vt:lpstr>
      <vt:lpstr>rawdata!_ednref17</vt:lpstr>
      <vt:lpstr>sourcedata!_ednref17</vt:lpstr>
      <vt:lpstr>sourcedata_orig!_ednref17</vt:lpstr>
      <vt:lpstr>sourcedata!_ednref18</vt:lpstr>
      <vt:lpstr>sourcedata_orig!_ednref18</vt:lpstr>
      <vt:lpstr>rawdata!_ednref19</vt:lpstr>
      <vt:lpstr>sourcedata!_ednref19</vt:lpstr>
      <vt:lpstr>sourcedata_orig!_ednref19</vt:lpstr>
      <vt:lpstr>rawdata!_ednref2</vt:lpstr>
      <vt:lpstr>sourcedata!_ednref2</vt:lpstr>
      <vt:lpstr>sourcedata_orig!_ednref2</vt:lpstr>
      <vt:lpstr>sourcedata!_ednref20</vt:lpstr>
      <vt:lpstr>sourcedata_orig!_ednref20</vt:lpstr>
      <vt:lpstr>rawdata!_ednref21</vt:lpstr>
      <vt:lpstr>sourcedata!_ednref21</vt:lpstr>
      <vt:lpstr>sourcedata_orig!_ednref21</vt:lpstr>
      <vt:lpstr>sourcedata!_ednref22</vt:lpstr>
      <vt:lpstr>sourcedata_orig!_ednref22</vt:lpstr>
      <vt:lpstr>rawdata!_ednref23</vt:lpstr>
      <vt:lpstr>sourcedata!_ednref23</vt:lpstr>
      <vt:lpstr>sourcedata_orig!_ednref23</vt:lpstr>
      <vt:lpstr>rawdata!_ednref24</vt:lpstr>
      <vt:lpstr>sourcedata!_ednref24</vt:lpstr>
      <vt:lpstr>sourcedata_orig!_ednref24</vt:lpstr>
      <vt:lpstr>rawdata!_ednref25</vt:lpstr>
      <vt:lpstr>sourcedata!_ednref25</vt:lpstr>
      <vt:lpstr>sourcedata_orig!_ednref25</vt:lpstr>
      <vt:lpstr>rawdata!_ednref26</vt:lpstr>
      <vt:lpstr>sourcedata!_ednref26</vt:lpstr>
      <vt:lpstr>sourcedata_orig!_ednref26</vt:lpstr>
      <vt:lpstr>sourcedata!_ednref27</vt:lpstr>
      <vt:lpstr>sourcedata_orig!_ednref27</vt:lpstr>
      <vt:lpstr>rawdata!_ednref28</vt:lpstr>
      <vt:lpstr>sourcedata!_ednref28</vt:lpstr>
      <vt:lpstr>sourcedata_orig!_ednref28</vt:lpstr>
      <vt:lpstr>rawdata!_ednref29</vt:lpstr>
      <vt:lpstr>sourcedata!_ednref29</vt:lpstr>
      <vt:lpstr>sourcedata_orig!_ednref29</vt:lpstr>
      <vt:lpstr>sourcedata!_ednref3</vt:lpstr>
      <vt:lpstr>sourcedata_orig!_ednref3</vt:lpstr>
      <vt:lpstr>rawdata!_ednref30</vt:lpstr>
      <vt:lpstr>sourcedata!_ednref30</vt:lpstr>
      <vt:lpstr>sourcedata_orig!_ednref30</vt:lpstr>
      <vt:lpstr>rawdata!_ednref31</vt:lpstr>
      <vt:lpstr>sourcedata!_ednref31</vt:lpstr>
      <vt:lpstr>sourcedata_orig!_ednref31</vt:lpstr>
      <vt:lpstr>rawdata!_ednref32</vt:lpstr>
      <vt:lpstr>sourcedata!_ednref32</vt:lpstr>
      <vt:lpstr>sourcedata_orig!_ednref32</vt:lpstr>
      <vt:lpstr>sourcedata!_ednref33</vt:lpstr>
      <vt:lpstr>sourcedata_orig!_ednref33</vt:lpstr>
      <vt:lpstr>rawdata!_ednref34</vt:lpstr>
      <vt:lpstr>sourcedata!_ednref34</vt:lpstr>
      <vt:lpstr>sourcedata_orig!_ednref34</vt:lpstr>
      <vt:lpstr>rawdata!_ednref35</vt:lpstr>
      <vt:lpstr>sourcedata!_ednref35</vt:lpstr>
      <vt:lpstr>sourcedata_orig!_ednref35</vt:lpstr>
      <vt:lpstr>rawdata!_ednref36</vt:lpstr>
      <vt:lpstr>sourcedata!_ednref36</vt:lpstr>
      <vt:lpstr>sourcedata_orig!_ednref36</vt:lpstr>
      <vt:lpstr>rawdata!_ednref37</vt:lpstr>
      <vt:lpstr>sourcedata!_ednref37</vt:lpstr>
      <vt:lpstr>sourcedata_orig!_ednref37</vt:lpstr>
      <vt:lpstr>rawdata!_ednref38</vt:lpstr>
      <vt:lpstr>sourcedata!_ednref38</vt:lpstr>
      <vt:lpstr>sourcedata_orig!_ednref38</vt:lpstr>
      <vt:lpstr>rawdata!_ednref39</vt:lpstr>
      <vt:lpstr>sourcedata!_ednref39</vt:lpstr>
      <vt:lpstr>sourcedata_orig!_ednref39</vt:lpstr>
      <vt:lpstr>sourcedata!_ednref4</vt:lpstr>
      <vt:lpstr>sourcedata_orig!_ednref4</vt:lpstr>
      <vt:lpstr>rawdata!_ednref40</vt:lpstr>
      <vt:lpstr>sourcedata!_ednref40</vt:lpstr>
      <vt:lpstr>sourcedata_orig!_ednref40</vt:lpstr>
      <vt:lpstr>rawdata!_ednref41</vt:lpstr>
      <vt:lpstr>sourcedata!_ednref41</vt:lpstr>
      <vt:lpstr>sourcedata_orig!_ednref41</vt:lpstr>
      <vt:lpstr>sourcedata!_ednref42</vt:lpstr>
      <vt:lpstr>sourcedata_orig!_ednref42</vt:lpstr>
      <vt:lpstr>rawdata!_ednref43</vt:lpstr>
      <vt:lpstr>sourcedata!_ednref43</vt:lpstr>
      <vt:lpstr>sourcedata_orig!_ednref43</vt:lpstr>
      <vt:lpstr>rawdata!_ednref44</vt:lpstr>
      <vt:lpstr>sourcedata!_ednref44</vt:lpstr>
      <vt:lpstr>sourcedata_orig!_ednref44</vt:lpstr>
      <vt:lpstr>rawdata!_ednref45</vt:lpstr>
      <vt:lpstr>sourcedata!_ednref45</vt:lpstr>
      <vt:lpstr>sourcedata_orig!_ednref45</vt:lpstr>
      <vt:lpstr>sourcedata!_ednref46</vt:lpstr>
      <vt:lpstr>sourcedata_orig!_ednref46</vt:lpstr>
      <vt:lpstr>rawdata!_ednref47</vt:lpstr>
      <vt:lpstr>sourcedata!_ednref47</vt:lpstr>
      <vt:lpstr>sourcedata_orig!_ednref47</vt:lpstr>
      <vt:lpstr>sourcedata!_ednref48</vt:lpstr>
      <vt:lpstr>sourcedata_orig!_ednref48</vt:lpstr>
      <vt:lpstr>rawdata!_ednref49</vt:lpstr>
      <vt:lpstr>sourcedata!_ednref49</vt:lpstr>
      <vt:lpstr>sourcedata_orig!_ednref49</vt:lpstr>
      <vt:lpstr>rawdata!_ednref5</vt:lpstr>
      <vt:lpstr>sourcedata!_ednref5</vt:lpstr>
      <vt:lpstr>sourcedata_orig!_ednref5</vt:lpstr>
      <vt:lpstr>rawdata!_ednref50</vt:lpstr>
      <vt:lpstr>sourcedata!_ednref50</vt:lpstr>
      <vt:lpstr>sourcedata_orig!_ednref50</vt:lpstr>
      <vt:lpstr>sourcedata!_ednref6</vt:lpstr>
      <vt:lpstr>sourcedata_orig!_ednref6</vt:lpstr>
      <vt:lpstr>rawdata!_ednref7</vt:lpstr>
      <vt:lpstr>sourcedata!_ednref7</vt:lpstr>
      <vt:lpstr>sourcedata_orig!_ednref7</vt:lpstr>
      <vt:lpstr>sourcedata!_ednref8</vt:lpstr>
      <vt:lpstr>sourcedata_orig!_ednref8</vt:lpstr>
      <vt:lpstr>sourcedata!_ednref9</vt:lpstr>
      <vt:lpstr>sourcedata_orig!_ednref9</vt:lpstr>
      <vt:lpstr>rawdata!_ftnref1</vt:lpstr>
      <vt:lpstr>sourcedata!_ftnref1</vt:lpstr>
      <vt:lpstr>sourcedata_orig!_ftnref1</vt:lpstr>
      <vt:lpstr>sourcedata!_ftnref2</vt:lpstr>
      <vt:lpstr>sourcedata_orig!_ftnref2</vt:lpstr>
      <vt:lpstr>sourcedata!_ftnref3</vt:lpstr>
      <vt:lpstr>sourcedata_orig!_ftnref3</vt:lpstr>
      <vt:lpstr>sourcedata!_ftnref4</vt:lpstr>
      <vt:lpstr>sourcedata_orig!_ftnref4</vt:lpstr>
      <vt:lpstr>sourcedata!_ftnref5</vt:lpstr>
      <vt:lpstr>sourcedata_orig!_ftnref5</vt:lpstr>
      <vt:lpstr>rawdata!_ftnref6</vt:lpstr>
      <vt:lpstr>sourcedata!_ftnref6</vt:lpstr>
      <vt:lpstr>sourcedata_orig!_ftnref6</vt:lpstr>
      <vt:lpstr>sourcedata!_ftnref7</vt:lpstr>
      <vt:lpstr>sourcedata_orig!_ftnref7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2011-11-28T22:39:06Z</dcterms:created>
  <dcterms:modified xsi:type="dcterms:W3CDTF">2013-11-18T16:15:46Z</dcterms:modified>
</cp:coreProperties>
</file>