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20" yWindow="105" windowWidth="18480" windowHeight="7980"/>
  </bookViews>
  <sheets>
    <sheet name="PRM_Summary" sheetId="8" r:id="rId1"/>
    <sheet name="PRM70ND" sheetId="4" r:id="rId2"/>
    <sheet name="PRMallND" sheetId="5" r:id="rId3"/>
    <sheet name="PRM70all" sheetId="6" r:id="rId4"/>
    <sheet name="PRMallall" sheetId="7" r:id="rId5"/>
    <sheet name="rawdata" sheetId="3" r:id="rId6"/>
    <sheet name="sourcedata" sheetId="2" r:id="rId7"/>
    <sheet name="w_lit_comb_engines_orig" sheetId="1" r:id="rId8"/>
  </sheets>
  <calcPr calcId="125725" concurrentCalc="0"/>
</workbook>
</file>

<file path=xl/calcChain.xml><?xml version="1.0" encoding="utf-8"?>
<calcChain xmlns="http://schemas.openxmlformats.org/spreadsheetml/2006/main">
  <c r="E8" i="8"/>
  <c r="E7"/>
  <c r="E6"/>
  <c r="E5"/>
  <c r="E4"/>
  <c r="E2"/>
  <c r="D8"/>
  <c r="D7"/>
  <c r="D6"/>
  <c r="D5"/>
  <c r="D4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52" i="7"/>
  <c r="F50"/>
  <c r="F49"/>
  <c r="F51"/>
  <c r="F48"/>
  <c r="F47"/>
  <c r="E50"/>
  <c r="E49"/>
  <c r="E51"/>
  <c r="E48"/>
  <c r="E47"/>
  <c r="D50"/>
  <c r="D49"/>
  <c r="D51"/>
  <c r="D48"/>
  <c r="D47"/>
  <c r="C50"/>
  <c r="C49"/>
  <c r="C51"/>
  <c r="C48"/>
  <c r="C47"/>
  <c r="B51"/>
  <c r="B50"/>
  <c r="B49"/>
  <c r="B48"/>
  <c r="B47"/>
  <c r="GB26"/>
  <c r="GB25"/>
  <c r="GB24"/>
  <c r="GB23"/>
  <c r="GB22"/>
  <c r="GB21"/>
  <c r="GB20"/>
  <c r="GB19"/>
  <c r="GB18"/>
  <c r="GB17"/>
  <c r="GB16"/>
  <c r="GB15"/>
  <c r="GB14"/>
  <c r="GB13"/>
  <c r="GB12"/>
  <c r="GB11"/>
  <c r="GB10"/>
  <c r="GB9"/>
  <c r="GB8"/>
  <c r="GB7"/>
  <c r="GF1"/>
  <c r="GE1"/>
  <c r="GE2" a="1"/>
  <c r="GE2"/>
  <c r="GF2"/>
  <c r="GE3"/>
  <c r="GF3"/>
  <c r="GE4"/>
  <c r="GF4"/>
  <c r="GE5"/>
  <c r="GF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2" a="1"/>
  <c r="GA4"/>
  <c r="GB1"/>
  <c r="GA2"/>
  <c r="GA1"/>
  <c r="GB2"/>
  <c r="GA3"/>
  <c r="GB3"/>
  <c r="GB4"/>
  <c r="GA5"/>
  <c r="GB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2" i="6" a="1"/>
  <c r="G4"/>
  <c r="H1"/>
  <c r="G2"/>
  <c r="G1"/>
  <c r="H2"/>
  <c r="G3"/>
  <c r="H3"/>
  <c r="H4"/>
  <c r="G5"/>
  <c r="H5"/>
  <c r="G6"/>
  <c r="H6"/>
  <c r="B20" i="5"/>
  <c r="F18"/>
  <c r="F17"/>
  <c r="F19"/>
  <c r="F16"/>
  <c r="F15"/>
  <c r="E18"/>
  <c r="E17"/>
  <c r="E19"/>
  <c r="E16"/>
  <c r="E15"/>
  <c r="D18"/>
  <c r="D17"/>
  <c r="D19"/>
  <c r="D16"/>
  <c r="D15"/>
  <c r="C18"/>
  <c r="C17"/>
  <c r="C19"/>
  <c r="C16"/>
  <c r="C15"/>
  <c r="B19"/>
  <c r="B18"/>
  <c r="B17"/>
  <c r="B16"/>
  <c r="B15"/>
  <c r="BD26"/>
  <c r="BD25"/>
  <c r="BD24"/>
  <c r="BD23"/>
  <c r="BD22"/>
  <c r="BD21"/>
  <c r="BD20"/>
  <c r="BD19"/>
  <c r="BD18"/>
  <c r="BD17"/>
  <c r="BD16"/>
  <c r="BD15"/>
  <c r="BD14"/>
  <c r="BD13"/>
  <c r="BD12"/>
  <c r="BD11"/>
  <c r="BD10"/>
  <c r="BD9"/>
  <c r="BD8"/>
  <c r="BD7"/>
  <c r="BH1"/>
  <c r="BG1"/>
  <c r="BG2" a="1"/>
  <c r="BG2"/>
  <c r="BH2"/>
  <c r="BG3"/>
  <c r="BH3"/>
  <c r="BG4"/>
  <c r="BH4"/>
  <c r="BG5"/>
  <c r="BH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2" a="1"/>
  <c r="BC4"/>
  <c r="BD1"/>
  <c r="BC2"/>
  <c r="BC1"/>
  <c r="BD2"/>
  <c r="BC3"/>
  <c r="BD3"/>
  <c r="BD4"/>
  <c r="BC5"/>
  <c r="BD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G2" i="4" a="1"/>
  <c r="G4"/>
  <c r="H1"/>
  <c r="G2"/>
  <c r="G1"/>
  <c r="H2"/>
  <c r="G3"/>
  <c r="H3"/>
  <c r="H4"/>
  <c r="G5"/>
  <c r="H5"/>
  <c r="G6"/>
  <c r="H6"/>
  <c r="H2" i="1"/>
  <c r="H5"/>
  <c r="E8"/>
  <c r="F8"/>
  <c r="E9"/>
  <c r="F9"/>
  <c r="E10"/>
  <c r="F10"/>
  <c r="E11"/>
  <c r="F11"/>
  <c r="E12"/>
  <c r="E13"/>
  <c r="E14"/>
  <c r="E15"/>
  <c r="E16"/>
  <c r="E17"/>
  <c r="F17"/>
  <c r="E18"/>
  <c r="F18"/>
  <c r="E19"/>
  <c r="F19"/>
  <c r="E20"/>
  <c r="E21"/>
  <c r="E22"/>
  <c r="F22"/>
  <c r="E23"/>
  <c r="E24"/>
  <c r="E25"/>
  <c r="E26"/>
  <c r="E27"/>
  <c r="E28"/>
  <c r="E29"/>
  <c r="E30"/>
  <c r="E31"/>
  <c r="E32"/>
  <c r="E33"/>
  <c r="E34"/>
  <c r="E35"/>
  <c r="E36"/>
  <c r="F36"/>
  <c r="E37"/>
  <c r="F37"/>
  <c r="E38"/>
  <c r="F38"/>
  <c r="E39"/>
  <c r="E40"/>
  <c r="E41"/>
  <c r="E42"/>
  <c r="E43"/>
  <c r="E44"/>
  <c r="E45"/>
  <c r="E46"/>
  <c r="E47"/>
  <c r="E48"/>
  <c r="E49"/>
  <c r="E50"/>
  <c r="E51"/>
  <c r="F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F95"/>
  <c r="E96"/>
  <c r="E97"/>
  <c r="E98"/>
  <c r="E99"/>
  <c r="E100"/>
  <c r="E101"/>
  <c r="E102"/>
  <c r="E103"/>
  <c r="E104"/>
  <c r="E105"/>
  <c r="E106"/>
  <c r="E107"/>
  <c r="E108"/>
  <c r="F108"/>
  <c r="E13" i="8"/>
  <c r="E6" i="4"/>
  <c r="E5"/>
  <c r="E12" i="8"/>
  <c r="B4" i="4"/>
  <c r="E11" i="8"/>
  <c r="E10"/>
  <c r="B3" i="4"/>
  <c r="E9" i="8"/>
  <c r="E3"/>
  <c r="B7" i="4"/>
  <c r="D13" i="8"/>
  <c r="E6" i="6"/>
  <c r="E5"/>
  <c r="D12" i="8"/>
  <c r="B4" i="6"/>
  <c r="D11" i="8"/>
  <c r="D10"/>
  <c r="B3" i="6"/>
  <c r="D9" i="8"/>
  <c r="D3"/>
  <c r="B7" i="6"/>
  <c r="F6"/>
  <c r="F5"/>
  <c r="F4"/>
  <c r="F2"/>
  <c r="F3"/>
  <c r="E4"/>
  <c r="E2"/>
  <c r="E3"/>
  <c r="D6"/>
  <c r="D5"/>
  <c r="D4"/>
  <c r="D2"/>
  <c r="D3"/>
  <c r="C6"/>
  <c r="C5"/>
  <c r="C4"/>
  <c r="C2"/>
  <c r="C3"/>
  <c r="B2"/>
  <c r="B5"/>
  <c r="B6"/>
  <c r="F6" i="4"/>
  <c r="F5"/>
  <c r="F4"/>
  <c r="F2"/>
  <c r="F3"/>
  <c r="E4"/>
  <c r="E2"/>
  <c r="E3"/>
  <c r="D6"/>
  <c r="D5"/>
  <c r="D4"/>
  <c r="D2"/>
  <c r="D3"/>
  <c r="C6"/>
  <c r="C5"/>
  <c r="C4"/>
  <c r="C2"/>
  <c r="C3"/>
  <c r="B2"/>
  <c r="B5"/>
  <c r="B6"/>
</calcChain>
</file>

<file path=xl/sharedStrings.xml><?xml version="1.0" encoding="utf-8"?>
<sst xmlns="http://schemas.openxmlformats.org/spreadsheetml/2006/main" count="1372" uniqueCount="69">
  <si>
    <t>w/lit</t>
  </si>
  <si>
    <t>Year</t>
  </si>
  <si>
    <t>W/lit</t>
  </si>
  <si>
    <t>W/Liter</t>
  </si>
  <si>
    <t>combined</t>
  </si>
  <si>
    <t>Airplane turbine</t>
  </si>
  <si>
    <t>airpl piston</t>
  </si>
  <si>
    <t>Pas Car, piston</t>
  </si>
  <si>
    <t>years offset</t>
  </si>
  <si>
    <t>Graph serial # (n)</t>
  </si>
  <si>
    <t>non-dominated points</t>
  </si>
  <si>
    <t>separation unit (yrs)</t>
  </si>
  <si>
    <t>Ref val, mbits/cc</t>
  </si>
  <si>
    <t>Ref year</t>
  </si>
  <si>
    <t>airplane piston</t>
  </si>
  <si>
    <t>version</t>
  </si>
  <si>
    <t>date</t>
  </si>
  <si>
    <t>who</t>
  </si>
  <si>
    <t>what changes</t>
  </si>
  <si>
    <t>source</t>
  </si>
  <si>
    <t>Note</t>
  </si>
  <si>
    <t>11/14/013</t>
  </si>
  <si>
    <t>Basnet</t>
  </si>
  <si>
    <t xml:space="preserve">recently copied from non-dom study; </t>
  </si>
  <si>
    <t>Koh&amp;Magee, 2008</t>
  </si>
  <si>
    <t>K value</t>
  </si>
  <si>
    <t>R2</t>
  </si>
  <si>
    <t>F Statstic</t>
  </si>
  <si>
    <t>Mean</t>
  </si>
  <si>
    <t>STDEV</t>
  </si>
  <si>
    <t>Min</t>
  </si>
  <si>
    <t>Max</t>
  </si>
  <si>
    <t>Range</t>
  </si>
  <si>
    <t>N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</si>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</sst>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13" fillId="5" borderId="3" applyNumberFormat="0" applyAlignment="0" applyProtection="0"/>
    <xf numFmtId="0" fontId="14" fillId="6" borderId="4" applyNumberFormat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/>
    <xf numFmtId="0" fontId="6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1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>
      <alignment horizontal="center"/>
    </xf>
    <xf numFmtId="14" fontId="0" fillId="0" borderId="0" xfId="0" applyNumberFormat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3" fillId="5" borderId="3" xfId="2"/>
    <xf numFmtId="0" fontId="14" fillId="6" borderId="4" xfId="3"/>
    <xf numFmtId="0" fontId="1" fillId="0" borderId="0" xfId="0" applyFont="1" applyAlignment="1">
      <alignment horizontal="center"/>
    </xf>
    <xf numFmtId="164" fontId="13" fillId="5" borderId="3" xfId="2" applyNumberFormat="1"/>
    <xf numFmtId="2" fontId="14" fillId="6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24574300087489073"/>
          <c:y val="8.9517078916372228E-2"/>
        </c:manualLayout>
      </c:layout>
    </c:title>
    <c:plotArea>
      <c:layout/>
      <c:scatterChart>
        <c:scatterStyle val="lineMarker"/>
        <c:ser>
          <c:idx val="0"/>
          <c:order val="0"/>
          <c:tx>
            <c:v>piston_engine_only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6580402449693785"/>
                  <c:y val="1.3414260717410325E-2"/>
                </c:manualLayout>
              </c:layout>
              <c:numFmt formatCode="General" sourceLinked="0"/>
            </c:trendlineLbl>
          </c:trendline>
          <c:xVal>
            <c:numRef>
              <c:f>sourcedata!$A$8:$A$53</c:f>
              <c:numCache>
                <c:formatCode>General</c:formatCode>
                <c:ptCount val="46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</c:numCache>
            </c:numRef>
          </c:xVal>
          <c:yVal>
            <c:numRef>
              <c:f>sourcedata!$B$8:$B$53</c:f>
              <c:numCache>
                <c:formatCode>General</c:formatCode>
                <c:ptCount val="46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4">
                  <c:v>180</c:v>
                </c:pt>
                <c:pt idx="5">
                  <c:v>220</c:v>
                </c:pt>
                <c:pt idx="6">
                  <c:v>220</c:v>
                </c:pt>
                <c:pt idx="7">
                  <c:v>393</c:v>
                </c:pt>
                <c:pt idx="8">
                  <c:v>393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2">
                  <c:v>1060</c:v>
                </c:pt>
                <c:pt idx="13">
                  <c:v>524</c:v>
                </c:pt>
                <c:pt idx="14">
                  <c:v>2113</c:v>
                </c:pt>
                <c:pt idx="15">
                  <c:v>440</c:v>
                </c:pt>
                <c:pt idx="16">
                  <c:v>553</c:v>
                </c:pt>
                <c:pt idx="17">
                  <c:v>795</c:v>
                </c:pt>
                <c:pt idx="18">
                  <c:v>897</c:v>
                </c:pt>
                <c:pt idx="19">
                  <c:v>1656</c:v>
                </c:pt>
                <c:pt idx="20">
                  <c:v>2101</c:v>
                </c:pt>
                <c:pt idx="21">
                  <c:v>1478</c:v>
                </c:pt>
                <c:pt idx="22">
                  <c:v>1520</c:v>
                </c:pt>
                <c:pt idx="23">
                  <c:v>120</c:v>
                </c:pt>
                <c:pt idx="24">
                  <c:v>553</c:v>
                </c:pt>
                <c:pt idx="25">
                  <c:v>50</c:v>
                </c:pt>
                <c:pt idx="26">
                  <c:v>59</c:v>
                </c:pt>
                <c:pt idx="27">
                  <c:v>77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31">
                  <c:v>2000</c:v>
                </c:pt>
                <c:pt idx="33">
                  <c:v>2260</c:v>
                </c:pt>
                <c:pt idx="34">
                  <c:v>2562</c:v>
                </c:pt>
                <c:pt idx="35">
                  <c:v>2260</c:v>
                </c:pt>
                <c:pt idx="36">
                  <c:v>2260</c:v>
                </c:pt>
                <c:pt idx="37">
                  <c:v>2060</c:v>
                </c:pt>
                <c:pt idx="38">
                  <c:v>3359</c:v>
                </c:pt>
                <c:pt idx="39">
                  <c:v>2377</c:v>
                </c:pt>
                <c:pt idx="40">
                  <c:v>3078</c:v>
                </c:pt>
                <c:pt idx="41">
                  <c:v>3558</c:v>
                </c:pt>
                <c:pt idx="42">
                  <c:v>3597</c:v>
                </c:pt>
                <c:pt idx="43">
                  <c:v>3802</c:v>
                </c:pt>
                <c:pt idx="44">
                  <c:v>3123</c:v>
                </c:pt>
                <c:pt idx="45">
                  <c:v>3415</c:v>
                </c:pt>
              </c:numCache>
            </c:numRef>
          </c:yVal>
        </c:ser>
        <c:dLbls/>
        <c:axId val="76838784"/>
        <c:axId val="76845056"/>
      </c:scatterChart>
      <c:valAx>
        <c:axId val="76838784"/>
        <c:scaling>
          <c:orientation val="minMax"/>
        </c:scaling>
        <c:axPos val="b"/>
        <c:numFmt formatCode="General" sourceLinked="1"/>
        <c:tickLblPos val="nextTo"/>
        <c:crossAx val="76845056"/>
        <c:crosses val="autoZero"/>
        <c:crossBetween val="midCat"/>
      </c:valAx>
      <c:valAx>
        <c:axId val="7684505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683878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piston_turbine_engines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w_lit_comb_engines_orig!$E$8:$E$108</c:f>
              <c:numCache>
                <c:formatCode>General</c:formatCode>
                <c:ptCount val="101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1990</c:v>
                </c:pt>
                <c:pt idx="89">
                  <c:v>1991</c:v>
                </c:pt>
                <c:pt idx="90">
                  <c:v>1993</c:v>
                </c:pt>
                <c:pt idx="91">
                  <c:v>1994</c:v>
                </c:pt>
                <c:pt idx="92">
                  <c:v>1995</c:v>
                </c:pt>
                <c:pt idx="93">
                  <c:v>1996</c:v>
                </c:pt>
                <c:pt idx="94">
                  <c:v>1997</c:v>
                </c:pt>
                <c:pt idx="95">
                  <c:v>1998</c:v>
                </c:pt>
                <c:pt idx="96">
                  <c:v>1999</c:v>
                </c:pt>
                <c:pt idx="97">
                  <c:v>1999</c:v>
                </c:pt>
                <c:pt idx="98">
                  <c:v>2000</c:v>
                </c:pt>
                <c:pt idx="99">
                  <c:v>2001</c:v>
                </c:pt>
                <c:pt idx="100">
                  <c:v>2002</c:v>
                </c:pt>
              </c:numCache>
            </c:numRef>
          </c:xVal>
          <c:yVal>
            <c:numRef>
              <c:f>w_lit_comb_engines_orig!$F$8:$F$108</c:f>
              <c:numCache>
                <c:formatCode>General</c:formatCode>
                <c:ptCount val="101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4">
                  <c:v>2113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43">
                  <c:v>3802</c:v>
                </c:pt>
                <c:pt idx="87">
                  <c:v>3186.91</c:v>
                </c:pt>
                <c:pt idx="100">
                  <c:v>4029.78</c:v>
                </c:pt>
              </c:numCache>
            </c:numRef>
          </c:yVal>
        </c:ser>
        <c:dLbls/>
        <c:axId val="77943168"/>
        <c:axId val="77945088"/>
      </c:scatterChart>
      <c:valAx>
        <c:axId val="77943168"/>
        <c:scaling>
          <c:orientation val="minMax"/>
        </c:scaling>
        <c:axPos val="b"/>
        <c:majorGridlines/>
        <c:numFmt formatCode="General" sourceLinked="1"/>
        <c:tickLblPos val="nextTo"/>
        <c:crossAx val="77945088"/>
        <c:crosses val="autoZero"/>
        <c:crossBetween val="midCat"/>
      </c:valAx>
      <c:valAx>
        <c:axId val="77945088"/>
        <c:scaling>
          <c:logBase val="10"/>
          <c:orientation val="minMax"/>
        </c:scaling>
        <c:axPos val="l"/>
        <c:majorGridlines/>
        <c:numFmt formatCode="0.E+00" sourceLinked="0"/>
        <c:tickLblPos val="nextTo"/>
        <c:crossAx val="7794316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piston_engine_only</c:v>
          </c:tx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6580402449693785"/>
                  <c:y val="1.3414260717410325E-2"/>
                </c:manualLayout>
              </c:layout>
              <c:numFmt formatCode="General" sourceLinked="0"/>
            </c:trendlineLbl>
          </c:trendline>
          <c:xVal>
            <c:numRef>
              <c:f>w_lit_comb_engines_orig!$E$8:$E$51</c:f>
              <c:numCache>
                <c:formatCode>General</c:formatCode>
                <c:ptCount val="44"/>
                <c:pt idx="0">
                  <c:v>1888</c:v>
                </c:pt>
                <c:pt idx="1">
                  <c:v>1890</c:v>
                </c:pt>
                <c:pt idx="2">
                  <c:v>1891</c:v>
                </c:pt>
                <c:pt idx="3">
                  <c:v>1895</c:v>
                </c:pt>
                <c:pt idx="4">
                  <c:v>1896</c:v>
                </c:pt>
                <c:pt idx="5">
                  <c:v>1898</c:v>
                </c:pt>
                <c:pt idx="6">
                  <c:v>1899</c:v>
                </c:pt>
                <c:pt idx="7">
                  <c:v>1900</c:v>
                </c:pt>
                <c:pt idx="8">
                  <c:v>1901</c:v>
                </c:pt>
                <c:pt idx="9">
                  <c:v>1904</c:v>
                </c:pt>
                <c:pt idx="10">
                  <c:v>1905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1922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</c:numCache>
            </c:numRef>
          </c:xVal>
          <c:yVal>
            <c:numRef>
              <c:f>w_lit_comb_engines_orig!$F$8:$F$51</c:f>
              <c:numCache>
                <c:formatCode>General</c:formatCode>
                <c:ptCount val="44"/>
                <c:pt idx="0">
                  <c:v>40</c:v>
                </c:pt>
                <c:pt idx="1">
                  <c:v>160</c:v>
                </c:pt>
                <c:pt idx="2">
                  <c:v>193</c:v>
                </c:pt>
                <c:pt idx="3">
                  <c:v>405</c:v>
                </c:pt>
                <c:pt idx="9">
                  <c:v>800</c:v>
                </c:pt>
                <c:pt idx="10">
                  <c:v>933</c:v>
                </c:pt>
                <c:pt idx="11">
                  <c:v>1164</c:v>
                </c:pt>
                <c:pt idx="14">
                  <c:v>2113</c:v>
                </c:pt>
                <c:pt idx="28">
                  <c:v>2195</c:v>
                </c:pt>
                <c:pt idx="29">
                  <c:v>3167</c:v>
                </c:pt>
                <c:pt idx="30">
                  <c:v>3592</c:v>
                </c:pt>
                <c:pt idx="43">
                  <c:v>3802</c:v>
                </c:pt>
              </c:numCache>
            </c:numRef>
          </c:yVal>
        </c:ser>
        <c:dLbls/>
        <c:axId val="80430208"/>
        <c:axId val="80431744"/>
      </c:scatterChart>
      <c:valAx>
        <c:axId val="80430208"/>
        <c:scaling>
          <c:orientation val="minMax"/>
        </c:scaling>
        <c:axPos val="b"/>
        <c:numFmt formatCode="General" sourceLinked="1"/>
        <c:tickLblPos val="nextTo"/>
        <c:crossAx val="80431744"/>
        <c:crosses val="autoZero"/>
        <c:crossBetween val="midCat"/>
      </c:valAx>
      <c:valAx>
        <c:axId val="8043174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0430208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14</xdr:row>
      <xdr:rowOff>138112</xdr:rowOff>
    </xdr:from>
    <xdr:to>
      <xdr:col>10</xdr:col>
      <xdr:colOff>295275</xdr:colOff>
      <xdr:row>28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42862</xdr:rowOff>
    </xdr:from>
    <xdr:to>
      <xdr:col>16</xdr:col>
      <xdr:colOff>323850</xdr:colOff>
      <xdr:row>11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12</xdr:row>
      <xdr:rowOff>176212</xdr:rowOff>
    </xdr:from>
    <xdr:to>
      <xdr:col>16</xdr:col>
      <xdr:colOff>361950</xdr:colOff>
      <xdr:row>27</xdr:row>
      <xdr:rowOff>61912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53</v>
      </c>
      <c r="C1" t="s">
        <v>54</v>
      </c>
      <c r="D1" t="s">
        <v>55</v>
      </c>
      <c r="E1" t="s">
        <v>56</v>
      </c>
    </row>
    <row r="2" spans="1:5">
      <c r="A2" t="s">
        <v>57</v>
      </c>
      <c r="B2" s="40">
        <f>PRMallall!G1</f>
        <v>5.1830160007721837E-2</v>
      </c>
      <c r="C2" s="40">
        <f>PRMallND!G1</f>
        <v>6.546167478000238E-2</v>
      </c>
      <c r="D2" s="40" t="e">
        <f>PRM70all!G1</f>
        <v>#VALUE!</v>
      </c>
      <c r="E2" s="40" t="e">
        <f>PRM70ND!G1</f>
        <v>#VALUE!</v>
      </c>
    </row>
    <row r="3" spans="1:5">
      <c r="A3" t="s">
        <v>33</v>
      </c>
      <c r="B3">
        <f>PRMallall!B52</f>
        <v>45</v>
      </c>
      <c r="C3">
        <f>PRMallND!B20</f>
        <v>13</v>
      </c>
      <c r="D3">
        <f ca="1">PRM70all!B7</f>
        <v>0</v>
      </c>
      <c r="E3">
        <f ca="1">PRM70ND!B7</f>
        <v>0</v>
      </c>
    </row>
    <row r="4" spans="1:5">
      <c r="A4" t="s">
        <v>26</v>
      </c>
      <c r="B4" s="39">
        <f>PRMallall!H1</f>
        <v>0.43274244792794575</v>
      </c>
      <c r="C4" s="39">
        <f>PRMallND!H1</f>
        <v>0.79489169104332447</v>
      </c>
      <c r="D4" s="39" t="e">
        <f>PRM70all!H1</f>
        <v>#VALUE!</v>
      </c>
      <c r="E4" s="39" t="e">
        <f>PRM70ND!H1</f>
        <v>#VALUE!</v>
      </c>
    </row>
    <row r="5" spans="1:5">
      <c r="A5" t="s">
        <v>58</v>
      </c>
      <c r="B5" s="40">
        <f>PRMallall!H16</f>
        <v>1.7700761211368838E-2</v>
      </c>
      <c r="C5" s="40">
        <f>PRMallND!H16</f>
        <v>2.1177975010418765E-2</v>
      </c>
      <c r="D5" s="40">
        <f>PRM70all!H16</f>
        <v>0</v>
      </c>
      <c r="E5" s="40">
        <f>PRM70ND!H16</f>
        <v>0</v>
      </c>
    </row>
    <row r="6" spans="1:5">
      <c r="A6" t="s">
        <v>59</v>
      </c>
      <c r="B6" s="40">
        <f>PRMallall!H26</f>
        <v>8.6938836974026074E-3</v>
      </c>
      <c r="C6" s="40">
        <f>PRMallND!H26</f>
        <v>9.8379518944774792E-3</v>
      </c>
      <c r="D6" s="40">
        <f>PRM70all!H26</f>
        <v>0</v>
      </c>
      <c r="E6" s="40">
        <f>PRM70ND!H26</f>
        <v>0</v>
      </c>
    </row>
    <row r="7" spans="1:5">
      <c r="A7" t="s">
        <v>60</v>
      </c>
      <c r="B7" s="40">
        <f>SUM(B5:B6)/3</f>
        <v>8.7982149695904812E-3</v>
      </c>
      <c r="C7" s="40">
        <f>SUM(C5:C6)/3</f>
        <v>1.0338642301632081E-2</v>
      </c>
      <c r="D7" s="40">
        <f>SUM(D5:D6)/3</f>
        <v>0</v>
      </c>
      <c r="E7" s="40">
        <f>SUM(E5:E6)/3</f>
        <v>0</v>
      </c>
    </row>
    <row r="8" spans="1:5">
      <c r="A8" t="s">
        <v>61</v>
      </c>
      <c r="B8" s="41">
        <f>B7/B2</f>
        <v>0.16975087416823897</v>
      </c>
      <c r="C8" s="41">
        <f>C7/C2</f>
        <v>0.15793427736728774</v>
      </c>
      <c r="D8" s="41" t="e">
        <f>D7/D2</f>
        <v>#VALUE!</v>
      </c>
      <c r="E8" s="41" t="e">
        <f>E7/E2</f>
        <v>#VALUE!</v>
      </c>
    </row>
    <row r="9" spans="1:5">
      <c r="A9" t="s">
        <v>62</v>
      </c>
      <c r="B9" s="40">
        <f>PRMallall!B47</f>
        <v>5.1820462300350804E-2</v>
      </c>
      <c r="C9" s="40">
        <f>PRMallND!B15</f>
        <v>6.5505214836530004E-2</v>
      </c>
      <c r="D9" s="40">
        <f ca="1">PRM70all!B2</f>
        <v>0</v>
      </c>
      <c r="E9" s="40">
        <f ca="1">PRM70ND!B2</f>
        <v>0</v>
      </c>
    </row>
    <row r="10" spans="1:5">
      <c r="A10" t="s">
        <v>63</v>
      </c>
      <c r="B10" s="40">
        <f>PRMallall!B48</f>
        <v>8.7298152332806404E-4</v>
      </c>
      <c r="C10" s="40">
        <f>PRMallND!B16</f>
        <v>3.7600785875570109E-3</v>
      </c>
      <c r="D10" s="40">
        <f ca="1">PRM70all!B3</f>
        <v>0</v>
      </c>
      <c r="E10" s="40">
        <f ca="1">PRM70ND!B3</f>
        <v>0</v>
      </c>
    </row>
    <row r="11" spans="1:5">
      <c r="A11" t="s">
        <v>65</v>
      </c>
      <c r="B11" s="40">
        <f>PRMallall!B50</f>
        <v>5.3450542800565853E-2</v>
      </c>
      <c r="C11" s="40">
        <f>PRMallND!B18</f>
        <v>7.0895492932037465E-2</v>
      </c>
      <c r="D11" s="40">
        <f ca="1">PRM70all!B5</f>
        <v>0</v>
      </c>
      <c r="E11" s="40">
        <f ca="1">PRM70ND!B5</f>
        <v>0</v>
      </c>
    </row>
    <row r="12" spans="1:5">
      <c r="A12" t="s">
        <v>64</v>
      </c>
      <c r="B12" s="40">
        <f>PRMallall!B49</f>
        <v>4.7745055561240063E-2</v>
      </c>
      <c r="C12" s="40">
        <f>PRMallND!B17</f>
        <v>5.5222603741257766E-2</v>
      </c>
      <c r="D12" s="40">
        <f ca="1">PRM70all!B4</f>
        <v>0</v>
      </c>
      <c r="E12" s="40">
        <f ca="1">PRM70ND!B4</f>
        <v>0</v>
      </c>
    </row>
    <row r="13" spans="1:5">
      <c r="A13" t="s">
        <v>66</v>
      </c>
      <c r="B13">
        <f>PRMallall!E51</f>
        <v>57</v>
      </c>
      <c r="C13">
        <f>PRMallND!E19</f>
        <v>55</v>
      </c>
      <c r="D13">
        <f ca="1">PRM70all!E6</f>
        <v>0</v>
      </c>
      <c r="E13">
        <f ca="1">PRM70ND!E6</f>
        <v>0</v>
      </c>
    </row>
    <row r="14" spans="1:5">
      <c r="A14" t="s">
        <v>67</v>
      </c>
    </row>
    <row r="15" spans="1:5">
      <c r="A1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H7"/>
  <sheetViews>
    <sheetView workbookViewId="0">
      <selection activeCell="F1" sqref="F1"/>
    </sheetView>
  </sheetViews>
  <sheetFormatPr defaultRowHeight="15"/>
  <sheetData>
    <row r="1" spans="1:8" ht="16.5" thickTop="1" thickBot="1">
      <c r="B1" s="11" t="s">
        <v>25</v>
      </c>
      <c r="C1" s="11" t="s">
        <v>26</v>
      </c>
      <c r="D1" s="11" t="s">
        <v>27</v>
      </c>
      <c r="E1" s="33" t="s">
        <v>1</v>
      </c>
      <c r="F1" s="33" t="s">
        <v>0</v>
      </c>
      <c r="G1" s="31" t="e">
        <f>LN(G2)</f>
        <v>#VALUE!</v>
      </c>
      <c r="H1" s="32" t="e">
        <f>G4</f>
        <v>#VALUE!</v>
      </c>
    </row>
    <row r="2" spans="1:8" ht="15.75" thickTop="1">
      <c r="A2" t="s">
        <v>28</v>
      </c>
      <c r="B2" s="11">
        <f ca="1">AVERAGE(B1:B2)</f>
        <v>0</v>
      </c>
      <c r="C2" s="11">
        <f ca="1">AVERAGE(C1:C2)</f>
        <v>0</v>
      </c>
      <c r="D2" s="11">
        <f ca="1">AVERAGE(D1:D2)</f>
        <v>0</v>
      </c>
      <c r="E2" s="11">
        <f ca="1">AVERAGE(E1:E2)</f>
        <v>0</v>
      </c>
      <c r="F2" s="11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29</v>
      </c>
      <c r="B3" s="11">
        <f ca="1">STDEV(B1:B2)</f>
        <v>0</v>
      </c>
      <c r="C3" s="11">
        <f ca="1">STDEV(C1:C2)</f>
        <v>0</v>
      </c>
      <c r="D3" s="11">
        <f ca="1">STDEV(D1:D2)</f>
        <v>0</v>
      </c>
      <c r="E3" s="11">
        <f ca="1">STDEV(E1:E2)</f>
        <v>0</v>
      </c>
      <c r="F3" s="11">
        <f ca="1">STDEV(F1:F2)</f>
        <v>0</v>
      </c>
      <c r="G3" t="e">
        <v>#VALUE!</v>
      </c>
      <c r="H3" t="e">
        <v>#VALUE!</v>
      </c>
    </row>
    <row r="4" spans="1:8">
      <c r="A4" t="s">
        <v>30</v>
      </c>
      <c r="B4" s="11">
        <f ca="1">MIN(B1:B2)</f>
        <v>0</v>
      </c>
      <c r="C4" s="11">
        <f ca="1">MIN(C1:C2)</f>
        <v>0</v>
      </c>
      <c r="D4" s="11">
        <f ca="1">MIN(D1:D2)</f>
        <v>0</v>
      </c>
      <c r="E4" s="11">
        <f ca="1">MIN(E1:E2)</f>
        <v>0</v>
      </c>
      <c r="F4" s="11">
        <f ca="1">MIN(F1:F2)</f>
        <v>0</v>
      </c>
      <c r="G4" t="e">
        <v>#VALUE!</v>
      </c>
      <c r="H4" t="e">
        <v>#VALUE!</v>
      </c>
    </row>
    <row r="5" spans="1:8">
      <c r="A5" t="s">
        <v>31</v>
      </c>
      <c r="B5" s="11">
        <f ca="1">MAX(B1:B2)</f>
        <v>0</v>
      </c>
      <c r="C5" s="11">
        <f ca="1">MAX(C1:C2)</f>
        <v>0</v>
      </c>
      <c r="D5" s="11">
        <f ca="1">MAX(D1:D2)</f>
        <v>0</v>
      </c>
      <c r="E5" s="11">
        <f ca="1">MAX(E1:E2)</f>
        <v>0</v>
      </c>
      <c r="F5" s="11">
        <f ca="1">MAX(F1:F2)</f>
        <v>0</v>
      </c>
      <c r="G5" t="e">
        <v>#VALUE!</v>
      </c>
      <c r="H5" t="e">
        <v>#VALUE!</v>
      </c>
    </row>
    <row r="6" spans="1:8">
      <c r="A6" t="s">
        <v>32</v>
      </c>
      <c r="B6" s="11">
        <f ca="1">ABS(B5-B4)</f>
        <v>0</v>
      </c>
      <c r="C6" s="11">
        <f ca="1">ABS(C5-C4)</f>
        <v>0</v>
      </c>
      <c r="D6" s="11">
        <f ca="1">ABS(D5-D4)</f>
        <v>0</v>
      </c>
      <c r="E6" s="11">
        <f ca="1">ABS(E5-E4)</f>
        <v>0</v>
      </c>
      <c r="F6" s="11">
        <f ca="1">ABS(F5-F4)</f>
        <v>0</v>
      </c>
      <c r="G6" t="e">
        <v>#VALUE!</v>
      </c>
      <c r="H6" t="e">
        <v>#VALUE!</v>
      </c>
    </row>
    <row r="7" spans="1:8">
      <c r="A7" t="s">
        <v>33</v>
      </c>
      <c r="B7" s="11">
        <f ca="1">COUNT(B1:B2)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BH26"/>
  <sheetViews>
    <sheetView workbookViewId="0">
      <selection activeCell="F1" sqref="F1"/>
    </sheetView>
  </sheetViews>
  <sheetFormatPr defaultRowHeight="15"/>
  <sheetData>
    <row r="1" spans="1:60" ht="16.5" thickTop="1" thickBot="1">
      <c r="B1" s="11" t="s">
        <v>25</v>
      </c>
      <c r="C1" s="11" t="s">
        <v>26</v>
      </c>
      <c r="D1" s="11" t="s">
        <v>27</v>
      </c>
      <c r="E1" s="33" t="s">
        <v>1</v>
      </c>
      <c r="F1" s="33" t="s">
        <v>0</v>
      </c>
      <c r="G1" s="31">
        <f>LN(G2)</f>
        <v>6.546167478000238E-2</v>
      </c>
      <c r="H1" s="32">
        <f>G4</f>
        <v>0.79489169104332447</v>
      </c>
      <c r="I1" s="26" t="s">
        <v>1</v>
      </c>
      <c r="J1" s="26" t="s">
        <v>0</v>
      </c>
      <c r="K1" s="34">
        <f>LN(K2)</f>
        <v>5.5222603741257766E-2</v>
      </c>
      <c r="L1" s="35">
        <f>K4</f>
        <v>0.85152292049560374</v>
      </c>
      <c r="M1" s="26" t="s">
        <v>1</v>
      </c>
      <c r="N1" s="26" t="s">
        <v>0</v>
      </c>
      <c r="O1" s="34">
        <f>LN(O2)</f>
        <v>6.3775695027699045E-2</v>
      </c>
      <c r="P1" s="35">
        <f>O4</f>
        <v>0.76803973868666287</v>
      </c>
      <c r="Q1" s="26" t="s">
        <v>1</v>
      </c>
      <c r="R1" s="26" t="s">
        <v>0</v>
      </c>
      <c r="S1" s="34">
        <f>LN(S2)</f>
        <v>6.4556164905206381E-2</v>
      </c>
      <c r="T1" s="35">
        <f>S4</f>
        <v>0.77203697090273082</v>
      </c>
      <c r="U1" s="26" t="s">
        <v>1</v>
      </c>
      <c r="V1" s="26" t="s">
        <v>0</v>
      </c>
      <c r="W1" s="34">
        <f>LN(W2)</f>
        <v>6.6858727257492312E-2</v>
      </c>
      <c r="X1" s="35">
        <f>W4</f>
        <v>0.79367156353935964</v>
      </c>
      <c r="Y1" s="26" t="s">
        <v>1</v>
      </c>
      <c r="Z1" s="26" t="s">
        <v>0</v>
      </c>
      <c r="AA1" s="34">
        <f>LN(AA2)</f>
        <v>6.627747174205724E-2</v>
      </c>
      <c r="AB1" s="35">
        <f>AA4</f>
        <v>0.80220286074994107</v>
      </c>
      <c r="AC1" s="26" t="s">
        <v>1</v>
      </c>
      <c r="AD1" s="26" t="s">
        <v>0</v>
      </c>
      <c r="AE1" s="34">
        <f>LN(AE2)</f>
        <v>6.6330665595155658E-2</v>
      </c>
      <c r="AF1" s="35">
        <f>AE4</f>
        <v>0.80587824606377856</v>
      </c>
      <c r="AG1" s="26" t="s">
        <v>1</v>
      </c>
      <c r="AH1" s="26" t="s">
        <v>0</v>
      </c>
      <c r="AI1" s="34">
        <f>LN(AI2)</f>
        <v>6.6202753955268756E-2</v>
      </c>
      <c r="AJ1" s="35">
        <f>AI4</f>
        <v>0.80965037313328569</v>
      </c>
      <c r="AK1" s="26" t="s">
        <v>1</v>
      </c>
      <c r="AL1" s="26" t="s">
        <v>0</v>
      </c>
      <c r="AM1" s="34">
        <f>LN(AM2)</f>
        <v>6.5999888073754925E-2</v>
      </c>
      <c r="AN1" s="35">
        <f>AM4</f>
        <v>0.83251798301931601</v>
      </c>
      <c r="AO1" s="26" t="s">
        <v>1</v>
      </c>
      <c r="AP1" s="26" t="s">
        <v>0</v>
      </c>
      <c r="AQ1" s="34">
        <f>LN(AQ2)</f>
        <v>6.5776877754072996E-2</v>
      </c>
      <c r="AR1" s="35">
        <f>AQ4</f>
        <v>0.78813824902771257</v>
      </c>
      <c r="AS1" s="26" t="s">
        <v>1</v>
      </c>
      <c r="AT1" s="26" t="s">
        <v>0</v>
      </c>
      <c r="AU1" s="34">
        <f>LN(AU2)</f>
        <v>6.4618581665913666E-2</v>
      </c>
      <c r="AV1" s="35">
        <f>AU4</f>
        <v>0.78235524060337447</v>
      </c>
      <c r="AW1" s="26" t="s">
        <v>1</v>
      </c>
      <c r="AX1" s="26" t="s">
        <v>0</v>
      </c>
      <c r="AY1" s="34">
        <f>LN(AY2)</f>
        <v>6.4517483594763586E-2</v>
      </c>
      <c r="AZ1" s="35">
        <f>AY4</f>
        <v>0.77888021114987671</v>
      </c>
      <c r="BA1" s="26" t="s">
        <v>1</v>
      </c>
      <c r="BB1" s="26" t="s">
        <v>0</v>
      </c>
      <c r="BC1" s="34">
        <f>LN(BC2)</f>
        <v>7.0535386630210209E-2</v>
      </c>
      <c r="BD1" s="35">
        <f>BC4</f>
        <v>0.79641091054922253</v>
      </c>
      <c r="BE1" s="26" t="s">
        <v>1</v>
      </c>
      <c r="BF1" s="26" t="s">
        <v>0</v>
      </c>
      <c r="BG1" s="34">
        <f>LN(BG2)</f>
        <v>7.0895492932037465E-2</v>
      </c>
      <c r="BH1" s="35">
        <f>BG4</f>
        <v>0.79598089366622626</v>
      </c>
    </row>
    <row r="2" spans="1:60" ht="15.75" thickTop="1">
      <c r="B2">
        <v>5.5222603741257766E-2</v>
      </c>
      <c r="C2" s="36">
        <v>0.85152292049560374</v>
      </c>
      <c r="D2">
        <v>57.350462666555309</v>
      </c>
      <c r="E2" s="8">
        <v>1888</v>
      </c>
      <c r="F2" s="8">
        <v>40</v>
      </c>
      <c r="G2">
        <f t="array" ref="G2:H6">LOGEST(F2:F14,E2:E14,TRUE, TRUE)</f>
        <v>1.0676518185385662</v>
      </c>
      <c r="H2">
        <v>3.9358038018419531E-52</v>
      </c>
      <c r="I2" s="8">
        <v>1890</v>
      </c>
      <c r="J2" s="8">
        <v>160</v>
      </c>
      <c r="K2">
        <f t="array" ref="K2:L6">LOGEST(J2:J13,I2:I13,TRUE, TRUE)</f>
        <v>1.0567758307481294</v>
      </c>
      <c r="L2">
        <v>1.4565180468296536E-43</v>
      </c>
      <c r="M2" s="8">
        <v>1888</v>
      </c>
      <c r="N2" s="8">
        <v>40</v>
      </c>
      <c r="O2">
        <f t="array" ref="O2:P6">LOGEST(N2:N13,M2:M13,TRUE, TRUE)</f>
        <v>1.0658532957525302</v>
      </c>
      <c r="P2">
        <v>1.0159065215536214E-50</v>
      </c>
      <c r="Q2" s="8">
        <v>1888</v>
      </c>
      <c r="R2" s="8">
        <v>40</v>
      </c>
      <c r="S2">
        <f t="array" ref="S2:T6">LOGEST(R2:R13,Q2:Q13,TRUE, TRUE)</f>
        <v>1.0666854868515065</v>
      </c>
      <c r="T2">
        <v>2.2573020650680844E-51</v>
      </c>
      <c r="U2" s="8">
        <v>1888</v>
      </c>
      <c r="V2" s="8">
        <v>40</v>
      </c>
      <c r="W2">
        <f t="array" ref="W2:X6">LOGEST(V2:V13,U2:U13,TRUE, TRUE)</f>
        <v>1.069144426539838</v>
      </c>
      <c r="X2">
        <v>2.6447171528880143E-53</v>
      </c>
      <c r="Y2" s="8">
        <v>1888</v>
      </c>
      <c r="Z2" s="8">
        <v>40</v>
      </c>
      <c r="AA2">
        <f t="array" ref="AA2:AB6">LOGEST(Z2:Z13,Y2:Y13,TRUE, TRUE)</f>
        <v>1.0685231610196118</v>
      </c>
      <c r="AB2">
        <v>7.9878602027253404E-53</v>
      </c>
      <c r="AC2" s="8">
        <v>1888</v>
      </c>
      <c r="AD2" s="8">
        <v>40</v>
      </c>
      <c r="AE2">
        <f t="array" ref="AE2:AF6">LOGEST(AD2:AD13,AC2:AC13,TRUE, TRUE)</f>
        <v>1.0685800013954372</v>
      </c>
      <c r="AF2">
        <v>7.1626104764887868E-53</v>
      </c>
      <c r="AG2" s="8">
        <v>1888</v>
      </c>
      <c r="AH2" s="8">
        <v>40</v>
      </c>
      <c r="AI2">
        <f t="array" ref="AI2:AJ6">LOGEST(AH2:AH13,AG2:AG13,TRUE, TRUE)</f>
        <v>1.0684433263164614</v>
      </c>
      <c r="AJ2">
        <v>9.0807631586094089E-53</v>
      </c>
      <c r="AK2" s="8">
        <v>1888</v>
      </c>
      <c r="AL2" s="8">
        <v>40</v>
      </c>
      <c r="AM2">
        <f t="array" ref="AM2:AN6">LOGEST(AL2:AL13,AK2:AK13,TRUE, TRUE)</f>
        <v>1.0682265976033947</v>
      </c>
      <c r="AN2">
        <v>1.2948794890408295E-52</v>
      </c>
      <c r="AO2" s="8">
        <v>1888</v>
      </c>
      <c r="AP2" s="8">
        <v>40</v>
      </c>
      <c r="AQ2">
        <f t="array" ref="AQ2:AR6">LOGEST(AP2:AP13,AO2:AO13,TRUE, TRUE)</f>
        <v>1.0679883986097745</v>
      </c>
      <c r="AR2">
        <v>2.1704532203553329E-52</v>
      </c>
      <c r="AS2" s="8">
        <v>1888</v>
      </c>
      <c r="AT2" s="8">
        <v>40</v>
      </c>
      <c r="AU2">
        <f t="array" ref="AU2:AV6">LOGEST(AT2:AT13,AS2:AS13,TRUE, TRUE)</f>
        <v>1.0667520679821569</v>
      </c>
      <c r="AV2">
        <v>1.936313512961458E-51</v>
      </c>
      <c r="AW2" s="8">
        <v>1888</v>
      </c>
      <c r="AX2" s="8">
        <v>40</v>
      </c>
      <c r="AY2">
        <f t="array" ref="AY2:AZ6">LOGEST(AX2:AX13,AW2:AW13,TRUE, TRUE)</f>
        <v>1.0666442268570453</v>
      </c>
      <c r="AZ2">
        <v>2.3495963409260521E-51</v>
      </c>
      <c r="BA2" s="8">
        <v>1888</v>
      </c>
      <c r="BB2" s="8">
        <v>40</v>
      </c>
      <c r="BC2">
        <f t="array" ref="BC2:BD6">LOGEST(BB2:BB13,BA2:BA13,TRUE, TRUE)</f>
        <v>1.0730825415339389</v>
      </c>
      <c r="BD2">
        <v>2.5558344376843601E-56</v>
      </c>
      <c r="BE2" s="8">
        <v>1888</v>
      </c>
      <c r="BF2" s="8">
        <v>40</v>
      </c>
      <c r="BG2">
        <f t="array" ref="BG2:BH6">LOGEST(BF2:BF13,BE2:BE13,TRUE, TRUE)</f>
        <v>1.0734690349046987</v>
      </c>
      <c r="BH2">
        <v>1.2864992581792034E-56</v>
      </c>
    </row>
    <row r="3" spans="1:60">
      <c r="B3">
        <v>6.3775695027699045E-2</v>
      </c>
      <c r="C3" s="36">
        <v>0.76803973868666287</v>
      </c>
      <c r="D3">
        <v>33.110832620126146</v>
      </c>
      <c r="E3" s="8">
        <v>1890</v>
      </c>
      <c r="F3" s="8">
        <v>160</v>
      </c>
      <c r="G3">
        <v>1.0026016567376691E-2</v>
      </c>
      <c r="H3">
        <v>19.173755519126765</v>
      </c>
      <c r="I3" s="8">
        <v>1891</v>
      </c>
      <c r="J3" s="8">
        <v>193</v>
      </c>
      <c r="K3">
        <v>7.2920294979057143E-3</v>
      </c>
      <c r="L3">
        <v>13.960003106087575</v>
      </c>
      <c r="M3" s="8">
        <v>1891</v>
      </c>
      <c r="N3" s="8">
        <v>193</v>
      </c>
      <c r="O3">
        <v>1.1083327065600553E-2</v>
      </c>
      <c r="P3">
        <v>21.216314140915909</v>
      </c>
      <c r="Q3" s="8">
        <v>1890</v>
      </c>
      <c r="R3" s="8">
        <v>160</v>
      </c>
      <c r="S3">
        <v>1.1093047759978289E-2</v>
      </c>
      <c r="T3">
        <v>21.234009059980561</v>
      </c>
      <c r="U3" s="8">
        <v>1890</v>
      </c>
      <c r="V3" s="8">
        <v>160</v>
      </c>
      <c r="W3">
        <v>1.0779962210635445E-2</v>
      </c>
      <c r="X3">
        <v>20.631155371097375</v>
      </c>
      <c r="Y3" s="8">
        <v>1890</v>
      </c>
      <c r="Z3" s="8">
        <v>160</v>
      </c>
      <c r="AA3">
        <v>1.0407198379695375E-2</v>
      </c>
      <c r="AB3">
        <v>19.909995507754761</v>
      </c>
      <c r="AC3" s="8">
        <v>1890</v>
      </c>
      <c r="AD3" s="8">
        <v>160</v>
      </c>
      <c r="AE3">
        <v>1.0294772227800281E-2</v>
      </c>
      <c r="AF3">
        <v>19.694059145950021</v>
      </c>
      <c r="AG3" s="8">
        <v>1890</v>
      </c>
      <c r="AH3" s="8">
        <v>160</v>
      </c>
      <c r="AI3">
        <v>1.0150871046694951E-2</v>
      </c>
      <c r="AJ3">
        <v>19.417088271073482</v>
      </c>
      <c r="AK3" s="8">
        <v>1890</v>
      </c>
      <c r="AL3" s="8">
        <v>160</v>
      </c>
      <c r="AM3">
        <v>9.3611774671399344E-3</v>
      </c>
      <c r="AN3">
        <v>17.904188203116007</v>
      </c>
      <c r="AO3" s="8">
        <v>1890</v>
      </c>
      <c r="AP3" s="8">
        <v>160</v>
      </c>
      <c r="AQ3">
        <v>1.0784458192161816E-2</v>
      </c>
      <c r="AR3">
        <v>20.611024135768478</v>
      </c>
      <c r="AS3" s="8">
        <v>1890</v>
      </c>
      <c r="AT3" s="8">
        <v>160</v>
      </c>
      <c r="AU3">
        <v>1.0777785363291593E-2</v>
      </c>
      <c r="AV3">
        <v>20.597365330076808</v>
      </c>
      <c r="AW3" s="8">
        <v>1890</v>
      </c>
      <c r="AX3" s="8">
        <v>160</v>
      </c>
      <c r="AY3">
        <v>1.0870659448906863E-2</v>
      </c>
      <c r="AZ3">
        <v>20.773027643545181</v>
      </c>
      <c r="BA3" s="8">
        <v>1890</v>
      </c>
      <c r="BB3" s="8">
        <v>160</v>
      </c>
      <c r="BC3">
        <v>1.1277574394347173E-2</v>
      </c>
      <c r="BD3">
        <v>21.539183481250717</v>
      </c>
      <c r="BE3" s="8">
        <v>1890</v>
      </c>
      <c r="BF3" s="8">
        <v>160</v>
      </c>
      <c r="BG3">
        <v>1.1350179381297943E-2</v>
      </c>
      <c r="BH3">
        <v>21.676890666003388</v>
      </c>
    </row>
    <row r="4" spans="1:60" ht="15.75" thickBot="1">
      <c r="B4">
        <v>6.4556164905206381E-2</v>
      </c>
      <c r="C4" s="36">
        <v>0.77203697090273082</v>
      </c>
      <c r="D4">
        <v>33.866762253510501</v>
      </c>
      <c r="E4" s="8">
        <v>1891</v>
      </c>
      <c r="F4" s="8">
        <v>193</v>
      </c>
      <c r="G4">
        <v>0.79489169104332447</v>
      </c>
      <c r="H4">
        <v>0.67975869070021178</v>
      </c>
      <c r="I4" s="8">
        <v>1895</v>
      </c>
      <c r="J4" s="8">
        <v>405</v>
      </c>
      <c r="K4">
        <v>0.85152292049560374</v>
      </c>
      <c r="L4">
        <v>0.4586835329266219</v>
      </c>
      <c r="M4" s="8">
        <v>1895</v>
      </c>
      <c r="N4" s="8">
        <v>405</v>
      </c>
      <c r="O4">
        <v>0.76803973868666287</v>
      </c>
      <c r="P4">
        <v>0.70600590416245523</v>
      </c>
      <c r="Q4" s="8">
        <v>1895</v>
      </c>
      <c r="R4" s="8">
        <v>405</v>
      </c>
      <c r="S4">
        <v>0.77203697090273082</v>
      </c>
      <c r="T4">
        <v>0.71072739442193655</v>
      </c>
      <c r="U4" s="8">
        <v>1891</v>
      </c>
      <c r="V4" s="8">
        <v>193</v>
      </c>
      <c r="W4">
        <v>0.79367156353935964</v>
      </c>
      <c r="X4">
        <v>0.7046047517145273</v>
      </c>
      <c r="Y4" s="8">
        <v>1891</v>
      </c>
      <c r="Z4" s="8">
        <v>193</v>
      </c>
      <c r="AA4">
        <v>0.80220286074994107</v>
      </c>
      <c r="AB4">
        <v>0.69984056515253434</v>
      </c>
      <c r="AC4" s="8">
        <v>1891</v>
      </c>
      <c r="AD4" s="8">
        <v>193</v>
      </c>
      <c r="AE4">
        <v>0.80587824606377856</v>
      </c>
      <c r="AF4">
        <v>0.6935740679355713</v>
      </c>
      <c r="AG4" s="8">
        <v>1891</v>
      </c>
      <c r="AH4" s="8">
        <v>193</v>
      </c>
      <c r="AI4">
        <v>0.80965037313328569</v>
      </c>
      <c r="AJ4">
        <v>0.68593529990373248</v>
      </c>
      <c r="AK4" s="8">
        <v>1891</v>
      </c>
      <c r="AL4" s="8">
        <v>193</v>
      </c>
      <c r="AM4">
        <v>0.83251798301931601</v>
      </c>
      <c r="AN4">
        <v>0.63428453838619236</v>
      </c>
      <c r="AO4" s="8">
        <v>1891</v>
      </c>
      <c r="AP4" s="8">
        <v>193</v>
      </c>
      <c r="AQ4">
        <v>0.78813824902771257</v>
      </c>
      <c r="AR4">
        <v>0.71233911125532046</v>
      </c>
      <c r="AS4" s="8">
        <v>1891</v>
      </c>
      <c r="AT4" s="8">
        <v>193</v>
      </c>
      <c r="AU4">
        <v>0.78235524060337447</v>
      </c>
      <c r="AV4">
        <v>0.70920775959516991</v>
      </c>
      <c r="AW4" s="8">
        <v>1891</v>
      </c>
      <c r="AX4" s="8">
        <v>193</v>
      </c>
      <c r="AY4">
        <v>0.77888021114987671</v>
      </c>
      <c r="AZ4">
        <v>0.70931920607897514</v>
      </c>
      <c r="BA4" s="8">
        <v>1891</v>
      </c>
      <c r="BB4" s="8">
        <v>193</v>
      </c>
      <c r="BC4">
        <v>0.79641091054922253</v>
      </c>
      <c r="BD4">
        <v>0.68055902269234581</v>
      </c>
      <c r="BE4" s="8">
        <v>1891</v>
      </c>
      <c r="BF4" s="8">
        <v>193</v>
      </c>
      <c r="BG4">
        <v>0.79598089366622626</v>
      </c>
      <c r="BH4">
        <v>0.67876065595377655</v>
      </c>
    </row>
    <row r="5" spans="1:60" ht="16.5" thickTop="1" thickBot="1">
      <c r="B5">
        <v>6.6858727257492312E-2</v>
      </c>
      <c r="C5" s="36">
        <v>0.79367156353935964</v>
      </c>
      <c r="D5">
        <v>38.466416803907769</v>
      </c>
      <c r="E5" s="8">
        <v>1895</v>
      </c>
      <c r="F5" s="8">
        <v>405</v>
      </c>
      <c r="G5">
        <v>42.630201799009043</v>
      </c>
      <c r="H5">
        <v>11</v>
      </c>
      <c r="I5" s="8">
        <v>1904</v>
      </c>
      <c r="J5" s="8">
        <v>800</v>
      </c>
      <c r="K5" s="32">
        <v>57.350462666555309</v>
      </c>
      <c r="L5">
        <v>10</v>
      </c>
      <c r="M5" s="8">
        <v>1904</v>
      </c>
      <c r="N5" s="8">
        <v>800</v>
      </c>
      <c r="O5" s="32">
        <v>33.110832620126146</v>
      </c>
      <c r="P5">
        <v>10</v>
      </c>
      <c r="Q5" s="8">
        <v>1904</v>
      </c>
      <c r="R5" s="8">
        <v>800</v>
      </c>
      <c r="S5" s="32">
        <v>33.866762253510501</v>
      </c>
      <c r="T5">
        <v>10</v>
      </c>
      <c r="U5" s="8">
        <v>1904</v>
      </c>
      <c r="V5" s="8">
        <v>800</v>
      </c>
      <c r="W5" s="32">
        <v>38.466416803907769</v>
      </c>
      <c r="X5">
        <v>10</v>
      </c>
      <c r="Y5" s="8">
        <v>1895</v>
      </c>
      <c r="Z5" s="8">
        <v>405</v>
      </c>
      <c r="AA5" s="32">
        <v>40.556848485850971</v>
      </c>
      <c r="AB5">
        <v>10</v>
      </c>
      <c r="AC5" s="8">
        <v>1895</v>
      </c>
      <c r="AD5" s="8">
        <v>405</v>
      </c>
      <c r="AE5" s="32">
        <v>41.514061650635455</v>
      </c>
      <c r="AF5">
        <v>10</v>
      </c>
      <c r="AG5" s="8">
        <v>1895</v>
      </c>
      <c r="AH5" s="8">
        <v>405</v>
      </c>
      <c r="AI5" s="32">
        <v>42.534907289322668</v>
      </c>
      <c r="AJ5">
        <v>10</v>
      </c>
      <c r="AK5" s="8">
        <v>1895</v>
      </c>
      <c r="AL5" s="8">
        <v>405</v>
      </c>
      <c r="AM5" s="32">
        <v>49.707902855942535</v>
      </c>
      <c r="AN5">
        <v>10</v>
      </c>
      <c r="AO5" s="8">
        <v>1895</v>
      </c>
      <c r="AP5" s="8">
        <v>405</v>
      </c>
      <c r="AQ5" s="32">
        <v>37.200591678806852</v>
      </c>
      <c r="AR5">
        <v>10</v>
      </c>
      <c r="AS5" s="8">
        <v>1895</v>
      </c>
      <c r="AT5" s="8">
        <v>405</v>
      </c>
      <c r="AU5" s="32">
        <v>35.946431366980327</v>
      </c>
      <c r="AV5">
        <v>10</v>
      </c>
      <c r="AW5" s="8">
        <v>1895</v>
      </c>
      <c r="AX5" s="8">
        <v>405</v>
      </c>
      <c r="AY5" s="32">
        <v>35.224355775674503</v>
      </c>
      <c r="AZ5">
        <v>10</v>
      </c>
      <c r="BA5" s="8">
        <v>1895</v>
      </c>
      <c r="BB5" s="8">
        <v>405</v>
      </c>
      <c r="BC5" s="32">
        <v>39.118545728442569</v>
      </c>
      <c r="BD5">
        <v>10</v>
      </c>
      <c r="BE5" s="8">
        <v>1895</v>
      </c>
      <c r="BF5" s="8">
        <v>405</v>
      </c>
      <c r="BG5" s="32">
        <v>39.015017170205965</v>
      </c>
      <c r="BH5">
        <v>10</v>
      </c>
    </row>
    <row r="6" spans="1:60" ht="15.75" thickTop="1">
      <c r="B6">
        <v>6.627747174205724E-2</v>
      </c>
      <c r="C6" s="36">
        <v>0.80220286074994107</v>
      </c>
      <c r="D6">
        <v>40.556848485850971</v>
      </c>
      <c r="E6" s="8">
        <v>1904</v>
      </c>
      <c r="F6" s="8">
        <v>800</v>
      </c>
      <c r="G6">
        <v>19.698217386987537</v>
      </c>
      <c r="H6">
        <v>5.0827906534071285</v>
      </c>
      <c r="I6" s="8">
        <v>1905</v>
      </c>
      <c r="J6" s="8">
        <v>933</v>
      </c>
      <c r="K6">
        <v>12.0659972974175</v>
      </c>
      <c r="L6">
        <v>2.1039058337804741</v>
      </c>
      <c r="M6" s="8">
        <v>1905</v>
      </c>
      <c r="N6" s="8">
        <v>933</v>
      </c>
      <c r="O6">
        <v>16.503907003328969</v>
      </c>
      <c r="P6">
        <v>4.9844433671224584</v>
      </c>
      <c r="Q6" s="8">
        <v>1905</v>
      </c>
      <c r="R6" s="8">
        <v>933</v>
      </c>
      <c r="S6">
        <v>17.107233752400337</v>
      </c>
      <c r="T6">
        <v>5.0513342918179509</v>
      </c>
      <c r="U6" s="8">
        <v>1905</v>
      </c>
      <c r="V6" s="8">
        <v>933</v>
      </c>
      <c r="W6">
        <v>19.097339483973393</v>
      </c>
      <c r="X6">
        <v>4.964678561386906</v>
      </c>
      <c r="Y6" s="8">
        <v>1905</v>
      </c>
      <c r="Z6" s="8">
        <v>933</v>
      </c>
      <c r="AA6">
        <v>19.86380414406775</v>
      </c>
      <c r="AB6">
        <v>4.8977681663301862</v>
      </c>
      <c r="AC6" s="8">
        <v>1904</v>
      </c>
      <c r="AD6" s="8">
        <v>800</v>
      </c>
      <c r="AE6">
        <v>19.970131276634056</v>
      </c>
      <c r="AF6">
        <v>4.810449877126965</v>
      </c>
      <c r="AG6" s="8">
        <v>1904</v>
      </c>
      <c r="AH6" s="8">
        <v>800</v>
      </c>
      <c r="AI6">
        <v>20.01298164749938</v>
      </c>
      <c r="AJ6">
        <v>4.7050723565402341</v>
      </c>
      <c r="AK6" s="8">
        <v>1904</v>
      </c>
      <c r="AL6" s="8">
        <v>800</v>
      </c>
      <c r="AM6">
        <v>19.99832817140992</v>
      </c>
      <c r="AN6">
        <v>4.0231687563578511</v>
      </c>
      <c r="AO6" s="8">
        <v>1904</v>
      </c>
      <c r="AP6" s="8">
        <v>800</v>
      </c>
      <c r="AQ6">
        <v>18.87658498438104</v>
      </c>
      <c r="AR6">
        <v>5.0742700942401981</v>
      </c>
      <c r="AS6" s="8">
        <v>1904</v>
      </c>
      <c r="AT6" s="8">
        <v>800</v>
      </c>
      <c r="AU6">
        <v>18.080179547907139</v>
      </c>
      <c r="AV6">
        <v>5.0297564627000027</v>
      </c>
      <c r="AW6" s="8">
        <v>1904</v>
      </c>
      <c r="AX6" s="8">
        <v>800</v>
      </c>
      <c r="AY6">
        <v>17.722561723571296</v>
      </c>
      <c r="AZ6">
        <v>5.0313373611250753</v>
      </c>
      <c r="BA6" s="8">
        <v>1904</v>
      </c>
      <c r="BB6" s="8">
        <v>800</v>
      </c>
      <c r="BC6">
        <v>18.118168460091713</v>
      </c>
      <c r="BD6">
        <v>4.6316058336796084</v>
      </c>
      <c r="BE6" s="8">
        <v>1904</v>
      </c>
      <c r="BF6" s="8">
        <v>800</v>
      </c>
      <c r="BG6">
        <v>17.974843745771395</v>
      </c>
      <c r="BH6">
        <v>4.6071602807080101</v>
      </c>
    </row>
    <row r="7" spans="1:60">
      <c r="B7">
        <v>6.6330665595155658E-2</v>
      </c>
      <c r="C7" s="36">
        <v>0.80587824606377856</v>
      </c>
      <c r="D7">
        <v>41.514061650635455</v>
      </c>
      <c r="E7" s="8">
        <v>1905</v>
      </c>
      <c r="F7" s="8">
        <v>933</v>
      </c>
      <c r="G7" t="s">
        <v>34</v>
      </c>
      <c r="H7">
        <f>TINV(0.0455,H5)</f>
        <v>2.2548659916061329</v>
      </c>
      <c r="I7" s="8">
        <v>1907</v>
      </c>
      <c r="J7" s="8">
        <v>1164</v>
      </c>
      <c r="K7" t="s">
        <v>34</v>
      </c>
      <c r="L7">
        <f>TINV(0.0455,L5)</f>
        <v>2.2836816067711974</v>
      </c>
      <c r="M7" s="8">
        <v>1907</v>
      </c>
      <c r="N7" s="8">
        <v>1164</v>
      </c>
      <c r="O7" t="s">
        <v>34</v>
      </c>
      <c r="P7">
        <f>TINV(0.0455,P5)</f>
        <v>2.2836816067711974</v>
      </c>
      <c r="Q7" s="8">
        <v>1907</v>
      </c>
      <c r="R7" s="8">
        <v>1164</v>
      </c>
      <c r="S7" t="s">
        <v>34</v>
      </c>
      <c r="T7">
        <f>TINV(0.0455,T5)</f>
        <v>2.2836816067711974</v>
      </c>
      <c r="U7" s="8">
        <v>1907</v>
      </c>
      <c r="V7" s="8">
        <v>1164</v>
      </c>
      <c r="W7" t="s">
        <v>34</v>
      </c>
      <c r="X7">
        <f>TINV(0.0455,X5)</f>
        <v>2.2836816067711974</v>
      </c>
      <c r="Y7" s="8">
        <v>1907</v>
      </c>
      <c r="Z7" s="8">
        <v>1164</v>
      </c>
      <c r="AA7" t="s">
        <v>34</v>
      </c>
      <c r="AB7">
        <f>TINV(0.0455,AB5)</f>
        <v>2.2836816067711974</v>
      </c>
      <c r="AC7" s="8">
        <v>1907</v>
      </c>
      <c r="AD7" s="8">
        <v>1164</v>
      </c>
      <c r="AE7" t="s">
        <v>34</v>
      </c>
      <c r="AF7">
        <f>TINV(0.0455,AF5)</f>
        <v>2.2836816067711974</v>
      </c>
      <c r="AG7" s="8">
        <v>1905</v>
      </c>
      <c r="AH7" s="8">
        <v>933</v>
      </c>
      <c r="AI7" t="s">
        <v>34</v>
      </c>
      <c r="AJ7">
        <f>TINV(0.0455,AJ5)</f>
        <v>2.2836816067711974</v>
      </c>
      <c r="AK7" s="8">
        <v>1905</v>
      </c>
      <c r="AL7" s="8">
        <v>933</v>
      </c>
      <c r="AM7" t="s">
        <v>34</v>
      </c>
      <c r="AN7">
        <f>TINV(0.0455,AN5)</f>
        <v>2.2836816067711974</v>
      </c>
      <c r="AO7" s="8">
        <v>1905</v>
      </c>
      <c r="AP7" s="8">
        <v>933</v>
      </c>
      <c r="AQ7" t="s">
        <v>34</v>
      </c>
      <c r="AR7">
        <f>TINV(0.0455,AR5)</f>
        <v>2.2836816067711974</v>
      </c>
      <c r="AS7" s="8">
        <v>1905</v>
      </c>
      <c r="AT7" s="8">
        <v>933</v>
      </c>
      <c r="AU7" t="s">
        <v>34</v>
      </c>
      <c r="AV7">
        <f>TINV(0.0455,AV5)</f>
        <v>2.2836816067711974</v>
      </c>
      <c r="AW7" s="8">
        <v>1905</v>
      </c>
      <c r="AX7" s="8">
        <v>933</v>
      </c>
      <c r="AY7" t="s">
        <v>34</v>
      </c>
      <c r="AZ7">
        <f>TINV(0.0455,AZ5)</f>
        <v>2.2836816067711974</v>
      </c>
      <c r="BA7" s="8">
        <v>1905</v>
      </c>
      <c r="BB7" s="8">
        <v>933</v>
      </c>
      <c r="BC7" t="s">
        <v>34</v>
      </c>
      <c r="BD7">
        <f>TINV(0.0455,BD5)</f>
        <v>2.2836816067711974</v>
      </c>
      <c r="BE7" s="8">
        <v>1905</v>
      </c>
      <c r="BF7" s="8">
        <v>933</v>
      </c>
    </row>
    <row r="8" spans="1:60">
      <c r="B8">
        <v>6.6202753955268756E-2</v>
      </c>
      <c r="C8" s="36">
        <v>0.80965037313328569</v>
      </c>
      <c r="D8">
        <v>42.534907289322668</v>
      </c>
      <c r="E8" s="8">
        <v>1907</v>
      </c>
      <c r="F8" s="8">
        <v>1164</v>
      </c>
      <c r="G8" t="s">
        <v>35</v>
      </c>
      <c r="H8">
        <f>H7*G3</f>
        <v>2.260732378905736E-2</v>
      </c>
      <c r="I8" s="8">
        <v>1910</v>
      </c>
      <c r="J8" s="8">
        <v>2113</v>
      </c>
      <c r="K8" t="s">
        <v>35</v>
      </c>
      <c r="L8">
        <f>L7*K3</f>
        <v>1.6652673640400288E-2</v>
      </c>
      <c r="M8" s="8">
        <v>1910</v>
      </c>
      <c r="N8" s="8">
        <v>2113</v>
      </c>
      <c r="O8" t="s">
        <v>35</v>
      </c>
      <c r="P8">
        <f>P7*O3</f>
        <v>2.531079016154137E-2</v>
      </c>
      <c r="Q8" s="8">
        <v>1910</v>
      </c>
      <c r="R8" s="8">
        <v>2113</v>
      </c>
      <c r="S8" t="s">
        <v>35</v>
      </c>
      <c r="T8">
        <f>T7*S3</f>
        <v>2.533298913249685E-2</v>
      </c>
      <c r="U8" s="8">
        <v>1910</v>
      </c>
      <c r="V8" s="8">
        <v>2113</v>
      </c>
      <c r="W8" t="s">
        <v>35</v>
      </c>
      <c r="X8">
        <f>X7*W3</f>
        <v>2.4618001422116741E-2</v>
      </c>
      <c r="Y8" s="8">
        <v>1910</v>
      </c>
      <c r="Z8" s="8">
        <v>2113</v>
      </c>
      <c r="AA8" t="s">
        <v>35</v>
      </c>
      <c r="AB8">
        <f>AB7*AA3</f>
        <v>2.3766727517729336E-2</v>
      </c>
      <c r="AC8" s="8">
        <v>1910</v>
      </c>
      <c r="AD8" s="8">
        <v>2113</v>
      </c>
      <c r="AE8" t="s">
        <v>35</v>
      </c>
      <c r="AF8">
        <f>AF7*AE3</f>
        <v>2.3509981982526445E-2</v>
      </c>
      <c r="AG8" s="8">
        <v>1910</v>
      </c>
      <c r="AH8" s="8">
        <v>2113</v>
      </c>
      <c r="AI8" t="s">
        <v>35</v>
      </c>
      <c r="AJ8">
        <f>AJ7*AI3</f>
        <v>2.3181357502043552E-2</v>
      </c>
      <c r="AK8" s="8">
        <v>1907</v>
      </c>
      <c r="AL8" s="8">
        <v>1164</v>
      </c>
      <c r="AM8" t="s">
        <v>35</v>
      </c>
      <c r="AN8">
        <f>AN7*AM3</f>
        <v>2.1377948799428451E-2</v>
      </c>
      <c r="AO8" s="8">
        <v>1907</v>
      </c>
      <c r="AP8" s="8">
        <v>1164</v>
      </c>
      <c r="AQ8" t="s">
        <v>35</v>
      </c>
      <c r="AR8">
        <f>AR7*AQ3</f>
        <v>2.4628268812432897E-2</v>
      </c>
      <c r="AS8" s="8">
        <v>1907</v>
      </c>
      <c r="AT8" s="8">
        <v>1164</v>
      </c>
      <c r="AU8" t="s">
        <v>35</v>
      </c>
      <c r="AV8">
        <f>AV7*AU3</f>
        <v>2.4613030195876837E-2</v>
      </c>
      <c r="AW8" s="8">
        <v>1907</v>
      </c>
      <c r="AX8" s="8">
        <v>1164</v>
      </c>
      <c r="AY8" t="s">
        <v>35</v>
      </c>
      <c r="AZ8">
        <f>AZ7*AY3</f>
        <v>2.4825125036942123E-2</v>
      </c>
      <c r="BA8" s="8">
        <v>1907</v>
      </c>
      <c r="BB8" s="8">
        <v>1164</v>
      </c>
      <c r="BC8" t="s">
        <v>35</v>
      </c>
      <c r="BD8">
        <f>BD7*BC3</f>
        <v>2.5754389213364464E-2</v>
      </c>
      <c r="BE8" s="8">
        <v>1907</v>
      </c>
      <c r="BF8" s="8">
        <v>1164</v>
      </c>
    </row>
    <row r="9" spans="1:60">
      <c r="B9">
        <v>6.5999888073754925E-2</v>
      </c>
      <c r="C9" s="36">
        <v>0.83251798301931601</v>
      </c>
      <c r="D9">
        <v>49.707902855942535</v>
      </c>
      <c r="E9" s="8">
        <v>1910</v>
      </c>
      <c r="F9" s="8">
        <v>2113</v>
      </c>
      <c r="G9" t="s">
        <v>36</v>
      </c>
      <c r="H9">
        <f>G2+H8</f>
        <v>1.0902591423276236</v>
      </c>
      <c r="I9" s="8">
        <v>1927</v>
      </c>
      <c r="J9" s="8">
        <v>2195</v>
      </c>
      <c r="K9" t="s">
        <v>36</v>
      </c>
      <c r="L9">
        <f>K2+L8</f>
        <v>1.0734285043885297</v>
      </c>
      <c r="M9" s="8">
        <v>1927</v>
      </c>
      <c r="N9" s="8">
        <v>2195</v>
      </c>
      <c r="O9" t="s">
        <v>36</v>
      </c>
      <c r="P9">
        <f>O2+P8</f>
        <v>1.0911640859140717</v>
      </c>
      <c r="Q9" s="8">
        <v>1927</v>
      </c>
      <c r="R9" s="8">
        <v>2195</v>
      </c>
      <c r="S9" t="s">
        <v>36</v>
      </c>
      <c r="T9">
        <f>S2+T8</f>
        <v>1.0920184759840035</v>
      </c>
      <c r="U9" s="8">
        <v>1927</v>
      </c>
      <c r="V9" s="8">
        <v>2195</v>
      </c>
      <c r="W9" t="s">
        <v>36</v>
      </c>
      <c r="X9">
        <f>W2+X8</f>
        <v>1.0937624279619547</v>
      </c>
      <c r="Y9" s="8">
        <v>1927</v>
      </c>
      <c r="Z9" s="8">
        <v>2195</v>
      </c>
      <c r="AA9" t="s">
        <v>36</v>
      </c>
      <c r="AB9">
        <f>AA2+AB8</f>
        <v>1.0922898885373411</v>
      </c>
      <c r="AC9" s="8">
        <v>1927</v>
      </c>
      <c r="AD9" s="8">
        <v>2195</v>
      </c>
      <c r="AE9" t="s">
        <v>36</v>
      </c>
      <c r="AF9">
        <f>AE2+AF8</f>
        <v>1.0920899833779636</v>
      </c>
      <c r="AG9" s="8">
        <v>1927</v>
      </c>
      <c r="AH9" s="8">
        <v>2195</v>
      </c>
      <c r="AI9" t="s">
        <v>36</v>
      </c>
      <c r="AJ9">
        <f>AI2+AJ8</f>
        <v>1.0916246838185051</v>
      </c>
      <c r="AK9" s="8">
        <v>1927</v>
      </c>
      <c r="AL9" s="8">
        <v>2195</v>
      </c>
      <c r="AM9" t="s">
        <v>36</v>
      </c>
      <c r="AN9">
        <f>AM2+AN8</f>
        <v>1.0896045464028232</v>
      </c>
      <c r="AO9" s="8">
        <v>1910</v>
      </c>
      <c r="AP9" s="8">
        <v>2113</v>
      </c>
      <c r="AQ9" t="s">
        <v>36</v>
      </c>
      <c r="AR9">
        <f>AQ2+AR8</f>
        <v>1.0926166674222073</v>
      </c>
      <c r="AS9" s="8">
        <v>1910</v>
      </c>
      <c r="AT9" s="8">
        <v>2113</v>
      </c>
      <c r="AU9" t="s">
        <v>36</v>
      </c>
      <c r="AV9">
        <f>AU2+AV8</f>
        <v>1.0913650981780338</v>
      </c>
      <c r="AW9" s="8">
        <v>1910</v>
      </c>
      <c r="AX9" s="8">
        <v>2113</v>
      </c>
      <c r="AY9" t="s">
        <v>36</v>
      </c>
      <c r="AZ9">
        <f>AY2+AZ8</f>
        <v>1.0914693518939875</v>
      </c>
      <c r="BA9" s="8">
        <v>1910</v>
      </c>
      <c r="BB9" s="8">
        <v>2113</v>
      </c>
      <c r="BC9" t="s">
        <v>36</v>
      </c>
      <c r="BD9">
        <f>BC2+BD8</f>
        <v>1.0988369307473034</v>
      </c>
      <c r="BE9" s="8">
        <v>1910</v>
      </c>
      <c r="BF9" s="8">
        <v>2113</v>
      </c>
    </row>
    <row r="10" spans="1:60">
      <c r="B10">
        <v>6.5776877754072996E-2</v>
      </c>
      <c r="C10" s="36">
        <v>0.78813824902771257</v>
      </c>
      <c r="D10">
        <v>37.200591678806852</v>
      </c>
      <c r="E10" s="8">
        <v>1927</v>
      </c>
      <c r="F10" s="8">
        <v>2195</v>
      </c>
      <c r="G10" t="s">
        <v>37</v>
      </c>
      <c r="H10">
        <f>G2-H8</f>
        <v>1.0450444947495088</v>
      </c>
      <c r="I10" s="8">
        <v>1928</v>
      </c>
      <c r="J10" s="8">
        <v>3167</v>
      </c>
      <c r="K10" t="s">
        <v>37</v>
      </c>
      <c r="L10">
        <f>K2-L8</f>
        <v>1.0401231571077292</v>
      </c>
      <c r="M10" s="8">
        <v>1928</v>
      </c>
      <c r="N10" s="8">
        <v>3167</v>
      </c>
      <c r="O10" t="s">
        <v>37</v>
      </c>
      <c r="P10">
        <f>O2-P8</f>
        <v>1.0405425055909887</v>
      </c>
      <c r="Q10" s="8">
        <v>1928</v>
      </c>
      <c r="R10" s="8">
        <v>3167</v>
      </c>
      <c r="S10" t="s">
        <v>37</v>
      </c>
      <c r="T10">
        <f>S2-T8</f>
        <v>1.0413524977190096</v>
      </c>
      <c r="U10" s="8">
        <v>1928</v>
      </c>
      <c r="V10" s="8">
        <v>3167</v>
      </c>
      <c r="W10" t="s">
        <v>37</v>
      </c>
      <c r="X10">
        <f>W2-X8</f>
        <v>1.0445264251177213</v>
      </c>
      <c r="Y10" s="8">
        <v>1928</v>
      </c>
      <c r="Z10" s="8">
        <v>3167</v>
      </c>
      <c r="AA10" t="s">
        <v>37</v>
      </c>
      <c r="AB10">
        <f>AA2-AB8</f>
        <v>1.0447564335018824</v>
      </c>
      <c r="AC10" s="8">
        <v>1928</v>
      </c>
      <c r="AD10" s="8">
        <v>3167</v>
      </c>
      <c r="AE10" t="s">
        <v>37</v>
      </c>
      <c r="AF10">
        <f>AE2-AF8</f>
        <v>1.0450700194129108</v>
      </c>
      <c r="AG10" s="8">
        <v>1928</v>
      </c>
      <c r="AH10" s="8">
        <v>3167</v>
      </c>
      <c r="AI10" t="s">
        <v>37</v>
      </c>
      <c r="AJ10">
        <f>AI2-AJ8</f>
        <v>1.0452619688144178</v>
      </c>
      <c r="AK10" s="8">
        <v>1928</v>
      </c>
      <c r="AL10" s="8">
        <v>3167</v>
      </c>
      <c r="AM10" t="s">
        <v>37</v>
      </c>
      <c r="AN10">
        <f>AM2-AN8</f>
        <v>1.0468486488039661</v>
      </c>
      <c r="AO10" s="8">
        <v>1928</v>
      </c>
      <c r="AP10" s="8">
        <v>3167</v>
      </c>
      <c r="AQ10" t="s">
        <v>37</v>
      </c>
      <c r="AR10">
        <f>AQ2-AR8</f>
        <v>1.0433601297973416</v>
      </c>
      <c r="AS10" s="8">
        <v>1927</v>
      </c>
      <c r="AT10" s="8">
        <v>2195</v>
      </c>
      <c r="AU10" t="s">
        <v>37</v>
      </c>
      <c r="AV10">
        <f>AU2-AV8</f>
        <v>1.04213903778628</v>
      </c>
      <c r="AW10" s="8">
        <v>1927</v>
      </c>
      <c r="AX10" s="8">
        <v>2195</v>
      </c>
      <c r="AY10" t="s">
        <v>37</v>
      </c>
      <c r="AZ10">
        <f>AY2-AZ8</f>
        <v>1.0418191018201031</v>
      </c>
      <c r="BA10" s="8">
        <v>1927</v>
      </c>
      <c r="BB10" s="8">
        <v>2195</v>
      </c>
      <c r="BC10" t="s">
        <v>37</v>
      </c>
      <c r="BD10">
        <f>BC2-BD8</f>
        <v>1.0473281523205744</v>
      </c>
      <c r="BE10" s="8">
        <v>1927</v>
      </c>
      <c r="BF10" s="8">
        <v>2195</v>
      </c>
    </row>
    <row r="11" spans="1:60">
      <c r="B11">
        <v>6.4618581665913666E-2</v>
      </c>
      <c r="C11" s="36">
        <v>0.78235524060337447</v>
      </c>
      <c r="D11">
        <v>35.946431366980327</v>
      </c>
      <c r="E11" s="8">
        <v>1928</v>
      </c>
      <c r="F11" s="8">
        <v>3167</v>
      </c>
      <c r="G11" t="s">
        <v>38</v>
      </c>
      <c r="H11" s="37">
        <f>LN(G2)</f>
        <v>6.546167478000238E-2</v>
      </c>
      <c r="I11" s="8">
        <v>1930</v>
      </c>
      <c r="J11" s="8">
        <v>3592</v>
      </c>
      <c r="K11" t="s">
        <v>38</v>
      </c>
      <c r="L11" s="37">
        <f>LN(K2)</f>
        <v>5.5222603741257766E-2</v>
      </c>
      <c r="M11" s="8">
        <v>1930</v>
      </c>
      <c r="N11" s="8">
        <v>3592</v>
      </c>
      <c r="O11" t="s">
        <v>38</v>
      </c>
      <c r="P11" s="37">
        <f>LN(O2)</f>
        <v>6.3775695027699045E-2</v>
      </c>
      <c r="Q11" s="8">
        <v>1930</v>
      </c>
      <c r="R11" s="8">
        <v>3592</v>
      </c>
      <c r="S11" t="s">
        <v>38</v>
      </c>
      <c r="T11" s="37">
        <f>LN(S2)</f>
        <v>6.4556164905206381E-2</v>
      </c>
      <c r="U11" s="8">
        <v>1930</v>
      </c>
      <c r="V11" s="8">
        <v>3592</v>
      </c>
      <c r="W11" t="s">
        <v>38</v>
      </c>
      <c r="X11" s="37">
        <f>LN(W2)</f>
        <v>6.6858727257492312E-2</v>
      </c>
      <c r="Y11" s="8">
        <v>1930</v>
      </c>
      <c r="Z11" s="8">
        <v>3592</v>
      </c>
      <c r="AA11" t="s">
        <v>38</v>
      </c>
      <c r="AB11" s="37">
        <f>LN(AA2)</f>
        <v>6.627747174205724E-2</v>
      </c>
      <c r="AC11" s="8">
        <v>1930</v>
      </c>
      <c r="AD11" s="8">
        <v>3592</v>
      </c>
      <c r="AE11" t="s">
        <v>38</v>
      </c>
      <c r="AF11" s="37">
        <f>LN(AE2)</f>
        <v>6.6330665595155658E-2</v>
      </c>
      <c r="AG11" s="8">
        <v>1930</v>
      </c>
      <c r="AH11" s="8">
        <v>3592</v>
      </c>
      <c r="AI11" t="s">
        <v>38</v>
      </c>
      <c r="AJ11" s="37">
        <f>LN(AI2)</f>
        <v>6.6202753955268756E-2</v>
      </c>
      <c r="AK11" s="8">
        <v>1930</v>
      </c>
      <c r="AL11" s="8">
        <v>3592</v>
      </c>
      <c r="AM11" t="s">
        <v>38</v>
      </c>
      <c r="AN11" s="37">
        <f>LN(AM2)</f>
        <v>6.5999888073754925E-2</v>
      </c>
      <c r="AO11" s="8">
        <v>1930</v>
      </c>
      <c r="AP11" s="8">
        <v>3592</v>
      </c>
      <c r="AQ11" t="s">
        <v>38</v>
      </c>
      <c r="AR11" s="37">
        <f>LN(AQ2)</f>
        <v>6.5776877754072996E-2</v>
      </c>
      <c r="AS11" s="8">
        <v>1930</v>
      </c>
      <c r="AT11" s="8">
        <v>3592</v>
      </c>
      <c r="AU11" t="s">
        <v>38</v>
      </c>
      <c r="AV11" s="37">
        <f>LN(AU2)</f>
        <v>6.4618581665913666E-2</v>
      </c>
      <c r="AW11" s="8">
        <v>1928</v>
      </c>
      <c r="AX11" s="8">
        <v>3167</v>
      </c>
      <c r="AY11" t="s">
        <v>38</v>
      </c>
      <c r="AZ11" s="37">
        <f>LN(AY2)</f>
        <v>6.4517483594763586E-2</v>
      </c>
      <c r="BA11" s="8">
        <v>1928</v>
      </c>
      <c r="BB11" s="8">
        <v>3167</v>
      </c>
      <c r="BC11" t="s">
        <v>38</v>
      </c>
      <c r="BD11" s="37">
        <f>LN(BC2)</f>
        <v>7.0535386630210209E-2</v>
      </c>
      <c r="BE11" s="8">
        <v>1928</v>
      </c>
      <c r="BF11" s="8">
        <v>3167</v>
      </c>
    </row>
    <row r="12" spans="1:60">
      <c r="B12">
        <v>6.4517483594763586E-2</v>
      </c>
      <c r="C12" s="36">
        <v>0.77888021114987671</v>
      </c>
      <c r="D12">
        <v>35.224355775674503</v>
      </c>
      <c r="E12" s="8">
        <v>1930</v>
      </c>
      <c r="F12" s="8">
        <v>3592</v>
      </c>
      <c r="G12" t="s">
        <v>39</v>
      </c>
      <c r="H12" s="37">
        <f>LN(H9)</f>
        <v>8.6415413238828315E-2</v>
      </c>
      <c r="I12" s="8">
        <v>1942</v>
      </c>
      <c r="J12" s="8">
        <v>3597</v>
      </c>
      <c r="K12" t="s">
        <v>39</v>
      </c>
      <c r="L12" s="37">
        <f>LN(L9)</f>
        <v>7.0857735642337286E-2</v>
      </c>
      <c r="M12" s="8">
        <v>1942</v>
      </c>
      <c r="N12" s="8">
        <v>3597</v>
      </c>
      <c r="O12" t="s">
        <v>39</v>
      </c>
      <c r="P12" s="37">
        <f>LN(P9)</f>
        <v>8.7245095096657441E-2</v>
      </c>
      <c r="Q12" s="8">
        <v>1942</v>
      </c>
      <c r="R12" s="8">
        <v>3597</v>
      </c>
      <c r="S12" t="s">
        <v>39</v>
      </c>
      <c r="T12" s="37">
        <f>LN(T9)</f>
        <v>8.8027796578852457E-2</v>
      </c>
      <c r="U12" s="8">
        <v>1942</v>
      </c>
      <c r="V12" s="8">
        <v>3597</v>
      </c>
      <c r="W12" t="s">
        <v>39</v>
      </c>
      <c r="X12" s="37">
        <f>LN(X9)</f>
        <v>8.9623521333204892E-2</v>
      </c>
      <c r="Y12" s="8">
        <v>1942</v>
      </c>
      <c r="Z12" s="8">
        <v>3597</v>
      </c>
      <c r="AA12" t="s">
        <v>39</v>
      </c>
      <c r="AB12" s="37">
        <f>LN(AB9)</f>
        <v>8.8276307786466612E-2</v>
      </c>
      <c r="AC12" s="8">
        <v>1942</v>
      </c>
      <c r="AD12" s="8">
        <v>3597</v>
      </c>
      <c r="AE12" t="s">
        <v>39</v>
      </c>
      <c r="AF12" s="37">
        <f>LN(AF9)</f>
        <v>8.8093276288597783E-2</v>
      </c>
      <c r="AG12" s="8">
        <v>1942</v>
      </c>
      <c r="AH12" s="8">
        <v>3597</v>
      </c>
      <c r="AI12" t="s">
        <v>39</v>
      </c>
      <c r="AJ12" s="37">
        <f>LN(AJ9)</f>
        <v>8.7667122108759168E-2</v>
      </c>
      <c r="AK12" s="8">
        <v>1942</v>
      </c>
      <c r="AL12" s="8">
        <v>3597</v>
      </c>
      <c r="AM12" t="s">
        <v>39</v>
      </c>
      <c r="AN12" s="37">
        <f>LN(AN9)</f>
        <v>8.5814828947378699E-2</v>
      </c>
      <c r="AO12" s="8">
        <v>1942</v>
      </c>
      <c r="AP12" s="8">
        <v>3597</v>
      </c>
      <c r="AQ12" t="s">
        <v>39</v>
      </c>
      <c r="AR12" s="37">
        <f>LN(AR9)</f>
        <v>8.8575431688503917E-2</v>
      </c>
      <c r="AS12" s="8">
        <v>1942</v>
      </c>
      <c r="AT12" s="8">
        <v>3597</v>
      </c>
      <c r="AU12" t="s">
        <v>39</v>
      </c>
      <c r="AV12" s="37">
        <f>LN(AV9)</f>
        <v>8.7429296312380625E-2</v>
      </c>
      <c r="AW12" s="8">
        <v>1942</v>
      </c>
      <c r="AX12" s="8">
        <v>3597</v>
      </c>
      <c r="AY12" t="s">
        <v>39</v>
      </c>
      <c r="AZ12" s="37">
        <f>LN(AZ9)</f>
        <v>8.7524817725861626E-2</v>
      </c>
      <c r="BA12" s="8">
        <v>1930</v>
      </c>
      <c r="BB12" s="8">
        <v>3592</v>
      </c>
      <c r="BC12" t="s">
        <v>39</v>
      </c>
      <c r="BD12" s="37">
        <f>LN(BD9)</f>
        <v>9.4252284746348641E-2</v>
      </c>
      <c r="BE12" s="8">
        <v>1930</v>
      </c>
      <c r="BF12" s="8">
        <v>3592</v>
      </c>
    </row>
    <row r="13" spans="1:60">
      <c r="B13">
        <v>7.0535386630210209E-2</v>
      </c>
      <c r="C13" s="36">
        <v>0.79641091054922253</v>
      </c>
      <c r="D13">
        <v>39.118545728442569</v>
      </c>
      <c r="E13" s="8">
        <v>1942</v>
      </c>
      <c r="F13" s="8">
        <v>3597</v>
      </c>
      <c r="G13" t="s">
        <v>40</v>
      </c>
      <c r="H13" s="37">
        <f>LN(H10)</f>
        <v>4.4059463217990785E-2</v>
      </c>
      <c r="I13" s="8">
        <v>1943</v>
      </c>
      <c r="J13" s="8">
        <v>3802</v>
      </c>
      <c r="K13" t="s">
        <v>40</v>
      </c>
      <c r="L13" s="37">
        <f>LN(L10)</f>
        <v>3.9339126438044998E-2</v>
      </c>
      <c r="M13" s="8">
        <v>1943</v>
      </c>
      <c r="N13" s="8">
        <v>3802</v>
      </c>
      <c r="O13" t="s">
        <v>40</v>
      </c>
      <c r="P13" s="37">
        <f>LN(P10)</f>
        <v>3.9742217137771998E-2</v>
      </c>
      <c r="Q13" s="8">
        <v>1943</v>
      </c>
      <c r="R13" s="8">
        <v>3802</v>
      </c>
      <c r="S13" t="s">
        <v>40</v>
      </c>
      <c r="T13" s="37">
        <f>LN(T10)</f>
        <v>4.0520346839416896E-2</v>
      </c>
      <c r="U13" s="8">
        <v>1943</v>
      </c>
      <c r="V13" s="8">
        <v>3802</v>
      </c>
      <c r="W13" t="s">
        <v>40</v>
      </c>
      <c r="X13" s="37">
        <f>LN(X10)</f>
        <v>4.3563600993380962E-2</v>
      </c>
      <c r="Y13" s="8">
        <v>1943</v>
      </c>
      <c r="Z13" s="8">
        <v>3802</v>
      </c>
      <c r="AA13" t="s">
        <v>40</v>
      </c>
      <c r="AB13" s="37">
        <f>LN(AB10)</f>
        <v>4.3783780261249239E-2</v>
      </c>
      <c r="AC13" s="8">
        <v>1943</v>
      </c>
      <c r="AD13" s="8">
        <v>3802</v>
      </c>
      <c r="AE13" t="s">
        <v>40</v>
      </c>
      <c r="AF13" s="37">
        <f>LN(AF10)</f>
        <v>4.4083887394972779E-2</v>
      </c>
      <c r="AG13" s="8">
        <v>1943</v>
      </c>
      <c r="AH13" s="8">
        <v>3802</v>
      </c>
      <c r="AI13" t="s">
        <v>40</v>
      </c>
      <c r="AJ13" s="37">
        <f>LN(AJ10)</f>
        <v>4.4267541860509921E-2</v>
      </c>
      <c r="AK13" s="8">
        <v>1943</v>
      </c>
      <c r="AL13" s="8">
        <v>3802</v>
      </c>
      <c r="AM13" t="s">
        <v>40</v>
      </c>
      <c r="AN13" s="37">
        <f>LN(AN10)</f>
        <v>4.5784364422758059E-2</v>
      </c>
      <c r="AO13" s="8">
        <v>1943</v>
      </c>
      <c r="AP13" s="8">
        <v>3802</v>
      </c>
      <c r="AQ13" t="s">
        <v>40</v>
      </c>
      <c r="AR13" s="37">
        <f>LN(AR10)</f>
        <v>4.244639906596543E-2</v>
      </c>
      <c r="AS13" s="8">
        <v>1943</v>
      </c>
      <c r="AT13" s="8">
        <v>3802</v>
      </c>
      <c r="AU13" t="s">
        <v>40</v>
      </c>
      <c r="AV13" s="37">
        <f>LN(AV10)</f>
        <v>4.1275368005791874E-2</v>
      </c>
      <c r="AW13" s="8">
        <v>1943</v>
      </c>
      <c r="AX13" s="8">
        <v>3802</v>
      </c>
      <c r="AY13" t="s">
        <v>40</v>
      </c>
      <c r="AZ13" s="37">
        <f>LN(AZ10)</f>
        <v>4.0968321561230411E-2</v>
      </c>
      <c r="BA13" s="8">
        <v>1943</v>
      </c>
      <c r="BB13" s="8">
        <v>3802</v>
      </c>
      <c r="BC13" t="s">
        <v>40</v>
      </c>
      <c r="BD13" s="37">
        <f>LN(BD10)</f>
        <v>4.6242304291760995E-2</v>
      </c>
      <c r="BE13" s="8">
        <v>1942</v>
      </c>
      <c r="BF13" s="8">
        <v>3597</v>
      </c>
    </row>
    <row r="14" spans="1:60">
      <c r="B14">
        <v>7.0895492932037465E-2</v>
      </c>
      <c r="C14" s="36">
        <v>0.79598089366622626</v>
      </c>
      <c r="D14">
        <v>39.015017170205965</v>
      </c>
      <c r="E14" s="8">
        <v>1943</v>
      </c>
      <c r="F14" s="8">
        <v>3802</v>
      </c>
      <c r="G14" t="s">
        <v>41</v>
      </c>
      <c r="H14" s="37">
        <f>H12-H11</f>
        <v>2.0953738458825935E-2</v>
      </c>
      <c r="K14" t="s">
        <v>41</v>
      </c>
      <c r="L14" s="37">
        <f>L12-L11</f>
        <v>1.563513190107952E-2</v>
      </c>
      <c r="O14" t="s">
        <v>41</v>
      </c>
      <c r="P14" s="37">
        <f>P12-P11</f>
        <v>2.3469400068958396E-2</v>
      </c>
      <c r="S14" t="s">
        <v>41</v>
      </c>
      <c r="T14" s="37">
        <f>T12-T11</f>
        <v>2.3471631673646076E-2</v>
      </c>
      <c r="W14" t="s">
        <v>41</v>
      </c>
      <c r="X14" s="37">
        <f>X12-X11</f>
        <v>2.276479407571258E-2</v>
      </c>
      <c r="AA14" t="s">
        <v>41</v>
      </c>
      <c r="AB14" s="37">
        <f>AB12-AB11</f>
        <v>2.1998836044409373E-2</v>
      </c>
      <c r="AE14" t="s">
        <v>41</v>
      </c>
      <c r="AF14" s="37">
        <f>AF12-AF11</f>
        <v>2.1762610693442125E-2</v>
      </c>
      <c r="AI14" t="s">
        <v>41</v>
      </c>
      <c r="AJ14" s="37">
        <f>AJ12-AJ11</f>
        <v>2.1464368153490412E-2</v>
      </c>
      <c r="AM14" t="s">
        <v>41</v>
      </c>
      <c r="AN14" s="37">
        <f>AN12-AN11</f>
        <v>1.9814940873623774E-2</v>
      </c>
      <c r="AQ14" t="s">
        <v>41</v>
      </c>
      <c r="AR14" s="37">
        <f>AR12-AR11</f>
        <v>2.2798553934430921E-2</v>
      </c>
      <c r="AU14" t="s">
        <v>41</v>
      </c>
      <c r="AV14" s="37">
        <f>AV12-AV11</f>
        <v>2.2810714646466959E-2</v>
      </c>
      <c r="AY14" t="s">
        <v>41</v>
      </c>
      <c r="AZ14" s="37">
        <f>AZ12-AZ11</f>
        <v>2.3007334131098039E-2</v>
      </c>
      <c r="BC14" t="s">
        <v>41</v>
      </c>
      <c r="BD14" s="37">
        <f>BD12-BD11</f>
        <v>2.3716898116138432E-2</v>
      </c>
    </row>
    <row r="15" spans="1:60">
      <c r="A15" t="s">
        <v>28</v>
      </c>
      <c r="B15" s="11">
        <f>AVERAGE(B2:B14)</f>
        <v>6.5505214836530004E-2</v>
      </c>
      <c r="C15" s="11">
        <f>AVERAGE(C2:C14)</f>
        <v>0.79825278166054536</v>
      </c>
      <c r="D15" s="11">
        <f>AVERAGE(D2:D14)</f>
        <v>40.277933565073972</v>
      </c>
      <c r="E15" s="11">
        <f>AVERAGE(E2:E14)</f>
        <v>1912.3076923076924</v>
      </c>
      <c r="F15" s="11">
        <f>AVERAGE(F2:F14)</f>
        <v>1704.6923076923076</v>
      </c>
      <c r="G15" t="s">
        <v>42</v>
      </c>
      <c r="H15" s="37">
        <f>H11-H13</f>
        <v>2.1402211562011594E-2</v>
      </c>
      <c r="K15" t="s">
        <v>42</v>
      </c>
      <c r="L15" s="37">
        <f>L11-L13</f>
        <v>1.5883477303212767E-2</v>
      </c>
      <c r="O15" t="s">
        <v>42</v>
      </c>
      <c r="P15" s="37">
        <f>P11-P13</f>
        <v>2.4033477889927046E-2</v>
      </c>
      <c r="S15" t="s">
        <v>42</v>
      </c>
      <c r="T15" s="37">
        <f>T11-T13</f>
        <v>2.4035818065789485E-2</v>
      </c>
      <c r="W15" t="s">
        <v>42</v>
      </c>
      <c r="X15" s="37">
        <f>X11-X13</f>
        <v>2.329512626411135E-2</v>
      </c>
      <c r="AA15" t="s">
        <v>42</v>
      </c>
      <c r="AB15" s="37">
        <f>AB11-AB13</f>
        <v>2.2493691480808001E-2</v>
      </c>
      <c r="AE15" t="s">
        <v>42</v>
      </c>
      <c r="AF15" s="37">
        <f>AF11-AF13</f>
        <v>2.2246778200182879E-2</v>
      </c>
      <c r="AI15" t="s">
        <v>42</v>
      </c>
      <c r="AJ15" s="37">
        <f>AJ11-AJ13</f>
        <v>2.1935212094758835E-2</v>
      </c>
      <c r="AM15" t="s">
        <v>42</v>
      </c>
      <c r="AN15" s="37">
        <f>AN11-AN13</f>
        <v>2.0215523650996867E-2</v>
      </c>
      <c r="AQ15" t="s">
        <v>42</v>
      </c>
      <c r="AR15" s="37">
        <f>AR11-AR13</f>
        <v>2.3330478688107566E-2</v>
      </c>
      <c r="AU15" t="s">
        <v>42</v>
      </c>
      <c r="AV15" s="37">
        <f>AV11-AV13</f>
        <v>2.3343213660121792E-2</v>
      </c>
      <c r="AY15" t="s">
        <v>42</v>
      </c>
      <c r="AZ15" s="37">
        <f>AZ11-AZ13</f>
        <v>2.3549162033533175E-2</v>
      </c>
      <c r="BC15" t="s">
        <v>42</v>
      </c>
      <c r="BD15" s="37">
        <f>BD11-BD13</f>
        <v>2.4293082338449214E-2</v>
      </c>
    </row>
    <row r="16" spans="1:60">
      <c r="A16" t="s">
        <v>29</v>
      </c>
      <c r="B16" s="11">
        <f>STDEV(B2:B14)</f>
        <v>3.7600785875570109E-3</v>
      </c>
      <c r="C16" s="11">
        <f>STDEV(C2:C14)</f>
        <v>2.3408399369690087E-2</v>
      </c>
      <c r="D16" s="11">
        <f>STDEV(D2:D14)</f>
        <v>6.7054522881293162</v>
      </c>
      <c r="E16" s="11">
        <f>STDEV(E2:E14)</f>
        <v>19.572023466264469</v>
      </c>
      <c r="F16" s="11">
        <f>STDEV(F2:F14)</f>
        <v>1441.2070395225076</v>
      </c>
      <c r="G16" t="s">
        <v>43</v>
      </c>
      <c r="H16" s="38">
        <f>AVERAGE(H14:H15)</f>
        <v>2.1177975010418765E-2</v>
      </c>
      <c r="K16" t="s">
        <v>43</v>
      </c>
      <c r="L16" s="38">
        <f>AVERAGE(L14:L15)</f>
        <v>1.5759304602146144E-2</v>
      </c>
      <c r="O16" t="s">
        <v>43</v>
      </c>
      <c r="P16" s="38">
        <f>AVERAGE(P14:P15)</f>
        <v>2.3751438979442721E-2</v>
      </c>
      <c r="S16" t="s">
        <v>43</v>
      </c>
      <c r="T16" s="38">
        <f>AVERAGE(T14:T15)</f>
        <v>2.3753724869717781E-2</v>
      </c>
      <c r="W16" t="s">
        <v>43</v>
      </c>
      <c r="X16" s="38">
        <f>AVERAGE(X14:X15)</f>
        <v>2.3029960169911965E-2</v>
      </c>
      <c r="AA16" t="s">
        <v>43</v>
      </c>
      <c r="AB16" s="38">
        <f>AVERAGE(AB14:AB15)</f>
        <v>2.2246263762608687E-2</v>
      </c>
      <c r="AE16" t="s">
        <v>43</v>
      </c>
      <c r="AF16" s="38">
        <f>AVERAGE(AF14:AF15)</f>
        <v>2.2004694446812502E-2</v>
      </c>
      <c r="AI16" t="s">
        <v>43</v>
      </c>
      <c r="AJ16" s="38">
        <f>AVERAGE(AJ14:AJ15)</f>
        <v>2.1699790124124624E-2</v>
      </c>
      <c r="AM16" t="s">
        <v>43</v>
      </c>
      <c r="AN16" s="38">
        <f>AVERAGE(AN14:AN15)</f>
        <v>2.001523226231032E-2</v>
      </c>
      <c r="AQ16" t="s">
        <v>43</v>
      </c>
      <c r="AR16" s="38">
        <f>AVERAGE(AR14:AR15)</f>
        <v>2.3064516311269243E-2</v>
      </c>
      <c r="AU16" t="s">
        <v>43</v>
      </c>
      <c r="AV16" s="38">
        <f>AVERAGE(AV14:AV15)</f>
        <v>2.3076964153294376E-2</v>
      </c>
      <c r="AY16" t="s">
        <v>43</v>
      </c>
      <c r="AZ16" s="38">
        <f>AVERAGE(AZ14:AZ15)</f>
        <v>2.3278248082315607E-2</v>
      </c>
      <c r="BC16" t="s">
        <v>43</v>
      </c>
      <c r="BD16" s="38">
        <f>AVERAGE(BD14:BD15)</f>
        <v>2.4004990227293823E-2</v>
      </c>
    </row>
    <row r="17" spans="1:56">
      <c r="A17" t="s">
        <v>30</v>
      </c>
      <c r="B17" s="11">
        <f>MIN(B2:B14)</f>
        <v>5.5222603741257766E-2</v>
      </c>
      <c r="C17" s="11">
        <f>MIN(C2:C14)</f>
        <v>0.76803973868666287</v>
      </c>
      <c r="D17" s="11">
        <f>MIN(D2:D14)</f>
        <v>33.110832620126146</v>
      </c>
      <c r="E17" s="11">
        <f>MIN(E2:E14)</f>
        <v>1888</v>
      </c>
      <c r="F17" s="11">
        <f>MIN(F2:F14)</f>
        <v>40</v>
      </c>
      <c r="G17" t="s">
        <v>44</v>
      </c>
      <c r="H17">
        <f>TINV(0.3173,H5)</f>
        <v>1.0475913650928272</v>
      </c>
      <c r="K17" t="s">
        <v>44</v>
      </c>
      <c r="L17">
        <f>TINV(0.3173,L5)</f>
        <v>1.0525864807323404</v>
      </c>
      <c r="O17" t="s">
        <v>44</v>
      </c>
      <c r="P17">
        <f>TINV(0.3173,P5)</f>
        <v>1.0525864807323404</v>
      </c>
      <c r="S17" t="s">
        <v>44</v>
      </c>
      <c r="T17">
        <f>TINV(0.3173,T5)</f>
        <v>1.0525864807323404</v>
      </c>
      <c r="W17" t="s">
        <v>44</v>
      </c>
      <c r="X17">
        <f>TINV(0.3173,X5)</f>
        <v>1.0525864807323404</v>
      </c>
      <c r="AA17" t="s">
        <v>44</v>
      </c>
      <c r="AB17">
        <f>TINV(0.3173,AB5)</f>
        <v>1.0525864807323404</v>
      </c>
      <c r="AE17" t="s">
        <v>44</v>
      </c>
      <c r="AF17">
        <f>TINV(0.3173,AF5)</f>
        <v>1.0525864807323404</v>
      </c>
      <c r="AI17" t="s">
        <v>44</v>
      </c>
      <c r="AJ17">
        <f>TINV(0.3173,AJ5)</f>
        <v>1.0525864807323404</v>
      </c>
      <c r="AM17" t="s">
        <v>44</v>
      </c>
      <c r="AN17">
        <f>TINV(0.3173,AN5)</f>
        <v>1.0525864807323404</v>
      </c>
      <c r="AQ17" t="s">
        <v>44</v>
      </c>
      <c r="AR17">
        <f>TINV(0.3173,AR5)</f>
        <v>1.0525864807323404</v>
      </c>
      <c r="AU17" t="s">
        <v>44</v>
      </c>
      <c r="AV17">
        <f>TINV(0.3173,AV5)</f>
        <v>1.0525864807323404</v>
      </c>
      <c r="AY17" t="s">
        <v>44</v>
      </c>
      <c r="AZ17">
        <f>TINV(0.3173,AZ5)</f>
        <v>1.0525864807323404</v>
      </c>
      <c r="BC17" t="s">
        <v>44</v>
      </c>
      <c r="BD17">
        <f>TINV(0.3173,BD5)</f>
        <v>1.0525864807323404</v>
      </c>
    </row>
    <row r="18" spans="1:56">
      <c r="A18" t="s">
        <v>31</v>
      </c>
      <c r="B18" s="11">
        <f>MAX(B2:B14)</f>
        <v>7.0895492932037465E-2</v>
      </c>
      <c r="C18" s="11">
        <f>MAX(C2:C14)</f>
        <v>0.85152292049560374</v>
      </c>
      <c r="D18" s="11">
        <f>MAX(D2:D14)</f>
        <v>57.350462666555309</v>
      </c>
      <c r="E18" s="11">
        <f>MAX(E2:E14)</f>
        <v>1943</v>
      </c>
      <c r="F18" s="11">
        <f>MAX(F2:F14)</f>
        <v>3802</v>
      </c>
      <c r="G18" t="s">
        <v>45</v>
      </c>
      <c r="H18">
        <f>H17*G3</f>
        <v>1.050316838226145E-2</v>
      </c>
      <c r="K18" t="s">
        <v>45</v>
      </c>
      <c r="L18">
        <f>L17*K3</f>
        <v>7.6754916665969907E-3</v>
      </c>
      <c r="O18" t="s">
        <v>45</v>
      </c>
      <c r="P18">
        <f>P17*O3</f>
        <v>1.1666160230785984E-2</v>
      </c>
      <c r="S18" t="s">
        <v>45</v>
      </c>
      <c r="T18">
        <f>T17*S3</f>
        <v>1.1676392102271319E-2</v>
      </c>
      <c r="W18" t="s">
        <v>45</v>
      </c>
      <c r="X18">
        <f>X17*W3</f>
        <v>1.1346842485720383E-2</v>
      </c>
      <c r="AA18" t="s">
        <v>45</v>
      </c>
      <c r="AB18">
        <f>AB17*AA3</f>
        <v>1.0954476316766871E-2</v>
      </c>
      <c r="AE18" t="s">
        <v>45</v>
      </c>
      <c r="AF18">
        <f>AF17*AE3</f>
        <v>1.0836138069201334E-2</v>
      </c>
      <c r="AI18" t="s">
        <v>45</v>
      </c>
      <c r="AJ18">
        <f>AJ17*AI3</f>
        <v>1.0684669631408447E-2</v>
      </c>
      <c r="AM18" t="s">
        <v>45</v>
      </c>
      <c r="AN18">
        <f>AN17*AM3</f>
        <v>9.8534488456477071E-3</v>
      </c>
      <c r="AQ18" t="s">
        <v>45</v>
      </c>
      <c r="AR18">
        <f>AR17*AQ3</f>
        <v>1.1351574895092665E-2</v>
      </c>
      <c r="AU18" t="s">
        <v>45</v>
      </c>
      <c r="AV18">
        <f>AV17*AU3</f>
        <v>1.1344551165635626E-2</v>
      </c>
      <c r="AY18" t="s">
        <v>45</v>
      </c>
      <c r="AZ18">
        <f>AZ17*AY3</f>
        <v>1.1442309172564637E-2</v>
      </c>
      <c r="BC18" t="s">
        <v>45</v>
      </c>
      <c r="BD18">
        <f>BD17*BC3</f>
        <v>1.1870622342943046E-2</v>
      </c>
    </row>
    <row r="19" spans="1:56">
      <c r="A19" t="s">
        <v>32</v>
      </c>
      <c r="B19" s="11">
        <f>ABS(B18-B17)</f>
        <v>1.56728891907797E-2</v>
      </c>
      <c r="C19" s="11">
        <f>ABS(C18-C17)</f>
        <v>8.3483181808940876E-2</v>
      </c>
      <c r="D19" s="11">
        <f>ABS(D18-D17)</f>
        <v>24.239630046429163</v>
      </c>
      <c r="E19" s="11">
        <f>ABS(E18-E17)</f>
        <v>55</v>
      </c>
      <c r="F19" s="11">
        <f>ABS(F18-F17)</f>
        <v>3762</v>
      </c>
      <c r="G19" t="s">
        <v>46</v>
      </c>
      <c r="H19">
        <f>G2+H18</f>
        <v>1.0781549869208276</v>
      </c>
      <c r="K19" t="s">
        <v>46</v>
      </c>
      <c r="L19">
        <f>K2+L18</f>
        <v>1.0644513224147265</v>
      </c>
      <c r="O19" t="s">
        <v>46</v>
      </c>
      <c r="P19">
        <f>O2+P18</f>
        <v>1.0775194559833161</v>
      </c>
      <c r="S19" t="s">
        <v>46</v>
      </c>
      <c r="T19">
        <f>S2+T18</f>
        <v>1.0783618789537779</v>
      </c>
      <c r="W19" t="s">
        <v>46</v>
      </c>
      <c r="X19">
        <f>W2+X18</f>
        <v>1.0804912690255584</v>
      </c>
      <c r="AA19" t="s">
        <v>46</v>
      </c>
      <c r="AB19">
        <f>AA2+AB18</f>
        <v>1.0794776373363786</v>
      </c>
      <c r="AE19" t="s">
        <v>46</v>
      </c>
      <c r="AF19">
        <f>AE2+AF18</f>
        <v>1.0794161394646384</v>
      </c>
      <c r="AI19" t="s">
        <v>46</v>
      </c>
      <c r="AJ19">
        <f>AI2+AJ18</f>
        <v>1.0791279959478699</v>
      </c>
      <c r="AM19" t="s">
        <v>46</v>
      </c>
      <c r="AN19">
        <f>AM2+AN18</f>
        <v>1.0780800464490423</v>
      </c>
      <c r="AQ19" t="s">
        <v>46</v>
      </c>
      <c r="AR19">
        <f>AQ2+AR18</f>
        <v>1.0793399735048672</v>
      </c>
      <c r="AU19" t="s">
        <v>46</v>
      </c>
      <c r="AV19">
        <f>AU2+AV18</f>
        <v>1.0780966191477925</v>
      </c>
      <c r="AY19" t="s">
        <v>46</v>
      </c>
      <c r="AZ19">
        <f>AY2+AZ18</f>
        <v>1.0780865360296099</v>
      </c>
      <c r="BC19" t="s">
        <v>46</v>
      </c>
      <c r="BD19">
        <f>BC2+BD18</f>
        <v>1.0849531638768819</v>
      </c>
    </row>
    <row r="20" spans="1:56">
      <c r="A20" t="s">
        <v>33</v>
      </c>
      <c r="B20" s="11">
        <f>COUNT(B2:B14)</f>
        <v>13</v>
      </c>
      <c r="G20" t="s">
        <v>47</v>
      </c>
      <c r="H20">
        <f>G2-H18</f>
        <v>1.0571486501563048</v>
      </c>
      <c r="K20" t="s">
        <v>47</v>
      </c>
      <c r="L20">
        <f>K2-L18</f>
        <v>1.0491003390815323</v>
      </c>
      <c r="O20" t="s">
        <v>47</v>
      </c>
      <c r="P20">
        <f>O2-P18</f>
        <v>1.0541871355217443</v>
      </c>
      <c r="S20" t="s">
        <v>47</v>
      </c>
      <c r="T20">
        <f>S2-T18</f>
        <v>1.0550090947492352</v>
      </c>
      <c r="W20" t="s">
        <v>47</v>
      </c>
      <c r="X20">
        <f>W2-X18</f>
        <v>1.0577975840541176</v>
      </c>
      <c r="AA20" t="s">
        <v>47</v>
      </c>
      <c r="AB20">
        <f>AA2-AB18</f>
        <v>1.0575686847028449</v>
      </c>
      <c r="AE20" t="s">
        <v>47</v>
      </c>
      <c r="AF20">
        <f>AE2-AF18</f>
        <v>1.0577438633262359</v>
      </c>
      <c r="AI20" t="s">
        <v>47</v>
      </c>
      <c r="AJ20">
        <f>AI2-AJ18</f>
        <v>1.057758656685053</v>
      </c>
      <c r="AM20" t="s">
        <v>47</v>
      </c>
      <c r="AN20">
        <f>AM2-AN18</f>
        <v>1.058373148757747</v>
      </c>
      <c r="AQ20" t="s">
        <v>47</v>
      </c>
      <c r="AR20">
        <f>AQ2-AR18</f>
        <v>1.0566368237146817</v>
      </c>
      <c r="AU20" t="s">
        <v>47</v>
      </c>
      <c r="AV20">
        <f>AU2-AV18</f>
        <v>1.0554075168165213</v>
      </c>
      <c r="AY20" t="s">
        <v>47</v>
      </c>
      <c r="AZ20">
        <f>AY2-AZ18</f>
        <v>1.0552019176844807</v>
      </c>
      <c r="BC20" t="s">
        <v>47</v>
      </c>
      <c r="BD20">
        <f>BC2-BD18</f>
        <v>1.0612119191909959</v>
      </c>
    </row>
    <row r="21" spans="1:56">
      <c r="G21" t="s">
        <v>38</v>
      </c>
      <c r="H21" s="37">
        <f>LN(G2)</f>
        <v>6.546167478000238E-2</v>
      </c>
      <c r="K21" t="s">
        <v>38</v>
      </c>
      <c r="L21" s="37">
        <f>LN(K2)</f>
        <v>5.5222603741257766E-2</v>
      </c>
      <c r="O21" t="s">
        <v>38</v>
      </c>
      <c r="P21" s="37">
        <f>LN(O2)</f>
        <v>6.3775695027699045E-2</v>
      </c>
      <c r="S21" t="s">
        <v>38</v>
      </c>
      <c r="T21" s="37">
        <f>LN(S2)</f>
        <v>6.4556164905206381E-2</v>
      </c>
      <c r="W21" t="s">
        <v>38</v>
      </c>
      <c r="X21" s="37">
        <f>LN(W2)</f>
        <v>6.6858727257492312E-2</v>
      </c>
      <c r="AA21" t="s">
        <v>38</v>
      </c>
      <c r="AB21" s="37">
        <f>LN(AA2)</f>
        <v>6.627747174205724E-2</v>
      </c>
      <c r="AE21" t="s">
        <v>38</v>
      </c>
      <c r="AF21" s="37">
        <f>LN(AE2)</f>
        <v>6.6330665595155658E-2</v>
      </c>
      <c r="AI21" t="s">
        <v>38</v>
      </c>
      <c r="AJ21" s="37">
        <f>LN(AI2)</f>
        <v>6.6202753955268756E-2</v>
      </c>
      <c r="AM21" t="s">
        <v>38</v>
      </c>
      <c r="AN21" s="37">
        <f>LN(AM2)</f>
        <v>6.5999888073754925E-2</v>
      </c>
      <c r="AQ21" t="s">
        <v>38</v>
      </c>
      <c r="AR21" s="37">
        <f>LN(AQ2)</f>
        <v>6.5776877754072996E-2</v>
      </c>
      <c r="AU21" t="s">
        <v>38</v>
      </c>
      <c r="AV21" s="37">
        <f>LN(AU2)</f>
        <v>6.4618581665913666E-2</v>
      </c>
      <c r="AY21" t="s">
        <v>38</v>
      </c>
      <c r="AZ21" s="37">
        <f>LN(AY2)</f>
        <v>6.4517483594763586E-2</v>
      </c>
      <c r="BC21" t="s">
        <v>38</v>
      </c>
      <c r="BD21" s="37">
        <f>LN(BC2)</f>
        <v>7.0535386630210209E-2</v>
      </c>
    </row>
    <row r="22" spans="1:56">
      <c r="G22" t="s">
        <v>48</v>
      </c>
      <c r="H22" s="37">
        <f>LN(H19)</f>
        <v>7.5251234806336845E-2</v>
      </c>
      <c r="K22" t="s">
        <v>48</v>
      </c>
      <c r="L22" s="37">
        <f>LN(L19)</f>
        <v>6.2459476184394118E-2</v>
      </c>
      <c r="O22" t="s">
        <v>48</v>
      </c>
      <c r="P22" s="37">
        <f>LN(P19)</f>
        <v>7.466159942979253E-2</v>
      </c>
      <c r="S22" t="s">
        <v>48</v>
      </c>
      <c r="T22" s="37">
        <f>LN(T19)</f>
        <v>7.5443110916242589E-2</v>
      </c>
      <c r="W22" t="s">
        <v>48</v>
      </c>
      <c r="X22" s="37">
        <f>LN(X19)</f>
        <v>7.741581643753187E-2</v>
      </c>
      <c r="AA22" t="s">
        <v>48</v>
      </c>
      <c r="AB22" s="37">
        <f>LN(AB19)</f>
        <v>7.6477254997500896E-2</v>
      </c>
      <c r="AE22" t="s">
        <v>48</v>
      </c>
      <c r="AF22" s="37">
        <f>LN(AF19)</f>
        <v>7.6420283346169446E-2</v>
      </c>
      <c r="AI22" t="s">
        <v>48</v>
      </c>
      <c r="AJ22" s="37">
        <f>LN(AJ19)</f>
        <v>7.6153303844798251E-2</v>
      </c>
      <c r="AM22" t="s">
        <v>48</v>
      </c>
      <c r="AN22" s="37">
        <f>LN(AN19)</f>
        <v>7.5181724321018092E-2</v>
      </c>
      <c r="AQ22" t="s">
        <v>48</v>
      </c>
      <c r="AR22" s="37">
        <f>LN(AR19)</f>
        <v>7.6349718672980807E-2</v>
      </c>
      <c r="AU22" t="s">
        <v>48</v>
      </c>
      <c r="AV22" s="37">
        <f>LN(AV19)</f>
        <v>7.5197096622383719E-2</v>
      </c>
      <c r="AY22" t="s">
        <v>48</v>
      </c>
      <c r="AZ22" s="37">
        <f>LN(AZ19)</f>
        <v>7.5187743874999075E-2</v>
      </c>
      <c r="BC22" t="s">
        <v>48</v>
      </c>
      <c r="BD22" s="37">
        <f>LN(BD19)</f>
        <v>8.1536819126954568E-2</v>
      </c>
    </row>
    <row r="23" spans="1:56">
      <c r="G23" t="s">
        <v>49</v>
      </c>
      <c r="H23" s="37">
        <f>LN(H20)</f>
        <v>5.5575331017381886E-2</v>
      </c>
      <c r="K23" t="s">
        <v>49</v>
      </c>
      <c r="L23" s="37">
        <f>LN(L20)</f>
        <v>4.7932976967081972E-2</v>
      </c>
      <c r="O23" t="s">
        <v>49</v>
      </c>
      <c r="P23" s="37">
        <f>LN(P20)</f>
        <v>5.2769982292745342E-2</v>
      </c>
      <c r="S23" t="s">
        <v>49</v>
      </c>
      <c r="T23" s="37">
        <f>LN(T20)</f>
        <v>5.3549387506261349E-2</v>
      </c>
      <c r="W23" t="s">
        <v>49</v>
      </c>
      <c r="X23" s="37">
        <f>LN(X20)</f>
        <v>5.6188995712664287E-2</v>
      </c>
      <c r="AA23" t="s">
        <v>49</v>
      </c>
      <c r="AB23" s="37">
        <f>LN(AB20)</f>
        <v>5.5972579902743506E-2</v>
      </c>
      <c r="AE23" t="s">
        <v>49</v>
      </c>
      <c r="AF23" s="37">
        <f>LN(AF20)</f>
        <v>5.6138208971558606E-2</v>
      </c>
      <c r="AI23" t="s">
        <v>49</v>
      </c>
      <c r="AJ23" s="37">
        <f>LN(AJ20)</f>
        <v>5.6152194640379467E-2</v>
      </c>
      <c r="AM23" t="s">
        <v>49</v>
      </c>
      <c r="AN23" s="37">
        <f>LN(AN20)</f>
        <v>5.6732963842359714E-2</v>
      </c>
      <c r="AQ23" t="s">
        <v>49</v>
      </c>
      <c r="AR23" s="37">
        <f>LN(AR20)</f>
        <v>5.5091056280940784E-2</v>
      </c>
      <c r="AU23" t="s">
        <v>49</v>
      </c>
      <c r="AV23" s="37">
        <f>LN(AV20)</f>
        <v>5.3926964208260417E-2</v>
      </c>
      <c r="AY23" t="s">
        <v>49</v>
      </c>
      <c r="AZ23" s="37">
        <f>LN(AZ20)</f>
        <v>5.3732139785200278E-2</v>
      </c>
      <c r="BC23" t="s">
        <v>49</v>
      </c>
      <c r="BD23" s="37">
        <f>LN(BD20)</f>
        <v>5.9411575022928292E-2</v>
      </c>
    </row>
    <row r="24" spans="1:56">
      <c r="G24" t="s">
        <v>50</v>
      </c>
      <c r="H24" s="37">
        <f>H22-H21</f>
        <v>9.7895600263344651E-3</v>
      </c>
      <c r="K24" t="s">
        <v>50</v>
      </c>
      <c r="L24" s="37">
        <f>L22-L21</f>
        <v>7.2368724431363524E-3</v>
      </c>
      <c r="O24" t="s">
        <v>50</v>
      </c>
      <c r="P24" s="37">
        <f>P22-P21</f>
        <v>1.0885904402093485E-2</v>
      </c>
      <c r="S24" t="s">
        <v>50</v>
      </c>
      <c r="T24" s="37">
        <f>T22-T21</f>
        <v>1.0886946011036208E-2</v>
      </c>
      <c r="W24" t="s">
        <v>50</v>
      </c>
      <c r="X24" s="37">
        <f>X22-X21</f>
        <v>1.0557089180039558E-2</v>
      </c>
      <c r="AA24" t="s">
        <v>50</v>
      </c>
      <c r="AB24" s="37">
        <f>AB22-AB21</f>
        <v>1.0199783255443656E-2</v>
      </c>
      <c r="AE24" t="s">
        <v>50</v>
      </c>
      <c r="AF24" s="37">
        <f>AF22-AF21</f>
        <v>1.0089617751013788E-2</v>
      </c>
      <c r="AI24" t="s">
        <v>50</v>
      </c>
      <c r="AJ24" s="37">
        <f>AJ22-AJ21</f>
        <v>9.9505498895294947E-3</v>
      </c>
      <c r="AM24" t="s">
        <v>50</v>
      </c>
      <c r="AN24" s="37">
        <f>AN22-AN21</f>
        <v>9.1818362472631671E-3</v>
      </c>
      <c r="AQ24" t="s">
        <v>50</v>
      </c>
      <c r="AR24" s="37">
        <f>AR22-AR21</f>
        <v>1.0572840918907811E-2</v>
      </c>
      <c r="AU24" t="s">
        <v>50</v>
      </c>
      <c r="AV24" s="37">
        <f>AV22-AV21</f>
        <v>1.0578514956470053E-2</v>
      </c>
      <c r="AY24" t="s">
        <v>50</v>
      </c>
      <c r="AZ24" s="37">
        <f>AZ22-AZ21</f>
        <v>1.0670260280235488E-2</v>
      </c>
      <c r="BC24" t="s">
        <v>50</v>
      </c>
      <c r="BD24" s="37">
        <f>BD22-BD21</f>
        <v>1.1001432496744359E-2</v>
      </c>
    </row>
    <row r="25" spans="1:56">
      <c r="G25" t="s">
        <v>51</v>
      </c>
      <c r="H25" s="37">
        <f>H21-H23</f>
        <v>9.8863437626204934E-3</v>
      </c>
      <c r="K25" t="s">
        <v>51</v>
      </c>
      <c r="L25" s="37">
        <f>L21-L23</f>
        <v>7.2896267741757934E-3</v>
      </c>
      <c r="O25" t="s">
        <v>51</v>
      </c>
      <c r="P25" s="37">
        <f>P21-P23</f>
        <v>1.1005712734953703E-2</v>
      </c>
      <c r="S25" t="s">
        <v>51</v>
      </c>
      <c r="T25" s="37">
        <f>T21-T23</f>
        <v>1.1006777398945032E-2</v>
      </c>
      <c r="W25" t="s">
        <v>51</v>
      </c>
      <c r="X25" s="37">
        <f>X21-X23</f>
        <v>1.0669731544828025E-2</v>
      </c>
      <c r="AA25" t="s">
        <v>51</v>
      </c>
      <c r="AB25" s="37">
        <f>AB21-AB23</f>
        <v>1.0304891839313733E-2</v>
      </c>
      <c r="AE25" t="s">
        <v>51</v>
      </c>
      <c r="AF25" s="37">
        <f>AF21-AF23</f>
        <v>1.0192456623597052E-2</v>
      </c>
      <c r="AI25" t="s">
        <v>51</v>
      </c>
      <c r="AJ25" s="37">
        <f>AJ21-AJ23</f>
        <v>1.0050559314889289E-2</v>
      </c>
      <c r="AM25" t="s">
        <v>51</v>
      </c>
      <c r="AN25" s="37">
        <f>AN21-AN23</f>
        <v>9.2669242313952113E-3</v>
      </c>
      <c r="AQ25" t="s">
        <v>51</v>
      </c>
      <c r="AR25" s="37">
        <f>AR21-AR23</f>
        <v>1.0685821473132212E-2</v>
      </c>
      <c r="AU25" t="s">
        <v>51</v>
      </c>
      <c r="AV25" s="37">
        <f>AV21-AV23</f>
        <v>1.0691617457653249E-2</v>
      </c>
      <c r="AY25" t="s">
        <v>51</v>
      </c>
      <c r="AZ25" s="37">
        <f>AZ21-AZ23</f>
        <v>1.0785343809563308E-2</v>
      </c>
      <c r="BC25" t="s">
        <v>51</v>
      </c>
      <c r="BD25" s="37">
        <f>BD21-BD23</f>
        <v>1.1123811607281917E-2</v>
      </c>
    </row>
    <row r="26" spans="1:56">
      <c r="G26" t="s">
        <v>52</v>
      </c>
      <c r="H26" s="38">
        <f>AVERAGE(H24:H25)</f>
        <v>9.8379518944774792E-3</v>
      </c>
      <c r="K26" t="s">
        <v>52</v>
      </c>
      <c r="L26" s="38">
        <f>AVERAGE(L24:L25)</f>
        <v>7.2632496086560729E-3</v>
      </c>
      <c r="O26" t="s">
        <v>52</v>
      </c>
      <c r="P26" s="38">
        <f>AVERAGE(P24:P25)</f>
        <v>1.0945808568523594E-2</v>
      </c>
      <c r="S26" t="s">
        <v>52</v>
      </c>
      <c r="T26" s="38">
        <f>AVERAGE(T24:T25)</f>
        <v>1.094686170499062E-2</v>
      </c>
      <c r="W26" t="s">
        <v>52</v>
      </c>
      <c r="X26" s="38">
        <f>AVERAGE(X24:X25)</f>
        <v>1.0613410362433792E-2</v>
      </c>
      <c r="AA26" t="s">
        <v>52</v>
      </c>
      <c r="AB26" s="38">
        <f>AVERAGE(AB24:AB25)</f>
        <v>1.0252337547378695E-2</v>
      </c>
      <c r="AE26" t="s">
        <v>52</v>
      </c>
      <c r="AF26" s="38">
        <f>AVERAGE(AF24:AF25)</f>
        <v>1.014103718730542E-2</v>
      </c>
      <c r="AI26" t="s">
        <v>52</v>
      </c>
      <c r="AJ26" s="38">
        <f>AVERAGE(AJ24:AJ25)</f>
        <v>1.0000554602209392E-2</v>
      </c>
      <c r="AM26" t="s">
        <v>52</v>
      </c>
      <c r="AN26" s="38">
        <f>AVERAGE(AN24:AN25)</f>
        <v>9.2243802393291892E-3</v>
      </c>
      <c r="AQ26" t="s">
        <v>52</v>
      </c>
      <c r="AR26" s="38">
        <f>AVERAGE(AR24:AR25)</f>
        <v>1.0629331196020012E-2</v>
      </c>
      <c r="AU26" t="s">
        <v>52</v>
      </c>
      <c r="AV26" s="38">
        <f>AVERAGE(AV24:AV25)</f>
        <v>1.0635066207061651E-2</v>
      </c>
      <c r="AY26" t="s">
        <v>52</v>
      </c>
      <c r="AZ26" s="38">
        <f>AVERAGE(AZ24:AZ25)</f>
        <v>1.0727802044899398E-2</v>
      </c>
      <c r="BC26" t="s">
        <v>52</v>
      </c>
      <c r="BD26" s="38">
        <f>AVERAGE(BD24:BD25)</f>
        <v>1.1062622052013138E-2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H7"/>
  <sheetViews>
    <sheetView workbookViewId="0">
      <selection activeCell="F1" sqref="F1"/>
    </sheetView>
  </sheetViews>
  <sheetFormatPr defaultRowHeight="15"/>
  <sheetData>
    <row r="1" spans="1:8" ht="16.5" thickTop="1" thickBot="1">
      <c r="B1" s="11" t="s">
        <v>25</v>
      </c>
      <c r="C1" s="11" t="s">
        <v>26</v>
      </c>
      <c r="D1" s="11" t="s">
        <v>27</v>
      </c>
      <c r="E1" s="33" t="s">
        <v>1</v>
      </c>
      <c r="F1" s="33" t="s">
        <v>0</v>
      </c>
      <c r="G1" s="31" t="e">
        <f>LN(G2)</f>
        <v>#VALUE!</v>
      </c>
      <c r="H1" s="32" t="e">
        <f>G4</f>
        <v>#VALUE!</v>
      </c>
    </row>
    <row r="2" spans="1:8" ht="15.75" thickTop="1">
      <c r="A2" t="s">
        <v>28</v>
      </c>
      <c r="B2" s="11">
        <f ca="1">AVERAGE(B1:B2)</f>
        <v>0</v>
      </c>
      <c r="C2" s="11">
        <f ca="1">AVERAGE(C1:C2)</f>
        <v>0</v>
      </c>
      <c r="D2" s="11">
        <f ca="1">AVERAGE(D1:D2)</f>
        <v>0</v>
      </c>
      <c r="E2" s="11">
        <f ca="1">AVERAGE(E1:E2)</f>
        <v>0</v>
      </c>
      <c r="F2" s="11">
        <f ca="1">AVERAGE(F1:F2)</f>
        <v>0</v>
      </c>
      <c r="G2" t="e">
        <f t="array" ref="G2:H6">LOGEST(F1:F2,E1:E2,TRUE, TRUE)</f>
        <v>#VALUE!</v>
      </c>
      <c r="H2" t="e">
        <v>#VALUE!</v>
      </c>
    </row>
    <row r="3" spans="1:8">
      <c r="A3" t="s">
        <v>29</v>
      </c>
      <c r="B3" s="11">
        <f ca="1">STDEV(B1:B2)</f>
        <v>0</v>
      </c>
      <c r="C3" s="11">
        <f ca="1">STDEV(C1:C2)</f>
        <v>0</v>
      </c>
      <c r="D3" s="11">
        <f ca="1">STDEV(D1:D2)</f>
        <v>0</v>
      </c>
      <c r="E3" s="11">
        <f ca="1">STDEV(E1:E2)</f>
        <v>0</v>
      </c>
      <c r="F3" s="11">
        <f ca="1">STDEV(F1:F2)</f>
        <v>0</v>
      </c>
      <c r="G3" t="e">
        <v>#VALUE!</v>
      </c>
      <c r="H3" t="e">
        <v>#VALUE!</v>
      </c>
    </row>
    <row r="4" spans="1:8">
      <c r="A4" t="s">
        <v>30</v>
      </c>
      <c r="B4" s="11">
        <f ca="1">MIN(B1:B2)</f>
        <v>0</v>
      </c>
      <c r="C4" s="11">
        <f ca="1">MIN(C1:C2)</f>
        <v>0</v>
      </c>
      <c r="D4" s="11">
        <f ca="1">MIN(D1:D2)</f>
        <v>0</v>
      </c>
      <c r="E4" s="11">
        <f ca="1">MIN(E1:E2)</f>
        <v>0</v>
      </c>
      <c r="F4" s="11">
        <f ca="1">MIN(F1:F2)</f>
        <v>0</v>
      </c>
      <c r="G4" t="e">
        <v>#VALUE!</v>
      </c>
      <c r="H4" t="e">
        <v>#VALUE!</v>
      </c>
    </row>
    <row r="5" spans="1:8">
      <c r="A5" t="s">
        <v>31</v>
      </c>
      <c r="B5" s="11">
        <f ca="1">MAX(B1:B2)</f>
        <v>0</v>
      </c>
      <c r="C5" s="11">
        <f ca="1">MAX(C1:C2)</f>
        <v>0</v>
      </c>
      <c r="D5" s="11">
        <f ca="1">MAX(D1:D2)</f>
        <v>0</v>
      </c>
      <c r="E5" s="11">
        <f ca="1">MAX(E1:E2)</f>
        <v>0</v>
      </c>
      <c r="F5" s="11">
        <f ca="1">MAX(F1:F2)</f>
        <v>0</v>
      </c>
      <c r="G5" t="e">
        <v>#VALUE!</v>
      </c>
      <c r="H5" t="e">
        <v>#VALUE!</v>
      </c>
    </row>
    <row r="6" spans="1:8">
      <c r="A6" t="s">
        <v>32</v>
      </c>
      <c r="B6" s="11">
        <f ca="1">ABS(B5-B4)</f>
        <v>0</v>
      </c>
      <c r="C6" s="11">
        <f ca="1">ABS(C5-C4)</f>
        <v>0</v>
      </c>
      <c r="D6" s="11">
        <f ca="1">ABS(D5-D4)</f>
        <v>0</v>
      </c>
      <c r="E6" s="11">
        <f ca="1">ABS(E5-E4)</f>
        <v>0</v>
      </c>
      <c r="F6" s="11">
        <f ca="1">ABS(F5-F4)</f>
        <v>0</v>
      </c>
      <c r="G6" t="e">
        <v>#VALUE!</v>
      </c>
      <c r="H6" t="e">
        <v>#VALUE!</v>
      </c>
    </row>
    <row r="7" spans="1:8">
      <c r="A7" t="s">
        <v>33</v>
      </c>
      <c r="B7" s="11">
        <f ca="1">COUNT(B1:B2)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GF52"/>
  <sheetViews>
    <sheetView workbookViewId="0">
      <selection activeCell="F1" sqref="F1"/>
    </sheetView>
  </sheetViews>
  <sheetFormatPr defaultRowHeight="15"/>
  <sheetData>
    <row r="1" spans="2:188" ht="16.5" thickTop="1" thickBot="1">
      <c r="B1" s="11" t="s">
        <v>25</v>
      </c>
      <c r="C1" s="11" t="s">
        <v>26</v>
      </c>
      <c r="D1" s="11" t="s">
        <v>27</v>
      </c>
      <c r="E1" s="33" t="s">
        <v>1</v>
      </c>
      <c r="F1" s="33" t="s">
        <v>0</v>
      </c>
      <c r="G1" s="34">
        <f>LN(G2)</f>
        <v>5.1830160007721837E-2</v>
      </c>
      <c r="H1" s="35">
        <f>G4</f>
        <v>0.43274244792794575</v>
      </c>
      <c r="I1" s="26" t="s">
        <v>1</v>
      </c>
      <c r="J1" s="26" t="s">
        <v>0</v>
      </c>
      <c r="K1" s="34">
        <f>LN(K2)</f>
        <v>4.7745055561240063E-2</v>
      </c>
      <c r="L1" s="35">
        <f>K4</f>
        <v>0.38616098330382614</v>
      </c>
      <c r="M1" s="26" t="s">
        <v>1</v>
      </c>
      <c r="N1" s="26" t="s">
        <v>0</v>
      </c>
      <c r="O1" s="34">
        <f>LN(O2)</f>
        <v>5.1407772263098263E-2</v>
      </c>
      <c r="P1" s="35">
        <f>O4</f>
        <v>0.41105598968620993</v>
      </c>
      <c r="Q1" s="26" t="s">
        <v>1</v>
      </c>
      <c r="R1" s="26" t="s">
        <v>0</v>
      </c>
      <c r="S1" s="34">
        <f>LN(S2)</f>
        <v>5.1765646312430844E-2</v>
      </c>
      <c r="T1" s="35">
        <f>S4</f>
        <v>0.41550717695280948</v>
      </c>
      <c r="U1" s="26" t="s">
        <v>1</v>
      </c>
      <c r="V1" s="26" t="s">
        <v>0</v>
      </c>
      <c r="W1" s="34">
        <f>LN(W2)</f>
        <v>5.2905734278628568E-2</v>
      </c>
      <c r="X1" s="35">
        <f>W4</f>
        <v>0.43224490021506173</v>
      </c>
      <c r="Y1" s="26" t="s">
        <v>1</v>
      </c>
      <c r="Z1" s="26" t="s">
        <v>0</v>
      </c>
      <c r="AA1" s="34">
        <f>LN(AA2)</f>
        <v>5.1114040730401725E-2</v>
      </c>
      <c r="AB1" s="35">
        <f>AA4</f>
        <v>0.4156119706607716</v>
      </c>
      <c r="AC1" s="26" t="s">
        <v>1</v>
      </c>
      <c r="AD1" s="26" t="s">
        <v>0</v>
      </c>
      <c r="AE1" s="34">
        <f>LN(AE2)</f>
        <v>5.1358820541741831E-2</v>
      </c>
      <c r="AF1" s="35">
        <f>AE4</f>
        <v>0.41944430702188168</v>
      </c>
      <c r="AG1" s="26" t="s">
        <v>1</v>
      </c>
      <c r="AH1" s="26" t="s">
        <v>0</v>
      </c>
      <c r="AI1" s="34">
        <f>LN(AI2)</f>
        <v>5.1292811833109131E-2</v>
      </c>
      <c r="AJ1" s="35">
        <f>AI4</f>
        <v>0.41986183314933778</v>
      </c>
      <c r="AK1" s="26" t="s">
        <v>1</v>
      </c>
      <c r="AL1" s="26" t="s">
        <v>0</v>
      </c>
      <c r="AM1" s="34">
        <f>LN(AM2)</f>
        <v>5.2190332568007008E-2</v>
      </c>
      <c r="AN1" s="35">
        <f>AM4</f>
        <v>0.42887366072370053</v>
      </c>
      <c r="AO1" s="26" t="s">
        <v>1</v>
      </c>
      <c r="AP1" s="26" t="s">
        <v>0</v>
      </c>
      <c r="AQ1" s="34">
        <f>LN(AQ2)</f>
        <v>5.2089804848191174E-2</v>
      </c>
      <c r="AR1" s="35">
        <f>AQ4</f>
        <v>0.42859141694147984</v>
      </c>
      <c r="AS1" s="26" t="s">
        <v>1</v>
      </c>
      <c r="AT1" s="26" t="s">
        <v>0</v>
      </c>
      <c r="AU1" s="34">
        <f>LN(AU2)</f>
        <v>5.2757607990488391E-2</v>
      </c>
      <c r="AV1" s="35">
        <f>AU4</f>
        <v>0.43990389497107651</v>
      </c>
      <c r="AW1" s="26" t="s">
        <v>1</v>
      </c>
      <c r="AX1" s="26" t="s">
        <v>0</v>
      </c>
      <c r="AY1" s="34">
        <f>LN(AY2)</f>
        <v>5.2815601603029366E-2</v>
      </c>
      <c r="AZ1" s="35">
        <f>AY4</f>
        <v>0.44200391308065728</v>
      </c>
      <c r="BA1" s="26" t="s">
        <v>1</v>
      </c>
      <c r="BB1" s="26" t="s">
        <v>0</v>
      </c>
      <c r="BC1" s="34">
        <f>LN(BC2)</f>
        <v>5.279124753801008E-2</v>
      </c>
      <c r="BD1" s="35">
        <f>BC4</f>
        <v>0.4441098792347361</v>
      </c>
      <c r="BE1" s="26" t="s">
        <v>1</v>
      </c>
      <c r="BF1" s="26" t="s">
        <v>0</v>
      </c>
      <c r="BG1" s="34">
        <f>LN(BG2)</f>
        <v>5.2573820474026194E-2</v>
      </c>
      <c r="BH1" s="35">
        <f>BG4</f>
        <v>0.44101681195962811</v>
      </c>
      <c r="BI1" s="26" t="s">
        <v>1</v>
      </c>
      <c r="BJ1" s="26" t="s">
        <v>0</v>
      </c>
      <c r="BK1" s="34">
        <f>LN(BK2)</f>
        <v>5.186422906922028E-2</v>
      </c>
      <c r="BL1" s="35">
        <f>BK4</f>
        <v>0.43099950965556216</v>
      </c>
      <c r="BM1" s="26" t="s">
        <v>1</v>
      </c>
      <c r="BN1" s="26" t="s">
        <v>0</v>
      </c>
      <c r="BO1" s="34">
        <f>LN(BO2)</f>
        <v>5.2883253310887827E-2</v>
      </c>
      <c r="BP1" s="35">
        <f>BO4</f>
        <v>0.45255005180299329</v>
      </c>
      <c r="BQ1" s="26" t="s">
        <v>1</v>
      </c>
      <c r="BR1" s="26" t="s">
        <v>0</v>
      </c>
      <c r="BS1" s="34">
        <f>LN(BS2)</f>
        <v>5.1669106324140034E-2</v>
      </c>
      <c r="BT1" s="35">
        <f>BS4</f>
        <v>0.43022179147028861</v>
      </c>
      <c r="BU1" s="26" t="s">
        <v>1</v>
      </c>
      <c r="BV1" s="26" t="s">
        <v>0</v>
      </c>
      <c r="BW1" s="34">
        <f>LN(BW2)</f>
        <v>5.1793851413174871E-2</v>
      </c>
      <c r="BX1" s="35">
        <f>BW4</f>
        <v>0.43140409456823142</v>
      </c>
      <c r="BY1" s="26" t="s">
        <v>1</v>
      </c>
      <c r="BZ1" s="26" t="s">
        <v>0</v>
      </c>
      <c r="CA1" s="34">
        <f>LN(CA2)</f>
        <v>5.1956632432937896E-2</v>
      </c>
      <c r="CB1" s="35">
        <f>CA4</f>
        <v>0.43355752141420739</v>
      </c>
      <c r="CC1" s="26" t="s">
        <v>1</v>
      </c>
      <c r="CD1" s="26" t="s">
        <v>0</v>
      </c>
      <c r="CE1" s="34">
        <f>LN(CE2)</f>
        <v>5.1964598414907977E-2</v>
      </c>
      <c r="CF1" s="35">
        <f>CE4</f>
        <v>0.43409038312455245</v>
      </c>
      <c r="CG1" s="26" t="s">
        <v>1</v>
      </c>
      <c r="CH1" s="26" t="s">
        <v>0</v>
      </c>
      <c r="CI1" s="34">
        <f>LN(CI2)</f>
        <v>5.2127273201948383E-2</v>
      </c>
      <c r="CJ1" s="35">
        <f>CI4</f>
        <v>0.43980192465482881</v>
      </c>
      <c r="CK1" s="26" t="s">
        <v>1</v>
      </c>
      <c r="CL1" s="26" t="s">
        <v>0</v>
      </c>
      <c r="CM1" s="34">
        <f>LN(CM2)</f>
        <v>5.2100482282152145E-2</v>
      </c>
      <c r="CN1" s="35">
        <f>CM4</f>
        <v>0.44186886092549105</v>
      </c>
      <c r="CO1" s="26" t="s">
        <v>1</v>
      </c>
      <c r="CP1" s="26" t="s">
        <v>0</v>
      </c>
      <c r="CQ1" s="34">
        <f>LN(CQ2)</f>
        <v>5.1942520009260605E-2</v>
      </c>
      <c r="CR1" s="35">
        <f>CQ4</f>
        <v>0.43630445543817864</v>
      </c>
      <c r="CS1" s="26" t="s">
        <v>1</v>
      </c>
      <c r="CT1" s="26" t="s">
        <v>0</v>
      </c>
      <c r="CU1" s="34">
        <f>LN(CU2)</f>
        <v>5.1884902203276961E-2</v>
      </c>
      <c r="CV1" s="35">
        <f>CU4</f>
        <v>0.43563748940613523</v>
      </c>
      <c r="CW1" s="26" t="s">
        <v>1</v>
      </c>
      <c r="CX1" s="26" t="s">
        <v>0</v>
      </c>
      <c r="CY1" s="34">
        <f>LN(CY2)</f>
        <v>5.1826523160567697E-2</v>
      </c>
      <c r="CZ1" s="35">
        <f>CY4</f>
        <v>0.45618657643614491</v>
      </c>
      <c r="DA1" s="26" t="s">
        <v>1</v>
      </c>
      <c r="DB1" s="26" t="s">
        <v>0</v>
      </c>
      <c r="DC1" s="34">
        <f>LN(DC2)</f>
        <v>5.1974993841008142E-2</v>
      </c>
      <c r="DD1" s="35">
        <f>DC4</f>
        <v>0.43590608001152359</v>
      </c>
      <c r="DE1" s="26" t="s">
        <v>1</v>
      </c>
      <c r="DF1" s="26" t="s">
        <v>0</v>
      </c>
      <c r="DG1" s="34">
        <f>LN(DG2)</f>
        <v>5.312099761636891E-2</v>
      </c>
      <c r="DH1" s="35">
        <f>DG4</f>
        <v>0.50858068516110644</v>
      </c>
      <c r="DI1" s="26" t="s">
        <v>1</v>
      </c>
      <c r="DJ1" s="26" t="s">
        <v>0</v>
      </c>
      <c r="DK1" s="34">
        <f>LN(DK2)</f>
        <v>5.3324600563704985E-2</v>
      </c>
      <c r="DL1" s="35">
        <f>DK4</f>
        <v>0.50506364623177846</v>
      </c>
      <c r="DM1" s="26" t="s">
        <v>1</v>
      </c>
      <c r="DN1" s="26" t="s">
        <v>0</v>
      </c>
      <c r="DO1" s="34">
        <f>LN(DO2)</f>
        <v>5.3450542800565853E-2</v>
      </c>
      <c r="DP1" s="35">
        <f>DO4</f>
        <v>0.49689981155659296</v>
      </c>
      <c r="DQ1" s="26" t="s">
        <v>1</v>
      </c>
      <c r="DR1" s="26" t="s">
        <v>0</v>
      </c>
      <c r="DS1" s="34">
        <f>LN(DS2)</f>
        <v>5.1467248254932076E-2</v>
      </c>
      <c r="DT1" s="35">
        <f>DS4</f>
        <v>0.42969946487481725</v>
      </c>
      <c r="DU1" s="26" t="s">
        <v>1</v>
      </c>
      <c r="DV1" s="26" t="s">
        <v>0</v>
      </c>
      <c r="DW1" s="34">
        <f>LN(DW2)</f>
        <v>5.1182641378727273E-2</v>
      </c>
      <c r="DX1" s="35">
        <f>DW4</f>
        <v>0.42924351376307446</v>
      </c>
      <c r="DY1" s="26" t="s">
        <v>1</v>
      </c>
      <c r="DZ1" s="26" t="s">
        <v>0</v>
      </c>
      <c r="EA1" s="34">
        <f>LN(EA2)</f>
        <v>5.1015016094045192E-2</v>
      </c>
      <c r="EB1" s="35">
        <f>EA4</f>
        <v>0.42705685607735799</v>
      </c>
      <c r="EC1" s="26" t="s">
        <v>1</v>
      </c>
      <c r="ED1" s="26" t="s">
        <v>0</v>
      </c>
      <c r="EE1" s="34">
        <f>LN(EE2)</f>
        <v>5.1586879868810817E-2</v>
      </c>
      <c r="EF1" s="35">
        <f>EE4</f>
        <v>0.42780810518476037</v>
      </c>
      <c r="EG1" s="26" t="s">
        <v>1</v>
      </c>
      <c r="EH1" s="26" t="s">
        <v>0</v>
      </c>
      <c r="EI1" s="34">
        <f>LN(EI2)</f>
        <v>5.1522893162710817E-2</v>
      </c>
      <c r="EJ1" s="35">
        <f>EI4</f>
        <v>0.42617682845824006</v>
      </c>
      <c r="EK1" s="26" t="s">
        <v>1</v>
      </c>
      <c r="EL1" s="26" t="s">
        <v>0</v>
      </c>
      <c r="EM1" s="34">
        <f>LN(EM2)</f>
        <v>5.1405914152492897E-2</v>
      </c>
      <c r="EN1" s="35">
        <f>EM4</f>
        <v>0.42472037226374892</v>
      </c>
      <c r="EO1" s="26" t="s">
        <v>1</v>
      </c>
      <c r="EP1" s="26" t="s">
        <v>0</v>
      </c>
      <c r="EQ1" s="34">
        <f>LN(EQ2)</f>
        <v>5.1619018484344699E-2</v>
      </c>
      <c r="ER1" s="35">
        <f>EQ4</f>
        <v>0.42558416742228095</v>
      </c>
      <c r="ES1" s="26" t="s">
        <v>1</v>
      </c>
      <c r="ET1" s="26" t="s">
        <v>0</v>
      </c>
      <c r="EU1" s="34">
        <f>LN(EU2)</f>
        <v>5.1680768889260285E-2</v>
      </c>
      <c r="EV1" s="35">
        <f>EU4</f>
        <v>0.4253985662369652</v>
      </c>
      <c r="EW1" s="26" t="s">
        <v>1</v>
      </c>
      <c r="EX1" s="26" t="s">
        <v>0</v>
      </c>
      <c r="EY1" s="34">
        <f>LN(EY2)</f>
        <v>5.1895332950529255E-2</v>
      </c>
      <c r="EZ1" s="35">
        <f>EY4</f>
        <v>0.42663732244488539</v>
      </c>
      <c r="FA1" s="26" t="s">
        <v>1</v>
      </c>
      <c r="FB1" s="26" t="s">
        <v>0</v>
      </c>
      <c r="FC1" s="34">
        <f>LN(FC2)</f>
        <v>5.1182069193447727E-2</v>
      </c>
      <c r="FD1" s="35">
        <f>FC4</f>
        <v>0.42002812529814393</v>
      </c>
      <c r="FE1" s="26" t="s">
        <v>1</v>
      </c>
      <c r="FF1" s="26" t="s">
        <v>0</v>
      </c>
      <c r="FG1" s="34">
        <f>LN(FG2)</f>
        <v>5.1834659157684558E-2</v>
      </c>
      <c r="FH1" s="35">
        <f>FG4</f>
        <v>0.4244504858464806</v>
      </c>
      <c r="FI1" s="26" t="s">
        <v>1</v>
      </c>
      <c r="FJ1" s="26" t="s">
        <v>0</v>
      </c>
      <c r="FK1" s="34">
        <f>LN(FK2)</f>
        <v>5.1457611849655874E-2</v>
      </c>
      <c r="FL1" s="35">
        <f>FK4</f>
        <v>0.42027107902686262</v>
      </c>
      <c r="FM1" s="26" t="s">
        <v>1</v>
      </c>
      <c r="FN1" s="26" t="s">
        <v>0</v>
      </c>
      <c r="FO1" s="34">
        <f>LN(FO2)</f>
        <v>5.1259628471664924E-2</v>
      </c>
      <c r="FP1" s="35">
        <f>FO4</f>
        <v>0.41776536525270858</v>
      </c>
      <c r="FQ1" s="26" t="s">
        <v>1</v>
      </c>
      <c r="FR1" s="26" t="s">
        <v>0</v>
      </c>
      <c r="FS1" s="34">
        <f>LN(FS2)</f>
        <v>5.1313812810568619E-2</v>
      </c>
      <c r="FT1" s="35">
        <f>FS4</f>
        <v>0.4171867511247882</v>
      </c>
      <c r="FU1" s="26" t="s">
        <v>1</v>
      </c>
      <c r="FV1" s="26" t="s">
        <v>0</v>
      </c>
      <c r="FW1" s="34">
        <f>LN(FW2)</f>
        <v>5.1281515878998721E-2</v>
      </c>
      <c r="FX1" s="35">
        <f>FW4</f>
        <v>0.41589055979129746</v>
      </c>
      <c r="FY1" s="26" t="s">
        <v>1</v>
      </c>
      <c r="FZ1" s="26" t="s">
        <v>0</v>
      </c>
      <c r="GA1" s="34">
        <f>LN(GA2)</f>
        <v>5.1805394974092811E-2</v>
      </c>
      <c r="GB1" s="35">
        <f>GA4</f>
        <v>0.41937343035700164</v>
      </c>
      <c r="GC1" s="26" t="s">
        <v>1</v>
      </c>
      <c r="GD1" s="26" t="s">
        <v>0</v>
      </c>
      <c r="GE1" s="34">
        <f>LN(GE2)</f>
        <v>5.1717594757294497E-2</v>
      </c>
      <c r="GF1" s="35">
        <f>GE4</f>
        <v>0.41746230834859999</v>
      </c>
    </row>
    <row r="2" spans="2:188" ht="15.75" thickTop="1">
      <c r="B2">
        <v>4.7745055561240063E-2</v>
      </c>
      <c r="C2" s="36">
        <v>0.38616098330382614</v>
      </c>
      <c r="D2">
        <v>26.421848168032543</v>
      </c>
      <c r="E2" s="8">
        <v>1888</v>
      </c>
      <c r="F2" s="8">
        <v>40</v>
      </c>
      <c r="G2">
        <f t="array" ref="G2:H6">LOGEST(F2:F46,E2:E46,TRUE, TRUE)</f>
        <v>1.05319685237717</v>
      </c>
      <c r="H2">
        <v>5.3843650619061595E-41</v>
      </c>
      <c r="I2" s="8">
        <v>1890</v>
      </c>
      <c r="J2" s="8">
        <v>160</v>
      </c>
      <c r="K2">
        <f t="array" ref="K2:L6">LOGEST(J2:J45,I2:I45,TRUE, TRUE)</f>
        <v>1.0489032091939858</v>
      </c>
      <c r="L2">
        <v>1.4166047878111911E-37</v>
      </c>
      <c r="M2" s="8">
        <v>1888</v>
      </c>
      <c r="N2" s="8">
        <v>40</v>
      </c>
      <c r="O2">
        <f t="array" ref="O2:P6">LOGEST(N2:N45,M2:M45,TRUE, TRUE)</f>
        <v>1.0527520888719892</v>
      </c>
      <c r="P2">
        <v>1.2158351113964256E-40</v>
      </c>
      <c r="Q2" s="8">
        <v>1888</v>
      </c>
      <c r="R2" s="8">
        <v>40</v>
      </c>
      <c r="S2">
        <f t="array" ref="S2:T6">LOGEST(R2:R45,Q2:Q45,TRUE, TRUE)</f>
        <v>1.0531289089480187</v>
      </c>
      <c r="T2">
        <v>6.0977918793631434E-41</v>
      </c>
      <c r="U2" s="8">
        <v>1888</v>
      </c>
      <c r="V2" s="8">
        <v>40</v>
      </c>
      <c r="W2">
        <f t="array" ref="W2:X6">LOGEST(V2:V45,U2:U45,TRUE, TRUE)</f>
        <v>1.0543302532329208</v>
      </c>
      <c r="X2">
        <v>6.7523852410887915E-42</v>
      </c>
      <c r="Y2" s="8">
        <v>1888</v>
      </c>
      <c r="Z2" s="8">
        <v>40</v>
      </c>
      <c r="AA2">
        <f t="array" ref="AA2:AB6">LOGEST(Z2:Z45,Y2:Y45,TRUE, TRUE)</f>
        <v>1.0524429077977138</v>
      </c>
      <c r="AB2">
        <v>2.1459781602562214E-40</v>
      </c>
      <c r="AC2" s="8">
        <v>1888</v>
      </c>
      <c r="AD2" s="8">
        <v>40</v>
      </c>
      <c r="AE2">
        <f t="array" ref="AE2:AF6">LOGEST(AD2:AD45,AC2:AC45,TRUE, TRUE)</f>
        <v>1.0527005561063965</v>
      </c>
      <c r="AF2">
        <v>1.3384380331948065E-40</v>
      </c>
      <c r="AG2" s="8">
        <v>1888</v>
      </c>
      <c r="AH2" s="8">
        <v>40</v>
      </c>
      <c r="AI2">
        <f t="array" ref="AI2:AJ6">LOGEST(AH2:AH45,AG2:AG45,TRUE, TRUE)</f>
        <v>1.0526310709954474</v>
      </c>
      <c r="AJ2">
        <v>1.5210072032684755E-40</v>
      </c>
      <c r="AK2" s="8">
        <v>1888</v>
      </c>
      <c r="AL2" s="8">
        <v>40</v>
      </c>
      <c r="AM2">
        <f t="array" ref="AM2:AN6">LOGEST(AL2:AL45,AK2:AK45,TRUE, TRUE)</f>
        <v>1.0535762533047752</v>
      </c>
      <c r="AN2">
        <v>2.6836756809473396E-41</v>
      </c>
      <c r="AO2" s="8">
        <v>1888</v>
      </c>
      <c r="AP2" s="8">
        <v>40</v>
      </c>
      <c r="AQ2">
        <f t="array" ref="AQ2:AR6">LOGEST(AP2:AP45,AO2:AO45,TRUE, TRUE)</f>
        <v>1.0534703450098273</v>
      </c>
      <c r="AR2">
        <v>3.2587041799064878E-41</v>
      </c>
      <c r="AS2" s="8">
        <v>1888</v>
      </c>
      <c r="AT2" s="8">
        <v>40</v>
      </c>
      <c r="AU2">
        <f t="array" ref="AU2:AV6">LOGEST(AT2:AT45,AS2:AS45,TRUE, TRUE)</f>
        <v>1.0541740907722039</v>
      </c>
      <c r="AV2">
        <v>8.9312345696496275E-42</v>
      </c>
      <c r="AW2" s="8">
        <v>1888</v>
      </c>
      <c r="AX2" s="8">
        <v>40</v>
      </c>
      <c r="AY2">
        <f t="array" ref="AY2:AZ6">LOGEST(AX2:AX45,AW2:AW45,TRUE, TRUE)</f>
        <v>1.0542352279087395</v>
      </c>
      <c r="AZ2">
        <v>7.9721072239943455E-42</v>
      </c>
      <c r="BA2" s="8">
        <v>1888</v>
      </c>
      <c r="BB2" s="8">
        <v>40</v>
      </c>
      <c r="BC2">
        <f t="array" ref="BC2:BD6">LOGEST(BB2:BB45,BA2:BA45,TRUE, TRUE)</f>
        <v>1.0542095533080951</v>
      </c>
      <c r="BD2">
        <v>8.3316761349685528E-42</v>
      </c>
      <c r="BE2" s="8">
        <v>1888</v>
      </c>
      <c r="BF2" s="8">
        <v>40</v>
      </c>
      <c r="BG2">
        <f t="array" ref="BG2:BH6">LOGEST(BF2:BF45,BE2:BE45,TRUE, TRUE)</f>
        <v>1.0539803645369192</v>
      </c>
      <c r="BH2">
        <v>1.2688466248754652E-41</v>
      </c>
      <c r="BI2" s="8">
        <v>1888</v>
      </c>
      <c r="BJ2" s="8">
        <v>40</v>
      </c>
      <c r="BK2">
        <f t="array" ref="BK2:BL6">LOGEST(BJ2:BJ45,BI2:BI45,TRUE, TRUE)</f>
        <v>1.0532327344167338</v>
      </c>
      <c r="BL2">
        <v>5.0389543182083139E-41</v>
      </c>
      <c r="BM2" s="8">
        <v>1888</v>
      </c>
      <c r="BN2" s="8">
        <v>40</v>
      </c>
      <c r="BO2">
        <f t="array" ref="BO2:BP6">LOGEST(BN2:BN45,BM2:BM45,TRUE, TRUE)</f>
        <v>1.0543065511349339</v>
      </c>
      <c r="BP2">
        <v>6.9138940195899148E-42</v>
      </c>
      <c r="BQ2" s="8">
        <v>1888</v>
      </c>
      <c r="BR2" s="8">
        <v>40</v>
      </c>
      <c r="BS2">
        <f t="array" ref="BS2:BT6">LOGEST(BR2:BR45,BQ2:BQ45,TRUE, TRUE)</f>
        <v>1.0530272448028868</v>
      </c>
      <c r="BT2">
        <v>7.3743469428987554E-41</v>
      </c>
      <c r="BU2" s="8">
        <v>1888</v>
      </c>
      <c r="BV2" s="8">
        <v>40</v>
      </c>
      <c r="BW2">
        <f t="array" ref="BW2:BX6">LOGEST(BV2:BV45,BU2:BU45,TRUE, TRUE)</f>
        <v>1.0531586129738926</v>
      </c>
      <c r="BX2">
        <v>5.781008016832472E-41</v>
      </c>
      <c r="BY2" s="8">
        <v>1888</v>
      </c>
      <c r="BZ2" s="8">
        <v>40</v>
      </c>
      <c r="CA2">
        <f t="array" ref="CA2:CB6">LOGEST(BZ2:BZ45,BY2:BY45,TRUE, TRUE)</f>
        <v>1.0533300611607614</v>
      </c>
      <c r="CB2">
        <v>4.2000771114950429E-41</v>
      </c>
      <c r="CC2" s="8">
        <v>1888</v>
      </c>
      <c r="CD2" s="8">
        <v>40</v>
      </c>
      <c r="CE2">
        <f t="array" ref="CE2:CF6">LOGEST(CD2:CD45,CC2:CC45,TRUE, TRUE)</f>
        <v>1.0533384520024578</v>
      </c>
      <c r="CF2">
        <v>4.1298967952863578E-41</v>
      </c>
      <c r="CG2" s="8">
        <v>1888</v>
      </c>
      <c r="CH2" s="8">
        <v>40</v>
      </c>
      <c r="CI2">
        <f t="array" ref="CI2:CJ6">LOGEST(CH2:CH45,CG2:CG45,TRUE, TRUE)</f>
        <v>1.0535098175488677</v>
      </c>
      <c r="CJ2">
        <v>2.9841287749633365E-41</v>
      </c>
      <c r="CK2" s="8">
        <v>1888</v>
      </c>
      <c r="CL2" s="8">
        <v>40</v>
      </c>
      <c r="CM2">
        <f t="array" ref="CM2:CN6">LOGEST(CL2:CL45,CK2:CK45,TRUE, TRUE)</f>
        <v>1.053481593429918</v>
      </c>
      <c r="CN2">
        <v>3.1283242471869961E-41</v>
      </c>
      <c r="CO2" s="8">
        <v>1888</v>
      </c>
      <c r="CP2" s="8">
        <v>40</v>
      </c>
      <c r="CQ2">
        <f t="array" ref="CQ2:CR6">LOGEST(CP2:CP45,CO2:CO45,TRUE, TRUE)</f>
        <v>1.0533151962255567</v>
      </c>
      <c r="CR2">
        <v>4.2751349484018786E-41</v>
      </c>
      <c r="CS2" s="8">
        <v>1888</v>
      </c>
      <c r="CT2" s="8">
        <v>40</v>
      </c>
      <c r="CU2">
        <f t="array" ref="CU2:CV6">LOGEST(CT2:CT45,CS2:CS45,TRUE, TRUE)</f>
        <v>1.0532545082633114</v>
      </c>
      <c r="CV2">
        <v>4.7775627877610622E-41</v>
      </c>
      <c r="CW2" s="8">
        <v>1888</v>
      </c>
      <c r="CX2" s="8">
        <v>40</v>
      </c>
      <c r="CY2">
        <f t="array" ref="CY2:CZ6">LOGEST(CX2:CX45,CW2:CW45,TRUE, TRUE)</f>
        <v>1.0531930220681598</v>
      </c>
      <c r="CZ2">
        <v>5.668045804990146E-41</v>
      </c>
      <c r="DA2" s="8">
        <v>1888</v>
      </c>
      <c r="DB2" s="8">
        <v>40</v>
      </c>
      <c r="DC2">
        <f t="array" ref="DC2:DD6">LOGEST(DB2:DB45,DA2:DA45,TRUE, TRUE)</f>
        <v>1.0533494019614087</v>
      </c>
      <c r="DD2">
        <v>4.1319328894210338E-41</v>
      </c>
      <c r="DE2" s="8">
        <v>1888</v>
      </c>
      <c r="DF2" s="8">
        <v>40</v>
      </c>
      <c r="DG2">
        <f t="array" ref="DG2:DH6">LOGEST(DF2:DF45,DE2:DE45,TRUE, TRUE)</f>
        <v>1.0545572363120035</v>
      </c>
      <c r="DH2">
        <v>4.851253326135954E-42</v>
      </c>
      <c r="DI2" s="8">
        <v>1888</v>
      </c>
      <c r="DJ2" s="8">
        <v>40</v>
      </c>
      <c r="DK2">
        <f t="array" ref="DK2:DL6">LOGEST(DJ2:DJ45,DI2:DI45,TRUE, TRUE)</f>
        <v>1.054771969132827</v>
      </c>
      <c r="DL2">
        <v>3.2739322117248427E-42</v>
      </c>
      <c r="DM2" s="8">
        <v>1888</v>
      </c>
      <c r="DN2" s="8">
        <v>40</v>
      </c>
      <c r="DO2">
        <f t="array" ref="DO2:DP6">LOGEST(DN2:DN45,DM2:DM45,TRUE, TRUE)</f>
        <v>1.0549048178394538</v>
      </c>
      <c r="DP2">
        <v>2.5586663683707951E-42</v>
      </c>
      <c r="DQ2" s="8">
        <v>1888</v>
      </c>
      <c r="DR2" s="8">
        <v>40</v>
      </c>
      <c r="DS2">
        <f t="array" ref="DS2:DT6">LOGEST(DR2:DR45,DQ2:DQ45,TRUE, TRUE)</f>
        <v>1.0528147042086662</v>
      </c>
      <c r="DT2">
        <v>1.0671783609074426E-40</v>
      </c>
      <c r="DU2" s="8">
        <v>1888</v>
      </c>
      <c r="DV2" s="8">
        <v>40</v>
      </c>
      <c r="DW2">
        <f t="array" ref="DW2:DX6">LOGEST(DV2:DV45,DU2:DU45,TRUE, TRUE)</f>
        <v>1.0525151085399949</v>
      </c>
      <c r="DX2">
        <v>1.8293574744792616E-40</v>
      </c>
      <c r="DY2" s="8">
        <v>1888</v>
      </c>
      <c r="DZ2" s="8">
        <v>40</v>
      </c>
      <c r="EA2">
        <f t="array" ref="EA2:EB6">LOGEST(DZ2:DZ45,DY2:DY45,TRUE, TRUE)</f>
        <v>1.0523386951813765</v>
      </c>
      <c r="EB2">
        <v>2.5220301415399117E-40</v>
      </c>
      <c r="EC2" s="8">
        <v>1888</v>
      </c>
      <c r="ED2" s="8">
        <v>40</v>
      </c>
      <c r="EE2">
        <f t="array" ref="EE2:EF6">LOGEST(ED2:ED45,EC2:EC45,TRUE, TRUE)</f>
        <v>1.0529406616649426</v>
      </c>
      <c r="EF2">
        <v>8.540788406904811E-41</v>
      </c>
      <c r="EG2" s="8">
        <v>1888</v>
      </c>
      <c r="EH2" s="8">
        <v>40</v>
      </c>
      <c r="EI2">
        <f t="array" ref="EI2:EJ6">LOGEST(EH2:EH45,EG2:EG45,TRUE, TRUE)</f>
        <v>1.0528732896157647</v>
      </c>
      <c r="EJ2">
        <v>9.6522600634599991E-41</v>
      </c>
      <c r="EK2" s="8">
        <v>1888</v>
      </c>
      <c r="EL2" s="8">
        <v>40</v>
      </c>
      <c r="EM2">
        <f t="array" ref="EM2:EN6">LOGEST(EL2:EL45,EK2:EK45,TRUE, TRUE)</f>
        <v>1.0527501327439854</v>
      </c>
      <c r="EN2">
        <v>1.2060769975513549E-40</v>
      </c>
      <c r="EO2" s="8">
        <v>1888</v>
      </c>
      <c r="EP2" s="8">
        <v>40</v>
      </c>
      <c r="EQ2">
        <f t="array" ref="EQ2:ER6">LOGEST(EP2:EP45,EO2:EO45,TRUE, TRUE)</f>
        <v>1.0529745022638399</v>
      </c>
      <c r="ER2">
        <v>8.0454146372924759E-41</v>
      </c>
      <c r="ES2" s="8">
        <v>1888</v>
      </c>
      <c r="ET2" s="8">
        <v>40</v>
      </c>
      <c r="EU2">
        <f t="array" ref="EU2:EV6">LOGEST(ET2:ET45,ES2:ES45,TRUE, TRUE)</f>
        <v>1.053039525873317</v>
      </c>
      <c r="EV2">
        <v>7.1549105131823727E-41</v>
      </c>
      <c r="EW2" s="8">
        <v>1888</v>
      </c>
      <c r="EX2" s="8">
        <v>40</v>
      </c>
      <c r="EY2">
        <f t="array" ref="EY2:EZ6">LOGEST(EX2:EX45,EW2:EW45,TRUE, TRUE)</f>
        <v>1.0532654945521769</v>
      </c>
      <c r="EZ2">
        <v>4.7560325255624825E-41</v>
      </c>
      <c r="FA2" s="8">
        <v>1888</v>
      </c>
      <c r="FB2" s="8">
        <v>40</v>
      </c>
      <c r="FC2">
        <f t="array" ref="FC2:FD6">LOGEST(FB2:FB45,FA2:FA45,TRUE, TRUE)</f>
        <v>1.0525145063065156</v>
      </c>
      <c r="FD2">
        <v>1.8503176224586981E-40</v>
      </c>
      <c r="FE2" s="8">
        <v>1888</v>
      </c>
      <c r="FF2" s="8">
        <v>40</v>
      </c>
      <c r="FG2">
        <f t="array" ref="FG2:FH6">LOGEST(FF2:FF45,FE2:FE45,TRUE, TRUE)</f>
        <v>1.0532015908784087</v>
      </c>
      <c r="FH2">
        <v>5.3384026416499141E-41</v>
      </c>
      <c r="FI2" s="8">
        <v>1888</v>
      </c>
      <c r="FJ2" s="8">
        <v>40</v>
      </c>
      <c r="FK2">
        <f t="array" ref="FK2:FL6">LOGEST(FJ2:FJ45,FI2:FI45,TRUE, TRUE)</f>
        <v>1.0528045589083779</v>
      </c>
      <c r="FL2">
        <v>1.0952998793996913E-40</v>
      </c>
      <c r="FM2" s="8">
        <v>1888</v>
      </c>
      <c r="FN2" s="8">
        <v>40</v>
      </c>
      <c r="FO2">
        <f t="array" ref="FO2:FP6">LOGEST(FN2:FN45,FM2:FM45,TRUE, TRUE)</f>
        <v>1.0525961417376895</v>
      </c>
      <c r="FP2">
        <v>1.5979789686625956E-40</v>
      </c>
      <c r="FQ2" s="8">
        <v>1888</v>
      </c>
      <c r="FR2" s="8">
        <v>40</v>
      </c>
      <c r="FS2">
        <f t="array" ref="FS2:FT6">LOGEST(FR2:FR45,FQ2:FQ45,TRUE, TRUE)</f>
        <v>1.0526531775089709</v>
      </c>
      <c r="FT2">
        <v>1.4415288625996391E-40</v>
      </c>
      <c r="FU2" s="8">
        <v>1888</v>
      </c>
      <c r="FV2" s="8">
        <v>40</v>
      </c>
      <c r="FW2">
        <f t="array" ref="FW2:FX6">LOGEST(FV2:FV45,FU2:FU45,TRUE, TRUE)</f>
        <v>1.0526191805903311</v>
      </c>
      <c r="FX2">
        <v>1.5335291395430883E-40</v>
      </c>
      <c r="FY2" s="8">
        <v>1888</v>
      </c>
      <c r="FZ2" s="8">
        <v>40</v>
      </c>
      <c r="GA2">
        <f t="array" ref="GA2:GB6">LOGEST(FZ2:FZ45,FY2:FY45,TRUE, TRUE)</f>
        <v>1.0531707702446667</v>
      </c>
      <c r="GB2">
        <v>5.6449157085114344E-41</v>
      </c>
      <c r="GC2" s="8">
        <v>1888</v>
      </c>
      <c r="GD2" s="8">
        <v>40</v>
      </c>
      <c r="GE2">
        <f t="array" ref="GE2:GF6">LOGEST(GD2:GD45,GC2:GC45,TRUE, TRUE)</f>
        <v>1.0530783056819772</v>
      </c>
      <c r="GF2">
        <v>6.6748047243175164E-41</v>
      </c>
    </row>
    <row r="3" spans="2:188">
      <c r="B3">
        <v>5.1407772263098263E-2</v>
      </c>
      <c r="C3" s="36">
        <v>0.41105598968620993</v>
      </c>
      <c r="D3">
        <v>29.314079546580917</v>
      </c>
      <c r="E3" s="8">
        <v>1890</v>
      </c>
      <c r="F3" s="8">
        <v>160</v>
      </c>
      <c r="G3">
        <v>9.0494819118503936E-3</v>
      </c>
      <c r="H3">
        <v>17.3667960588337</v>
      </c>
      <c r="I3" s="8">
        <v>1891</v>
      </c>
      <c r="J3" s="8">
        <v>193</v>
      </c>
      <c r="K3">
        <v>9.2885261216345584E-3</v>
      </c>
      <c r="L3">
        <v>17.83205352238895</v>
      </c>
      <c r="M3" s="8">
        <v>1891</v>
      </c>
      <c r="N3" s="8">
        <v>193</v>
      </c>
      <c r="O3">
        <v>9.4949056439757526E-3</v>
      </c>
      <c r="P3">
        <v>18.227834951238318</v>
      </c>
      <c r="Q3" s="8">
        <v>1890</v>
      </c>
      <c r="R3" s="8">
        <v>160</v>
      </c>
      <c r="S3">
        <v>9.4736496999404864E-3</v>
      </c>
      <c r="T3">
        <v>18.18681684438797</v>
      </c>
      <c r="U3" s="8">
        <v>1890</v>
      </c>
      <c r="V3" s="8">
        <v>160</v>
      </c>
      <c r="W3">
        <v>9.3560747748785249E-3</v>
      </c>
      <c r="X3">
        <v>17.960266408860658</v>
      </c>
      <c r="Y3" s="8">
        <v>1890</v>
      </c>
      <c r="Z3" s="8">
        <v>160</v>
      </c>
      <c r="AA3">
        <v>9.3523812210988041E-3</v>
      </c>
      <c r="AB3">
        <v>17.952966243962749</v>
      </c>
      <c r="AC3" s="8">
        <v>1890</v>
      </c>
      <c r="AD3" s="8">
        <v>160</v>
      </c>
      <c r="AE3">
        <v>9.3234187041769685E-3</v>
      </c>
      <c r="AF3">
        <v>17.896950573547873</v>
      </c>
      <c r="AG3" s="8">
        <v>1890</v>
      </c>
      <c r="AH3" s="8">
        <v>160</v>
      </c>
      <c r="AI3">
        <v>9.3034575972299714E-3</v>
      </c>
      <c r="AJ3">
        <v>17.858424718009658</v>
      </c>
      <c r="AK3" s="8">
        <v>1890</v>
      </c>
      <c r="AL3" s="8">
        <v>160</v>
      </c>
      <c r="AM3">
        <v>9.2932330100240872E-3</v>
      </c>
      <c r="AN3">
        <v>17.838589136390222</v>
      </c>
      <c r="AO3" s="8">
        <v>1890</v>
      </c>
      <c r="AP3" s="8">
        <v>160</v>
      </c>
      <c r="AQ3">
        <v>9.2806785436062751E-3</v>
      </c>
      <c r="AR3">
        <v>17.814281694340099</v>
      </c>
      <c r="AS3" s="8">
        <v>1890</v>
      </c>
      <c r="AT3" s="8">
        <v>160</v>
      </c>
      <c r="AU3">
        <v>9.1857119822209982E-3</v>
      </c>
      <c r="AV3">
        <v>17.631372420981609</v>
      </c>
      <c r="AW3" s="8">
        <v>1890</v>
      </c>
      <c r="AX3" s="8">
        <v>160</v>
      </c>
      <c r="AY3">
        <v>9.1567236088834266E-3</v>
      </c>
      <c r="AZ3">
        <v>17.575524647950598</v>
      </c>
      <c r="BA3" s="8">
        <v>1890</v>
      </c>
      <c r="BB3" s="8">
        <v>160</v>
      </c>
      <c r="BC3">
        <v>9.1135281802205755E-3</v>
      </c>
      <c r="BD3">
        <v>17.492203464793118</v>
      </c>
      <c r="BE3" s="8">
        <v>1890</v>
      </c>
      <c r="BF3" s="8">
        <v>160</v>
      </c>
      <c r="BG3">
        <v>9.1330680379638745E-3</v>
      </c>
      <c r="BH3">
        <v>17.529501331510904</v>
      </c>
      <c r="BI3" s="8">
        <v>1890</v>
      </c>
      <c r="BJ3" s="8">
        <v>160</v>
      </c>
      <c r="BK3">
        <v>9.1952007210673418E-3</v>
      </c>
      <c r="BL3">
        <v>17.648547535257098</v>
      </c>
      <c r="BM3" s="8">
        <v>1890</v>
      </c>
      <c r="BN3" s="8">
        <v>160</v>
      </c>
      <c r="BO3">
        <v>8.9749578860881911E-3</v>
      </c>
      <c r="BP3">
        <v>17.225627766929051</v>
      </c>
      <c r="BQ3" s="8">
        <v>1890</v>
      </c>
      <c r="BR3" s="8">
        <v>160</v>
      </c>
      <c r="BS3">
        <v>9.1751467731776021E-3</v>
      </c>
      <c r="BT3">
        <v>17.609642528016543</v>
      </c>
      <c r="BU3" s="8">
        <v>1890</v>
      </c>
      <c r="BV3" s="8">
        <v>160</v>
      </c>
      <c r="BW3">
        <v>9.1751525534992835E-3</v>
      </c>
      <c r="BX3">
        <v>17.60944593952367</v>
      </c>
      <c r="BY3" s="8">
        <v>1890</v>
      </c>
      <c r="BZ3" s="8">
        <v>160</v>
      </c>
      <c r="CA3">
        <v>9.1637006599959835E-3</v>
      </c>
      <c r="CB3">
        <v>17.587259315707737</v>
      </c>
      <c r="CC3" s="8">
        <v>1890</v>
      </c>
      <c r="CD3" s="8">
        <v>160</v>
      </c>
      <c r="CE3">
        <v>9.1551694102113192E-3</v>
      </c>
      <c r="CF3">
        <v>17.570678423858944</v>
      </c>
      <c r="CG3" s="8">
        <v>1890</v>
      </c>
      <c r="CH3" s="8">
        <v>160</v>
      </c>
      <c r="CI3">
        <v>9.0778417083384483E-3</v>
      </c>
      <c r="CJ3">
        <v>17.422064635948498</v>
      </c>
      <c r="CK3" s="8">
        <v>1890</v>
      </c>
      <c r="CL3" s="8">
        <v>160</v>
      </c>
      <c r="CM3">
        <v>9.0352157244350719E-3</v>
      </c>
      <c r="CN3">
        <v>17.340052501516816</v>
      </c>
      <c r="CO3" s="8">
        <v>1890</v>
      </c>
      <c r="CP3" s="8">
        <v>160</v>
      </c>
      <c r="CQ3">
        <v>9.1101567110140509E-3</v>
      </c>
      <c r="CR3">
        <v>17.483669713731928</v>
      </c>
      <c r="CS3" s="8">
        <v>1890</v>
      </c>
      <c r="CT3" s="8">
        <v>160</v>
      </c>
      <c r="CU3">
        <v>9.1124007769066238E-3</v>
      </c>
      <c r="CV3">
        <v>17.487769467004266</v>
      </c>
      <c r="CW3" s="8">
        <v>1890</v>
      </c>
      <c r="CX3" s="8">
        <v>160</v>
      </c>
      <c r="CY3">
        <v>8.7313448320371616E-3</v>
      </c>
      <c r="CZ3">
        <v>16.756279887971782</v>
      </c>
      <c r="DA3" s="8">
        <v>1890</v>
      </c>
      <c r="DB3" s="8">
        <v>160</v>
      </c>
      <c r="DC3">
        <v>9.1232389006958708E-3</v>
      </c>
      <c r="DD3">
        <v>17.507739315691794</v>
      </c>
      <c r="DE3" s="8">
        <v>1890</v>
      </c>
      <c r="DF3" s="8">
        <v>160</v>
      </c>
      <c r="DG3">
        <v>8.0572670304612688E-3</v>
      </c>
      <c r="DH3">
        <v>15.461743801106872</v>
      </c>
      <c r="DI3" s="8">
        <v>1890</v>
      </c>
      <c r="DJ3" s="8">
        <v>160</v>
      </c>
      <c r="DK3">
        <v>8.1452531816697087E-3</v>
      </c>
      <c r="DL3">
        <v>15.630401916577565</v>
      </c>
      <c r="DM3" s="8">
        <v>1890</v>
      </c>
      <c r="DN3" s="8">
        <v>160</v>
      </c>
      <c r="DO3">
        <v>8.298895551959503E-3</v>
      </c>
      <c r="DP3">
        <v>15.925045976469184</v>
      </c>
      <c r="DQ3" s="8">
        <v>1890</v>
      </c>
      <c r="DR3" s="8">
        <v>160</v>
      </c>
      <c r="DS3">
        <v>9.1490454874300388E-3</v>
      </c>
      <c r="DT3">
        <v>17.556220184994103</v>
      </c>
      <c r="DU3" s="8">
        <v>1890</v>
      </c>
      <c r="DV3" s="8">
        <v>160</v>
      </c>
      <c r="DW3">
        <v>9.1069217859640148E-3</v>
      </c>
      <c r="DX3">
        <v>17.475180573530629</v>
      </c>
      <c r="DY3" s="8">
        <v>1890</v>
      </c>
      <c r="DZ3" s="8">
        <v>160</v>
      </c>
      <c r="EA3">
        <v>9.1177209619994377E-3</v>
      </c>
      <c r="EB3">
        <v>17.495486373360585</v>
      </c>
      <c r="EC3" s="8">
        <v>1890</v>
      </c>
      <c r="ED3" s="8">
        <v>160</v>
      </c>
      <c r="EE3">
        <v>9.2057878590028272E-3</v>
      </c>
      <c r="EF3">
        <v>17.664262537038486</v>
      </c>
      <c r="EG3" s="8">
        <v>1890</v>
      </c>
      <c r="EH3" s="8">
        <v>160</v>
      </c>
      <c r="EI3">
        <v>9.2250710763188051E-3</v>
      </c>
      <c r="EJ3">
        <v>17.700841380262275</v>
      </c>
      <c r="EK3" s="8">
        <v>1890</v>
      </c>
      <c r="EL3" s="8">
        <v>160</v>
      </c>
      <c r="EM3">
        <v>9.2315875394305986E-3</v>
      </c>
      <c r="EN3">
        <v>17.713133590633504</v>
      </c>
      <c r="EO3" s="8">
        <v>1890</v>
      </c>
      <c r="EP3" s="8">
        <v>160</v>
      </c>
      <c r="EQ3">
        <v>9.2534901407065901E-3</v>
      </c>
      <c r="ER3">
        <v>17.754947232288469</v>
      </c>
      <c r="ES3" s="8">
        <v>1890</v>
      </c>
      <c r="ET3" s="8">
        <v>160</v>
      </c>
      <c r="EU3">
        <v>9.2680776313469066E-3</v>
      </c>
      <c r="EV3">
        <v>17.782724204770691</v>
      </c>
      <c r="EW3" s="8">
        <v>1890</v>
      </c>
      <c r="EX3" s="8">
        <v>160</v>
      </c>
      <c r="EY3">
        <v>9.283012702055218E-3</v>
      </c>
      <c r="EZ3">
        <v>17.81116729217829</v>
      </c>
      <c r="FA3" s="8">
        <v>1890</v>
      </c>
      <c r="FB3" s="8">
        <v>160</v>
      </c>
      <c r="FC3">
        <v>9.2802029736575413E-3</v>
      </c>
      <c r="FD3">
        <v>17.805563328096852</v>
      </c>
      <c r="FE3" s="8">
        <v>1890</v>
      </c>
      <c r="FF3" s="8">
        <v>160</v>
      </c>
      <c r="FG3">
        <v>9.3137254200578064E-3</v>
      </c>
      <c r="FH3">
        <v>17.869667672354716</v>
      </c>
      <c r="FI3" s="8">
        <v>1890</v>
      </c>
      <c r="FJ3" s="8">
        <v>160</v>
      </c>
      <c r="FK3">
        <v>9.3255125801349637E-3</v>
      </c>
      <c r="FL3">
        <v>17.892068716511563</v>
      </c>
      <c r="FM3" s="8">
        <v>1890</v>
      </c>
      <c r="FN3" s="8">
        <v>160</v>
      </c>
      <c r="FO3">
        <v>9.3375644195357564E-3</v>
      </c>
      <c r="FP3">
        <v>17.914976917530499</v>
      </c>
      <c r="FQ3" s="8">
        <v>1890</v>
      </c>
      <c r="FR3" s="8">
        <v>160</v>
      </c>
      <c r="FS3">
        <v>9.3585614082385329E-3</v>
      </c>
      <c r="FT3">
        <v>17.955046337819407</v>
      </c>
      <c r="FU3" s="8">
        <v>1890</v>
      </c>
      <c r="FV3" s="8">
        <v>160</v>
      </c>
      <c r="FW3">
        <v>9.3776450543043254E-3</v>
      </c>
      <c r="FX3">
        <v>17.991443842649851</v>
      </c>
      <c r="FY3" s="8">
        <v>1890</v>
      </c>
      <c r="FZ3" s="8">
        <v>160</v>
      </c>
      <c r="GA3">
        <v>9.4058563269947149E-3</v>
      </c>
      <c r="GB3">
        <v>18.045351917134752</v>
      </c>
      <c r="GC3" s="8">
        <v>1890</v>
      </c>
      <c r="GD3" s="8">
        <v>160</v>
      </c>
      <c r="GE3">
        <v>9.4268599233980829E-3</v>
      </c>
      <c r="GF3">
        <v>18.085430651365094</v>
      </c>
    </row>
    <row r="4" spans="2:188" ht="15.75" thickBot="1">
      <c r="B4">
        <v>5.1765646312430844E-2</v>
      </c>
      <c r="C4" s="36">
        <v>0.41550717695280948</v>
      </c>
      <c r="D4">
        <v>29.857169744253682</v>
      </c>
      <c r="E4" s="8">
        <v>1891</v>
      </c>
      <c r="F4" s="8">
        <v>193</v>
      </c>
      <c r="G4">
        <v>0.43274244792794575</v>
      </c>
      <c r="H4">
        <v>0.99950607105681133</v>
      </c>
      <c r="I4" s="8">
        <v>1895</v>
      </c>
      <c r="J4" s="8">
        <v>405</v>
      </c>
      <c r="K4">
        <v>0.38616098330382614</v>
      </c>
      <c r="L4">
        <v>0.98365128825536396</v>
      </c>
      <c r="M4" s="8">
        <v>1895</v>
      </c>
      <c r="N4" s="8">
        <v>405</v>
      </c>
      <c r="O4">
        <v>0.41105598968620993</v>
      </c>
      <c r="P4">
        <v>1.0109977147072171</v>
      </c>
      <c r="Q4" s="8">
        <v>1895</v>
      </c>
      <c r="R4" s="8">
        <v>405</v>
      </c>
      <c r="S4">
        <v>0.41550717695280948</v>
      </c>
      <c r="T4">
        <v>1.0113264761892193</v>
      </c>
      <c r="U4" s="8">
        <v>1891</v>
      </c>
      <c r="V4" s="8">
        <v>193</v>
      </c>
      <c r="W4">
        <v>0.43224490021506173</v>
      </c>
      <c r="X4">
        <v>1.0080620458773095</v>
      </c>
      <c r="Y4" s="8">
        <v>1891</v>
      </c>
      <c r="Z4" s="8">
        <v>193</v>
      </c>
      <c r="AA4">
        <v>0.4156119706607716</v>
      </c>
      <c r="AB4">
        <v>1.0097501025864839</v>
      </c>
      <c r="AC4" s="8">
        <v>1891</v>
      </c>
      <c r="AD4" s="8">
        <v>193</v>
      </c>
      <c r="AE4">
        <v>0.41944430702188168</v>
      </c>
      <c r="AF4">
        <v>1.0105054792075172</v>
      </c>
      <c r="AG4" s="8">
        <v>1891</v>
      </c>
      <c r="AH4" s="8">
        <v>193</v>
      </c>
      <c r="AI4">
        <v>0.41986183314933778</v>
      </c>
      <c r="AJ4">
        <v>1.0101420443725593</v>
      </c>
      <c r="AK4" s="8">
        <v>1891</v>
      </c>
      <c r="AL4" s="8">
        <v>193</v>
      </c>
      <c r="AM4">
        <v>0.42887366072370053</v>
      </c>
      <c r="AN4">
        <v>1.0107393488491507</v>
      </c>
      <c r="AO4" s="8">
        <v>1891</v>
      </c>
      <c r="AP4" s="8">
        <v>193</v>
      </c>
      <c r="AQ4">
        <v>0.42859141694147984</v>
      </c>
      <c r="AR4">
        <v>1.010989065628864</v>
      </c>
      <c r="AS4" s="8">
        <v>1891</v>
      </c>
      <c r="AT4" s="8">
        <v>193</v>
      </c>
      <c r="AU4">
        <v>0.43990389497107651</v>
      </c>
      <c r="AV4">
        <v>1.0049094103570151</v>
      </c>
      <c r="AW4" s="8">
        <v>1891</v>
      </c>
      <c r="AX4" s="8">
        <v>193</v>
      </c>
      <c r="AY4">
        <v>0.44200391308065728</v>
      </c>
      <c r="AZ4">
        <v>1.0029804723481193</v>
      </c>
      <c r="BA4" s="8">
        <v>1891</v>
      </c>
      <c r="BB4" s="8">
        <v>193</v>
      </c>
      <c r="BC4">
        <v>0.4441098792347361</v>
      </c>
      <c r="BD4">
        <v>1.0004628131060631</v>
      </c>
      <c r="BE4" s="8">
        <v>1891</v>
      </c>
      <c r="BF4" s="8">
        <v>193</v>
      </c>
      <c r="BG4">
        <v>0.44101681195962811</v>
      </c>
      <c r="BH4">
        <v>1.0035877651383991</v>
      </c>
      <c r="BI4" s="8">
        <v>1891</v>
      </c>
      <c r="BJ4" s="8">
        <v>193</v>
      </c>
      <c r="BK4">
        <v>0.43099950965556216</v>
      </c>
      <c r="BL4">
        <v>1.0113153307957674</v>
      </c>
      <c r="BM4" s="8">
        <v>1891</v>
      </c>
      <c r="BN4" s="8">
        <v>193</v>
      </c>
      <c r="BO4">
        <v>0.45255005180299329</v>
      </c>
      <c r="BP4">
        <v>0.98788675735085718</v>
      </c>
      <c r="BQ4" s="8">
        <v>1891</v>
      </c>
      <c r="BR4" s="8">
        <v>193</v>
      </c>
      <c r="BS4">
        <v>0.43022179147028861</v>
      </c>
      <c r="BT4">
        <v>1.0106481058449575</v>
      </c>
      <c r="BU4" s="8">
        <v>1891</v>
      </c>
      <c r="BV4" s="8">
        <v>193</v>
      </c>
      <c r="BW4">
        <v>0.43140409456823142</v>
      </c>
      <c r="BX4">
        <v>1.0112893540424177</v>
      </c>
      <c r="BY4" s="8">
        <v>1891</v>
      </c>
      <c r="BZ4" s="8">
        <v>193</v>
      </c>
      <c r="CA4">
        <v>0.43355752141420739</v>
      </c>
      <c r="CB4">
        <v>1.0105815491015717</v>
      </c>
      <c r="CC4" s="8">
        <v>1891</v>
      </c>
      <c r="CD4" s="8">
        <v>193</v>
      </c>
      <c r="CE4">
        <v>0.43409038312455245</v>
      </c>
      <c r="CF4">
        <v>1.0101094621834235</v>
      </c>
      <c r="CG4" s="8">
        <v>1891</v>
      </c>
      <c r="CH4" s="8">
        <v>193</v>
      </c>
      <c r="CI4">
        <v>0.43980192465482881</v>
      </c>
      <c r="CJ4">
        <v>1.0019581918155449</v>
      </c>
      <c r="CK4" s="8">
        <v>1891</v>
      </c>
      <c r="CL4" s="8">
        <v>193</v>
      </c>
      <c r="CM4">
        <v>0.44186886092549105</v>
      </c>
      <c r="CN4">
        <v>0.99754822748133309</v>
      </c>
      <c r="CO4" s="8">
        <v>1891</v>
      </c>
      <c r="CP4" s="8">
        <v>193</v>
      </c>
      <c r="CQ4">
        <v>0.43630445543817864</v>
      </c>
      <c r="CR4">
        <v>1.0060350409569769</v>
      </c>
      <c r="CS4" s="8">
        <v>1891</v>
      </c>
      <c r="CT4" s="8">
        <v>193</v>
      </c>
      <c r="CU4">
        <v>0.43563748940613523</v>
      </c>
      <c r="CV4">
        <v>1.0064113096553167</v>
      </c>
      <c r="CW4" s="8">
        <v>1891</v>
      </c>
      <c r="CX4" s="8">
        <v>193</v>
      </c>
      <c r="CY4">
        <v>0.45618657643614491</v>
      </c>
      <c r="CZ4">
        <v>0.96436813427179269</v>
      </c>
      <c r="DA4" s="8">
        <v>1891</v>
      </c>
      <c r="DB4" s="8">
        <v>193</v>
      </c>
      <c r="DC4">
        <v>0.43590608001152359</v>
      </c>
      <c r="DD4">
        <v>1.0072778427607532</v>
      </c>
      <c r="DE4" s="8">
        <v>1891</v>
      </c>
      <c r="DF4" s="8">
        <v>193</v>
      </c>
      <c r="DG4">
        <v>0.50858068516110644</v>
      </c>
      <c r="DH4">
        <v>0.88899213660195398</v>
      </c>
      <c r="DI4" s="8">
        <v>1891</v>
      </c>
      <c r="DJ4" s="8">
        <v>193</v>
      </c>
      <c r="DK4">
        <v>0.50506364623177846</v>
      </c>
      <c r="DL4">
        <v>0.89828634408274122</v>
      </c>
      <c r="DM4" s="8">
        <v>1891</v>
      </c>
      <c r="DN4" s="8">
        <v>193</v>
      </c>
      <c r="DO4">
        <v>0.49689981155659296</v>
      </c>
      <c r="DP4">
        <v>0.91473187828418212</v>
      </c>
      <c r="DQ4" s="8">
        <v>1891</v>
      </c>
      <c r="DR4" s="8">
        <v>193</v>
      </c>
      <c r="DS4">
        <v>0.42969946487481725</v>
      </c>
      <c r="DT4">
        <v>1.0078032360056817</v>
      </c>
      <c r="DU4" s="8">
        <v>1891</v>
      </c>
      <c r="DV4" s="8">
        <v>193</v>
      </c>
      <c r="DW4">
        <v>0.42924351376307446</v>
      </c>
      <c r="DX4">
        <v>1.0024460632132326</v>
      </c>
      <c r="DY4" s="8">
        <v>1891</v>
      </c>
      <c r="DZ4" s="8">
        <v>193</v>
      </c>
      <c r="EA4">
        <v>0.42705685607735799</v>
      </c>
      <c r="EB4">
        <v>1.0019428373915367</v>
      </c>
      <c r="EC4" s="8">
        <v>1891</v>
      </c>
      <c r="ED4" s="8">
        <v>193</v>
      </c>
      <c r="EE4">
        <v>0.42780810518476037</v>
      </c>
      <c r="EF4">
        <v>1.0106366149400836</v>
      </c>
      <c r="EG4" s="8">
        <v>1891</v>
      </c>
      <c r="EH4" s="8">
        <v>193</v>
      </c>
      <c r="EI4">
        <v>0.42617682845824006</v>
      </c>
      <c r="EJ4">
        <v>1.0105204962620316</v>
      </c>
      <c r="EK4" s="8">
        <v>1891</v>
      </c>
      <c r="EL4" s="8">
        <v>193</v>
      </c>
      <c r="EM4">
        <v>0.42472037226374892</v>
      </c>
      <c r="EN4">
        <v>1.0099856921539037</v>
      </c>
      <c r="EO4" s="8">
        <v>1891</v>
      </c>
      <c r="EP4" s="8">
        <v>193</v>
      </c>
      <c r="EQ4">
        <v>0.42558416742228095</v>
      </c>
      <c r="ER4">
        <v>1.011042208868282</v>
      </c>
      <c r="ES4" s="8">
        <v>1891</v>
      </c>
      <c r="ET4" s="8">
        <v>193</v>
      </c>
      <c r="EU4">
        <v>0.4253985662369652</v>
      </c>
      <c r="EV4">
        <v>1.0112055360835939</v>
      </c>
      <c r="EW4" s="8">
        <v>1891</v>
      </c>
      <c r="EX4" s="8">
        <v>193</v>
      </c>
      <c r="EY4">
        <v>0.42663732244488539</v>
      </c>
      <c r="EZ4">
        <v>1.0113130567145803</v>
      </c>
      <c r="FA4" s="8">
        <v>1891</v>
      </c>
      <c r="FB4" s="8">
        <v>193</v>
      </c>
      <c r="FC4">
        <v>0.42002812529814393</v>
      </c>
      <c r="FD4">
        <v>1.0093958804024372</v>
      </c>
      <c r="FE4" s="8">
        <v>1891</v>
      </c>
      <c r="FF4" s="8">
        <v>193</v>
      </c>
      <c r="FG4">
        <v>0.4244504858464806</v>
      </c>
      <c r="FH4">
        <v>1.0113348730455411</v>
      </c>
      <c r="FI4" s="8">
        <v>1891</v>
      </c>
      <c r="FJ4" s="8">
        <v>193</v>
      </c>
      <c r="FK4">
        <v>0.42027107902686262</v>
      </c>
      <c r="FL4">
        <v>1.0108145483993201</v>
      </c>
      <c r="FM4" s="8">
        <v>1891</v>
      </c>
      <c r="FN4" s="8">
        <v>193</v>
      </c>
      <c r="FO4">
        <v>0.41776536525270858</v>
      </c>
      <c r="FP4">
        <v>1.01022682979325</v>
      </c>
      <c r="FQ4" s="8">
        <v>1891</v>
      </c>
      <c r="FR4" s="8">
        <v>193</v>
      </c>
      <c r="FS4">
        <v>0.4171867511247882</v>
      </c>
      <c r="FT4">
        <v>1.0105079755028286</v>
      </c>
      <c r="FU4" s="8">
        <v>1891</v>
      </c>
      <c r="FV4" s="8">
        <v>193</v>
      </c>
      <c r="FW4">
        <v>0.41589055979129746</v>
      </c>
      <c r="FX4">
        <v>1.0104810608424613</v>
      </c>
      <c r="FY4" s="8">
        <v>1891</v>
      </c>
      <c r="FZ4" s="8">
        <v>193</v>
      </c>
      <c r="GA4">
        <v>0.41937343035700164</v>
      </c>
      <c r="GB4">
        <v>1.011333361308361</v>
      </c>
      <c r="GC4" s="8">
        <v>1891</v>
      </c>
      <c r="GD4" s="8">
        <v>193</v>
      </c>
      <c r="GE4">
        <v>0.41746230834859999</v>
      </c>
      <c r="GF4">
        <v>1.0113046159769723</v>
      </c>
    </row>
    <row r="5" spans="2:188" ht="16.5" thickTop="1" thickBot="1">
      <c r="B5">
        <v>5.2905734278628568E-2</v>
      </c>
      <c r="C5" s="36">
        <v>0.43224490021506173</v>
      </c>
      <c r="D5">
        <v>31.975557447056509</v>
      </c>
      <c r="E5" s="8">
        <v>1895</v>
      </c>
      <c r="F5" s="8">
        <v>405</v>
      </c>
      <c r="G5">
        <v>32.803309877376563</v>
      </c>
      <c r="H5">
        <v>43</v>
      </c>
      <c r="I5" s="8">
        <v>1896</v>
      </c>
      <c r="J5" s="8">
        <v>180</v>
      </c>
      <c r="K5" s="32">
        <v>26.421848168032543</v>
      </c>
      <c r="L5">
        <v>42</v>
      </c>
      <c r="M5" s="8">
        <v>1896</v>
      </c>
      <c r="N5" s="8">
        <v>180</v>
      </c>
      <c r="O5" s="32">
        <v>29.314079546580917</v>
      </c>
      <c r="P5">
        <v>42</v>
      </c>
      <c r="Q5" s="8">
        <v>1896</v>
      </c>
      <c r="R5" s="8">
        <v>180</v>
      </c>
      <c r="S5" s="32">
        <v>29.857169744253682</v>
      </c>
      <c r="T5">
        <v>42</v>
      </c>
      <c r="U5" s="8">
        <v>1896</v>
      </c>
      <c r="V5" s="8">
        <v>180</v>
      </c>
      <c r="W5" s="32">
        <v>31.975557447056509</v>
      </c>
      <c r="X5">
        <v>42</v>
      </c>
      <c r="Y5" s="8">
        <v>1895</v>
      </c>
      <c r="Z5" s="8">
        <v>405</v>
      </c>
      <c r="AA5" s="32">
        <v>29.870055325208646</v>
      </c>
      <c r="AB5">
        <v>42</v>
      </c>
      <c r="AC5" s="8">
        <v>1895</v>
      </c>
      <c r="AD5" s="8">
        <v>405</v>
      </c>
      <c r="AE5" s="32">
        <v>30.344480483086087</v>
      </c>
      <c r="AF5">
        <v>42</v>
      </c>
      <c r="AG5" s="8">
        <v>1895</v>
      </c>
      <c r="AH5" s="8">
        <v>405</v>
      </c>
      <c r="AI5" s="32">
        <v>30.39654689158133</v>
      </c>
      <c r="AJ5">
        <v>42</v>
      </c>
      <c r="AK5" s="8">
        <v>1895</v>
      </c>
      <c r="AL5" s="8">
        <v>405</v>
      </c>
      <c r="AM5" s="32">
        <v>31.538895182491732</v>
      </c>
      <c r="AN5">
        <v>42</v>
      </c>
      <c r="AO5" s="8">
        <v>1895</v>
      </c>
      <c r="AP5" s="8">
        <v>405</v>
      </c>
      <c r="AQ5" s="32">
        <v>31.502571094033801</v>
      </c>
      <c r="AR5">
        <v>42</v>
      </c>
      <c r="AS5" s="8">
        <v>1895</v>
      </c>
      <c r="AT5" s="8">
        <v>405</v>
      </c>
      <c r="AU5" s="32">
        <v>32.987130999297186</v>
      </c>
      <c r="AV5">
        <v>42</v>
      </c>
      <c r="AW5" s="8">
        <v>1895</v>
      </c>
      <c r="AX5" s="8">
        <v>405</v>
      </c>
      <c r="AY5" s="32">
        <v>33.269345044835447</v>
      </c>
      <c r="AZ5">
        <v>42</v>
      </c>
      <c r="BA5" s="8">
        <v>1895</v>
      </c>
      <c r="BB5" s="8">
        <v>405</v>
      </c>
      <c r="BC5" s="32">
        <v>33.554499767293706</v>
      </c>
      <c r="BD5">
        <v>42</v>
      </c>
      <c r="BE5" s="8">
        <v>1895</v>
      </c>
      <c r="BF5" s="8">
        <v>405</v>
      </c>
      <c r="BG5" s="32">
        <v>33.13642789014721</v>
      </c>
      <c r="BH5">
        <v>42</v>
      </c>
      <c r="BI5" s="8">
        <v>1895</v>
      </c>
      <c r="BJ5" s="8">
        <v>405</v>
      </c>
      <c r="BK5" s="32">
        <v>31.813644650070138</v>
      </c>
      <c r="BL5">
        <v>42</v>
      </c>
      <c r="BM5" s="8">
        <v>1895</v>
      </c>
      <c r="BN5" s="8">
        <v>405</v>
      </c>
      <c r="BO5" s="32">
        <v>34.719342358738835</v>
      </c>
      <c r="BP5">
        <v>42</v>
      </c>
      <c r="BQ5" s="8">
        <v>1895</v>
      </c>
      <c r="BR5" s="8">
        <v>405</v>
      </c>
      <c r="BS5" s="32">
        <v>31.712892791002357</v>
      </c>
      <c r="BT5">
        <v>42</v>
      </c>
      <c r="BU5" s="8">
        <v>1895</v>
      </c>
      <c r="BV5" s="8">
        <v>405</v>
      </c>
      <c r="BW5" s="32">
        <v>31.866166813331006</v>
      </c>
      <c r="BX5">
        <v>42</v>
      </c>
      <c r="BY5" s="8">
        <v>1895</v>
      </c>
      <c r="BZ5" s="8">
        <v>405</v>
      </c>
      <c r="CA5" s="32">
        <v>32.14698153439906</v>
      </c>
      <c r="CB5">
        <v>42</v>
      </c>
      <c r="CC5" s="8">
        <v>1895</v>
      </c>
      <c r="CD5" s="8">
        <v>405</v>
      </c>
      <c r="CE5" s="32">
        <v>32.216798491416846</v>
      </c>
      <c r="CF5">
        <v>42</v>
      </c>
      <c r="CG5" s="8">
        <v>1895</v>
      </c>
      <c r="CH5" s="8">
        <v>405</v>
      </c>
      <c r="CI5" s="32">
        <v>32.973481431762004</v>
      </c>
      <c r="CJ5">
        <v>42</v>
      </c>
      <c r="CK5" s="8">
        <v>1895</v>
      </c>
      <c r="CL5" s="8">
        <v>405</v>
      </c>
      <c r="CM5" s="32">
        <v>33.251131964513306</v>
      </c>
      <c r="CN5">
        <v>42</v>
      </c>
      <c r="CO5" s="8">
        <v>1895</v>
      </c>
      <c r="CP5" s="8">
        <v>405</v>
      </c>
      <c r="CQ5" s="32">
        <v>32.50830577816248</v>
      </c>
      <c r="CR5">
        <v>42</v>
      </c>
      <c r="CS5" s="8">
        <v>1895</v>
      </c>
      <c r="CT5" s="8">
        <v>405</v>
      </c>
      <c r="CU5" s="32">
        <v>32.420251543293396</v>
      </c>
      <c r="CV5">
        <v>42</v>
      </c>
      <c r="CW5" s="8">
        <v>1895</v>
      </c>
      <c r="CX5" s="8">
        <v>405</v>
      </c>
      <c r="CY5" s="32">
        <v>35.232370846521263</v>
      </c>
      <c r="CZ5">
        <v>42</v>
      </c>
      <c r="DA5" s="8">
        <v>1895</v>
      </c>
      <c r="DB5" s="8">
        <v>405</v>
      </c>
      <c r="DC5" s="32">
        <v>32.455686387929859</v>
      </c>
      <c r="DD5">
        <v>42</v>
      </c>
      <c r="DE5" s="8">
        <v>1895</v>
      </c>
      <c r="DF5" s="8">
        <v>405</v>
      </c>
      <c r="DG5" s="32">
        <v>43.466726137472314</v>
      </c>
      <c r="DH5">
        <v>42</v>
      </c>
      <c r="DI5" s="8">
        <v>1895</v>
      </c>
      <c r="DJ5" s="8">
        <v>405</v>
      </c>
      <c r="DK5" s="32">
        <v>42.859395920770417</v>
      </c>
      <c r="DL5">
        <v>42</v>
      </c>
      <c r="DM5" s="8">
        <v>1895</v>
      </c>
      <c r="DN5" s="8">
        <v>405</v>
      </c>
      <c r="DO5" s="32">
        <v>41.482377794268146</v>
      </c>
      <c r="DP5">
        <v>42</v>
      </c>
      <c r="DQ5" s="8">
        <v>1895</v>
      </c>
      <c r="DR5" s="8">
        <v>405</v>
      </c>
      <c r="DS5" s="32">
        <v>31.645380660182742</v>
      </c>
      <c r="DT5">
        <v>42</v>
      </c>
      <c r="DU5" s="8">
        <v>1895</v>
      </c>
      <c r="DV5" s="8">
        <v>405</v>
      </c>
      <c r="DW5" s="32">
        <v>31.586548752010977</v>
      </c>
      <c r="DX5">
        <v>42</v>
      </c>
      <c r="DY5" s="8">
        <v>1895</v>
      </c>
      <c r="DZ5" s="8">
        <v>405</v>
      </c>
      <c r="EA5" s="32">
        <v>31.305703097253193</v>
      </c>
      <c r="EB5">
        <v>42</v>
      </c>
      <c r="EC5" s="8">
        <v>1895</v>
      </c>
      <c r="ED5" s="8">
        <v>405</v>
      </c>
      <c r="EE5" s="32">
        <v>31.401948508134272</v>
      </c>
      <c r="EF5">
        <v>42</v>
      </c>
      <c r="EG5" s="8">
        <v>1895</v>
      </c>
      <c r="EH5" s="8">
        <v>405</v>
      </c>
      <c r="EI5" s="32">
        <v>31.193279886473626</v>
      </c>
      <c r="EJ5">
        <v>42</v>
      </c>
      <c r="EK5" s="8">
        <v>1895</v>
      </c>
      <c r="EL5" s="8">
        <v>405</v>
      </c>
      <c r="EM5" s="32">
        <v>31.007973818352866</v>
      </c>
      <c r="EN5">
        <v>42</v>
      </c>
      <c r="EO5" s="8">
        <v>1895</v>
      </c>
      <c r="EP5" s="8">
        <v>405</v>
      </c>
      <c r="EQ5" s="32">
        <v>31.117761764196075</v>
      </c>
      <c r="ER5">
        <v>42</v>
      </c>
      <c r="ES5" s="8">
        <v>1895</v>
      </c>
      <c r="ET5" s="8">
        <v>405</v>
      </c>
      <c r="EU5" s="32">
        <v>31.094144100797301</v>
      </c>
      <c r="EV5">
        <v>42</v>
      </c>
      <c r="EW5" s="8">
        <v>1895</v>
      </c>
      <c r="EX5" s="8">
        <v>405</v>
      </c>
      <c r="EY5" s="32">
        <v>31.252064782264693</v>
      </c>
      <c r="EZ5">
        <v>42</v>
      </c>
      <c r="FA5" s="8">
        <v>1895</v>
      </c>
      <c r="FB5" s="8">
        <v>405</v>
      </c>
      <c r="FC5" s="32">
        <v>30.417304755667299</v>
      </c>
      <c r="FD5">
        <v>42</v>
      </c>
      <c r="FE5" s="8">
        <v>1895</v>
      </c>
      <c r="FF5" s="8">
        <v>405</v>
      </c>
      <c r="FG5" s="32">
        <v>30.973738952365988</v>
      </c>
      <c r="FH5">
        <v>42</v>
      </c>
      <c r="FI5" s="8">
        <v>1895</v>
      </c>
      <c r="FJ5" s="8">
        <v>405</v>
      </c>
      <c r="FK5" s="32">
        <v>30.447653516230449</v>
      </c>
      <c r="FL5">
        <v>42</v>
      </c>
      <c r="FM5" s="8">
        <v>1895</v>
      </c>
      <c r="FN5" s="8">
        <v>405</v>
      </c>
      <c r="FO5" s="32">
        <v>30.135866699564087</v>
      </c>
      <c r="FP5">
        <v>42</v>
      </c>
      <c r="FQ5" s="8">
        <v>1895</v>
      </c>
      <c r="FR5" s="8">
        <v>405</v>
      </c>
      <c r="FS5" s="32">
        <v>30.064250565780757</v>
      </c>
      <c r="FT5">
        <v>42</v>
      </c>
      <c r="FU5" s="8">
        <v>1895</v>
      </c>
      <c r="FV5" s="8">
        <v>405</v>
      </c>
      <c r="FW5" s="32">
        <v>29.904333518378653</v>
      </c>
      <c r="FX5">
        <v>42</v>
      </c>
      <c r="FY5" s="8">
        <v>1895</v>
      </c>
      <c r="FZ5" s="8">
        <v>405</v>
      </c>
      <c r="GA5" s="32">
        <v>30.335649444743709</v>
      </c>
      <c r="GB5">
        <v>42</v>
      </c>
      <c r="GC5" s="8">
        <v>1895</v>
      </c>
      <c r="GD5" s="8">
        <v>405</v>
      </c>
      <c r="GE5" s="32">
        <v>30.098339046417411</v>
      </c>
      <c r="GF5">
        <v>42</v>
      </c>
    </row>
    <row r="6" spans="2:188" ht="15.75" thickTop="1">
      <c r="B6">
        <v>5.1114040730401725E-2</v>
      </c>
      <c r="C6" s="36">
        <v>0.4156119706607716</v>
      </c>
      <c r="D6">
        <v>29.870055325208646</v>
      </c>
      <c r="E6" s="8">
        <v>1896</v>
      </c>
      <c r="F6" s="8">
        <v>180</v>
      </c>
      <c r="G6">
        <v>32.770912871900684</v>
      </c>
      <c r="H6">
        <v>42.957532601415217</v>
      </c>
      <c r="I6" s="8">
        <v>1898</v>
      </c>
      <c r="J6" s="8">
        <v>220</v>
      </c>
      <c r="K6">
        <v>25.564983850618418</v>
      </c>
      <c r="L6">
        <v>40.637933989230362</v>
      </c>
      <c r="M6" s="8">
        <v>1898</v>
      </c>
      <c r="N6" s="8">
        <v>220</v>
      </c>
      <c r="O6">
        <v>29.962400844067481</v>
      </c>
      <c r="P6">
        <v>42.928887924015051</v>
      </c>
      <c r="Q6" s="8">
        <v>1898</v>
      </c>
      <c r="R6" s="8">
        <v>220</v>
      </c>
      <c r="S6">
        <v>30.537353136951516</v>
      </c>
      <c r="T6">
        <v>42.956812140534758</v>
      </c>
      <c r="U6" s="8">
        <v>1898</v>
      </c>
      <c r="V6" s="8">
        <v>220</v>
      </c>
      <c r="W6">
        <v>32.493212571234793</v>
      </c>
      <c r="X6">
        <v>42.679941710210571</v>
      </c>
      <c r="Y6" s="8">
        <v>1898</v>
      </c>
      <c r="Z6" s="8">
        <v>220</v>
      </c>
      <c r="AA6">
        <v>30.455367114465936</v>
      </c>
      <c r="AB6">
        <v>42.823001326283425</v>
      </c>
      <c r="AC6" s="8">
        <v>1896</v>
      </c>
      <c r="AD6" s="8">
        <v>180</v>
      </c>
      <c r="AE6">
        <v>30.985396072064098</v>
      </c>
      <c r="AF6">
        <v>42.887095587353379</v>
      </c>
      <c r="AG6" s="8">
        <v>1896</v>
      </c>
      <c r="AH6" s="8">
        <v>180</v>
      </c>
      <c r="AI6">
        <v>31.016239767432189</v>
      </c>
      <c r="AJ6">
        <v>42.856251891985288</v>
      </c>
      <c r="AK6" s="8">
        <v>1896</v>
      </c>
      <c r="AL6" s="8">
        <v>180</v>
      </c>
      <c r="AM6">
        <v>32.219947072608512</v>
      </c>
      <c r="AN6">
        <v>42.906949315104221</v>
      </c>
      <c r="AO6" s="8">
        <v>1896</v>
      </c>
      <c r="AP6" s="8">
        <v>180</v>
      </c>
      <c r="AQ6">
        <v>32.198742973225542</v>
      </c>
      <c r="AR6">
        <v>42.928153414487191</v>
      </c>
      <c r="AS6" s="8">
        <v>1896</v>
      </c>
      <c r="AT6" s="8">
        <v>180</v>
      </c>
      <c r="AU6">
        <v>33.311820790508641</v>
      </c>
      <c r="AV6">
        <v>42.413402767011526</v>
      </c>
      <c r="AW6" s="8">
        <v>1896</v>
      </c>
      <c r="AX6" s="8">
        <v>180</v>
      </c>
      <c r="AY6">
        <v>33.467957309486636</v>
      </c>
      <c r="AZ6">
        <v>42.250732772289567</v>
      </c>
      <c r="BA6" s="8">
        <v>1896</v>
      </c>
      <c r="BB6" s="8">
        <v>180</v>
      </c>
      <c r="BC6">
        <v>33.585565879051757</v>
      </c>
      <c r="BD6">
        <v>42.038885297140084</v>
      </c>
      <c r="BE6" s="8">
        <v>1896</v>
      </c>
      <c r="BF6" s="8">
        <v>180</v>
      </c>
      <c r="BG6">
        <v>33.374625865782427</v>
      </c>
      <c r="BH6">
        <v>42.301912898090443</v>
      </c>
      <c r="BI6" s="8">
        <v>1896</v>
      </c>
      <c r="BJ6" s="8">
        <v>180</v>
      </c>
      <c r="BK6">
        <v>32.537681790565692</v>
      </c>
      <c r="BL6">
        <v>42.955865328707198</v>
      </c>
      <c r="BM6" s="8">
        <v>1896</v>
      </c>
      <c r="BN6" s="8">
        <v>180</v>
      </c>
      <c r="BO6">
        <v>33.883309113102982</v>
      </c>
      <c r="BP6">
        <v>40.988650304666038</v>
      </c>
      <c r="BQ6" s="8">
        <v>1896</v>
      </c>
      <c r="BR6" s="8">
        <v>180</v>
      </c>
      <c r="BS6">
        <v>32.391852945402896</v>
      </c>
      <c r="BT6">
        <v>42.899202941616018</v>
      </c>
      <c r="BU6" s="8">
        <v>1896</v>
      </c>
      <c r="BV6" s="8">
        <v>180</v>
      </c>
      <c r="BW6">
        <v>32.589725019087425</v>
      </c>
      <c r="BX6">
        <v>42.953658619180274</v>
      </c>
      <c r="BY6" s="8">
        <v>1896</v>
      </c>
      <c r="BZ6" s="8">
        <v>180</v>
      </c>
      <c r="CA6">
        <v>32.83091073275272</v>
      </c>
      <c r="CB6">
        <v>42.893552830150362</v>
      </c>
      <c r="CC6" s="8">
        <v>1896</v>
      </c>
      <c r="CD6" s="8">
        <v>180</v>
      </c>
      <c r="CE6">
        <v>32.871480099748709</v>
      </c>
      <c r="CF6">
        <v>42.853487274884372</v>
      </c>
      <c r="CG6" s="8">
        <v>1896</v>
      </c>
      <c r="CH6" s="8">
        <v>180</v>
      </c>
      <c r="CI6">
        <v>33.102744672016691</v>
      </c>
      <c r="CJ6">
        <v>42.164649162143597</v>
      </c>
      <c r="CK6" s="8">
        <v>1896</v>
      </c>
      <c r="CL6" s="8">
        <v>180</v>
      </c>
      <c r="CM6">
        <v>33.088283420204505</v>
      </c>
      <c r="CN6">
        <v>41.794303578348277</v>
      </c>
      <c r="CO6" s="8">
        <v>1896</v>
      </c>
      <c r="CP6" s="8">
        <v>180</v>
      </c>
      <c r="CQ6">
        <v>32.901867700178428</v>
      </c>
      <c r="CR6">
        <v>42.508473152598853</v>
      </c>
      <c r="CS6" s="8">
        <v>1896</v>
      </c>
      <c r="CT6" s="8">
        <v>180</v>
      </c>
      <c r="CU6">
        <v>32.837296717709997</v>
      </c>
      <c r="CV6">
        <v>42.540276416489455</v>
      </c>
      <c r="CW6" s="8">
        <v>1896</v>
      </c>
      <c r="CX6" s="8">
        <v>180</v>
      </c>
      <c r="CY6">
        <v>32.766312701840754</v>
      </c>
      <c r="CZ6">
        <v>39.060247732752053</v>
      </c>
      <c r="DA6" s="8">
        <v>1896</v>
      </c>
      <c r="DB6" s="8">
        <v>180</v>
      </c>
      <c r="DC6">
        <v>32.929820232563955</v>
      </c>
      <c r="DD6">
        <v>42.613563405703772</v>
      </c>
      <c r="DE6" s="8">
        <v>1896</v>
      </c>
      <c r="DF6" s="8">
        <v>180</v>
      </c>
      <c r="DG6">
        <v>34.352058756791784</v>
      </c>
      <c r="DH6">
        <v>33.192894795484499</v>
      </c>
      <c r="DI6" s="8">
        <v>1896</v>
      </c>
      <c r="DJ6" s="8">
        <v>180</v>
      </c>
      <c r="DK6">
        <v>34.584033294064106</v>
      </c>
      <c r="DL6">
        <v>33.890570950552551</v>
      </c>
      <c r="DM6" s="8">
        <v>1896</v>
      </c>
      <c r="DN6" s="8">
        <v>180</v>
      </c>
      <c r="DO6">
        <v>34.709732873795325</v>
      </c>
      <c r="DP6">
        <v>35.142845184270932</v>
      </c>
      <c r="DQ6" s="8">
        <v>1896</v>
      </c>
      <c r="DR6" s="8">
        <v>180</v>
      </c>
      <c r="DS6">
        <v>32.141180310547817</v>
      </c>
      <c r="DT6">
        <v>42.658029225147992</v>
      </c>
      <c r="DU6" s="8">
        <v>1896</v>
      </c>
      <c r="DV6" s="8">
        <v>180</v>
      </c>
      <c r="DW6">
        <v>31.741263131317361</v>
      </c>
      <c r="DX6">
        <v>42.205720605371759</v>
      </c>
      <c r="DY6" s="8">
        <v>1896</v>
      </c>
      <c r="DZ6" s="8">
        <v>180</v>
      </c>
      <c r="EA6">
        <v>31.427465045387748</v>
      </c>
      <c r="EB6">
        <v>42.163356874808542</v>
      </c>
      <c r="EC6" s="8">
        <v>1896</v>
      </c>
      <c r="ED6" s="8">
        <v>180</v>
      </c>
      <c r="EE6">
        <v>32.073522117812317</v>
      </c>
      <c r="EF6">
        <v>42.89822743321713</v>
      </c>
      <c r="EG6" s="8">
        <v>1896</v>
      </c>
      <c r="EH6" s="8">
        <v>180</v>
      </c>
      <c r="EI6">
        <v>31.853069953836012</v>
      </c>
      <c r="EJ6">
        <v>42.888370281357837</v>
      </c>
      <c r="EK6" s="8">
        <v>1896</v>
      </c>
      <c r="EL6" s="8">
        <v>180</v>
      </c>
      <c r="EM6">
        <v>31.630337910668892</v>
      </c>
      <c r="EN6">
        <v>42.842986130935195</v>
      </c>
      <c r="EO6" s="8">
        <v>1896</v>
      </c>
      <c r="EP6" s="8">
        <v>180</v>
      </c>
      <c r="EQ6">
        <v>31.808773614437143</v>
      </c>
      <c r="ER6">
        <v>42.932666620756706</v>
      </c>
      <c r="ES6" s="8">
        <v>1896</v>
      </c>
      <c r="ET6" s="8">
        <v>180</v>
      </c>
      <c r="EU6">
        <v>31.794901514537287</v>
      </c>
      <c r="EV6">
        <v>42.946538720656562</v>
      </c>
      <c r="EW6" s="8">
        <v>1896</v>
      </c>
      <c r="EX6" s="8">
        <v>180</v>
      </c>
      <c r="EY6">
        <v>31.963177348317465</v>
      </c>
      <c r="EZ6">
        <v>42.955672144618283</v>
      </c>
      <c r="FA6" s="8">
        <v>1896</v>
      </c>
      <c r="FB6" s="8">
        <v>180</v>
      </c>
      <c r="FC6">
        <v>30.991584788756569</v>
      </c>
      <c r="FD6">
        <v>42.792961821683278</v>
      </c>
      <c r="FE6" s="8">
        <v>1896</v>
      </c>
      <c r="FF6" s="8">
        <v>180</v>
      </c>
      <c r="FG6">
        <v>31.679885235661061</v>
      </c>
      <c r="FH6">
        <v>42.957525468397719</v>
      </c>
      <c r="FI6" s="8">
        <v>1896</v>
      </c>
      <c r="FJ6" s="8">
        <v>180</v>
      </c>
      <c r="FK6">
        <v>31.109769750210837</v>
      </c>
      <c r="FL6">
        <v>42.913334152740298</v>
      </c>
      <c r="FM6" s="8">
        <v>1896</v>
      </c>
      <c r="FN6" s="8">
        <v>180</v>
      </c>
      <c r="FO6">
        <v>30.755407309842553</v>
      </c>
      <c r="FP6">
        <v>42.863446400633038</v>
      </c>
      <c r="FQ6" s="8">
        <v>1896</v>
      </c>
      <c r="FR6" s="8">
        <v>180</v>
      </c>
      <c r="FS6">
        <v>30.69939900355805</v>
      </c>
      <c r="FT6">
        <v>42.887307479302656</v>
      </c>
      <c r="FU6" s="8">
        <v>1896</v>
      </c>
      <c r="FV6" s="8">
        <v>180</v>
      </c>
      <c r="FW6">
        <v>30.534476866373694</v>
      </c>
      <c r="FX6">
        <v>42.885022921494851</v>
      </c>
      <c r="FY6" s="8">
        <v>1896</v>
      </c>
      <c r="FZ6" s="8">
        <v>180</v>
      </c>
      <c r="GA6">
        <v>31.027155660981499</v>
      </c>
      <c r="GB6">
        <v>42.957397043201247</v>
      </c>
      <c r="GC6" s="8">
        <v>1896</v>
      </c>
      <c r="GD6" s="8">
        <v>180</v>
      </c>
      <c r="GE6">
        <v>30.782685772791709</v>
      </c>
      <c r="GF6">
        <v>42.954955104445929</v>
      </c>
    </row>
    <row r="7" spans="2:188">
      <c r="B7">
        <v>5.1358820541741831E-2</v>
      </c>
      <c r="C7" s="36">
        <v>0.41944430702188168</v>
      </c>
      <c r="D7">
        <v>30.344480483086087</v>
      </c>
      <c r="E7" s="8">
        <v>1898</v>
      </c>
      <c r="F7" s="8">
        <v>220</v>
      </c>
      <c r="G7" t="s">
        <v>34</v>
      </c>
      <c r="H7">
        <f>TINV(0.0455,H5)</f>
        <v>2.0598349636169431</v>
      </c>
      <c r="I7" s="8">
        <v>1899</v>
      </c>
      <c r="J7" s="8">
        <v>220</v>
      </c>
      <c r="K7" t="s">
        <v>34</v>
      </c>
      <c r="L7">
        <f>TINV(0.0455,L5)</f>
        <v>2.061301739284886</v>
      </c>
      <c r="M7" s="8">
        <v>1899</v>
      </c>
      <c r="N7" s="8">
        <v>220</v>
      </c>
      <c r="O7" t="s">
        <v>34</v>
      </c>
      <c r="P7">
        <f>TINV(0.0455,P5)</f>
        <v>2.061301739284886</v>
      </c>
      <c r="Q7" s="8">
        <v>1899</v>
      </c>
      <c r="R7" s="8">
        <v>220</v>
      </c>
      <c r="S7" t="s">
        <v>34</v>
      </c>
      <c r="T7">
        <f>TINV(0.0455,T5)</f>
        <v>2.061301739284886</v>
      </c>
      <c r="U7" s="8">
        <v>1899</v>
      </c>
      <c r="V7" s="8">
        <v>220</v>
      </c>
      <c r="W7" t="s">
        <v>34</v>
      </c>
      <c r="X7">
        <f>TINV(0.0455,X5)</f>
        <v>2.061301739284886</v>
      </c>
      <c r="Y7" s="8">
        <v>1899</v>
      </c>
      <c r="Z7" s="8">
        <v>220</v>
      </c>
      <c r="AA7" t="s">
        <v>34</v>
      </c>
      <c r="AB7">
        <f>TINV(0.0455,AB5)</f>
        <v>2.061301739284886</v>
      </c>
      <c r="AC7" s="8">
        <v>1899</v>
      </c>
      <c r="AD7" s="8">
        <v>220</v>
      </c>
      <c r="AE7" t="s">
        <v>34</v>
      </c>
      <c r="AF7">
        <f>TINV(0.0455,AF5)</f>
        <v>2.061301739284886</v>
      </c>
      <c r="AG7" s="8">
        <v>1898</v>
      </c>
      <c r="AH7" s="8">
        <v>220</v>
      </c>
      <c r="AI7" t="s">
        <v>34</v>
      </c>
      <c r="AJ7">
        <f>TINV(0.0455,AJ5)</f>
        <v>2.061301739284886</v>
      </c>
      <c r="AK7" s="8">
        <v>1898</v>
      </c>
      <c r="AL7" s="8">
        <v>220</v>
      </c>
      <c r="AM7" t="s">
        <v>34</v>
      </c>
      <c r="AN7">
        <f>TINV(0.0455,AN5)</f>
        <v>2.061301739284886</v>
      </c>
      <c r="AO7" s="8">
        <v>1898</v>
      </c>
      <c r="AP7" s="8">
        <v>220</v>
      </c>
      <c r="AQ7" t="s">
        <v>34</v>
      </c>
      <c r="AR7">
        <f>TINV(0.0455,AR5)</f>
        <v>2.061301739284886</v>
      </c>
      <c r="AS7" s="8">
        <v>1898</v>
      </c>
      <c r="AT7" s="8">
        <v>220</v>
      </c>
      <c r="AU7" t="s">
        <v>34</v>
      </c>
      <c r="AV7">
        <f>TINV(0.0455,AV5)</f>
        <v>2.061301739284886</v>
      </c>
      <c r="AW7" s="8">
        <v>1898</v>
      </c>
      <c r="AX7" s="8">
        <v>220</v>
      </c>
      <c r="AY7" t="s">
        <v>34</v>
      </c>
      <c r="AZ7">
        <f>TINV(0.0455,AZ5)</f>
        <v>2.061301739284886</v>
      </c>
      <c r="BA7" s="8">
        <v>1898</v>
      </c>
      <c r="BB7" s="8">
        <v>220</v>
      </c>
      <c r="BC7" t="s">
        <v>34</v>
      </c>
      <c r="BD7">
        <f>TINV(0.0455,BD5)</f>
        <v>2.061301739284886</v>
      </c>
      <c r="BE7" s="8">
        <v>1898</v>
      </c>
      <c r="BF7" s="8">
        <v>220</v>
      </c>
      <c r="BG7" t="s">
        <v>34</v>
      </c>
      <c r="BH7">
        <f>TINV(0.0455,BH5)</f>
        <v>2.061301739284886</v>
      </c>
      <c r="BI7" s="8">
        <v>1898</v>
      </c>
      <c r="BJ7" s="8">
        <v>220</v>
      </c>
      <c r="BK7" t="s">
        <v>34</v>
      </c>
      <c r="BL7">
        <f>TINV(0.0455,BL5)</f>
        <v>2.061301739284886</v>
      </c>
      <c r="BM7" s="8">
        <v>1898</v>
      </c>
      <c r="BN7" s="8">
        <v>220</v>
      </c>
      <c r="BO7" t="s">
        <v>34</v>
      </c>
      <c r="BP7">
        <f>TINV(0.0455,BP5)</f>
        <v>2.061301739284886</v>
      </c>
      <c r="BQ7" s="8">
        <v>1898</v>
      </c>
      <c r="BR7" s="8">
        <v>220</v>
      </c>
      <c r="BS7" t="s">
        <v>34</v>
      </c>
      <c r="BT7">
        <f>TINV(0.0455,BT5)</f>
        <v>2.061301739284886</v>
      </c>
      <c r="BU7" s="8">
        <v>1898</v>
      </c>
      <c r="BV7" s="8">
        <v>220</v>
      </c>
      <c r="BW7" t="s">
        <v>34</v>
      </c>
      <c r="BX7">
        <f>TINV(0.0455,BX5)</f>
        <v>2.061301739284886</v>
      </c>
      <c r="BY7" s="8">
        <v>1898</v>
      </c>
      <c r="BZ7" s="8">
        <v>220</v>
      </c>
      <c r="CA7" t="s">
        <v>34</v>
      </c>
      <c r="CB7">
        <f>TINV(0.0455,CB5)</f>
        <v>2.061301739284886</v>
      </c>
      <c r="CC7" s="8">
        <v>1898</v>
      </c>
      <c r="CD7" s="8">
        <v>220</v>
      </c>
      <c r="CE7" t="s">
        <v>34</v>
      </c>
      <c r="CF7">
        <f>TINV(0.0455,CF5)</f>
        <v>2.061301739284886</v>
      </c>
      <c r="CG7" s="8">
        <v>1898</v>
      </c>
      <c r="CH7" s="8">
        <v>220</v>
      </c>
      <c r="CI7" t="s">
        <v>34</v>
      </c>
      <c r="CJ7">
        <f>TINV(0.0455,CJ5)</f>
        <v>2.061301739284886</v>
      </c>
      <c r="CK7" s="8">
        <v>1898</v>
      </c>
      <c r="CL7" s="8">
        <v>220</v>
      </c>
      <c r="CM7" t="s">
        <v>34</v>
      </c>
      <c r="CN7">
        <f>TINV(0.0455,CN5)</f>
        <v>2.061301739284886</v>
      </c>
      <c r="CO7" s="8">
        <v>1898</v>
      </c>
      <c r="CP7" s="8">
        <v>220</v>
      </c>
      <c r="CQ7" t="s">
        <v>34</v>
      </c>
      <c r="CR7">
        <f>TINV(0.0455,CR5)</f>
        <v>2.061301739284886</v>
      </c>
      <c r="CS7" s="8">
        <v>1898</v>
      </c>
      <c r="CT7" s="8">
        <v>220</v>
      </c>
      <c r="CU7" t="s">
        <v>34</v>
      </c>
      <c r="CV7">
        <f>TINV(0.0455,CV5)</f>
        <v>2.061301739284886</v>
      </c>
      <c r="CW7" s="8">
        <v>1898</v>
      </c>
      <c r="CX7" s="8">
        <v>220</v>
      </c>
      <c r="CY7" t="s">
        <v>34</v>
      </c>
      <c r="CZ7">
        <f>TINV(0.0455,CZ5)</f>
        <v>2.061301739284886</v>
      </c>
      <c r="DA7" s="8">
        <v>1898</v>
      </c>
      <c r="DB7" s="8">
        <v>220</v>
      </c>
      <c r="DC7" t="s">
        <v>34</v>
      </c>
      <c r="DD7">
        <f>TINV(0.0455,DD5)</f>
        <v>2.061301739284886</v>
      </c>
      <c r="DE7" s="8">
        <v>1898</v>
      </c>
      <c r="DF7" s="8">
        <v>220</v>
      </c>
      <c r="DG7" t="s">
        <v>34</v>
      </c>
      <c r="DH7">
        <f>TINV(0.0455,DH5)</f>
        <v>2.061301739284886</v>
      </c>
      <c r="DI7" s="8">
        <v>1898</v>
      </c>
      <c r="DJ7" s="8">
        <v>220</v>
      </c>
      <c r="DK7" t="s">
        <v>34</v>
      </c>
      <c r="DL7">
        <f>TINV(0.0455,DL5)</f>
        <v>2.061301739284886</v>
      </c>
      <c r="DM7" s="8">
        <v>1898</v>
      </c>
      <c r="DN7" s="8">
        <v>220</v>
      </c>
      <c r="DO7" t="s">
        <v>34</v>
      </c>
      <c r="DP7">
        <f>TINV(0.0455,DP5)</f>
        <v>2.061301739284886</v>
      </c>
      <c r="DQ7" s="8">
        <v>1898</v>
      </c>
      <c r="DR7" s="8">
        <v>220</v>
      </c>
      <c r="DS7" t="s">
        <v>34</v>
      </c>
      <c r="DT7">
        <f>TINV(0.0455,DT5)</f>
        <v>2.061301739284886</v>
      </c>
      <c r="DU7" s="8">
        <v>1898</v>
      </c>
      <c r="DV7" s="8">
        <v>220</v>
      </c>
      <c r="DW7" t="s">
        <v>34</v>
      </c>
      <c r="DX7">
        <f>TINV(0.0455,DX5)</f>
        <v>2.061301739284886</v>
      </c>
      <c r="DY7" s="8">
        <v>1898</v>
      </c>
      <c r="DZ7" s="8">
        <v>220</v>
      </c>
      <c r="EA7" t="s">
        <v>34</v>
      </c>
      <c r="EB7">
        <f>TINV(0.0455,EB5)</f>
        <v>2.061301739284886</v>
      </c>
      <c r="EC7" s="8">
        <v>1898</v>
      </c>
      <c r="ED7" s="8">
        <v>220</v>
      </c>
      <c r="EE7" t="s">
        <v>34</v>
      </c>
      <c r="EF7">
        <f>TINV(0.0455,EF5)</f>
        <v>2.061301739284886</v>
      </c>
      <c r="EG7" s="8">
        <v>1898</v>
      </c>
      <c r="EH7" s="8">
        <v>220</v>
      </c>
      <c r="EI7" t="s">
        <v>34</v>
      </c>
      <c r="EJ7">
        <f>TINV(0.0455,EJ5)</f>
        <v>2.061301739284886</v>
      </c>
      <c r="EK7" s="8">
        <v>1898</v>
      </c>
      <c r="EL7" s="8">
        <v>220</v>
      </c>
      <c r="EM7" t="s">
        <v>34</v>
      </c>
      <c r="EN7">
        <f>TINV(0.0455,EN5)</f>
        <v>2.061301739284886</v>
      </c>
      <c r="EO7" s="8">
        <v>1898</v>
      </c>
      <c r="EP7" s="8">
        <v>220</v>
      </c>
      <c r="EQ7" t="s">
        <v>34</v>
      </c>
      <c r="ER7">
        <f>TINV(0.0455,ER5)</f>
        <v>2.061301739284886</v>
      </c>
      <c r="ES7" s="8">
        <v>1898</v>
      </c>
      <c r="ET7" s="8">
        <v>220</v>
      </c>
      <c r="EU7" t="s">
        <v>34</v>
      </c>
      <c r="EV7">
        <f>TINV(0.0455,EV5)</f>
        <v>2.061301739284886</v>
      </c>
      <c r="EW7" s="8">
        <v>1898</v>
      </c>
      <c r="EX7" s="8">
        <v>220</v>
      </c>
      <c r="EY7" t="s">
        <v>34</v>
      </c>
      <c r="EZ7">
        <f>TINV(0.0455,EZ5)</f>
        <v>2.061301739284886</v>
      </c>
      <c r="FA7" s="8">
        <v>1898</v>
      </c>
      <c r="FB7" s="8">
        <v>220</v>
      </c>
      <c r="FC7" t="s">
        <v>34</v>
      </c>
      <c r="FD7">
        <f>TINV(0.0455,FD5)</f>
        <v>2.061301739284886</v>
      </c>
      <c r="FE7" s="8">
        <v>1898</v>
      </c>
      <c r="FF7" s="8">
        <v>220</v>
      </c>
      <c r="FG7" t="s">
        <v>34</v>
      </c>
      <c r="FH7">
        <f>TINV(0.0455,FH5)</f>
        <v>2.061301739284886</v>
      </c>
      <c r="FI7" s="8">
        <v>1898</v>
      </c>
      <c r="FJ7" s="8">
        <v>220</v>
      </c>
      <c r="FK7" t="s">
        <v>34</v>
      </c>
      <c r="FL7">
        <f>TINV(0.0455,FL5)</f>
        <v>2.061301739284886</v>
      </c>
      <c r="FM7" s="8">
        <v>1898</v>
      </c>
      <c r="FN7" s="8">
        <v>220</v>
      </c>
      <c r="FO7" t="s">
        <v>34</v>
      </c>
      <c r="FP7">
        <f>TINV(0.0455,FP5)</f>
        <v>2.061301739284886</v>
      </c>
      <c r="FQ7" s="8">
        <v>1898</v>
      </c>
      <c r="FR7" s="8">
        <v>220</v>
      </c>
      <c r="FS7" t="s">
        <v>34</v>
      </c>
      <c r="FT7">
        <f>TINV(0.0455,FT5)</f>
        <v>2.061301739284886</v>
      </c>
      <c r="FU7" s="8">
        <v>1898</v>
      </c>
      <c r="FV7" s="8">
        <v>220</v>
      </c>
      <c r="FW7" t="s">
        <v>34</v>
      </c>
      <c r="FX7">
        <f>TINV(0.0455,FX5)</f>
        <v>2.061301739284886</v>
      </c>
      <c r="FY7" s="8">
        <v>1898</v>
      </c>
      <c r="FZ7" s="8">
        <v>220</v>
      </c>
      <c r="GA7" t="s">
        <v>34</v>
      </c>
      <c r="GB7">
        <f>TINV(0.0455,GB5)</f>
        <v>2.061301739284886</v>
      </c>
      <c r="GC7" s="8">
        <v>1898</v>
      </c>
      <c r="GD7" s="8">
        <v>220</v>
      </c>
    </row>
    <row r="8" spans="2:188">
      <c r="B8">
        <v>5.1292811833109131E-2</v>
      </c>
      <c r="C8" s="36">
        <v>0.41986183314933778</v>
      </c>
      <c r="D8">
        <v>30.39654689158133</v>
      </c>
      <c r="E8" s="8">
        <v>1899</v>
      </c>
      <c r="F8" s="8">
        <v>220</v>
      </c>
      <c r="G8" t="s">
        <v>35</v>
      </c>
      <c r="H8">
        <f>H7*G3</f>
        <v>1.8640439244648539E-2</v>
      </c>
      <c r="I8" s="8">
        <v>1900</v>
      </c>
      <c r="J8" s="8">
        <v>393</v>
      </c>
      <c r="K8" t="s">
        <v>35</v>
      </c>
      <c r="L8">
        <f>L7*K3</f>
        <v>1.9146455049918413E-2</v>
      </c>
      <c r="M8" s="8">
        <v>1900</v>
      </c>
      <c r="N8" s="8">
        <v>393</v>
      </c>
      <c r="O8" t="s">
        <v>35</v>
      </c>
      <c r="P8">
        <f>P7*O3</f>
        <v>1.9571865518273099E-2</v>
      </c>
      <c r="Q8" s="8">
        <v>1900</v>
      </c>
      <c r="R8" s="8">
        <v>393</v>
      </c>
      <c r="S8" t="s">
        <v>35</v>
      </c>
      <c r="T8">
        <f>T7*S3</f>
        <v>1.9528050603863062E-2</v>
      </c>
      <c r="U8" s="8">
        <v>1900</v>
      </c>
      <c r="V8" s="8">
        <v>393</v>
      </c>
      <c r="W8" t="s">
        <v>35</v>
      </c>
      <c r="X8">
        <f>X7*W3</f>
        <v>1.9285693206336552E-2</v>
      </c>
      <c r="Y8" s="8">
        <v>1900</v>
      </c>
      <c r="Z8" s="8">
        <v>393</v>
      </c>
      <c r="AA8" t="s">
        <v>35</v>
      </c>
      <c r="AB8">
        <f>AB7*AA3</f>
        <v>1.927807967750627E-2</v>
      </c>
      <c r="AC8" s="8">
        <v>1900</v>
      </c>
      <c r="AD8" s="8">
        <v>393</v>
      </c>
      <c r="AE8" t="s">
        <v>35</v>
      </c>
      <c r="AF8">
        <f>AF7*AE3</f>
        <v>1.9218379191001222E-2</v>
      </c>
      <c r="AG8" s="8">
        <v>1900</v>
      </c>
      <c r="AH8" s="8">
        <v>393</v>
      </c>
      <c r="AI8" t="s">
        <v>35</v>
      </c>
      <c r="AJ8">
        <f>AJ7*AI3</f>
        <v>1.9177233326533327E-2</v>
      </c>
      <c r="AK8" s="8">
        <v>1899</v>
      </c>
      <c r="AL8" s="8">
        <v>220</v>
      </c>
      <c r="AM8" t="s">
        <v>35</v>
      </c>
      <c r="AN8">
        <f>AN7*AM3</f>
        <v>1.9156157367142369E-2</v>
      </c>
      <c r="AO8" s="8">
        <v>1899</v>
      </c>
      <c r="AP8" s="8">
        <v>220</v>
      </c>
      <c r="AQ8" t="s">
        <v>35</v>
      </c>
      <c r="AR8">
        <f>AR7*AQ3</f>
        <v>1.9130278823679538E-2</v>
      </c>
      <c r="AS8" s="8">
        <v>1899</v>
      </c>
      <c r="AT8" s="8">
        <v>220</v>
      </c>
      <c r="AU8" t="s">
        <v>35</v>
      </c>
      <c r="AV8">
        <f>AV7*AU3</f>
        <v>1.893452408552216E-2</v>
      </c>
      <c r="AW8" s="8">
        <v>1899</v>
      </c>
      <c r="AX8" s="8">
        <v>220</v>
      </c>
      <c r="AY8" t="s">
        <v>35</v>
      </c>
      <c r="AZ8">
        <f>AZ7*AY3</f>
        <v>1.8874770301142384E-2</v>
      </c>
      <c r="BA8" s="8">
        <v>1899</v>
      </c>
      <c r="BB8" s="8">
        <v>220</v>
      </c>
      <c r="BC8" t="s">
        <v>35</v>
      </c>
      <c r="BD8">
        <f>BD7*BC3</f>
        <v>1.8785731488910495E-2</v>
      </c>
      <c r="BE8" s="8">
        <v>1899</v>
      </c>
      <c r="BF8" s="8">
        <v>220</v>
      </c>
      <c r="BG8" t="s">
        <v>35</v>
      </c>
      <c r="BH8">
        <f>BH7*BG3</f>
        <v>1.8826009031662136E-2</v>
      </c>
      <c r="BI8" s="8">
        <v>1899</v>
      </c>
      <c r="BJ8" s="8">
        <v>220</v>
      </c>
      <c r="BK8" t="s">
        <v>35</v>
      </c>
      <c r="BL8">
        <f>BL7*BK3</f>
        <v>1.8954083239409749E-2</v>
      </c>
      <c r="BM8" s="8">
        <v>1899</v>
      </c>
      <c r="BN8" s="8">
        <v>220</v>
      </c>
      <c r="BO8" t="s">
        <v>35</v>
      </c>
      <c r="BP8">
        <f>BP7*BO3</f>
        <v>1.8500096300602193E-2</v>
      </c>
      <c r="BQ8" s="8">
        <v>1899</v>
      </c>
      <c r="BR8" s="8">
        <v>220</v>
      </c>
      <c r="BS8" t="s">
        <v>35</v>
      </c>
      <c r="BT8">
        <f>BT7*BS3</f>
        <v>1.8912746001745102E-2</v>
      </c>
      <c r="BU8" s="8">
        <v>1899</v>
      </c>
      <c r="BV8" s="8">
        <v>220</v>
      </c>
      <c r="BW8" t="s">
        <v>35</v>
      </c>
      <c r="BX8">
        <f>BX7*BW3</f>
        <v>1.8912757916732238E-2</v>
      </c>
      <c r="BY8" s="8">
        <v>1899</v>
      </c>
      <c r="BZ8" s="8">
        <v>220</v>
      </c>
      <c r="CA8" t="s">
        <v>35</v>
      </c>
      <c r="CB8">
        <f>CB7*CA3</f>
        <v>1.888915210873578E-2</v>
      </c>
      <c r="CC8" s="8">
        <v>1899</v>
      </c>
      <c r="CD8" s="8">
        <v>220</v>
      </c>
      <c r="CE8" t="s">
        <v>35</v>
      </c>
      <c r="CF8">
        <f>CF7*CE3</f>
        <v>1.8871566628716377E-2</v>
      </c>
      <c r="CG8" s="8">
        <v>1899</v>
      </c>
      <c r="CH8" s="8">
        <v>220</v>
      </c>
      <c r="CI8" t="s">
        <v>35</v>
      </c>
      <c r="CJ8">
        <f>CJ7*CI3</f>
        <v>1.8712170902350923E-2</v>
      </c>
      <c r="CK8" s="8">
        <v>1899</v>
      </c>
      <c r="CL8" s="8">
        <v>220</v>
      </c>
      <c r="CM8" t="s">
        <v>35</v>
      </c>
      <c r="CN8">
        <f>CN7*CM3</f>
        <v>1.8624305887592164E-2</v>
      </c>
      <c r="CO8" s="8">
        <v>1899</v>
      </c>
      <c r="CP8" s="8">
        <v>220</v>
      </c>
      <c r="CQ8" t="s">
        <v>35</v>
      </c>
      <c r="CR8">
        <f>CR7*CQ3</f>
        <v>1.877878187357114E-2</v>
      </c>
      <c r="CS8" s="8">
        <v>1899</v>
      </c>
      <c r="CT8" s="8">
        <v>220</v>
      </c>
      <c r="CU8" t="s">
        <v>35</v>
      </c>
      <c r="CV8">
        <f>CV7*CU3</f>
        <v>1.878340757049857E-2</v>
      </c>
      <c r="CW8" s="8">
        <v>1899</v>
      </c>
      <c r="CX8" s="8">
        <v>220</v>
      </c>
      <c r="CY8" t="s">
        <v>35</v>
      </c>
      <c r="CZ8">
        <f>CZ7*CY3</f>
        <v>1.7997936288574302E-2</v>
      </c>
      <c r="DA8" s="8">
        <v>1899</v>
      </c>
      <c r="DB8" s="8">
        <v>220</v>
      </c>
      <c r="DC8" t="s">
        <v>35</v>
      </c>
      <c r="DD8">
        <f>DD7*DC3</f>
        <v>1.8805748213915931E-2</v>
      </c>
      <c r="DE8" s="8">
        <v>1899</v>
      </c>
      <c r="DF8" s="8">
        <v>220</v>
      </c>
      <c r="DG8" t="s">
        <v>35</v>
      </c>
      <c r="DH8">
        <f>DH7*DG3</f>
        <v>1.6608458543772582E-2</v>
      </c>
      <c r="DI8" s="8">
        <v>1899</v>
      </c>
      <c r="DJ8" s="8">
        <v>220</v>
      </c>
      <c r="DK8" t="s">
        <v>35</v>
      </c>
      <c r="DL8">
        <f>DL7*DK3</f>
        <v>1.6789824550291522E-2</v>
      </c>
      <c r="DM8" s="8">
        <v>1899</v>
      </c>
      <c r="DN8" s="8">
        <v>220</v>
      </c>
      <c r="DO8" t="s">
        <v>35</v>
      </c>
      <c r="DP8">
        <f>DP7*DO3</f>
        <v>1.7106527835397727E-2</v>
      </c>
      <c r="DQ8" s="8">
        <v>1899</v>
      </c>
      <c r="DR8" s="8">
        <v>220</v>
      </c>
      <c r="DS8" t="s">
        <v>35</v>
      </c>
      <c r="DT8">
        <f>DT7*DS3</f>
        <v>1.8858943376036077E-2</v>
      </c>
      <c r="DU8" s="8">
        <v>1899</v>
      </c>
      <c r="DV8" s="8">
        <v>220</v>
      </c>
      <c r="DW8" t="s">
        <v>35</v>
      </c>
      <c r="DX8">
        <f>DX7*DW3</f>
        <v>1.8772113716939043E-2</v>
      </c>
      <c r="DY8" s="8">
        <v>1899</v>
      </c>
      <c r="DZ8" s="8">
        <v>220</v>
      </c>
      <c r="EA8" t="s">
        <v>35</v>
      </c>
      <c r="EB8">
        <f>EB7*EA3</f>
        <v>1.8794374077283706E-2</v>
      </c>
      <c r="EC8" s="8">
        <v>1899</v>
      </c>
      <c r="ED8" s="8">
        <v>220</v>
      </c>
      <c r="EE8" t="s">
        <v>35</v>
      </c>
      <c r="EF8">
        <f>EF7*EE3</f>
        <v>1.8975906525250216E-2</v>
      </c>
      <c r="EG8" s="8">
        <v>1899</v>
      </c>
      <c r="EH8" s="8">
        <v>220</v>
      </c>
      <c r="EI8" t="s">
        <v>35</v>
      </c>
      <c r="EJ8">
        <f>EJ7*EI3</f>
        <v>1.9015655054642647E-2</v>
      </c>
      <c r="EK8" s="8">
        <v>1899</v>
      </c>
      <c r="EL8" s="8">
        <v>220</v>
      </c>
      <c r="EM8" t="s">
        <v>35</v>
      </c>
      <c r="EN8">
        <f>EN7*EM3</f>
        <v>1.9029087451388975E-2</v>
      </c>
      <c r="EO8" s="8">
        <v>1899</v>
      </c>
      <c r="EP8" s="8">
        <v>220</v>
      </c>
      <c r="EQ8" t="s">
        <v>35</v>
      </c>
      <c r="ER8">
        <f>ER7*EQ3</f>
        <v>1.9074235321494038E-2</v>
      </c>
      <c r="ES8" s="8">
        <v>1899</v>
      </c>
      <c r="ET8" s="8">
        <v>220</v>
      </c>
      <c r="EU8" t="s">
        <v>35</v>
      </c>
      <c r="EV8">
        <f>EV7*EU3</f>
        <v>1.9104304541322725E-2</v>
      </c>
      <c r="EW8" s="8">
        <v>1899</v>
      </c>
      <c r="EX8" s="8">
        <v>220</v>
      </c>
      <c r="EY8" t="s">
        <v>35</v>
      </c>
      <c r="EZ8">
        <f>EZ7*EY3</f>
        <v>1.913509022855011E-2</v>
      </c>
      <c r="FA8" s="8">
        <v>1899</v>
      </c>
      <c r="FB8" s="8">
        <v>220</v>
      </c>
      <c r="FC8" t="s">
        <v>35</v>
      </c>
      <c r="FD8">
        <f>FD7*FC3</f>
        <v>1.912929853051706E-2</v>
      </c>
      <c r="FE8" s="8">
        <v>1899</v>
      </c>
      <c r="FF8" s="8">
        <v>220</v>
      </c>
      <c r="FG8" t="s">
        <v>35</v>
      </c>
      <c r="FH8">
        <f>FH7*FG3</f>
        <v>1.9198398407587011E-2</v>
      </c>
      <c r="FI8" s="8">
        <v>1899</v>
      </c>
      <c r="FJ8" s="8">
        <v>220</v>
      </c>
      <c r="FK8" t="s">
        <v>35</v>
      </c>
      <c r="FL8">
        <f>FL7*FK3</f>
        <v>1.9222695301155286E-2</v>
      </c>
      <c r="FM8" s="8">
        <v>1899</v>
      </c>
      <c r="FN8" s="8">
        <v>220</v>
      </c>
      <c r="FO8" t="s">
        <v>35</v>
      </c>
      <c r="FP8">
        <f>FP7*FO3</f>
        <v>1.9247537778673721E-2</v>
      </c>
      <c r="FQ8" s="8">
        <v>1899</v>
      </c>
      <c r="FR8" s="8">
        <v>220</v>
      </c>
      <c r="FS8" t="s">
        <v>35</v>
      </c>
      <c r="FT8">
        <f>FT7*FS3</f>
        <v>1.9290818908006501E-2</v>
      </c>
      <c r="FU8" s="8">
        <v>1899</v>
      </c>
      <c r="FV8" s="8">
        <v>220</v>
      </c>
      <c r="FW8" t="s">
        <v>35</v>
      </c>
      <c r="FX8">
        <f>FX7*FW3</f>
        <v>1.9330156060833815E-2</v>
      </c>
      <c r="FY8" s="8">
        <v>1899</v>
      </c>
      <c r="FZ8" s="8">
        <v>220</v>
      </c>
      <c r="GA8" t="s">
        <v>35</v>
      </c>
      <c r="GB8">
        <f>GB7*GA3</f>
        <v>1.9388308006297955E-2</v>
      </c>
      <c r="GC8" s="8">
        <v>1899</v>
      </c>
      <c r="GD8" s="8">
        <v>220</v>
      </c>
    </row>
    <row r="9" spans="2:188">
      <c r="B9">
        <v>5.2190332568007008E-2</v>
      </c>
      <c r="C9" s="36">
        <v>0.42887366072370053</v>
      </c>
      <c r="D9">
        <v>31.538895182491732</v>
      </c>
      <c r="E9" s="8">
        <v>1900</v>
      </c>
      <c r="F9" s="8">
        <v>393</v>
      </c>
      <c r="G9" t="s">
        <v>36</v>
      </c>
      <c r="H9">
        <f>G2+H8</f>
        <v>1.0718372916218186</v>
      </c>
      <c r="I9" s="8">
        <v>1901</v>
      </c>
      <c r="J9" s="8">
        <v>393</v>
      </c>
      <c r="K9" t="s">
        <v>36</v>
      </c>
      <c r="L9">
        <f>K2+L8</f>
        <v>1.0680496642439044</v>
      </c>
      <c r="M9" s="8">
        <v>1901</v>
      </c>
      <c r="N9" s="8">
        <v>393</v>
      </c>
      <c r="O9" t="s">
        <v>36</v>
      </c>
      <c r="P9">
        <f>O2+P8</f>
        <v>1.0723239543902623</v>
      </c>
      <c r="Q9" s="8">
        <v>1901</v>
      </c>
      <c r="R9" s="8">
        <v>393</v>
      </c>
      <c r="S9" t="s">
        <v>36</v>
      </c>
      <c r="T9">
        <f>S2+T8</f>
        <v>1.0726569595518818</v>
      </c>
      <c r="U9" s="8">
        <v>1901</v>
      </c>
      <c r="V9" s="8">
        <v>393</v>
      </c>
      <c r="W9" t="s">
        <v>36</v>
      </c>
      <c r="X9">
        <f>W2+X8</f>
        <v>1.0736159464392574</v>
      </c>
      <c r="Y9" s="8">
        <v>1901</v>
      </c>
      <c r="Z9" s="8">
        <v>393</v>
      </c>
      <c r="AA9" t="s">
        <v>36</v>
      </c>
      <c r="AB9">
        <f>AA2+AB8</f>
        <v>1.07172098747522</v>
      </c>
      <c r="AC9" s="8">
        <v>1901</v>
      </c>
      <c r="AD9" s="8">
        <v>393</v>
      </c>
      <c r="AE9" t="s">
        <v>36</v>
      </c>
      <c r="AF9">
        <f>AE2+AF8</f>
        <v>1.0719189352973977</v>
      </c>
      <c r="AG9" s="8">
        <v>1901</v>
      </c>
      <c r="AH9" s="8">
        <v>393</v>
      </c>
      <c r="AI9" t="s">
        <v>36</v>
      </c>
      <c r="AJ9">
        <f>AI2+AJ8</f>
        <v>1.0718083043219808</v>
      </c>
      <c r="AK9" s="8">
        <v>1901</v>
      </c>
      <c r="AL9" s="8">
        <v>393</v>
      </c>
      <c r="AM9" t="s">
        <v>36</v>
      </c>
      <c r="AN9">
        <f>AM2+AN8</f>
        <v>1.0727324106719176</v>
      </c>
      <c r="AO9" s="8">
        <v>1900</v>
      </c>
      <c r="AP9" s="8">
        <v>393</v>
      </c>
      <c r="AQ9" t="s">
        <v>36</v>
      </c>
      <c r="AR9">
        <f>AQ2+AR8</f>
        <v>1.0726006238335068</v>
      </c>
      <c r="AS9" s="8">
        <v>1900</v>
      </c>
      <c r="AT9" s="8">
        <v>393</v>
      </c>
      <c r="AU9" t="s">
        <v>36</v>
      </c>
      <c r="AV9">
        <f>AU2+AV8</f>
        <v>1.073108614857726</v>
      </c>
      <c r="AW9" s="8">
        <v>1900</v>
      </c>
      <c r="AX9" s="8">
        <v>393</v>
      </c>
      <c r="AY9" t="s">
        <v>36</v>
      </c>
      <c r="AZ9">
        <f>AY2+AZ8</f>
        <v>1.073109998209882</v>
      </c>
      <c r="BA9" s="8">
        <v>1900</v>
      </c>
      <c r="BB9" s="8">
        <v>393</v>
      </c>
      <c r="BC9" t="s">
        <v>36</v>
      </c>
      <c r="BD9">
        <f>BC2+BD8</f>
        <v>1.0729952847970057</v>
      </c>
      <c r="BE9" s="8">
        <v>1900</v>
      </c>
      <c r="BF9" s="8">
        <v>393</v>
      </c>
      <c r="BG9" t="s">
        <v>36</v>
      </c>
      <c r="BH9">
        <f>BG2+BH8</f>
        <v>1.0728063735685813</v>
      </c>
      <c r="BI9" s="8">
        <v>1900</v>
      </c>
      <c r="BJ9" s="8">
        <v>393</v>
      </c>
      <c r="BK9" t="s">
        <v>36</v>
      </c>
      <c r="BL9">
        <f>BK2+BL8</f>
        <v>1.0721868176561435</v>
      </c>
      <c r="BM9" s="8">
        <v>1900</v>
      </c>
      <c r="BN9" s="8">
        <v>393</v>
      </c>
      <c r="BO9" t="s">
        <v>36</v>
      </c>
      <c r="BP9">
        <f>BO2+BP8</f>
        <v>1.072806647435536</v>
      </c>
      <c r="BQ9" s="8">
        <v>1900</v>
      </c>
      <c r="BR9" s="8">
        <v>393</v>
      </c>
      <c r="BS9" t="s">
        <v>36</v>
      </c>
      <c r="BT9">
        <f>BS2+BT8</f>
        <v>1.0719399908046319</v>
      </c>
      <c r="BU9" s="8">
        <v>1900</v>
      </c>
      <c r="BV9" s="8">
        <v>393</v>
      </c>
      <c r="BW9" t="s">
        <v>36</v>
      </c>
      <c r="BX9">
        <f>BW2+BX8</f>
        <v>1.0720713708906249</v>
      </c>
      <c r="BY9" s="8">
        <v>1900</v>
      </c>
      <c r="BZ9" s="8">
        <v>393</v>
      </c>
      <c r="CA9" t="s">
        <v>36</v>
      </c>
      <c r="CB9">
        <f>CA2+CB8</f>
        <v>1.0722192132694972</v>
      </c>
      <c r="CC9" s="8">
        <v>1900</v>
      </c>
      <c r="CD9" s="8">
        <v>393</v>
      </c>
      <c r="CE9" t="s">
        <v>36</v>
      </c>
      <c r="CF9">
        <f>CE2+CF8</f>
        <v>1.0722100186311743</v>
      </c>
      <c r="CG9" s="8">
        <v>1900</v>
      </c>
      <c r="CH9" s="8">
        <v>393</v>
      </c>
      <c r="CI9" t="s">
        <v>36</v>
      </c>
      <c r="CJ9">
        <f>CI2+CJ8</f>
        <v>1.0722219884512187</v>
      </c>
      <c r="CK9" s="8">
        <v>1900</v>
      </c>
      <c r="CL9" s="8">
        <v>393</v>
      </c>
      <c r="CM9" t="s">
        <v>36</v>
      </c>
      <c r="CN9">
        <f>CM2+CN8</f>
        <v>1.0721058993175101</v>
      </c>
      <c r="CO9" s="8">
        <v>1900</v>
      </c>
      <c r="CP9" s="8">
        <v>393</v>
      </c>
      <c r="CQ9" t="s">
        <v>36</v>
      </c>
      <c r="CR9">
        <f>CQ2+CR8</f>
        <v>1.0720939780991279</v>
      </c>
      <c r="CS9" s="8">
        <v>1900</v>
      </c>
      <c r="CT9" s="8">
        <v>393</v>
      </c>
      <c r="CU9" t="s">
        <v>36</v>
      </c>
      <c r="CV9">
        <f>CU2+CV8</f>
        <v>1.07203791583381</v>
      </c>
      <c r="CW9" s="8">
        <v>1900</v>
      </c>
      <c r="CX9" s="8">
        <v>393</v>
      </c>
      <c r="CY9" t="s">
        <v>36</v>
      </c>
      <c r="CZ9">
        <f>CY2+CZ8</f>
        <v>1.0711909583567341</v>
      </c>
      <c r="DA9" s="8">
        <v>1900</v>
      </c>
      <c r="DB9" s="8">
        <v>393</v>
      </c>
      <c r="DC9" t="s">
        <v>36</v>
      </c>
      <c r="DD9">
        <f>DC2+DD8</f>
        <v>1.0721551501753246</v>
      </c>
      <c r="DE9" s="8">
        <v>1900</v>
      </c>
      <c r="DF9" s="8">
        <v>393</v>
      </c>
      <c r="DG9" t="s">
        <v>36</v>
      </c>
      <c r="DH9">
        <f>DG2+DH8</f>
        <v>1.0711656948557762</v>
      </c>
      <c r="DI9" s="8">
        <v>1900</v>
      </c>
      <c r="DJ9" s="8">
        <v>393</v>
      </c>
      <c r="DK9" t="s">
        <v>36</v>
      </c>
      <c r="DL9">
        <f>DK2+DL8</f>
        <v>1.0715617936831185</v>
      </c>
      <c r="DM9" s="8">
        <v>1900</v>
      </c>
      <c r="DN9" s="8">
        <v>393</v>
      </c>
      <c r="DO9" t="s">
        <v>36</v>
      </c>
      <c r="DP9">
        <f>DO2+DP8</f>
        <v>1.0720113456748515</v>
      </c>
      <c r="DQ9" s="8">
        <v>1900</v>
      </c>
      <c r="DR9" s="8">
        <v>393</v>
      </c>
      <c r="DS9" t="s">
        <v>36</v>
      </c>
      <c r="DT9">
        <f>DS2+DT8</f>
        <v>1.0716736475847022</v>
      </c>
      <c r="DU9" s="8">
        <v>1900</v>
      </c>
      <c r="DV9" s="8">
        <v>393</v>
      </c>
      <c r="DW9" t="s">
        <v>36</v>
      </c>
      <c r="DX9">
        <f>DW2+DX8</f>
        <v>1.0712872222569338</v>
      </c>
      <c r="DY9" s="8">
        <v>1900</v>
      </c>
      <c r="DZ9" s="8">
        <v>393</v>
      </c>
      <c r="EA9" t="s">
        <v>36</v>
      </c>
      <c r="EB9">
        <f>EA2+EB8</f>
        <v>1.0711330692586603</v>
      </c>
      <c r="EC9" s="8">
        <v>1900</v>
      </c>
      <c r="ED9" s="8">
        <v>393</v>
      </c>
      <c r="EE9" t="s">
        <v>36</v>
      </c>
      <c r="EF9">
        <f>EE2+EF8</f>
        <v>1.0719165681901928</v>
      </c>
      <c r="EG9" s="8">
        <v>1900</v>
      </c>
      <c r="EH9" s="8">
        <v>393</v>
      </c>
      <c r="EI9" t="s">
        <v>36</v>
      </c>
      <c r="EJ9">
        <f>EI2+EJ8</f>
        <v>1.0718889446704074</v>
      </c>
      <c r="EK9" s="8">
        <v>1900</v>
      </c>
      <c r="EL9" s="8">
        <v>393</v>
      </c>
      <c r="EM9" t="s">
        <v>36</v>
      </c>
      <c r="EN9">
        <f>EM2+EN8</f>
        <v>1.0717792201953744</v>
      </c>
      <c r="EO9" s="8">
        <v>1900</v>
      </c>
      <c r="EP9" s="8">
        <v>393</v>
      </c>
      <c r="EQ9" t="s">
        <v>36</v>
      </c>
      <c r="ER9">
        <f>EQ2+ER8</f>
        <v>1.072048737585334</v>
      </c>
      <c r="ES9" s="8">
        <v>1900</v>
      </c>
      <c r="ET9" s="8">
        <v>393</v>
      </c>
      <c r="EU9" t="s">
        <v>36</v>
      </c>
      <c r="EV9">
        <f>EU2+EV8</f>
        <v>1.0721438304146398</v>
      </c>
      <c r="EW9" s="8">
        <v>1900</v>
      </c>
      <c r="EX9" s="8">
        <v>393</v>
      </c>
      <c r="EY9" t="s">
        <v>36</v>
      </c>
      <c r="EZ9">
        <f>EY2+EZ8</f>
        <v>1.072400584780727</v>
      </c>
      <c r="FA9" s="8">
        <v>1900</v>
      </c>
      <c r="FB9" s="8">
        <v>393</v>
      </c>
      <c r="FC9" t="s">
        <v>36</v>
      </c>
      <c r="FD9">
        <f>FC2+FD8</f>
        <v>1.0716438048370327</v>
      </c>
      <c r="FE9" s="8">
        <v>1900</v>
      </c>
      <c r="FF9" s="8">
        <v>393</v>
      </c>
      <c r="FG9" t="s">
        <v>36</v>
      </c>
      <c r="FH9">
        <f>FG2+FH8</f>
        <v>1.0723999892859957</v>
      </c>
      <c r="FI9" s="8">
        <v>1900</v>
      </c>
      <c r="FJ9" s="8">
        <v>393</v>
      </c>
      <c r="FK9" t="s">
        <v>36</v>
      </c>
      <c r="FL9">
        <f>FK2+FL8</f>
        <v>1.0720272542095333</v>
      </c>
      <c r="FM9" s="8">
        <v>1900</v>
      </c>
      <c r="FN9" s="8">
        <v>393</v>
      </c>
      <c r="FO9" t="s">
        <v>36</v>
      </c>
      <c r="FP9">
        <f>FO2+FP8</f>
        <v>1.0718436795163633</v>
      </c>
      <c r="FQ9" s="8">
        <v>1900</v>
      </c>
      <c r="FR9" s="8">
        <v>393</v>
      </c>
      <c r="FS9" t="s">
        <v>36</v>
      </c>
      <c r="FT9">
        <f>FS2+FT8</f>
        <v>1.0719439964169775</v>
      </c>
      <c r="FU9" s="8">
        <v>1900</v>
      </c>
      <c r="FV9" s="8">
        <v>393</v>
      </c>
      <c r="FW9" t="s">
        <v>36</v>
      </c>
      <c r="FX9">
        <f>FW2+FX8</f>
        <v>1.071949336651165</v>
      </c>
      <c r="FY9" s="8">
        <v>1900</v>
      </c>
      <c r="FZ9" s="8">
        <v>393</v>
      </c>
      <c r="GA9" t="s">
        <v>36</v>
      </c>
      <c r="GB9">
        <f>GA2+GB8</f>
        <v>1.0725590782509646</v>
      </c>
      <c r="GC9" s="8">
        <v>1900</v>
      </c>
      <c r="GD9" s="8">
        <v>393</v>
      </c>
    </row>
    <row r="10" spans="2:188">
      <c r="B10">
        <v>5.2089804848191174E-2</v>
      </c>
      <c r="C10" s="36">
        <v>0.42859141694147984</v>
      </c>
      <c r="D10">
        <v>31.502571094033801</v>
      </c>
      <c r="E10" s="8">
        <v>1901</v>
      </c>
      <c r="F10" s="8">
        <v>393</v>
      </c>
      <c r="G10" t="s">
        <v>37</v>
      </c>
      <c r="H10">
        <f>G2-H8</f>
        <v>1.0345564131325213</v>
      </c>
      <c r="I10" s="8">
        <v>1904</v>
      </c>
      <c r="J10" s="8">
        <v>800</v>
      </c>
      <c r="K10" t="s">
        <v>37</v>
      </c>
      <c r="L10">
        <f>K2-L8</f>
        <v>1.0297567541440673</v>
      </c>
      <c r="M10" s="8">
        <v>1904</v>
      </c>
      <c r="N10" s="8">
        <v>800</v>
      </c>
      <c r="O10" t="s">
        <v>37</v>
      </c>
      <c r="P10">
        <f>O2-P8</f>
        <v>1.0331802233537162</v>
      </c>
      <c r="Q10" s="8">
        <v>1904</v>
      </c>
      <c r="R10" s="8">
        <v>800</v>
      </c>
      <c r="S10" t="s">
        <v>37</v>
      </c>
      <c r="T10">
        <f>S2-T8</f>
        <v>1.0336008583441556</v>
      </c>
      <c r="U10" s="8">
        <v>1904</v>
      </c>
      <c r="V10" s="8">
        <v>800</v>
      </c>
      <c r="W10" t="s">
        <v>37</v>
      </c>
      <c r="X10">
        <f>W2-X8</f>
        <v>1.0350445600265843</v>
      </c>
      <c r="Y10" s="8">
        <v>1904</v>
      </c>
      <c r="Z10" s="8">
        <v>800</v>
      </c>
      <c r="AA10" t="s">
        <v>37</v>
      </c>
      <c r="AB10">
        <f>AA2-AB8</f>
        <v>1.0331648281202075</v>
      </c>
      <c r="AC10" s="8">
        <v>1904</v>
      </c>
      <c r="AD10" s="8">
        <v>800</v>
      </c>
      <c r="AE10" t="s">
        <v>37</v>
      </c>
      <c r="AF10">
        <f>AE2-AF8</f>
        <v>1.0334821769153952</v>
      </c>
      <c r="AG10" s="8">
        <v>1904</v>
      </c>
      <c r="AH10" s="8">
        <v>800</v>
      </c>
      <c r="AI10" t="s">
        <v>37</v>
      </c>
      <c r="AJ10">
        <f>AI2-AJ8</f>
        <v>1.033453837668914</v>
      </c>
      <c r="AK10" s="8">
        <v>1904</v>
      </c>
      <c r="AL10" s="8">
        <v>800</v>
      </c>
      <c r="AM10" t="s">
        <v>37</v>
      </c>
      <c r="AN10">
        <f>AM2-AN8</f>
        <v>1.0344200959376328</v>
      </c>
      <c r="AO10" s="8">
        <v>1904</v>
      </c>
      <c r="AP10" s="8">
        <v>800</v>
      </c>
      <c r="AQ10" t="s">
        <v>37</v>
      </c>
      <c r="AR10">
        <f>AQ2-AR8</f>
        <v>1.0343400661861477</v>
      </c>
      <c r="AS10" s="8">
        <v>1901</v>
      </c>
      <c r="AT10" s="8">
        <v>393</v>
      </c>
      <c r="AU10" t="s">
        <v>37</v>
      </c>
      <c r="AV10">
        <f>AU2-AV8</f>
        <v>1.0352395666866818</v>
      </c>
      <c r="AW10" s="8">
        <v>1901</v>
      </c>
      <c r="AX10" s="8">
        <v>393</v>
      </c>
      <c r="AY10" t="s">
        <v>37</v>
      </c>
      <c r="AZ10">
        <f>AY2-AZ8</f>
        <v>1.035360457607597</v>
      </c>
      <c r="BA10" s="8">
        <v>1901</v>
      </c>
      <c r="BB10" s="8">
        <v>393</v>
      </c>
      <c r="BC10" t="s">
        <v>37</v>
      </c>
      <c r="BD10">
        <f>BC2-BD8</f>
        <v>1.0354238218191845</v>
      </c>
      <c r="BE10" s="8">
        <v>1901</v>
      </c>
      <c r="BF10" s="8">
        <v>393</v>
      </c>
      <c r="BG10" t="s">
        <v>37</v>
      </c>
      <c r="BH10">
        <f>BG2-BH8</f>
        <v>1.0351543555052571</v>
      </c>
      <c r="BI10" s="8">
        <v>1901</v>
      </c>
      <c r="BJ10" s="8">
        <v>393</v>
      </c>
      <c r="BK10" t="s">
        <v>37</v>
      </c>
      <c r="BL10">
        <f>BK2-BL8</f>
        <v>1.0342786511773241</v>
      </c>
      <c r="BM10" s="8">
        <v>1901</v>
      </c>
      <c r="BN10" s="8">
        <v>393</v>
      </c>
      <c r="BO10" t="s">
        <v>37</v>
      </c>
      <c r="BP10">
        <f>BO2-BP8</f>
        <v>1.0358064548343318</v>
      </c>
      <c r="BQ10" s="8">
        <v>1901</v>
      </c>
      <c r="BR10" s="8">
        <v>393</v>
      </c>
      <c r="BS10" t="s">
        <v>37</v>
      </c>
      <c r="BT10">
        <f>BS2-BT8</f>
        <v>1.0341144988011417</v>
      </c>
      <c r="BU10" s="8">
        <v>1901</v>
      </c>
      <c r="BV10" s="8">
        <v>393</v>
      </c>
      <c r="BW10" t="s">
        <v>37</v>
      </c>
      <c r="BX10">
        <f>BW2-BX8</f>
        <v>1.0342458550571603</v>
      </c>
      <c r="BY10" s="8">
        <v>1901</v>
      </c>
      <c r="BZ10" s="8">
        <v>393</v>
      </c>
      <c r="CA10" t="s">
        <v>37</v>
      </c>
      <c r="CB10">
        <f>CA2-CB8</f>
        <v>1.0344409090520257</v>
      </c>
      <c r="CC10" s="8">
        <v>1901</v>
      </c>
      <c r="CD10" s="8">
        <v>393</v>
      </c>
      <c r="CE10" t="s">
        <v>37</v>
      </c>
      <c r="CF10">
        <f>CE2-CF8</f>
        <v>1.0344668853737413</v>
      </c>
      <c r="CG10" s="8">
        <v>1901</v>
      </c>
      <c r="CH10" s="8">
        <v>393</v>
      </c>
      <c r="CI10" t="s">
        <v>37</v>
      </c>
      <c r="CJ10">
        <f>CI2-CJ8</f>
        <v>1.0347976466465167</v>
      </c>
      <c r="CK10" s="8">
        <v>1901</v>
      </c>
      <c r="CL10" s="8">
        <v>393</v>
      </c>
      <c r="CM10" t="s">
        <v>37</v>
      </c>
      <c r="CN10">
        <f>CM2-CN8</f>
        <v>1.0348572875423259</v>
      </c>
      <c r="CO10" s="8">
        <v>1901</v>
      </c>
      <c r="CP10" s="8">
        <v>393</v>
      </c>
      <c r="CQ10" t="s">
        <v>37</v>
      </c>
      <c r="CR10">
        <f>CQ2-CR8</f>
        <v>1.0345364143519855</v>
      </c>
      <c r="CS10" s="8">
        <v>1901</v>
      </c>
      <c r="CT10" s="8">
        <v>393</v>
      </c>
      <c r="CU10" t="s">
        <v>37</v>
      </c>
      <c r="CV10">
        <f>CU2-CV8</f>
        <v>1.0344711006928127</v>
      </c>
      <c r="CW10" s="8">
        <v>1901</v>
      </c>
      <c r="CX10" s="8">
        <v>393</v>
      </c>
      <c r="CY10" t="s">
        <v>37</v>
      </c>
      <c r="CZ10">
        <f>CY2-CZ8</f>
        <v>1.0351950857795855</v>
      </c>
      <c r="DA10" s="8">
        <v>1901</v>
      </c>
      <c r="DB10" s="8">
        <v>393</v>
      </c>
      <c r="DC10" t="s">
        <v>37</v>
      </c>
      <c r="DD10">
        <f>DC2-DD8</f>
        <v>1.0345436537474928</v>
      </c>
      <c r="DE10" s="8">
        <v>1901</v>
      </c>
      <c r="DF10" s="8">
        <v>393</v>
      </c>
      <c r="DG10" t="s">
        <v>37</v>
      </c>
      <c r="DH10">
        <f>DG2-DH8</f>
        <v>1.0379487777682308</v>
      </c>
      <c r="DI10" s="8">
        <v>1901</v>
      </c>
      <c r="DJ10" s="8">
        <v>393</v>
      </c>
      <c r="DK10" t="s">
        <v>37</v>
      </c>
      <c r="DL10">
        <f>DK2-DL8</f>
        <v>1.0379821445825355</v>
      </c>
      <c r="DM10" s="8">
        <v>1901</v>
      </c>
      <c r="DN10" s="8">
        <v>393</v>
      </c>
      <c r="DO10" t="s">
        <v>37</v>
      </c>
      <c r="DP10">
        <f>DO2-DP8</f>
        <v>1.0377982900040561</v>
      </c>
      <c r="DQ10" s="8">
        <v>1901</v>
      </c>
      <c r="DR10" s="8">
        <v>393</v>
      </c>
      <c r="DS10" t="s">
        <v>37</v>
      </c>
      <c r="DT10">
        <f>DS2-DT8</f>
        <v>1.0339557608326302</v>
      </c>
      <c r="DU10" s="8">
        <v>1901</v>
      </c>
      <c r="DV10" s="8">
        <v>393</v>
      </c>
      <c r="DW10" t="s">
        <v>37</v>
      </c>
      <c r="DX10">
        <f>DW2-DX8</f>
        <v>1.0337429948230559</v>
      </c>
      <c r="DY10" s="8">
        <v>1901</v>
      </c>
      <c r="DZ10" s="8">
        <v>393</v>
      </c>
      <c r="EA10" t="s">
        <v>37</v>
      </c>
      <c r="EB10">
        <f>EA2-EB8</f>
        <v>1.0335443211040927</v>
      </c>
      <c r="EC10" s="8">
        <v>1901</v>
      </c>
      <c r="ED10" s="8">
        <v>393</v>
      </c>
      <c r="EE10" t="s">
        <v>37</v>
      </c>
      <c r="EF10">
        <f>EE2-EF8</f>
        <v>1.0339647551396924</v>
      </c>
      <c r="EG10" s="8">
        <v>1901</v>
      </c>
      <c r="EH10" s="8">
        <v>393</v>
      </c>
      <c r="EI10" t="s">
        <v>37</v>
      </c>
      <c r="EJ10">
        <f>EI2-EJ8</f>
        <v>1.0338576345611219</v>
      </c>
      <c r="EK10" s="8">
        <v>1901</v>
      </c>
      <c r="EL10" s="8">
        <v>393</v>
      </c>
      <c r="EM10" t="s">
        <v>37</v>
      </c>
      <c r="EN10">
        <f>EM2-EN8</f>
        <v>1.0337210452925965</v>
      </c>
      <c r="EO10" s="8">
        <v>1901</v>
      </c>
      <c r="EP10" s="8">
        <v>393</v>
      </c>
      <c r="EQ10" t="s">
        <v>37</v>
      </c>
      <c r="ER10">
        <f>EQ2-ER8</f>
        <v>1.0339002669423458</v>
      </c>
      <c r="ES10" s="8">
        <v>1901</v>
      </c>
      <c r="ET10" s="8">
        <v>393</v>
      </c>
      <c r="EU10" t="s">
        <v>37</v>
      </c>
      <c r="EV10">
        <f>EU2-EV8</f>
        <v>1.0339352213319941</v>
      </c>
      <c r="EW10" s="8">
        <v>1901</v>
      </c>
      <c r="EX10" s="8">
        <v>393</v>
      </c>
      <c r="EY10" t="s">
        <v>37</v>
      </c>
      <c r="EZ10">
        <f>EY2-EZ8</f>
        <v>1.0341304043236268</v>
      </c>
      <c r="FA10" s="8">
        <v>1901</v>
      </c>
      <c r="FB10" s="8">
        <v>393</v>
      </c>
      <c r="FC10" t="s">
        <v>37</v>
      </c>
      <c r="FD10">
        <f>FC2-FD8</f>
        <v>1.0333852077759984</v>
      </c>
      <c r="FE10" s="8">
        <v>1901</v>
      </c>
      <c r="FF10" s="8">
        <v>393</v>
      </c>
      <c r="FG10" t="s">
        <v>37</v>
      </c>
      <c r="FH10">
        <f>FG2-FH8</f>
        <v>1.0340031924708217</v>
      </c>
      <c r="FI10" s="8">
        <v>1901</v>
      </c>
      <c r="FJ10" s="8">
        <v>393</v>
      </c>
      <c r="FK10" t="s">
        <v>37</v>
      </c>
      <c r="FL10">
        <f>FK2-FL8</f>
        <v>1.0335818636072225</v>
      </c>
      <c r="FM10" s="8">
        <v>1901</v>
      </c>
      <c r="FN10" s="8">
        <v>393</v>
      </c>
      <c r="FO10" t="s">
        <v>37</v>
      </c>
      <c r="FP10">
        <f>FO2-FP8</f>
        <v>1.0333486039590156</v>
      </c>
      <c r="FQ10" s="8">
        <v>1901</v>
      </c>
      <c r="FR10" s="8">
        <v>393</v>
      </c>
      <c r="FS10" t="s">
        <v>37</v>
      </c>
      <c r="FT10">
        <f>FS2-FT8</f>
        <v>1.0333623586009644</v>
      </c>
      <c r="FU10" s="8">
        <v>1901</v>
      </c>
      <c r="FV10" s="8">
        <v>393</v>
      </c>
      <c r="FW10" t="s">
        <v>37</v>
      </c>
      <c r="FX10">
        <f>FW2-FX8</f>
        <v>1.0332890245294972</v>
      </c>
      <c r="FY10" s="8">
        <v>1901</v>
      </c>
      <c r="FZ10" s="8">
        <v>393</v>
      </c>
      <c r="GA10" t="s">
        <v>37</v>
      </c>
      <c r="GB10">
        <f>GA2-GB8</f>
        <v>1.0337824622383687</v>
      </c>
      <c r="GC10" s="8">
        <v>1901</v>
      </c>
      <c r="GD10" s="8">
        <v>393</v>
      </c>
    </row>
    <row r="11" spans="2:188">
      <c r="B11">
        <v>5.2757607990488391E-2</v>
      </c>
      <c r="C11" s="36">
        <v>0.43990389497107651</v>
      </c>
      <c r="D11">
        <v>32.987130999297186</v>
      </c>
      <c r="E11" s="8">
        <v>1904</v>
      </c>
      <c r="F11" s="8">
        <v>800</v>
      </c>
      <c r="G11" t="s">
        <v>38</v>
      </c>
      <c r="H11" s="37">
        <f>LN(G2)</f>
        <v>5.1830160007721837E-2</v>
      </c>
      <c r="I11" s="8">
        <v>1905</v>
      </c>
      <c r="J11" s="8">
        <v>933</v>
      </c>
      <c r="K11" t="s">
        <v>38</v>
      </c>
      <c r="L11" s="37">
        <f>LN(K2)</f>
        <v>4.7745055561240063E-2</v>
      </c>
      <c r="M11" s="8">
        <v>1905</v>
      </c>
      <c r="N11" s="8">
        <v>933</v>
      </c>
      <c r="O11" t="s">
        <v>38</v>
      </c>
      <c r="P11" s="37">
        <f>LN(O2)</f>
        <v>5.1407772263098263E-2</v>
      </c>
      <c r="Q11" s="8">
        <v>1905</v>
      </c>
      <c r="R11" s="8">
        <v>933</v>
      </c>
      <c r="S11" t="s">
        <v>38</v>
      </c>
      <c r="T11" s="37">
        <f>LN(S2)</f>
        <v>5.1765646312430844E-2</v>
      </c>
      <c r="U11" s="8">
        <v>1905</v>
      </c>
      <c r="V11" s="8">
        <v>933</v>
      </c>
      <c r="W11" t="s">
        <v>38</v>
      </c>
      <c r="X11" s="37">
        <f>LN(W2)</f>
        <v>5.2905734278628568E-2</v>
      </c>
      <c r="Y11" s="8">
        <v>1905</v>
      </c>
      <c r="Z11" s="8">
        <v>933</v>
      </c>
      <c r="AA11" t="s">
        <v>38</v>
      </c>
      <c r="AB11" s="37">
        <f>LN(AA2)</f>
        <v>5.1114040730401725E-2</v>
      </c>
      <c r="AC11" s="8">
        <v>1905</v>
      </c>
      <c r="AD11" s="8">
        <v>933</v>
      </c>
      <c r="AE11" t="s">
        <v>38</v>
      </c>
      <c r="AF11" s="37">
        <f>LN(AE2)</f>
        <v>5.1358820541741831E-2</v>
      </c>
      <c r="AG11" s="8">
        <v>1905</v>
      </c>
      <c r="AH11" s="8">
        <v>933</v>
      </c>
      <c r="AI11" t="s">
        <v>38</v>
      </c>
      <c r="AJ11" s="37">
        <f>LN(AI2)</f>
        <v>5.1292811833109131E-2</v>
      </c>
      <c r="AK11" s="8">
        <v>1905</v>
      </c>
      <c r="AL11" s="8">
        <v>933</v>
      </c>
      <c r="AM11" t="s">
        <v>38</v>
      </c>
      <c r="AN11" s="37">
        <f>LN(AM2)</f>
        <v>5.2190332568007008E-2</v>
      </c>
      <c r="AO11" s="8">
        <v>1905</v>
      </c>
      <c r="AP11" s="8">
        <v>933</v>
      </c>
      <c r="AQ11" t="s">
        <v>38</v>
      </c>
      <c r="AR11" s="37">
        <f>LN(AQ2)</f>
        <v>5.2089804848191174E-2</v>
      </c>
      <c r="AS11" s="8">
        <v>1905</v>
      </c>
      <c r="AT11" s="8">
        <v>933</v>
      </c>
      <c r="AU11" t="s">
        <v>38</v>
      </c>
      <c r="AV11" s="37">
        <f>LN(AU2)</f>
        <v>5.2757607990488391E-2</v>
      </c>
      <c r="AW11" s="8">
        <v>1904</v>
      </c>
      <c r="AX11" s="8">
        <v>800</v>
      </c>
      <c r="AY11" t="s">
        <v>38</v>
      </c>
      <c r="AZ11" s="37">
        <f>LN(AY2)</f>
        <v>5.2815601603029366E-2</v>
      </c>
      <c r="BA11" s="8">
        <v>1904</v>
      </c>
      <c r="BB11" s="8">
        <v>800</v>
      </c>
      <c r="BC11" t="s">
        <v>38</v>
      </c>
      <c r="BD11" s="37">
        <f>LN(BC2)</f>
        <v>5.279124753801008E-2</v>
      </c>
      <c r="BE11" s="8">
        <v>1904</v>
      </c>
      <c r="BF11" s="8">
        <v>800</v>
      </c>
      <c r="BG11" t="s">
        <v>38</v>
      </c>
      <c r="BH11" s="37">
        <f>LN(BG2)</f>
        <v>5.2573820474026194E-2</v>
      </c>
      <c r="BI11" s="8">
        <v>1904</v>
      </c>
      <c r="BJ11" s="8">
        <v>800</v>
      </c>
      <c r="BK11" t="s">
        <v>38</v>
      </c>
      <c r="BL11" s="37">
        <f>LN(BK2)</f>
        <v>5.186422906922028E-2</v>
      </c>
      <c r="BM11" s="8">
        <v>1904</v>
      </c>
      <c r="BN11" s="8">
        <v>800</v>
      </c>
      <c r="BO11" t="s">
        <v>38</v>
      </c>
      <c r="BP11" s="37">
        <f>LN(BO2)</f>
        <v>5.2883253310887827E-2</v>
      </c>
      <c r="BQ11" s="8">
        <v>1904</v>
      </c>
      <c r="BR11" s="8">
        <v>800</v>
      </c>
      <c r="BS11" t="s">
        <v>38</v>
      </c>
      <c r="BT11" s="37">
        <f>LN(BS2)</f>
        <v>5.1669106324140034E-2</v>
      </c>
      <c r="BU11" s="8">
        <v>1904</v>
      </c>
      <c r="BV11" s="8">
        <v>800</v>
      </c>
      <c r="BW11" t="s">
        <v>38</v>
      </c>
      <c r="BX11" s="37">
        <f>LN(BW2)</f>
        <v>5.1793851413174871E-2</v>
      </c>
      <c r="BY11" s="8">
        <v>1904</v>
      </c>
      <c r="BZ11" s="8">
        <v>800</v>
      </c>
      <c r="CA11" t="s">
        <v>38</v>
      </c>
      <c r="CB11" s="37">
        <f>LN(CA2)</f>
        <v>5.1956632432937896E-2</v>
      </c>
      <c r="CC11" s="8">
        <v>1904</v>
      </c>
      <c r="CD11" s="8">
        <v>800</v>
      </c>
      <c r="CE11" t="s">
        <v>38</v>
      </c>
      <c r="CF11" s="37">
        <f>LN(CE2)</f>
        <v>5.1964598414907977E-2</v>
      </c>
      <c r="CG11" s="8">
        <v>1904</v>
      </c>
      <c r="CH11" s="8">
        <v>800</v>
      </c>
      <c r="CI11" t="s">
        <v>38</v>
      </c>
      <c r="CJ11" s="37">
        <f>LN(CI2)</f>
        <v>5.2127273201948383E-2</v>
      </c>
      <c r="CK11" s="8">
        <v>1904</v>
      </c>
      <c r="CL11" s="8">
        <v>800</v>
      </c>
      <c r="CM11" t="s">
        <v>38</v>
      </c>
      <c r="CN11" s="37">
        <f>LN(CM2)</f>
        <v>5.2100482282152145E-2</v>
      </c>
      <c r="CO11" s="8">
        <v>1904</v>
      </c>
      <c r="CP11" s="8">
        <v>800</v>
      </c>
      <c r="CQ11" t="s">
        <v>38</v>
      </c>
      <c r="CR11" s="37">
        <f>LN(CQ2)</f>
        <v>5.1942520009260605E-2</v>
      </c>
      <c r="CS11" s="8">
        <v>1904</v>
      </c>
      <c r="CT11" s="8">
        <v>800</v>
      </c>
      <c r="CU11" t="s">
        <v>38</v>
      </c>
      <c r="CV11" s="37">
        <f>LN(CU2)</f>
        <v>5.1884902203276961E-2</v>
      </c>
      <c r="CW11" s="8">
        <v>1904</v>
      </c>
      <c r="CX11" s="8">
        <v>800</v>
      </c>
      <c r="CY11" t="s">
        <v>38</v>
      </c>
      <c r="CZ11" s="37">
        <f>LN(CY2)</f>
        <v>5.1826523160567697E-2</v>
      </c>
      <c r="DA11" s="8">
        <v>1904</v>
      </c>
      <c r="DB11" s="8">
        <v>800</v>
      </c>
      <c r="DC11" t="s">
        <v>38</v>
      </c>
      <c r="DD11" s="37">
        <f>LN(DC2)</f>
        <v>5.1974993841008142E-2</v>
      </c>
      <c r="DE11" s="8">
        <v>1904</v>
      </c>
      <c r="DF11" s="8">
        <v>800</v>
      </c>
      <c r="DG11" t="s">
        <v>38</v>
      </c>
      <c r="DH11" s="37">
        <f>LN(DG2)</f>
        <v>5.312099761636891E-2</v>
      </c>
      <c r="DI11" s="8">
        <v>1904</v>
      </c>
      <c r="DJ11" s="8">
        <v>800</v>
      </c>
      <c r="DK11" t="s">
        <v>38</v>
      </c>
      <c r="DL11" s="37">
        <f>LN(DK2)</f>
        <v>5.3324600563704985E-2</v>
      </c>
      <c r="DM11" s="8">
        <v>1904</v>
      </c>
      <c r="DN11" s="8">
        <v>800</v>
      </c>
      <c r="DO11" t="s">
        <v>38</v>
      </c>
      <c r="DP11" s="37">
        <f>LN(DO2)</f>
        <v>5.3450542800565853E-2</v>
      </c>
      <c r="DQ11" s="8">
        <v>1904</v>
      </c>
      <c r="DR11" s="8">
        <v>800</v>
      </c>
      <c r="DS11" t="s">
        <v>38</v>
      </c>
      <c r="DT11" s="37">
        <f>LN(DS2)</f>
        <v>5.1467248254932076E-2</v>
      </c>
      <c r="DU11" s="8">
        <v>1904</v>
      </c>
      <c r="DV11" s="8">
        <v>800</v>
      </c>
      <c r="DW11" t="s">
        <v>38</v>
      </c>
      <c r="DX11" s="37">
        <f>LN(DW2)</f>
        <v>5.1182641378727273E-2</v>
      </c>
      <c r="DY11" s="8">
        <v>1904</v>
      </c>
      <c r="DZ11" s="8">
        <v>800</v>
      </c>
      <c r="EA11" t="s">
        <v>38</v>
      </c>
      <c r="EB11" s="37">
        <f>LN(EA2)</f>
        <v>5.1015016094045192E-2</v>
      </c>
      <c r="EC11" s="8">
        <v>1904</v>
      </c>
      <c r="ED11" s="8">
        <v>800</v>
      </c>
      <c r="EE11" t="s">
        <v>38</v>
      </c>
      <c r="EF11" s="37">
        <f>LN(EE2)</f>
        <v>5.1586879868810817E-2</v>
      </c>
      <c r="EG11" s="8">
        <v>1904</v>
      </c>
      <c r="EH11" s="8">
        <v>800</v>
      </c>
      <c r="EI11" t="s">
        <v>38</v>
      </c>
      <c r="EJ11" s="37">
        <f>LN(EI2)</f>
        <v>5.1522893162710817E-2</v>
      </c>
      <c r="EK11" s="8">
        <v>1904</v>
      </c>
      <c r="EL11" s="8">
        <v>800</v>
      </c>
      <c r="EM11" t="s">
        <v>38</v>
      </c>
      <c r="EN11" s="37">
        <f>LN(EM2)</f>
        <v>5.1405914152492897E-2</v>
      </c>
      <c r="EO11" s="8">
        <v>1904</v>
      </c>
      <c r="EP11" s="8">
        <v>800</v>
      </c>
      <c r="EQ11" t="s">
        <v>38</v>
      </c>
      <c r="ER11" s="37">
        <f>LN(EQ2)</f>
        <v>5.1619018484344699E-2</v>
      </c>
      <c r="ES11" s="8">
        <v>1904</v>
      </c>
      <c r="ET11" s="8">
        <v>800</v>
      </c>
      <c r="EU11" t="s">
        <v>38</v>
      </c>
      <c r="EV11" s="37">
        <f>LN(EU2)</f>
        <v>5.1680768889260285E-2</v>
      </c>
      <c r="EW11" s="8">
        <v>1904</v>
      </c>
      <c r="EX11" s="8">
        <v>800</v>
      </c>
      <c r="EY11" t="s">
        <v>38</v>
      </c>
      <c r="EZ11" s="37">
        <f>LN(EY2)</f>
        <v>5.1895332950529255E-2</v>
      </c>
      <c r="FA11" s="8">
        <v>1904</v>
      </c>
      <c r="FB11" s="8">
        <v>800</v>
      </c>
      <c r="FC11" t="s">
        <v>38</v>
      </c>
      <c r="FD11" s="37">
        <f>LN(FC2)</f>
        <v>5.1182069193447727E-2</v>
      </c>
      <c r="FE11" s="8">
        <v>1904</v>
      </c>
      <c r="FF11" s="8">
        <v>800</v>
      </c>
      <c r="FG11" t="s">
        <v>38</v>
      </c>
      <c r="FH11" s="37">
        <f>LN(FG2)</f>
        <v>5.1834659157684558E-2</v>
      </c>
      <c r="FI11" s="8">
        <v>1904</v>
      </c>
      <c r="FJ11" s="8">
        <v>800</v>
      </c>
      <c r="FK11" t="s">
        <v>38</v>
      </c>
      <c r="FL11" s="37">
        <f>LN(FK2)</f>
        <v>5.1457611849655874E-2</v>
      </c>
      <c r="FM11" s="8">
        <v>1904</v>
      </c>
      <c r="FN11" s="8">
        <v>800</v>
      </c>
      <c r="FO11" t="s">
        <v>38</v>
      </c>
      <c r="FP11" s="37">
        <f>LN(FO2)</f>
        <v>5.1259628471664924E-2</v>
      </c>
      <c r="FQ11" s="8">
        <v>1904</v>
      </c>
      <c r="FR11" s="8">
        <v>800</v>
      </c>
      <c r="FS11" t="s">
        <v>38</v>
      </c>
      <c r="FT11" s="37">
        <f>LN(FS2)</f>
        <v>5.1313812810568619E-2</v>
      </c>
      <c r="FU11" s="8">
        <v>1904</v>
      </c>
      <c r="FV11" s="8">
        <v>800</v>
      </c>
      <c r="FW11" t="s">
        <v>38</v>
      </c>
      <c r="FX11" s="37">
        <f>LN(FW2)</f>
        <v>5.1281515878998721E-2</v>
      </c>
      <c r="FY11" s="8">
        <v>1904</v>
      </c>
      <c r="FZ11" s="8">
        <v>800</v>
      </c>
      <c r="GA11" t="s">
        <v>38</v>
      </c>
      <c r="GB11" s="37">
        <f>LN(GA2)</f>
        <v>5.1805394974092811E-2</v>
      </c>
      <c r="GC11" s="8">
        <v>1904</v>
      </c>
      <c r="GD11" s="8">
        <v>800</v>
      </c>
    </row>
    <row r="12" spans="2:188">
      <c r="B12">
        <v>5.2815601603029366E-2</v>
      </c>
      <c r="C12" s="36">
        <v>0.44200391308065728</v>
      </c>
      <c r="D12">
        <v>33.269345044835447</v>
      </c>
      <c r="E12" s="8">
        <v>1905</v>
      </c>
      <c r="F12" s="8">
        <v>933</v>
      </c>
      <c r="G12" t="s">
        <v>39</v>
      </c>
      <c r="H12" s="37">
        <f>LN(H9)</f>
        <v>6.9374270925302087E-2</v>
      </c>
      <c r="I12" s="8">
        <v>1907</v>
      </c>
      <c r="J12" s="8">
        <v>1164</v>
      </c>
      <c r="K12" t="s">
        <v>39</v>
      </c>
      <c r="L12" s="37">
        <f>LN(L9)</f>
        <v>6.583424155784795E-2</v>
      </c>
      <c r="M12" s="8">
        <v>1907</v>
      </c>
      <c r="N12" s="8">
        <v>1164</v>
      </c>
      <c r="O12" t="s">
        <v>39</v>
      </c>
      <c r="P12" s="37">
        <f>LN(P9)</f>
        <v>6.9828213256090663E-2</v>
      </c>
      <c r="Q12" s="8">
        <v>1907</v>
      </c>
      <c r="R12" s="8">
        <v>1164</v>
      </c>
      <c r="S12" t="s">
        <v>39</v>
      </c>
      <c r="T12" s="37">
        <f>LN(T9)</f>
        <v>7.0138710344554586E-2</v>
      </c>
      <c r="U12" s="8">
        <v>1907</v>
      </c>
      <c r="V12" s="8">
        <v>1164</v>
      </c>
      <c r="W12" t="s">
        <v>39</v>
      </c>
      <c r="X12" s="37">
        <f>LN(X9)</f>
        <v>7.1032340365711016E-2</v>
      </c>
      <c r="Y12" s="8">
        <v>1907</v>
      </c>
      <c r="Z12" s="8">
        <v>1164</v>
      </c>
      <c r="AA12" t="s">
        <v>39</v>
      </c>
      <c r="AB12" s="37">
        <f>LN(AB9)</f>
        <v>6.9265755894153319E-2</v>
      </c>
      <c r="AC12" s="8">
        <v>1907</v>
      </c>
      <c r="AD12" s="8">
        <v>1164</v>
      </c>
      <c r="AE12" t="s">
        <v>39</v>
      </c>
      <c r="AF12" s="37">
        <f>LN(AF9)</f>
        <v>6.9450439730871796E-2</v>
      </c>
      <c r="AG12" s="8">
        <v>1907</v>
      </c>
      <c r="AH12" s="8">
        <v>1164</v>
      </c>
      <c r="AI12" t="s">
        <v>39</v>
      </c>
      <c r="AJ12" s="37">
        <f>LN(AJ9)</f>
        <v>6.9347226063134176E-2</v>
      </c>
      <c r="AK12" s="8">
        <v>1907</v>
      </c>
      <c r="AL12" s="8">
        <v>1164</v>
      </c>
      <c r="AM12" t="s">
        <v>39</v>
      </c>
      <c r="AN12" s="37">
        <f>LN(AN9)</f>
        <v>7.0209048271193106E-2</v>
      </c>
      <c r="AO12" s="8">
        <v>1907</v>
      </c>
      <c r="AP12" s="8">
        <v>1164</v>
      </c>
      <c r="AQ12" t="s">
        <v>39</v>
      </c>
      <c r="AR12" s="37">
        <f>LN(AR9)</f>
        <v>7.0086189175232835E-2</v>
      </c>
      <c r="AS12" s="8">
        <v>1907</v>
      </c>
      <c r="AT12" s="8">
        <v>1164</v>
      </c>
      <c r="AU12" t="s">
        <v>39</v>
      </c>
      <c r="AV12" s="37">
        <f>LN(AV9)</f>
        <v>7.055968392890212E-2</v>
      </c>
      <c r="AW12" s="8">
        <v>1907</v>
      </c>
      <c r="AX12" s="8">
        <v>1164</v>
      </c>
      <c r="AY12" t="s">
        <v>39</v>
      </c>
      <c r="AZ12" s="37">
        <f>LN(AZ9)</f>
        <v>7.0560973035377589E-2</v>
      </c>
      <c r="BA12" s="8">
        <v>1905</v>
      </c>
      <c r="BB12" s="8">
        <v>933</v>
      </c>
      <c r="BC12" t="s">
        <v>39</v>
      </c>
      <c r="BD12" s="37">
        <f>LN(BD9)</f>
        <v>7.0454069227914057E-2</v>
      </c>
      <c r="BE12" s="8">
        <v>1905</v>
      </c>
      <c r="BF12" s="8">
        <v>933</v>
      </c>
      <c r="BG12" t="s">
        <v>39</v>
      </c>
      <c r="BH12" s="37">
        <f>LN(BH9)</f>
        <v>7.0277994027136831E-2</v>
      </c>
      <c r="BI12" s="8">
        <v>1905</v>
      </c>
      <c r="BJ12" s="8">
        <v>933</v>
      </c>
      <c r="BK12" t="s">
        <v>39</v>
      </c>
      <c r="BL12" s="37">
        <f>LN(BL9)</f>
        <v>6.9700317666949063E-2</v>
      </c>
      <c r="BM12" s="8">
        <v>1905</v>
      </c>
      <c r="BN12" s="8">
        <v>933</v>
      </c>
      <c r="BO12" t="s">
        <v>39</v>
      </c>
      <c r="BP12" s="37">
        <f>LN(BP9)</f>
        <v>7.0278249307983834E-2</v>
      </c>
      <c r="BQ12" s="8">
        <v>1905</v>
      </c>
      <c r="BR12" s="8">
        <v>933</v>
      </c>
      <c r="BS12" t="s">
        <v>39</v>
      </c>
      <c r="BT12" s="37">
        <f>LN(BT9)</f>
        <v>6.9470082354720325E-2</v>
      </c>
      <c r="BU12" s="8">
        <v>1905</v>
      </c>
      <c r="BV12" s="8">
        <v>933</v>
      </c>
      <c r="BW12" t="s">
        <v>39</v>
      </c>
      <c r="BX12" s="37">
        <f>LN(BX9)</f>
        <v>6.9592637755782713E-2</v>
      </c>
      <c r="BY12" s="8">
        <v>1905</v>
      </c>
      <c r="BZ12" s="8">
        <v>933</v>
      </c>
      <c r="CA12" t="s">
        <v>39</v>
      </c>
      <c r="CB12" s="37">
        <f>LN(CB9)</f>
        <v>6.9730531733584705E-2</v>
      </c>
      <c r="CC12" s="8">
        <v>1905</v>
      </c>
      <c r="CD12" s="8">
        <v>933</v>
      </c>
      <c r="CE12" t="s">
        <v>39</v>
      </c>
      <c r="CF12" s="37">
        <f>LN(CF9)</f>
        <v>6.9721956362398557E-2</v>
      </c>
      <c r="CG12" s="8">
        <v>1905</v>
      </c>
      <c r="CH12" s="8">
        <v>933</v>
      </c>
      <c r="CI12" t="s">
        <v>39</v>
      </c>
      <c r="CJ12" s="37">
        <f>LN(CJ9)</f>
        <v>6.9733119989881326E-2</v>
      </c>
      <c r="CK12" s="8">
        <v>1905</v>
      </c>
      <c r="CL12" s="8">
        <v>933</v>
      </c>
      <c r="CM12" t="s">
        <v>39</v>
      </c>
      <c r="CN12" s="37">
        <f>LN(CN9)</f>
        <v>6.9624844446309619E-2</v>
      </c>
      <c r="CO12" s="8">
        <v>1905</v>
      </c>
      <c r="CP12" s="8">
        <v>933</v>
      </c>
      <c r="CQ12" t="s">
        <v>39</v>
      </c>
      <c r="CR12" s="37">
        <f>LN(CR9)</f>
        <v>6.9613724943405161E-2</v>
      </c>
      <c r="CS12" s="8">
        <v>1905</v>
      </c>
      <c r="CT12" s="8">
        <v>933</v>
      </c>
      <c r="CU12" t="s">
        <v>39</v>
      </c>
      <c r="CV12" s="37">
        <f>LN(CV9)</f>
        <v>6.9561431271090254E-2</v>
      </c>
      <c r="CW12" s="8">
        <v>1905</v>
      </c>
      <c r="CX12" s="8">
        <v>933</v>
      </c>
      <c r="CY12" t="s">
        <v>39</v>
      </c>
      <c r="CZ12" s="37">
        <f>LN(CZ9)</f>
        <v>6.877107469147907E-2</v>
      </c>
      <c r="DA12" s="8">
        <v>1905</v>
      </c>
      <c r="DB12" s="8">
        <v>933</v>
      </c>
      <c r="DC12" t="s">
        <v>39</v>
      </c>
      <c r="DD12" s="37">
        <f>LN(DD9)</f>
        <v>6.9670781817447153E-2</v>
      </c>
      <c r="DE12" s="8">
        <v>1905</v>
      </c>
      <c r="DF12" s="8">
        <v>933</v>
      </c>
      <c r="DG12" t="s">
        <v>39</v>
      </c>
      <c r="DH12" s="37">
        <f>LN(DH9)</f>
        <v>6.8747489915413726E-2</v>
      </c>
      <c r="DI12" s="8">
        <v>1905</v>
      </c>
      <c r="DJ12" s="8">
        <v>933</v>
      </c>
      <c r="DK12" t="s">
        <v>39</v>
      </c>
      <c r="DL12" s="37">
        <f>LN(DL9)</f>
        <v>6.9117204528189174E-2</v>
      </c>
      <c r="DM12" s="8">
        <v>1905</v>
      </c>
      <c r="DN12" s="8">
        <v>933</v>
      </c>
      <c r="DO12" t="s">
        <v>39</v>
      </c>
      <c r="DP12" s="37">
        <f>LN(DP9)</f>
        <v>6.9536646244517469E-2</v>
      </c>
      <c r="DQ12" s="8">
        <v>1905</v>
      </c>
      <c r="DR12" s="8">
        <v>933</v>
      </c>
      <c r="DS12" t="s">
        <v>39</v>
      </c>
      <c r="DT12" s="37">
        <f>LN(DT9)</f>
        <v>6.922158307618391E-2</v>
      </c>
      <c r="DU12" s="8">
        <v>1905</v>
      </c>
      <c r="DV12" s="8">
        <v>933</v>
      </c>
      <c r="DW12" t="s">
        <v>39</v>
      </c>
      <c r="DX12" s="37">
        <f>LN(DX9)</f>
        <v>6.8860936890436902E-2</v>
      </c>
      <c r="DY12" s="8">
        <v>1905</v>
      </c>
      <c r="DZ12" s="8">
        <v>933</v>
      </c>
      <c r="EA12" t="s">
        <v>39</v>
      </c>
      <c r="EB12" s="37">
        <f>LN(EB9)</f>
        <v>6.8717031421327887E-2</v>
      </c>
      <c r="EC12" s="8">
        <v>1905</v>
      </c>
      <c r="ED12" s="8">
        <v>933</v>
      </c>
      <c r="EE12" t="s">
        <v>39</v>
      </c>
      <c r="EF12" s="37">
        <f>LN(EF9)</f>
        <v>6.9448231439049907E-2</v>
      </c>
      <c r="EG12" s="8">
        <v>1905</v>
      </c>
      <c r="EH12" s="8">
        <v>933</v>
      </c>
      <c r="EI12" t="s">
        <v>39</v>
      </c>
      <c r="EJ12" s="37">
        <f>LN(EJ9)</f>
        <v>6.9422460892588314E-2</v>
      </c>
      <c r="EK12" s="8">
        <v>1905</v>
      </c>
      <c r="EL12" s="8">
        <v>933</v>
      </c>
      <c r="EM12" t="s">
        <v>39</v>
      </c>
      <c r="EN12" s="37">
        <f>LN(EN9)</f>
        <v>6.9320090127441752E-2</v>
      </c>
      <c r="EO12" s="8">
        <v>1905</v>
      </c>
      <c r="EP12" s="8">
        <v>933</v>
      </c>
      <c r="EQ12" t="s">
        <v>39</v>
      </c>
      <c r="ER12" s="37">
        <f>LN(ER9)</f>
        <v>6.9571525780569937E-2</v>
      </c>
      <c r="ES12" s="8">
        <v>1905</v>
      </c>
      <c r="ET12" s="8">
        <v>933</v>
      </c>
      <c r="EU12" t="s">
        <v>39</v>
      </c>
      <c r="EV12" s="37">
        <f>LN(EV9)</f>
        <v>6.96602238115092E-2</v>
      </c>
      <c r="EW12" s="8">
        <v>1905</v>
      </c>
      <c r="EX12" s="8">
        <v>933</v>
      </c>
      <c r="EY12" t="s">
        <v>39</v>
      </c>
      <c r="EZ12" s="37">
        <f>LN(EZ9)</f>
        <v>6.9899672680457492E-2</v>
      </c>
      <c r="FA12" s="8">
        <v>1905</v>
      </c>
      <c r="FB12" s="8">
        <v>933</v>
      </c>
      <c r="FC12" t="s">
        <v>39</v>
      </c>
      <c r="FD12" s="37">
        <f>LN(FD9)</f>
        <v>6.9193735826923009E-2</v>
      </c>
      <c r="FE12" s="8">
        <v>1905</v>
      </c>
      <c r="FF12" s="8">
        <v>933</v>
      </c>
      <c r="FG12" t="s">
        <v>39</v>
      </c>
      <c r="FH12" s="37">
        <f>LN(FH9)</f>
        <v>6.9899117388987964E-2</v>
      </c>
      <c r="FI12" s="8">
        <v>1905</v>
      </c>
      <c r="FJ12" s="8">
        <v>933</v>
      </c>
      <c r="FK12" t="s">
        <v>39</v>
      </c>
      <c r="FL12" s="37">
        <f>LN(FL9)</f>
        <v>6.9551486028356216E-2</v>
      </c>
      <c r="FM12" s="8">
        <v>1905</v>
      </c>
      <c r="FN12" s="8">
        <v>933</v>
      </c>
      <c r="FO12" t="s">
        <v>39</v>
      </c>
      <c r="FP12" s="37">
        <f>LN(FP9)</f>
        <v>6.9380230668967938E-2</v>
      </c>
      <c r="FQ12" s="8">
        <v>1905</v>
      </c>
      <c r="FR12" s="8">
        <v>933</v>
      </c>
      <c r="FS12" t="s">
        <v>39</v>
      </c>
      <c r="FT12" s="37">
        <f>LN(FT9)</f>
        <v>6.947381913559976E-2</v>
      </c>
      <c r="FU12" s="8">
        <v>1905</v>
      </c>
      <c r="FV12" s="8">
        <v>933</v>
      </c>
      <c r="FW12" t="s">
        <v>39</v>
      </c>
      <c r="FX12" s="37">
        <f>LN(FX9)</f>
        <v>6.9478800945193708E-2</v>
      </c>
      <c r="FY12" s="8">
        <v>1905</v>
      </c>
      <c r="FZ12" s="8">
        <v>933</v>
      </c>
      <c r="GA12" t="s">
        <v>39</v>
      </c>
      <c r="GB12" s="37">
        <f>LN(GB9)</f>
        <v>7.0047454919217267E-2</v>
      </c>
      <c r="GC12" s="8">
        <v>1905</v>
      </c>
      <c r="GD12" s="8">
        <v>933</v>
      </c>
    </row>
    <row r="13" spans="2:188">
      <c r="B13">
        <v>5.279124753801008E-2</v>
      </c>
      <c r="C13" s="36">
        <v>0.4441098792347361</v>
      </c>
      <c r="D13">
        <v>33.554499767293706</v>
      </c>
      <c r="E13" s="8">
        <v>1907</v>
      </c>
      <c r="F13" s="8">
        <v>1164</v>
      </c>
      <c r="G13" t="s">
        <v>40</v>
      </c>
      <c r="H13" s="37">
        <f>LN(H10)</f>
        <v>3.3972748502564411E-2</v>
      </c>
      <c r="I13" s="8">
        <v>1908</v>
      </c>
      <c r="J13" s="8">
        <v>1060</v>
      </c>
      <c r="K13" t="s">
        <v>40</v>
      </c>
      <c r="L13" s="37">
        <f>LN(L10)</f>
        <v>2.9322613325960957E-2</v>
      </c>
      <c r="M13" s="8">
        <v>1908</v>
      </c>
      <c r="N13" s="8">
        <v>1060</v>
      </c>
      <c r="O13" t="s">
        <v>40</v>
      </c>
      <c r="P13" s="37">
        <f>LN(P10)</f>
        <v>3.2641640896574883E-2</v>
      </c>
      <c r="Q13" s="8">
        <v>1908</v>
      </c>
      <c r="R13" s="8">
        <v>1060</v>
      </c>
      <c r="S13" t="s">
        <v>40</v>
      </c>
      <c r="T13" s="37">
        <f>LN(T10)</f>
        <v>3.3048684487182553E-2</v>
      </c>
      <c r="U13" s="8">
        <v>1908</v>
      </c>
      <c r="V13" s="8">
        <v>1060</v>
      </c>
      <c r="W13" t="s">
        <v>40</v>
      </c>
      <c r="X13" s="37">
        <f>LN(X10)</f>
        <v>3.4444478956353379E-2</v>
      </c>
      <c r="Y13" s="8">
        <v>1908</v>
      </c>
      <c r="Z13" s="8">
        <v>1060</v>
      </c>
      <c r="AA13" t="s">
        <v>40</v>
      </c>
      <c r="AB13" s="37">
        <f>LN(AB10)</f>
        <v>3.2626739964614862E-2</v>
      </c>
      <c r="AC13" s="8">
        <v>1908</v>
      </c>
      <c r="AD13" s="8">
        <v>1060</v>
      </c>
      <c r="AE13" t="s">
        <v>40</v>
      </c>
      <c r="AF13" s="37">
        <f>LN(AF10)</f>
        <v>3.2933854626101641E-2</v>
      </c>
      <c r="AG13" s="8">
        <v>1908</v>
      </c>
      <c r="AH13" s="8">
        <v>1060</v>
      </c>
      <c r="AI13" t="s">
        <v>40</v>
      </c>
      <c r="AJ13" s="37">
        <f>LN(AJ10)</f>
        <v>3.2906433122694589E-2</v>
      </c>
      <c r="AK13" s="8">
        <v>1908</v>
      </c>
      <c r="AL13" s="8">
        <v>1060</v>
      </c>
      <c r="AM13" t="s">
        <v>40</v>
      </c>
      <c r="AN13" s="37">
        <f>LN(AN10)</f>
        <v>3.3840975914052031E-2</v>
      </c>
      <c r="AO13" s="8">
        <v>1908</v>
      </c>
      <c r="AP13" s="8">
        <v>1060</v>
      </c>
      <c r="AQ13" t="s">
        <v>40</v>
      </c>
      <c r="AR13" s="37">
        <f>LN(AR10)</f>
        <v>3.3763606141576426E-2</v>
      </c>
      <c r="AS13" s="8">
        <v>1908</v>
      </c>
      <c r="AT13" s="8">
        <v>1060</v>
      </c>
      <c r="AU13" t="s">
        <v>40</v>
      </c>
      <c r="AV13" s="37">
        <f>LN(AV10)</f>
        <v>3.4632865331110395E-2</v>
      </c>
      <c r="AW13" s="8">
        <v>1908</v>
      </c>
      <c r="AX13" s="8">
        <v>1060</v>
      </c>
      <c r="AY13" t="s">
        <v>40</v>
      </c>
      <c r="AZ13" s="37">
        <f>LN(AZ10)</f>
        <v>3.4749634305933259E-2</v>
      </c>
      <c r="BA13" s="8">
        <v>1908</v>
      </c>
      <c r="BB13" s="8">
        <v>1060</v>
      </c>
      <c r="BC13" t="s">
        <v>40</v>
      </c>
      <c r="BD13" s="37">
        <f>LN(BD10)</f>
        <v>3.4810832579685654E-2</v>
      </c>
      <c r="BE13" s="8">
        <v>1907</v>
      </c>
      <c r="BF13" s="8">
        <v>1164</v>
      </c>
      <c r="BG13" t="s">
        <v>40</v>
      </c>
      <c r="BH13" s="37">
        <f>LN(BH10)</f>
        <v>3.4550551351573033E-2</v>
      </c>
      <c r="BI13" s="8">
        <v>1907</v>
      </c>
      <c r="BJ13" s="8">
        <v>1164</v>
      </c>
      <c r="BK13" t="s">
        <v>40</v>
      </c>
      <c r="BL13" s="37">
        <f>LN(BL10)</f>
        <v>3.3704228346793694E-2</v>
      </c>
      <c r="BM13" s="8">
        <v>1907</v>
      </c>
      <c r="BN13" s="8">
        <v>1164</v>
      </c>
      <c r="BO13" t="s">
        <v>40</v>
      </c>
      <c r="BP13" s="37">
        <f>LN(BP10)</f>
        <v>3.5180306726344347E-2</v>
      </c>
      <c r="BQ13" s="8">
        <v>1907</v>
      </c>
      <c r="BR13" s="8">
        <v>1164</v>
      </c>
      <c r="BS13" t="s">
        <v>40</v>
      </c>
      <c r="BT13" s="37">
        <f>LN(BT10)</f>
        <v>3.3545503805930917E-2</v>
      </c>
      <c r="BU13" s="8">
        <v>1907</v>
      </c>
      <c r="BV13" s="8">
        <v>1164</v>
      </c>
      <c r="BW13" t="s">
        <v>40</v>
      </c>
      <c r="BX13" s="37">
        <f>LN(BX10)</f>
        <v>3.3672518671546699E-2</v>
      </c>
      <c r="BY13" s="8">
        <v>1907</v>
      </c>
      <c r="BZ13" s="8">
        <v>1164</v>
      </c>
      <c r="CA13" t="s">
        <v>40</v>
      </c>
      <c r="CB13" s="37">
        <f>LN(CB10)</f>
        <v>3.3861096274330794E-2</v>
      </c>
      <c r="CC13" s="8">
        <v>1907</v>
      </c>
      <c r="CD13" s="8">
        <v>1164</v>
      </c>
      <c r="CE13" t="s">
        <v>40</v>
      </c>
      <c r="CF13" s="37">
        <f>LN(CF10)</f>
        <v>3.3886207419242122E-2</v>
      </c>
      <c r="CG13" s="8">
        <v>1907</v>
      </c>
      <c r="CH13" s="8">
        <v>1164</v>
      </c>
      <c r="CI13" t="s">
        <v>40</v>
      </c>
      <c r="CJ13" s="37">
        <f>LN(CJ10)</f>
        <v>3.4205897116208535E-2</v>
      </c>
      <c r="CK13" s="8">
        <v>1907</v>
      </c>
      <c r="CL13" s="8">
        <v>1164</v>
      </c>
      <c r="CM13" t="s">
        <v>40</v>
      </c>
      <c r="CN13" s="37">
        <f>LN(CN10)</f>
        <v>3.426353077758891E-2</v>
      </c>
      <c r="CO13" s="8">
        <v>1907</v>
      </c>
      <c r="CP13" s="8">
        <v>1164</v>
      </c>
      <c r="CQ13" t="s">
        <v>40</v>
      </c>
      <c r="CR13" s="37">
        <f>LN(CR10)</f>
        <v>3.3953417537543606E-2</v>
      </c>
      <c r="CS13" s="8">
        <v>1907</v>
      </c>
      <c r="CT13" s="8">
        <v>1164</v>
      </c>
      <c r="CU13" t="s">
        <v>40</v>
      </c>
      <c r="CV13" s="37">
        <f>LN(CV10)</f>
        <v>3.3890282281900885E-2</v>
      </c>
      <c r="CW13" s="8">
        <v>1907</v>
      </c>
      <c r="CX13" s="8">
        <v>1164</v>
      </c>
      <c r="CY13" t="s">
        <v>40</v>
      </c>
      <c r="CZ13" s="37">
        <f>LN(CZ10)</f>
        <v>3.4589897631501852E-2</v>
      </c>
      <c r="DA13" s="8">
        <v>1907</v>
      </c>
      <c r="DB13" s="8">
        <v>1164</v>
      </c>
      <c r="DC13" t="s">
        <v>40</v>
      </c>
      <c r="DD13" s="37">
        <f>LN(DD10)</f>
        <v>3.3960415232431235E-2</v>
      </c>
      <c r="DE13" s="8">
        <v>1907</v>
      </c>
      <c r="DF13" s="8">
        <v>1164</v>
      </c>
      <c r="DG13" t="s">
        <v>40</v>
      </c>
      <c r="DH13" s="37">
        <f>LN(DH10)</f>
        <v>3.7246436481997817E-2</v>
      </c>
      <c r="DI13" s="8">
        <v>1907</v>
      </c>
      <c r="DJ13" s="8">
        <v>1164</v>
      </c>
      <c r="DK13" t="s">
        <v>40</v>
      </c>
      <c r="DL13" s="37">
        <f>LN(DL10)</f>
        <v>3.7278582844815854E-2</v>
      </c>
      <c r="DM13" s="8">
        <v>1907</v>
      </c>
      <c r="DN13" s="8">
        <v>1164</v>
      </c>
      <c r="DO13" t="s">
        <v>40</v>
      </c>
      <c r="DP13" s="37">
        <f>LN(DP10)</f>
        <v>3.7101440237730099E-2</v>
      </c>
      <c r="DQ13" s="8">
        <v>1907</v>
      </c>
      <c r="DR13" s="8">
        <v>1164</v>
      </c>
      <c r="DS13" t="s">
        <v>40</v>
      </c>
      <c r="DT13" s="37">
        <f>LN(DT10)</f>
        <v>3.3391990676399849E-2</v>
      </c>
      <c r="DU13" s="8">
        <v>1907</v>
      </c>
      <c r="DV13" s="8">
        <v>1164</v>
      </c>
      <c r="DW13" t="s">
        <v>40</v>
      </c>
      <c r="DX13" s="37">
        <f>LN(DX10)</f>
        <v>3.3186190861757323E-2</v>
      </c>
      <c r="DY13" s="8">
        <v>1907</v>
      </c>
      <c r="DZ13" s="8">
        <v>1164</v>
      </c>
      <c r="EA13" t="s">
        <v>40</v>
      </c>
      <c r="EB13" s="37">
        <f>LN(EB10)</f>
        <v>3.2993983694379864E-2</v>
      </c>
      <c r="EC13" s="8">
        <v>1907</v>
      </c>
      <c r="ED13" s="8">
        <v>1164</v>
      </c>
      <c r="EE13" t="s">
        <v>40</v>
      </c>
      <c r="EF13" s="37">
        <f>LN(EF10)</f>
        <v>3.3400689566896694E-2</v>
      </c>
      <c r="EG13" s="8">
        <v>1907</v>
      </c>
      <c r="EH13" s="8">
        <v>1164</v>
      </c>
      <c r="EI13" t="s">
        <v>40</v>
      </c>
      <c r="EJ13" s="37">
        <f>LN(EJ10)</f>
        <v>3.329708243003629E-2</v>
      </c>
      <c r="EK13" s="8">
        <v>1907</v>
      </c>
      <c r="EL13" s="8">
        <v>1164</v>
      </c>
      <c r="EM13" t="s">
        <v>40</v>
      </c>
      <c r="EN13" s="37">
        <f>LN(EN10)</f>
        <v>3.3164957573018697E-2</v>
      </c>
      <c r="EO13" s="8">
        <v>1907</v>
      </c>
      <c r="EP13" s="8">
        <v>1164</v>
      </c>
      <c r="EQ13" t="s">
        <v>40</v>
      </c>
      <c r="ER13" s="37">
        <f>LN(ER10)</f>
        <v>3.3338317800191544E-2</v>
      </c>
      <c r="ES13" s="8">
        <v>1907</v>
      </c>
      <c r="ET13" s="8">
        <v>1164</v>
      </c>
      <c r="EU13" t="s">
        <v>40</v>
      </c>
      <c r="EV13" s="37">
        <f>LN(EV10)</f>
        <v>3.3372125508638203E-2</v>
      </c>
      <c r="EW13" s="8">
        <v>1907</v>
      </c>
      <c r="EX13" s="8">
        <v>1164</v>
      </c>
      <c r="EY13" t="s">
        <v>40</v>
      </c>
      <c r="EZ13" s="37">
        <f>LN(EZ10)</f>
        <v>3.3560884501380839E-2</v>
      </c>
      <c r="FA13" s="8">
        <v>1907</v>
      </c>
      <c r="FB13" s="8">
        <v>1164</v>
      </c>
      <c r="FC13" t="s">
        <v>40</v>
      </c>
      <c r="FD13" s="37">
        <f>LN(FD10)</f>
        <v>3.284002263650599E-2</v>
      </c>
      <c r="FE13" s="8">
        <v>1907</v>
      </c>
      <c r="FF13" s="8">
        <v>1164</v>
      </c>
      <c r="FG13" t="s">
        <v>40</v>
      </c>
      <c r="FH13" s="37">
        <f>LN(FH10)</f>
        <v>3.3437863577430206E-2</v>
      </c>
      <c r="FI13" s="8">
        <v>1907</v>
      </c>
      <c r="FJ13" s="8">
        <v>1164</v>
      </c>
      <c r="FK13" t="s">
        <v>40</v>
      </c>
      <c r="FL13" s="37">
        <f>LN(FL10)</f>
        <v>3.3030307072615422E-2</v>
      </c>
      <c r="FM13" s="8">
        <v>1907</v>
      </c>
      <c r="FN13" s="8">
        <v>1164</v>
      </c>
      <c r="FO13" t="s">
        <v>40</v>
      </c>
      <c r="FP13" s="37">
        <f>LN(FP10)</f>
        <v>3.2804600738650762E-2</v>
      </c>
      <c r="FQ13" s="8">
        <v>1907</v>
      </c>
      <c r="FR13" s="8">
        <v>1164</v>
      </c>
      <c r="FS13" t="s">
        <v>40</v>
      </c>
      <c r="FT13" s="37">
        <f>LN(FT10)</f>
        <v>3.2817911397178372E-2</v>
      </c>
      <c r="FU13" s="8">
        <v>1907</v>
      </c>
      <c r="FV13" s="8">
        <v>1164</v>
      </c>
      <c r="FW13" t="s">
        <v>40</v>
      </c>
      <c r="FX13" s="37">
        <f>LN(FX10)</f>
        <v>3.2746942416056031E-2</v>
      </c>
      <c r="FY13" s="8">
        <v>1907</v>
      </c>
      <c r="FZ13" s="8">
        <v>1164</v>
      </c>
      <c r="GA13" t="s">
        <v>40</v>
      </c>
      <c r="GB13" s="37">
        <f>LN(GB10)</f>
        <v>3.322436926984685E-2</v>
      </c>
      <c r="GC13" s="8">
        <v>1907</v>
      </c>
      <c r="GD13" s="8">
        <v>1164</v>
      </c>
    </row>
    <row r="14" spans="2:188">
      <c r="B14">
        <v>5.2573820474026194E-2</v>
      </c>
      <c r="C14" s="36">
        <v>0.44101681195962811</v>
      </c>
      <c r="D14">
        <v>33.13642789014721</v>
      </c>
      <c r="E14" s="8">
        <v>1908</v>
      </c>
      <c r="F14" s="8">
        <v>1060</v>
      </c>
      <c r="G14" t="s">
        <v>41</v>
      </c>
      <c r="H14" s="37">
        <f>H12-H11</f>
        <v>1.754411091758025E-2</v>
      </c>
      <c r="I14" s="8">
        <v>1909</v>
      </c>
      <c r="J14" s="8">
        <v>524</v>
      </c>
      <c r="K14" t="s">
        <v>41</v>
      </c>
      <c r="L14" s="37">
        <f>L12-L11</f>
        <v>1.8089185996607887E-2</v>
      </c>
      <c r="M14" s="8">
        <v>1909</v>
      </c>
      <c r="N14" s="8">
        <v>524</v>
      </c>
      <c r="O14" t="s">
        <v>41</v>
      </c>
      <c r="P14" s="37">
        <f>P12-P11</f>
        <v>1.84204409929924E-2</v>
      </c>
      <c r="Q14" s="8">
        <v>1909</v>
      </c>
      <c r="R14" s="8">
        <v>524</v>
      </c>
      <c r="S14" t="s">
        <v>41</v>
      </c>
      <c r="T14" s="37">
        <f>T12-T11</f>
        <v>1.8373064032123743E-2</v>
      </c>
      <c r="U14" s="8">
        <v>1909</v>
      </c>
      <c r="V14" s="8">
        <v>524</v>
      </c>
      <c r="W14" t="s">
        <v>41</v>
      </c>
      <c r="X14" s="37">
        <f>X12-X11</f>
        <v>1.8126606087082449E-2</v>
      </c>
      <c r="Y14" s="8">
        <v>1909</v>
      </c>
      <c r="Z14" s="8">
        <v>524</v>
      </c>
      <c r="AA14" t="s">
        <v>41</v>
      </c>
      <c r="AB14" s="37">
        <f>AB12-AB11</f>
        <v>1.8151715163751594E-2</v>
      </c>
      <c r="AC14" s="8">
        <v>1909</v>
      </c>
      <c r="AD14" s="8">
        <v>524</v>
      </c>
      <c r="AE14" t="s">
        <v>41</v>
      </c>
      <c r="AF14" s="37">
        <f>AF12-AF11</f>
        <v>1.8091619189129965E-2</v>
      </c>
      <c r="AG14" s="8">
        <v>1909</v>
      </c>
      <c r="AH14" s="8">
        <v>524</v>
      </c>
      <c r="AI14" t="s">
        <v>41</v>
      </c>
      <c r="AJ14" s="37">
        <f>AJ12-AJ11</f>
        <v>1.8054414230025045E-2</v>
      </c>
      <c r="AK14" s="8">
        <v>1909</v>
      </c>
      <c r="AL14" s="8">
        <v>524</v>
      </c>
      <c r="AM14" t="s">
        <v>41</v>
      </c>
      <c r="AN14" s="37">
        <f>AN12-AN11</f>
        <v>1.8018715703186097E-2</v>
      </c>
      <c r="AO14" s="8">
        <v>1909</v>
      </c>
      <c r="AP14" s="8">
        <v>524</v>
      </c>
      <c r="AQ14" t="s">
        <v>41</v>
      </c>
      <c r="AR14" s="37">
        <f>AR12-AR11</f>
        <v>1.7996384327041662E-2</v>
      </c>
      <c r="AS14" s="8">
        <v>1909</v>
      </c>
      <c r="AT14" s="8">
        <v>524</v>
      </c>
      <c r="AU14" t="s">
        <v>41</v>
      </c>
      <c r="AV14" s="37">
        <f>AV12-AV11</f>
        <v>1.7802075938413729E-2</v>
      </c>
      <c r="AW14" s="8">
        <v>1909</v>
      </c>
      <c r="AX14" s="8">
        <v>524</v>
      </c>
      <c r="AY14" t="s">
        <v>41</v>
      </c>
      <c r="AZ14" s="37">
        <f>AZ12-AZ11</f>
        <v>1.7745371432348223E-2</v>
      </c>
      <c r="BA14" s="8">
        <v>1909</v>
      </c>
      <c r="BB14" s="8">
        <v>524</v>
      </c>
      <c r="BC14" t="s">
        <v>41</v>
      </c>
      <c r="BD14" s="37">
        <f>BD12-BD11</f>
        <v>1.7662821689903976E-2</v>
      </c>
      <c r="BE14" s="8">
        <v>1909</v>
      </c>
      <c r="BF14" s="8">
        <v>524</v>
      </c>
      <c r="BG14" t="s">
        <v>41</v>
      </c>
      <c r="BH14" s="37">
        <f>BH12-BH11</f>
        <v>1.7704173553110637E-2</v>
      </c>
      <c r="BI14" s="8">
        <v>1908</v>
      </c>
      <c r="BJ14" s="8">
        <v>1060</v>
      </c>
      <c r="BK14" t="s">
        <v>41</v>
      </c>
      <c r="BL14" s="37">
        <f>BL12-BL11</f>
        <v>1.7836088597728783E-2</v>
      </c>
      <c r="BM14" s="8">
        <v>1908</v>
      </c>
      <c r="BN14" s="8">
        <v>1060</v>
      </c>
      <c r="BO14" t="s">
        <v>41</v>
      </c>
      <c r="BP14" s="37">
        <f>BP12-BP11</f>
        <v>1.7394995997096006E-2</v>
      </c>
      <c r="BQ14" s="8">
        <v>1908</v>
      </c>
      <c r="BR14" s="8">
        <v>1060</v>
      </c>
      <c r="BS14" t="s">
        <v>41</v>
      </c>
      <c r="BT14" s="37">
        <f>BT12-BT11</f>
        <v>1.7800976030580291E-2</v>
      </c>
      <c r="BU14" s="8">
        <v>1908</v>
      </c>
      <c r="BV14" s="8">
        <v>1060</v>
      </c>
      <c r="BW14" t="s">
        <v>41</v>
      </c>
      <c r="BX14" s="37">
        <f>BX12-BX11</f>
        <v>1.7798786342607842E-2</v>
      </c>
      <c r="BY14" s="8">
        <v>1908</v>
      </c>
      <c r="BZ14" s="8">
        <v>1060</v>
      </c>
      <c r="CA14" t="s">
        <v>41</v>
      </c>
      <c r="CB14" s="37">
        <f>CB12-CB11</f>
        <v>1.7773899300646809E-2</v>
      </c>
      <c r="CC14" s="8">
        <v>1908</v>
      </c>
      <c r="CD14" s="8">
        <v>1060</v>
      </c>
      <c r="CE14" t="s">
        <v>41</v>
      </c>
      <c r="CF14" s="37">
        <f>CF12-CF11</f>
        <v>1.775735794749058E-2</v>
      </c>
      <c r="CG14" s="8">
        <v>1908</v>
      </c>
      <c r="CH14" s="8">
        <v>1060</v>
      </c>
      <c r="CI14" t="s">
        <v>41</v>
      </c>
      <c r="CJ14" s="37">
        <f>CJ12-CJ11</f>
        <v>1.7605846787932942E-2</v>
      </c>
      <c r="CK14" s="8">
        <v>1908</v>
      </c>
      <c r="CL14" s="8">
        <v>1060</v>
      </c>
      <c r="CM14" t="s">
        <v>41</v>
      </c>
      <c r="CN14" s="37">
        <f>CN12-CN11</f>
        <v>1.7524362164157474E-2</v>
      </c>
      <c r="CO14" s="8">
        <v>1908</v>
      </c>
      <c r="CP14" s="8">
        <v>1060</v>
      </c>
      <c r="CQ14" t="s">
        <v>41</v>
      </c>
      <c r="CR14" s="37">
        <f>CR12-CR11</f>
        <v>1.7671204934144556E-2</v>
      </c>
      <c r="CS14" s="8">
        <v>1908</v>
      </c>
      <c r="CT14" s="8">
        <v>1060</v>
      </c>
      <c r="CU14" t="s">
        <v>41</v>
      </c>
      <c r="CV14" s="37">
        <f>CV12-CV11</f>
        <v>1.7676529067813293E-2</v>
      </c>
      <c r="CW14" s="8">
        <v>1908</v>
      </c>
      <c r="CX14" s="8">
        <v>1060</v>
      </c>
      <c r="CY14" t="s">
        <v>41</v>
      </c>
      <c r="CZ14" s="37">
        <f>CZ12-CZ11</f>
        <v>1.6944551530911373E-2</v>
      </c>
      <c r="DA14" s="8">
        <v>1908</v>
      </c>
      <c r="DB14" s="8">
        <v>1060</v>
      </c>
      <c r="DC14" t="s">
        <v>41</v>
      </c>
      <c r="DD14" s="37">
        <f>DD12-DD11</f>
        <v>1.7695787976439011E-2</v>
      </c>
      <c r="DE14" s="8">
        <v>1908</v>
      </c>
      <c r="DF14" s="8">
        <v>1060</v>
      </c>
      <c r="DG14" t="s">
        <v>41</v>
      </c>
      <c r="DH14" s="37">
        <f>DH12-DH11</f>
        <v>1.5626492299044815E-2</v>
      </c>
      <c r="DI14" s="8">
        <v>1908</v>
      </c>
      <c r="DJ14" s="8">
        <v>1060</v>
      </c>
      <c r="DK14" t="s">
        <v>41</v>
      </c>
      <c r="DL14" s="37">
        <f>DL12-DL11</f>
        <v>1.5792603964484189E-2</v>
      </c>
      <c r="DM14" s="8">
        <v>1908</v>
      </c>
      <c r="DN14" s="8">
        <v>1060</v>
      </c>
      <c r="DO14" t="s">
        <v>41</v>
      </c>
      <c r="DP14" s="37">
        <f>DP12-DP11</f>
        <v>1.6086103443951616E-2</v>
      </c>
      <c r="DQ14" s="8">
        <v>1908</v>
      </c>
      <c r="DR14" s="8">
        <v>1060</v>
      </c>
      <c r="DS14" t="s">
        <v>41</v>
      </c>
      <c r="DT14" s="37">
        <f>DT12-DT11</f>
        <v>1.7754334821251834E-2</v>
      </c>
      <c r="DU14" s="8">
        <v>1908</v>
      </c>
      <c r="DV14" s="8">
        <v>1060</v>
      </c>
      <c r="DW14" t="s">
        <v>41</v>
      </c>
      <c r="DX14" s="37">
        <f>DX12-DX11</f>
        <v>1.767829551170963E-2</v>
      </c>
      <c r="DY14" s="8">
        <v>1908</v>
      </c>
      <c r="DZ14" s="8">
        <v>1060</v>
      </c>
      <c r="EA14" t="s">
        <v>41</v>
      </c>
      <c r="EB14" s="37">
        <f>EB12-EB11</f>
        <v>1.7702015327282696E-2</v>
      </c>
      <c r="EC14" s="8">
        <v>1908</v>
      </c>
      <c r="ED14" s="8">
        <v>1060</v>
      </c>
      <c r="EE14" t="s">
        <v>41</v>
      </c>
      <c r="EF14" s="37">
        <f>EF12-EF11</f>
        <v>1.786135157023909E-2</v>
      </c>
      <c r="EG14" s="8">
        <v>1908</v>
      </c>
      <c r="EH14" s="8">
        <v>1060</v>
      </c>
      <c r="EI14" t="s">
        <v>41</v>
      </c>
      <c r="EJ14" s="37">
        <f>EJ12-EJ11</f>
        <v>1.7899567729877497E-2</v>
      </c>
      <c r="EK14" s="8">
        <v>1908</v>
      </c>
      <c r="EL14" s="8">
        <v>1060</v>
      </c>
      <c r="EM14" t="s">
        <v>41</v>
      </c>
      <c r="EN14" s="37">
        <f>EN12-EN11</f>
        <v>1.7914175974948855E-2</v>
      </c>
      <c r="EO14" s="8">
        <v>1908</v>
      </c>
      <c r="EP14" s="8">
        <v>1060</v>
      </c>
      <c r="EQ14" t="s">
        <v>41</v>
      </c>
      <c r="ER14" s="37">
        <f>ER12-ER11</f>
        <v>1.7952507296225238E-2</v>
      </c>
      <c r="ES14" s="8">
        <v>1908</v>
      </c>
      <c r="ET14" s="8">
        <v>1060</v>
      </c>
      <c r="EU14" t="s">
        <v>41</v>
      </c>
      <c r="EV14" s="37">
        <f>EV12-EV11</f>
        <v>1.7979454922248915E-2</v>
      </c>
      <c r="EW14" s="8">
        <v>1908</v>
      </c>
      <c r="EX14" s="8">
        <v>1060</v>
      </c>
      <c r="EY14" t="s">
        <v>41</v>
      </c>
      <c r="EZ14" s="37">
        <f>EZ12-EZ11</f>
        <v>1.8004339729928237E-2</v>
      </c>
      <c r="FA14" s="8">
        <v>1908</v>
      </c>
      <c r="FB14" s="8">
        <v>1060</v>
      </c>
      <c r="FC14" t="s">
        <v>41</v>
      </c>
      <c r="FD14" s="37">
        <f>FD12-FD11</f>
        <v>1.8011666633475282E-2</v>
      </c>
      <c r="FE14" s="8">
        <v>1908</v>
      </c>
      <c r="FF14" s="8">
        <v>1060</v>
      </c>
      <c r="FG14" t="s">
        <v>41</v>
      </c>
      <c r="FH14" s="37">
        <f>FH12-FH11</f>
        <v>1.8064458231303405E-2</v>
      </c>
      <c r="FI14" s="8">
        <v>1908</v>
      </c>
      <c r="FJ14" s="8">
        <v>1060</v>
      </c>
      <c r="FK14" t="s">
        <v>41</v>
      </c>
      <c r="FL14" s="37">
        <f>FL12-FL11</f>
        <v>1.8093874178700342E-2</v>
      </c>
      <c r="FM14" s="8">
        <v>1908</v>
      </c>
      <c r="FN14" s="8">
        <v>1060</v>
      </c>
      <c r="FO14" t="s">
        <v>41</v>
      </c>
      <c r="FP14" s="37">
        <f>FP12-FP11</f>
        <v>1.8120602197303014E-2</v>
      </c>
      <c r="FQ14" s="8">
        <v>1908</v>
      </c>
      <c r="FR14" s="8">
        <v>1060</v>
      </c>
      <c r="FS14" t="s">
        <v>41</v>
      </c>
      <c r="FT14" s="37">
        <f>FT12-FT11</f>
        <v>1.816000632503114E-2</v>
      </c>
      <c r="FU14" s="8">
        <v>1908</v>
      </c>
      <c r="FV14" s="8">
        <v>1060</v>
      </c>
      <c r="FW14" t="s">
        <v>41</v>
      </c>
      <c r="FX14" s="37">
        <f>FX12-FX11</f>
        <v>1.8197285066194988E-2</v>
      </c>
      <c r="FY14" s="8">
        <v>1908</v>
      </c>
      <c r="FZ14" s="8">
        <v>1060</v>
      </c>
      <c r="GA14" t="s">
        <v>41</v>
      </c>
      <c r="GB14" s="37">
        <f>GB12-GB11</f>
        <v>1.8242059945124456E-2</v>
      </c>
      <c r="GC14" s="8">
        <v>1908</v>
      </c>
      <c r="GD14" s="8">
        <v>1060</v>
      </c>
    </row>
    <row r="15" spans="2:188">
      <c r="B15">
        <v>5.186422906922028E-2</v>
      </c>
      <c r="C15" s="36">
        <v>0.43099950965556216</v>
      </c>
      <c r="D15">
        <v>31.813644650070138</v>
      </c>
      <c r="E15" s="8">
        <v>1909</v>
      </c>
      <c r="F15" s="8">
        <v>524</v>
      </c>
      <c r="G15" t="s">
        <v>42</v>
      </c>
      <c r="H15" s="37">
        <f>H11-H13</f>
        <v>1.7857411505157426E-2</v>
      </c>
      <c r="I15" s="8">
        <v>1910</v>
      </c>
      <c r="J15" s="8">
        <v>2113</v>
      </c>
      <c r="K15" t="s">
        <v>42</v>
      </c>
      <c r="L15" s="37">
        <f>L11-L13</f>
        <v>1.8422442235279106E-2</v>
      </c>
      <c r="M15" s="8">
        <v>1910</v>
      </c>
      <c r="N15" s="8">
        <v>2113</v>
      </c>
      <c r="O15" t="s">
        <v>42</v>
      </c>
      <c r="P15" s="37">
        <f>P11-P13</f>
        <v>1.8766131366523379E-2</v>
      </c>
      <c r="Q15" s="8">
        <v>1910</v>
      </c>
      <c r="R15" s="8">
        <v>2113</v>
      </c>
      <c r="S15" t="s">
        <v>42</v>
      </c>
      <c r="T15" s="37">
        <f>T11-T13</f>
        <v>1.8716961825248291E-2</v>
      </c>
      <c r="U15" s="8">
        <v>1910</v>
      </c>
      <c r="V15" s="8">
        <v>2113</v>
      </c>
      <c r="W15" t="s">
        <v>42</v>
      </c>
      <c r="X15" s="37">
        <f>X11-X13</f>
        <v>1.8461255322275189E-2</v>
      </c>
      <c r="Y15" s="8">
        <v>1910</v>
      </c>
      <c r="Z15" s="8">
        <v>2113</v>
      </c>
      <c r="AA15" t="s">
        <v>42</v>
      </c>
      <c r="AB15" s="37">
        <f>AB11-AB13</f>
        <v>1.8487300765786863E-2</v>
      </c>
      <c r="AC15" s="8">
        <v>1910</v>
      </c>
      <c r="AD15" s="8">
        <v>2113</v>
      </c>
      <c r="AE15" t="s">
        <v>42</v>
      </c>
      <c r="AF15" s="37">
        <f>AF11-AF13</f>
        <v>1.842496591564019E-2</v>
      </c>
      <c r="AG15" s="8">
        <v>1910</v>
      </c>
      <c r="AH15" s="8">
        <v>2113</v>
      </c>
      <c r="AI15" t="s">
        <v>42</v>
      </c>
      <c r="AJ15" s="37">
        <f>AJ11-AJ13</f>
        <v>1.8386378710414542E-2</v>
      </c>
      <c r="AK15" s="8">
        <v>1910</v>
      </c>
      <c r="AL15" s="8">
        <v>2113</v>
      </c>
      <c r="AM15" t="s">
        <v>42</v>
      </c>
      <c r="AN15" s="37">
        <f>AN11-AN13</f>
        <v>1.8349356653954978E-2</v>
      </c>
      <c r="AO15" s="8">
        <v>1910</v>
      </c>
      <c r="AP15" s="8">
        <v>2113</v>
      </c>
      <c r="AQ15" t="s">
        <v>42</v>
      </c>
      <c r="AR15" s="37">
        <f>AR11-AR13</f>
        <v>1.8326198706614748E-2</v>
      </c>
      <c r="AS15" s="8">
        <v>1910</v>
      </c>
      <c r="AT15" s="8">
        <v>2113</v>
      </c>
      <c r="AU15" t="s">
        <v>42</v>
      </c>
      <c r="AV15" s="37">
        <f>AV11-AV13</f>
        <v>1.8124742659377996E-2</v>
      </c>
      <c r="AW15" s="8">
        <v>1910</v>
      </c>
      <c r="AX15" s="8">
        <v>2113</v>
      </c>
      <c r="AY15" t="s">
        <v>42</v>
      </c>
      <c r="AZ15" s="37">
        <f>AZ11-AZ13</f>
        <v>1.8065967297096107E-2</v>
      </c>
      <c r="BA15" s="8">
        <v>1910</v>
      </c>
      <c r="BB15" s="8">
        <v>2113</v>
      </c>
      <c r="BC15" t="s">
        <v>42</v>
      </c>
      <c r="BD15" s="37">
        <f>BD11-BD13</f>
        <v>1.7980414958324427E-2</v>
      </c>
      <c r="BE15" s="8">
        <v>1910</v>
      </c>
      <c r="BF15" s="8">
        <v>2113</v>
      </c>
      <c r="BG15" t="s">
        <v>42</v>
      </c>
      <c r="BH15" s="37">
        <f>BH11-BH13</f>
        <v>1.802326912245316E-2</v>
      </c>
      <c r="BI15" s="8">
        <v>1910</v>
      </c>
      <c r="BJ15" s="8">
        <v>2113</v>
      </c>
      <c r="BK15" t="s">
        <v>42</v>
      </c>
      <c r="BL15" s="37">
        <f>BL11-BL13</f>
        <v>1.8160000722426586E-2</v>
      </c>
      <c r="BM15" s="8">
        <v>1909</v>
      </c>
      <c r="BN15" s="8">
        <v>524</v>
      </c>
      <c r="BO15" t="s">
        <v>42</v>
      </c>
      <c r="BP15" s="37">
        <f>BP11-BP13</f>
        <v>1.770294658454348E-2</v>
      </c>
      <c r="BQ15" s="8">
        <v>1909</v>
      </c>
      <c r="BR15" s="8">
        <v>524</v>
      </c>
      <c r="BS15" t="s">
        <v>42</v>
      </c>
      <c r="BT15" s="37">
        <f>BT11-BT13</f>
        <v>1.8123602518209117E-2</v>
      </c>
      <c r="BU15" s="8">
        <v>1909</v>
      </c>
      <c r="BV15" s="8">
        <v>524</v>
      </c>
      <c r="BW15" t="s">
        <v>42</v>
      </c>
      <c r="BX15" s="37">
        <f>BX11-BX13</f>
        <v>1.8121332741628172E-2</v>
      </c>
      <c r="BY15" s="8">
        <v>1909</v>
      </c>
      <c r="BZ15" s="8">
        <v>524</v>
      </c>
      <c r="CA15" t="s">
        <v>42</v>
      </c>
      <c r="CB15" s="37">
        <f>CB11-CB13</f>
        <v>1.8095536158607102E-2</v>
      </c>
      <c r="CC15" s="8">
        <v>1909</v>
      </c>
      <c r="CD15" s="8">
        <v>524</v>
      </c>
      <c r="CE15" t="s">
        <v>42</v>
      </c>
      <c r="CF15" s="37">
        <f>CF11-CF13</f>
        <v>1.8078390995665855E-2</v>
      </c>
      <c r="CG15" s="8">
        <v>1909</v>
      </c>
      <c r="CH15" s="8">
        <v>524</v>
      </c>
      <c r="CI15" t="s">
        <v>42</v>
      </c>
      <c r="CJ15" s="37">
        <f>CJ11-CJ13</f>
        <v>1.7921376085739849E-2</v>
      </c>
      <c r="CK15" s="8">
        <v>1909</v>
      </c>
      <c r="CL15" s="8">
        <v>524</v>
      </c>
      <c r="CM15" t="s">
        <v>42</v>
      </c>
      <c r="CN15" s="37">
        <f>CN11-CN13</f>
        <v>1.7836951504563235E-2</v>
      </c>
      <c r="CO15" s="8">
        <v>1909</v>
      </c>
      <c r="CP15" s="8">
        <v>524</v>
      </c>
      <c r="CQ15" t="s">
        <v>42</v>
      </c>
      <c r="CR15" s="37">
        <f>CR11-CR13</f>
        <v>1.7989102471716999E-2</v>
      </c>
      <c r="CS15" s="8">
        <v>1909</v>
      </c>
      <c r="CT15" s="8">
        <v>524</v>
      </c>
      <c r="CU15" t="s">
        <v>42</v>
      </c>
      <c r="CV15" s="37">
        <f>CV11-CV13</f>
        <v>1.7994619921376076E-2</v>
      </c>
      <c r="CW15" s="8">
        <v>1909</v>
      </c>
      <c r="CX15" s="8">
        <v>524</v>
      </c>
      <c r="CY15" t="s">
        <v>42</v>
      </c>
      <c r="CZ15" s="37">
        <f>CZ11-CZ13</f>
        <v>1.7236625529065845E-2</v>
      </c>
      <c r="DA15" s="8">
        <v>1909</v>
      </c>
      <c r="DB15" s="8">
        <v>524</v>
      </c>
      <c r="DC15" t="s">
        <v>42</v>
      </c>
      <c r="DD15" s="37">
        <f>DD11-DD13</f>
        <v>1.8014578608576907E-2</v>
      </c>
      <c r="DE15" s="8">
        <v>1909</v>
      </c>
      <c r="DF15" s="8">
        <v>524</v>
      </c>
      <c r="DG15" t="s">
        <v>42</v>
      </c>
      <c r="DH15" s="37">
        <f>DH11-DH13</f>
        <v>1.5874561134371093E-2</v>
      </c>
      <c r="DI15" s="8">
        <v>1909</v>
      </c>
      <c r="DJ15" s="8">
        <v>524</v>
      </c>
      <c r="DK15" t="s">
        <v>42</v>
      </c>
      <c r="DL15" s="37">
        <f>DL11-DL13</f>
        <v>1.6046017718889131E-2</v>
      </c>
      <c r="DM15" s="8">
        <v>1909</v>
      </c>
      <c r="DN15" s="8">
        <v>524</v>
      </c>
      <c r="DO15" t="s">
        <v>42</v>
      </c>
      <c r="DP15" s="37">
        <f>DP11-DP13</f>
        <v>1.6349102562835754E-2</v>
      </c>
      <c r="DQ15" s="8">
        <v>1909</v>
      </c>
      <c r="DR15" s="8">
        <v>524</v>
      </c>
      <c r="DS15" t="s">
        <v>42</v>
      </c>
      <c r="DT15" s="37">
        <f>DT11-DT13</f>
        <v>1.8075257578532226E-2</v>
      </c>
      <c r="DU15" s="8">
        <v>1909</v>
      </c>
      <c r="DV15" s="8">
        <v>524</v>
      </c>
      <c r="DW15" t="s">
        <v>42</v>
      </c>
      <c r="DX15" s="37">
        <f>DX11-DX13</f>
        <v>1.799645051696995E-2</v>
      </c>
      <c r="DY15" s="8">
        <v>1909</v>
      </c>
      <c r="DZ15" s="8">
        <v>524</v>
      </c>
      <c r="EA15" t="s">
        <v>42</v>
      </c>
      <c r="EB15" s="37">
        <f>EB11-EB13</f>
        <v>1.8021032399665328E-2</v>
      </c>
      <c r="EC15" s="8">
        <v>1909</v>
      </c>
      <c r="ED15" s="8">
        <v>524</v>
      </c>
      <c r="EE15" t="s">
        <v>42</v>
      </c>
      <c r="EF15" s="37">
        <f>EF11-EF13</f>
        <v>1.8186190301914124E-2</v>
      </c>
      <c r="EG15" s="8">
        <v>1909</v>
      </c>
      <c r="EH15" s="8">
        <v>524</v>
      </c>
      <c r="EI15" t="s">
        <v>42</v>
      </c>
      <c r="EJ15" s="37">
        <f>EJ11-EJ13</f>
        <v>1.8225810732674527E-2</v>
      </c>
      <c r="EK15" s="8">
        <v>1909</v>
      </c>
      <c r="EL15" s="8">
        <v>524</v>
      </c>
      <c r="EM15" t="s">
        <v>42</v>
      </c>
      <c r="EN15" s="37">
        <f>EN11-EN13</f>
        <v>1.82409565794742E-2</v>
      </c>
      <c r="EO15" s="8">
        <v>1909</v>
      </c>
      <c r="EP15" s="8">
        <v>524</v>
      </c>
      <c r="EQ15" t="s">
        <v>42</v>
      </c>
      <c r="ER15" s="37">
        <f>ER11-ER13</f>
        <v>1.8280700684153155E-2</v>
      </c>
      <c r="ES15" s="8">
        <v>1909</v>
      </c>
      <c r="ET15" s="8">
        <v>524</v>
      </c>
      <c r="EU15" t="s">
        <v>42</v>
      </c>
      <c r="EV15" s="37">
        <f>EV11-EV13</f>
        <v>1.8308643380622082E-2</v>
      </c>
      <c r="EW15" s="8">
        <v>1909</v>
      </c>
      <c r="EX15" s="8">
        <v>524</v>
      </c>
      <c r="EY15" t="s">
        <v>42</v>
      </c>
      <c r="EZ15" s="37">
        <f>EZ11-EZ13</f>
        <v>1.8334448449148416E-2</v>
      </c>
      <c r="FA15" s="8">
        <v>1909</v>
      </c>
      <c r="FB15" s="8">
        <v>524</v>
      </c>
      <c r="FC15" t="s">
        <v>42</v>
      </c>
      <c r="FD15" s="37">
        <f>FD11-FD13</f>
        <v>1.8342046556941737E-2</v>
      </c>
      <c r="FE15" s="8">
        <v>1909</v>
      </c>
      <c r="FF15" s="8">
        <v>524</v>
      </c>
      <c r="FG15" t="s">
        <v>42</v>
      </c>
      <c r="FH15" s="37">
        <f>FH11-FH13</f>
        <v>1.8396795580254352E-2</v>
      </c>
      <c r="FI15" s="8">
        <v>1909</v>
      </c>
      <c r="FJ15" s="8">
        <v>524</v>
      </c>
      <c r="FK15" t="s">
        <v>42</v>
      </c>
      <c r="FL15" s="37">
        <f>FL11-FL13</f>
        <v>1.8427304777040451E-2</v>
      </c>
      <c r="FM15" s="8">
        <v>1909</v>
      </c>
      <c r="FN15" s="8">
        <v>524</v>
      </c>
      <c r="FO15" t="s">
        <v>42</v>
      </c>
      <c r="FP15" s="37">
        <f>FP11-FP13</f>
        <v>1.8455027733014162E-2</v>
      </c>
      <c r="FQ15" s="8">
        <v>1909</v>
      </c>
      <c r="FR15" s="8">
        <v>524</v>
      </c>
      <c r="FS15" t="s">
        <v>42</v>
      </c>
      <c r="FT15" s="37">
        <f>FT11-FT13</f>
        <v>1.8495901413390248E-2</v>
      </c>
      <c r="FU15" s="8">
        <v>1909</v>
      </c>
      <c r="FV15" s="8">
        <v>524</v>
      </c>
      <c r="FW15" t="s">
        <v>42</v>
      </c>
      <c r="FX15" s="37">
        <f>FX11-FX13</f>
        <v>1.853457346294269E-2</v>
      </c>
      <c r="FY15" s="8">
        <v>1909</v>
      </c>
      <c r="FZ15" s="8">
        <v>524</v>
      </c>
      <c r="GA15" t="s">
        <v>42</v>
      </c>
      <c r="GB15" s="37">
        <f>GB11-GB13</f>
        <v>1.8581025704245961E-2</v>
      </c>
      <c r="GC15" s="8">
        <v>1909</v>
      </c>
      <c r="GD15" s="8">
        <v>524</v>
      </c>
    </row>
    <row r="16" spans="2:188">
      <c r="B16">
        <v>5.2883253310887827E-2</v>
      </c>
      <c r="C16" s="36">
        <v>0.45255005180299329</v>
      </c>
      <c r="D16">
        <v>34.719342358738835</v>
      </c>
      <c r="E16" s="8">
        <v>1910</v>
      </c>
      <c r="F16" s="8">
        <v>2113</v>
      </c>
      <c r="G16" t="s">
        <v>43</v>
      </c>
      <c r="H16" s="38">
        <f>AVERAGE(H14:H15)</f>
        <v>1.7700761211368838E-2</v>
      </c>
      <c r="I16" s="8">
        <v>1911</v>
      </c>
      <c r="J16" s="8">
        <v>440</v>
      </c>
      <c r="K16" t="s">
        <v>43</v>
      </c>
      <c r="L16" s="38">
        <f>AVERAGE(L14:L15)</f>
        <v>1.8255814115943497E-2</v>
      </c>
      <c r="M16" s="8">
        <v>1911</v>
      </c>
      <c r="N16" s="8">
        <v>440</v>
      </c>
      <c r="O16" t="s">
        <v>43</v>
      </c>
      <c r="P16" s="38">
        <f>AVERAGE(P14:P15)</f>
        <v>1.859328617975789E-2</v>
      </c>
      <c r="Q16" s="8">
        <v>1911</v>
      </c>
      <c r="R16" s="8">
        <v>440</v>
      </c>
      <c r="S16" t="s">
        <v>43</v>
      </c>
      <c r="T16" s="38">
        <f>AVERAGE(T14:T15)</f>
        <v>1.8545012928686017E-2</v>
      </c>
      <c r="U16" s="8">
        <v>1911</v>
      </c>
      <c r="V16" s="8">
        <v>440</v>
      </c>
      <c r="W16" t="s">
        <v>43</v>
      </c>
      <c r="X16" s="38">
        <f>AVERAGE(X14:X15)</f>
        <v>1.8293930704678819E-2</v>
      </c>
      <c r="Y16" s="8">
        <v>1911</v>
      </c>
      <c r="Z16" s="8">
        <v>440</v>
      </c>
      <c r="AA16" t="s">
        <v>43</v>
      </c>
      <c r="AB16" s="38">
        <f>AVERAGE(AB14:AB15)</f>
        <v>1.8319507964769229E-2</v>
      </c>
      <c r="AC16" s="8">
        <v>1911</v>
      </c>
      <c r="AD16" s="8">
        <v>440</v>
      </c>
      <c r="AE16" t="s">
        <v>43</v>
      </c>
      <c r="AF16" s="38">
        <f>AVERAGE(AF14:AF15)</f>
        <v>1.8258292552385078E-2</v>
      </c>
      <c r="AG16" s="8">
        <v>1911</v>
      </c>
      <c r="AH16" s="8">
        <v>440</v>
      </c>
      <c r="AI16" t="s">
        <v>43</v>
      </c>
      <c r="AJ16" s="38">
        <f>AVERAGE(AJ14:AJ15)</f>
        <v>1.8220396470219793E-2</v>
      </c>
      <c r="AK16" s="8">
        <v>1911</v>
      </c>
      <c r="AL16" s="8">
        <v>440</v>
      </c>
      <c r="AM16" t="s">
        <v>43</v>
      </c>
      <c r="AN16" s="38">
        <f>AVERAGE(AN14:AN15)</f>
        <v>1.8184036178570537E-2</v>
      </c>
      <c r="AO16" s="8">
        <v>1911</v>
      </c>
      <c r="AP16" s="8">
        <v>440</v>
      </c>
      <c r="AQ16" t="s">
        <v>43</v>
      </c>
      <c r="AR16" s="38">
        <f>AVERAGE(AR14:AR15)</f>
        <v>1.8161291516828205E-2</v>
      </c>
      <c r="AS16" s="8">
        <v>1911</v>
      </c>
      <c r="AT16" s="8">
        <v>440</v>
      </c>
      <c r="AU16" t="s">
        <v>43</v>
      </c>
      <c r="AV16" s="38">
        <f>AVERAGE(AV14:AV15)</f>
        <v>1.7963409298895863E-2</v>
      </c>
      <c r="AW16" s="8">
        <v>1911</v>
      </c>
      <c r="AX16" s="8">
        <v>440</v>
      </c>
      <c r="AY16" t="s">
        <v>43</v>
      </c>
      <c r="AZ16" s="38">
        <f>AVERAGE(AZ14:AZ15)</f>
        <v>1.7905669364722165E-2</v>
      </c>
      <c r="BA16" s="8">
        <v>1911</v>
      </c>
      <c r="BB16" s="8">
        <v>440</v>
      </c>
      <c r="BC16" t="s">
        <v>43</v>
      </c>
      <c r="BD16" s="38">
        <f>AVERAGE(BD14:BD15)</f>
        <v>1.7821618324114202E-2</v>
      </c>
      <c r="BE16" s="8">
        <v>1911</v>
      </c>
      <c r="BF16" s="8">
        <v>440</v>
      </c>
      <c r="BG16" t="s">
        <v>43</v>
      </c>
      <c r="BH16" s="38">
        <f>AVERAGE(BH14:BH15)</f>
        <v>1.7863721337781899E-2</v>
      </c>
      <c r="BI16" s="8">
        <v>1911</v>
      </c>
      <c r="BJ16" s="8">
        <v>440</v>
      </c>
      <c r="BK16" t="s">
        <v>43</v>
      </c>
      <c r="BL16" s="38">
        <f>AVERAGE(BL14:BL15)</f>
        <v>1.7998044660077685E-2</v>
      </c>
      <c r="BM16" s="8">
        <v>1911</v>
      </c>
      <c r="BN16" s="8">
        <v>440</v>
      </c>
      <c r="BO16" t="s">
        <v>43</v>
      </c>
      <c r="BP16" s="38">
        <f>AVERAGE(BP14:BP15)</f>
        <v>1.7548971290819743E-2</v>
      </c>
      <c r="BQ16" s="8">
        <v>1910</v>
      </c>
      <c r="BR16" s="8">
        <v>2113</v>
      </c>
      <c r="BS16" t="s">
        <v>43</v>
      </c>
      <c r="BT16" s="38">
        <f>AVERAGE(BT14:BT15)</f>
        <v>1.7962289274394704E-2</v>
      </c>
      <c r="BU16" s="8">
        <v>1910</v>
      </c>
      <c r="BV16" s="8">
        <v>2113</v>
      </c>
      <c r="BW16" t="s">
        <v>43</v>
      </c>
      <c r="BX16" s="38">
        <f>AVERAGE(BX14:BX15)</f>
        <v>1.7960059542118007E-2</v>
      </c>
      <c r="BY16" s="8">
        <v>1910</v>
      </c>
      <c r="BZ16" s="8">
        <v>2113</v>
      </c>
      <c r="CA16" t="s">
        <v>43</v>
      </c>
      <c r="CB16" s="38">
        <f>AVERAGE(CB14:CB15)</f>
        <v>1.7934717729626955E-2</v>
      </c>
      <c r="CC16" s="8">
        <v>1910</v>
      </c>
      <c r="CD16" s="8">
        <v>2113</v>
      </c>
      <c r="CE16" t="s">
        <v>43</v>
      </c>
      <c r="CF16" s="38">
        <f>AVERAGE(CF14:CF15)</f>
        <v>1.7917874471578218E-2</v>
      </c>
      <c r="CG16" s="8">
        <v>1910</v>
      </c>
      <c r="CH16" s="8">
        <v>2113</v>
      </c>
      <c r="CI16" t="s">
        <v>43</v>
      </c>
      <c r="CJ16" s="38">
        <f>AVERAGE(CJ14:CJ15)</f>
        <v>1.7763611436836396E-2</v>
      </c>
      <c r="CK16" s="8">
        <v>1910</v>
      </c>
      <c r="CL16" s="8">
        <v>2113</v>
      </c>
      <c r="CM16" t="s">
        <v>43</v>
      </c>
      <c r="CN16" s="38">
        <f>AVERAGE(CN14:CN15)</f>
        <v>1.7680656834360355E-2</v>
      </c>
      <c r="CO16" s="8">
        <v>1910</v>
      </c>
      <c r="CP16" s="8">
        <v>2113</v>
      </c>
      <c r="CQ16" t="s">
        <v>43</v>
      </c>
      <c r="CR16" s="38">
        <f>AVERAGE(CR14:CR15)</f>
        <v>1.7830153702930777E-2</v>
      </c>
      <c r="CS16" s="8">
        <v>1910</v>
      </c>
      <c r="CT16" s="8">
        <v>2113</v>
      </c>
      <c r="CU16" t="s">
        <v>43</v>
      </c>
      <c r="CV16" s="38">
        <f>AVERAGE(CV14:CV15)</f>
        <v>1.7835574494594685E-2</v>
      </c>
      <c r="CW16" s="8">
        <v>1910</v>
      </c>
      <c r="CX16" s="8">
        <v>2113</v>
      </c>
      <c r="CY16" t="s">
        <v>43</v>
      </c>
      <c r="CZ16" s="38">
        <f>AVERAGE(CZ14:CZ15)</f>
        <v>1.7090588529988609E-2</v>
      </c>
      <c r="DA16" s="8">
        <v>1910</v>
      </c>
      <c r="DB16" s="8">
        <v>2113</v>
      </c>
      <c r="DC16" t="s">
        <v>43</v>
      </c>
      <c r="DD16" s="38">
        <f>AVERAGE(DD14:DD15)</f>
        <v>1.7855183292507959E-2</v>
      </c>
      <c r="DE16" s="8">
        <v>1910</v>
      </c>
      <c r="DF16" s="8">
        <v>2113</v>
      </c>
      <c r="DG16" t="s">
        <v>43</v>
      </c>
      <c r="DH16" s="38">
        <f>AVERAGE(DH14:DH15)</f>
        <v>1.5750526716707954E-2</v>
      </c>
      <c r="DI16" s="8">
        <v>1910</v>
      </c>
      <c r="DJ16" s="8">
        <v>2113</v>
      </c>
      <c r="DK16" t="s">
        <v>43</v>
      </c>
      <c r="DL16" s="38">
        <f>AVERAGE(DL14:DL15)</f>
        <v>1.591931084168666E-2</v>
      </c>
      <c r="DM16" s="8">
        <v>1910</v>
      </c>
      <c r="DN16" s="8">
        <v>2113</v>
      </c>
      <c r="DO16" t="s">
        <v>43</v>
      </c>
      <c r="DP16" s="38">
        <f>AVERAGE(DP14:DP15)</f>
        <v>1.6217603003393685E-2</v>
      </c>
      <c r="DQ16" s="8">
        <v>1910</v>
      </c>
      <c r="DR16" s="8">
        <v>2113</v>
      </c>
      <c r="DS16" t="s">
        <v>43</v>
      </c>
      <c r="DT16" s="38">
        <f>AVERAGE(DT14:DT15)</f>
        <v>1.791479619989203E-2</v>
      </c>
      <c r="DU16" s="8">
        <v>1910</v>
      </c>
      <c r="DV16" s="8">
        <v>2113</v>
      </c>
      <c r="DW16" t="s">
        <v>43</v>
      </c>
      <c r="DX16" s="38">
        <f>AVERAGE(DX14:DX15)</f>
        <v>1.783737301433979E-2</v>
      </c>
      <c r="DY16" s="8">
        <v>1910</v>
      </c>
      <c r="DZ16" s="8">
        <v>2113</v>
      </c>
      <c r="EA16" t="s">
        <v>43</v>
      </c>
      <c r="EB16" s="38">
        <f>AVERAGE(EB14:EB15)</f>
        <v>1.7861523863474012E-2</v>
      </c>
      <c r="EC16" s="8">
        <v>1910</v>
      </c>
      <c r="ED16" s="8">
        <v>2113</v>
      </c>
      <c r="EE16" t="s">
        <v>43</v>
      </c>
      <c r="EF16" s="38">
        <f>AVERAGE(EF14:EF15)</f>
        <v>1.8023770936076607E-2</v>
      </c>
      <c r="EG16" s="8">
        <v>1910</v>
      </c>
      <c r="EH16" s="8">
        <v>2113</v>
      </c>
      <c r="EI16" t="s">
        <v>43</v>
      </c>
      <c r="EJ16" s="38">
        <f>AVERAGE(EJ14:EJ15)</f>
        <v>1.8062689231276012E-2</v>
      </c>
      <c r="EK16" s="8">
        <v>1910</v>
      </c>
      <c r="EL16" s="8">
        <v>2113</v>
      </c>
      <c r="EM16" t="s">
        <v>43</v>
      </c>
      <c r="EN16" s="38">
        <f>AVERAGE(EN14:EN15)</f>
        <v>1.8077566277211528E-2</v>
      </c>
      <c r="EO16" s="8">
        <v>1910</v>
      </c>
      <c r="EP16" s="8">
        <v>2113</v>
      </c>
      <c r="EQ16" t="s">
        <v>43</v>
      </c>
      <c r="ER16" s="38">
        <f>AVERAGE(ER14:ER15)</f>
        <v>1.8116603990189196E-2</v>
      </c>
      <c r="ES16" s="8">
        <v>1910</v>
      </c>
      <c r="ET16" s="8">
        <v>2113</v>
      </c>
      <c r="EU16" t="s">
        <v>43</v>
      </c>
      <c r="EV16" s="38">
        <f>AVERAGE(EV14:EV15)</f>
        <v>1.8144049151435498E-2</v>
      </c>
      <c r="EW16" s="8">
        <v>1910</v>
      </c>
      <c r="EX16" s="8">
        <v>2113</v>
      </c>
      <c r="EY16" t="s">
        <v>43</v>
      </c>
      <c r="EZ16" s="38">
        <f>AVERAGE(EZ14:EZ15)</f>
        <v>1.8169394089538327E-2</v>
      </c>
      <c r="FA16" s="8">
        <v>1910</v>
      </c>
      <c r="FB16" s="8">
        <v>2113</v>
      </c>
      <c r="FC16" t="s">
        <v>43</v>
      </c>
      <c r="FD16" s="38">
        <f>AVERAGE(FD14:FD15)</f>
        <v>1.8176856595208509E-2</v>
      </c>
      <c r="FE16" s="8">
        <v>1910</v>
      </c>
      <c r="FF16" s="8">
        <v>2113</v>
      </c>
      <c r="FG16" t="s">
        <v>43</v>
      </c>
      <c r="FH16" s="38">
        <f>AVERAGE(FH14:FH15)</f>
        <v>1.8230626905778879E-2</v>
      </c>
      <c r="FI16" s="8">
        <v>1910</v>
      </c>
      <c r="FJ16" s="8">
        <v>2113</v>
      </c>
      <c r="FK16" t="s">
        <v>43</v>
      </c>
      <c r="FL16" s="38">
        <f>AVERAGE(FL14:FL15)</f>
        <v>1.8260589477870397E-2</v>
      </c>
      <c r="FM16" s="8">
        <v>1910</v>
      </c>
      <c r="FN16" s="8">
        <v>2113</v>
      </c>
      <c r="FO16" t="s">
        <v>43</v>
      </c>
      <c r="FP16" s="38">
        <f>AVERAGE(FP14:FP15)</f>
        <v>1.8287814965158588E-2</v>
      </c>
      <c r="FQ16" s="8">
        <v>1910</v>
      </c>
      <c r="FR16" s="8">
        <v>2113</v>
      </c>
      <c r="FS16" t="s">
        <v>43</v>
      </c>
      <c r="FT16" s="38">
        <f>AVERAGE(FT14:FT15)</f>
        <v>1.8327953869210694E-2</v>
      </c>
      <c r="FU16" s="8">
        <v>1910</v>
      </c>
      <c r="FV16" s="8">
        <v>2113</v>
      </c>
      <c r="FW16" t="s">
        <v>43</v>
      </c>
      <c r="FX16" s="38">
        <f>AVERAGE(FX14:FX15)</f>
        <v>1.8365929264568839E-2</v>
      </c>
      <c r="FY16" s="8">
        <v>1910</v>
      </c>
      <c r="FZ16" s="8">
        <v>2113</v>
      </c>
      <c r="GA16" t="s">
        <v>43</v>
      </c>
      <c r="GB16" s="38">
        <f>AVERAGE(GB14:GB15)</f>
        <v>1.8411542824685209E-2</v>
      </c>
      <c r="GC16" s="8">
        <v>1910</v>
      </c>
      <c r="GD16" s="8">
        <v>2113</v>
      </c>
    </row>
    <row r="17" spans="2:186">
      <c r="B17">
        <v>5.1669106324140034E-2</v>
      </c>
      <c r="C17" s="36">
        <v>0.43022179147028861</v>
      </c>
      <c r="D17">
        <v>31.712892791002357</v>
      </c>
      <c r="E17" s="8">
        <v>1911</v>
      </c>
      <c r="F17" s="8">
        <v>440</v>
      </c>
      <c r="G17" t="s">
        <v>44</v>
      </c>
      <c r="H17">
        <f>TINV(0.3173,H5)</f>
        <v>1.011786127721527</v>
      </c>
      <c r="I17" s="8">
        <v>1912</v>
      </c>
      <c r="J17" s="8">
        <v>553</v>
      </c>
      <c r="K17" t="s">
        <v>44</v>
      </c>
      <c r="L17">
        <f>TINV(0.3173,L5)</f>
        <v>1.0120695676353395</v>
      </c>
      <c r="M17" s="8">
        <v>1912</v>
      </c>
      <c r="N17" s="8">
        <v>553</v>
      </c>
      <c r="O17" t="s">
        <v>44</v>
      </c>
      <c r="P17">
        <f>TINV(0.3173,P5)</f>
        <v>1.0120695676353395</v>
      </c>
      <c r="Q17" s="8">
        <v>1912</v>
      </c>
      <c r="R17" s="8">
        <v>553</v>
      </c>
      <c r="S17" t="s">
        <v>44</v>
      </c>
      <c r="T17">
        <f>TINV(0.3173,T5)</f>
        <v>1.0120695676353395</v>
      </c>
      <c r="U17" s="8">
        <v>1912</v>
      </c>
      <c r="V17" s="8">
        <v>553</v>
      </c>
      <c r="W17" t="s">
        <v>44</v>
      </c>
      <c r="X17">
        <f>TINV(0.3173,X5)</f>
        <v>1.0120695676353395</v>
      </c>
      <c r="Y17" s="8">
        <v>1912</v>
      </c>
      <c r="Z17" s="8">
        <v>553</v>
      </c>
      <c r="AA17" t="s">
        <v>44</v>
      </c>
      <c r="AB17">
        <f>TINV(0.3173,AB5)</f>
        <v>1.0120695676353395</v>
      </c>
      <c r="AC17" s="8">
        <v>1912</v>
      </c>
      <c r="AD17" s="8">
        <v>553</v>
      </c>
      <c r="AE17" t="s">
        <v>44</v>
      </c>
      <c r="AF17">
        <f>TINV(0.3173,AF5)</f>
        <v>1.0120695676353395</v>
      </c>
      <c r="AG17" s="8">
        <v>1912</v>
      </c>
      <c r="AH17" s="8">
        <v>553</v>
      </c>
      <c r="AI17" t="s">
        <v>44</v>
      </c>
      <c r="AJ17">
        <f>TINV(0.3173,AJ5)</f>
        <v>1.0120695676353395</v>
      </c>
      <c r="AK17" s="8">
        <v>1912</v>
      </c>
      <c r="AL17" s="8">
        <v>553</v>
      </c>
      <c r="AM17" t="s">
        <v>44</v>
      </c>
      <c r="AN17">
        <f>TINV(0.3173,AN5)</f>
        <v>1.0120695676353395</v>
      </c>
      <c r="AO17" s="8">
        <v>1912</v>
      </c>
      <c r="AP17" s="8">
        <v>553</v>
      </c>
      <c r="AQ17" t="s">
        <v>44</v>
      </c>
      <c r="AR17">
        <f>TINV(0.3173,AR5)</f>
        <v>1.0120695676353395</v>
      </c>
      <c r="AS17" s="8">
        <v>1912</v>
      </c>
      <c r="AT17" s="8">
        <v>553</v>
      </c>
      <c r="AU17" t="s">
        <v>44</v>
      </c>
      <c r="AV17">
        <f>TINV(0.3173,AV5)</f>
        <v>1.0120695676353395</v>
      </c>
      <c r="AW17" s="8">
        <v>1912</v>
      </c>
      <c r="AX17" s="8">
        <v>553</v>
      </c>
      <c r="AY17" t="s">
        <v>44</v>
      </c>
      <c r="AZ17">
        <f>TINV(0.3173,AZ5)</f>
        <v>1.0120695676353395</v>
      </c>
      <c r="BA17" s="8">
        <v>1912</v>
      </c>
      <c r="BB17" s="8">
        <v>553</v>
      </c>
      <c r="BC17" t="s">
        <v>44</v>
      </c>
      <c r="BD17">
        <f>TINV(0.3173,BD5)</f>
        <v>1.0120695676353395</v>
      </c>
      <c r="BE17" s="8">
        <v>1912</v>
      </c>
      <c r="BF17" s="8">
        <v>553</v>
      </c>
      <c r="BG17" t="s">
        <v>44</v>
      </c>
      <c r="BH17">
        <f>TINV(0.3173,BH5)</f>
        <v>1.0120695676353395</v>
      </c>
      <c r="BI17" s="8">
        <v>1912</v>
      </c>
      <c r="BJ17" s="8">
        <v>553</v>
      </c>
      <c r="BK17" t="s">
        <v>44</v>
      </c>
      <c r="BL17">
        <f>TINV(0.3173,BL5)</f>
        <v>1.0120695676353395</v>
      </c>
      <c r="BM17" s="8">
        <v>1912</v>
      </c>
      <c r="BN17" s="8">
        <v>553</v>
      </c>
      <c r="BO17" t="s">
        <v>44</v>
      </c>
      <c r="BP17">
        <f>TINV(0.3173,BP5)</f>
        <v>1.0120695676353395</v>
      </c>
      <c r="BQ17" s="8">
        <v>1912</v>
      </c>
      <c r="BR17" s="8">
        <v>553</v>
      </c>
      <c r="BS17" t="s">
        <v>44</v>
      </c>
      <c r="BT17">
        <f>TINV(0.3173,BT5)</f>
        <v>1.0120695676353395</v>
      </c>
      <c r="BU17" s="8">
        <v>1911</v>
      </c>
      <c r="BV17" s="8">
        <v>440</v>
      </c>
      <c r="BW17" t="s">
        <v>44</v>
      </c>
      <c r="BX17">
        <f>TINV(0.3173,BX5)</f>
        <v>1.0120695676353395</v>
      </c>
      <c r="BY17" s="8">
        <v>1911</v>
      </c>
      <c r="BZ17" s="8">
        <v>440</v>
      </c>
      <c r="CA17" t="s">
        <v>44</v>
      </c>
      <c r="CB17">
        <f>TINV(0.3173,CB5)</f>
        <v>1.0120695676353395</v>
      </c>
      <c r="CC17" s="8">
        <v>1911</v>
      </c>
      <c r="CD17" s="8">
        <v>440</v>
      </c>
      <c r="CE17" t="s">
        <v>44</v>
      </c>
      <c r="CF17">
        <f>TINV(0.3173,CF5)</f>
        <v>1.0120695676353395</v>
      </c>
      <c r="CG17" s="8">
        <v>1911</v>
      </c>
      <c r="CH17" s="8">
        <v>440</v>
      </c>
      <c r="CI17" t="s">
        <v>44</v>
      </c>
      <c r="CJ17">
        <f>TINV(0.3173,CJ5)</f>
        <v>1.0120695676353395</v>
      </c>
      <c r="CK17" s="8">
        <v>1911</v>
      </c>
      <c r="CL17" s="8">
        <v>440</v>
      </c>
      <c r="CM17" t="s">
        <v>44</v>
      </c>
      <c r="CN17">
        <f>TINV(0.3173,CN5)</f>
        <v>1.0120695676353395</v>
      </c>
      <c r="CO17" s="8">
        <v>1911</v>
      </c>
      <c r="CP17" s="8">
        <v>440</v>
      </c>
      <c r="CQ17" t="s">
        <v>44</v>
      </c>
      <c r="CR17">
        <f>TINV(0.3173,CR5)</f>
        <v>1.0120695676353395</v>
      </c>
      <c r="CS17" s="8">
        <v>1911</v>
      </c>
      <c r="CT17" s="8">
        <v>440</v>
      </c>
      <c r="CU17" t="s">
        <v>44</v>
      </c>
      <c r="CV17">
        <f>TINV(0.3173,CV5)</f>
        <v>1.0120695676353395</v>
      </c>
      <c r="CW17" s="8">
        <v>1911</v>
      </c>
      <c r="CX17" s="8">
        <v>440</v>
      </c>
      <c r="CY17" t="s">
        <v>44</v>
      </c>
      <c r="CZ17">
        <f>TINV(0.3173,CZ5)</f>
        <v>1.0120695676353395</v>
      </c>
      <c r="DA17" s="8">
        <v>1911</v>
      </c>
      <c r="DB17" s="8">
        <v>440</v>
      </c>
      <c r="DC17" t="s">
        <v>44</v>
      </c>
      <c r="DD17">
        <f>TINV(0.3173,DD5)</f>
        <v>1.0120695676353395</v>
      </c>
      <c r="DE17" s="8">
        <v>1911</v>
      </c>
      <c r="DF17" s="8">
        <v>440</v>
      </c>
      <c r="DG17" t="s">
        <v>44</v>
      </c>
      <c r="DH17">
        <f>TINV(0.3173,DH5)</f>
        <v>1.0120695676353395</v>
      </c>
      <c r="DI17" s="8">
        <v>1911</v>
      </c>
      <c r="DJ17" s="8">
        <v>440</v>
      </c>
      <c r="DK17" t="s">
        <v>44</v>
      </c>
      <c r="DL17">
        <f>TINV(0.3173,DL5)</f>
        <v>1.0120695676353395</v>
      </c>
      <c r="DM17" s="8">
        <v>1911</v>
      </c>
      <c r="DN17" s="8">
        <v>440</v>
      </c>
      <c r="DO17" t="s">
        <v>44</v>
      </c>
      <c r="DP17">
        <f>TINV(0.3173,DP5)</f>
        <v>1.0120695676353395</v>
      </c>
      <c r="DQ17" s="8">
        <v>1911</v>
      </c>
      <c r="DR17" s="8">
        <v>440</v>
      </c>
      <c r="DS17" t="s">
        <v>44</v>
      </c>
      <c r="DT17">
        <f>TINV(0.3173,DT5)</f>
        <v>1.0120695676353395</v>
      </c>
      <c r="DU17" s="8">
        <v>1911</v>
      </c>
      <c r="DV17" s="8">
        <v>440</v>
      </c>
      <c r="DW17" t="s">
        <v>44</v>
      </c>
      <c r="DX17">
        <f>TINV(0.3173,DX5)</f>
        <v>1.0120695676353395</v>
      </c>
      <c r="DY17" s="8">
        <v>1911</v>
      </c>
      <c r="DZ17" s="8">
        <v>440</v>
      </c>
      <c r="EA17" t="s">
        <v>44</v>
      </c>
      <c r="EB17">
        <f>TINV(0.3173,EB5)</f>
        <v>1.0120695676353395</v>
      </c>
      <c r="EC17" s="8">
        <v>1911</v>
      </c>
      <c r="ED17" s="8">
        <v>440</v>
      </c>
      <c r="EE17" t="s">
        <v>44</v>
      </c>
      <c r="EF17">
        <f>TINV(0.3173,EF5)</f>
        <v>1.0120695676353395</v>
      </c>
      <c r="EG17" s="8">
        <v>1911</v>
      </c>
      <c r="EH17" s="8">
        <v>440</v>
      </c>
      <c r="EI17" t="s">
        <v>44</v>
      </c>
      <c r="EJ17">
        <f>TINV(0.3173,EJ5)</f>
        <v>1.0120695676353395</v>
      </c>
      <c r="EK17" s="8">
        <v>1911</v>
      </c>
      <c r="EL17" s="8">
        <v>440</v>
      </c>
      <c r="EM17" t="s">
        <v>44</v>
      </c>
      <c r="EN17">
        <f>TINV(0.3173,EN5)</f>
        <v>1.0120695676353395</v>
      </c>
      <c r="EO17" s="8">
        <v>1911</v>
      </c>
      <c r="EP17" s="8">
        <v>440</v>
      </c>
      <c r="EQ17" t="s">
        <v>44</v>
      </c>
      <c r="ER17">
        <f>TINV(0.3173,ER5)</f>
        <v>1.0120695676353395</v>
      </c>
      <c r="ES17" s="8">
        <v>1911</v>
      </c>
      <c r="ET17" s="8">
        <v>440</v>
      </c>
      <c r="EU17" t="s">
        <v>44</v>
      </c>
      <c r="EV17">
        <f>TINV(0.3173,EV5)</f>
        <v>1.0120695676353395</v>
      </c>
      <c r="EW17" s="8">
        <v>1911</v>
      </c>
      <c r="EX17" s="8">
        <v>440</v>
      </c>
      <c r="EY17" t="s">
        <v>44</v>
      </c>
      <c r="EZ17">
        <f>TINV(0.3173,EZ5)</f>
        <v>1.0120695676353395</v>
      </c>
      <c r="FA17" s="8">
        <v>1911</v>
      </c>
      <c r="FB17" s="8">
        <v>440</v>
      </c>
      <c r="FC17" t="s">
        <v>44</v>
      </c>
      <c r="FD17">
        <f>TINV(0.3173,FD5)</f>
        <v>1.0120695676353395</v>
      </c>
      <c r="FE17" s="8">
        <v>1911</v>
      </c>
      <c r="FF17" s="8">
        <v>440</v>
      </c>
      <c r="FG17" t="s">
        <v>44</v>
      </c>
      <c r="FH17">
        <f>TINV(0.3173,FH5)</f>
        <v>1.0120695676353395</v>
      </c>
      <c r="FI17" s="8">
        <v>1911</v>
      </c>
      <c r="FJ17" s="8">
        <v>440</v>
      </c>
      <c r="FK17" t="s">
        <v>44</v>
      </c>
      <c r="FL17">
        <f>TINV(0.3173,FL5)</f>
        <v>1.0120695676353395</v>
      </c>
      <c r="FM17" s="8">
        <v>1911</v>
      </c>
      <c r="FN17" s="8">
        <v>440</v>
      </c>
      <c r="FO17" t="s">
        <v>44</v>
      </c>
      <c r="FP17">
        <f>TINV(0.3173,FP5)</f>
        <v>1.0120695676353395</v>
      </c>
      <c r="FQ17" s="8">
        <v>1911</v>
      </c>
      <c r="FR17" s="8">
        <v>440</v>
      </c>
      <c r="FS17" t="s">
        <v>44</v>
      </c>
      <c r="FT17">
        <f>TINV(0.3173,FT5)</f>
        <v>1.0120695676353395</v>
      </c>
      <c r="FU17" s="8">
        <v>1911</v>
      </c>
      <c r="FV17" s="8">
        <v>440</v>
      </c>
      <c r="FW17" t="s">
        <v>44</v>
      </c>
      <c r="FX17">
        <f>TINV(0.3173,FX5)</f>
        <v>1.0120695676353395</v>
      </c>
      <c r="FY17" s="8">
        <v>1911</v>
      </c>
      <c r="FZ17" s="8">
        <v>440</v>
      </c>
      <c r="GA17" t="s">
        <v>44</v>
      </c>
      <c r="GB17">
        <f>TINV(0.3173,GB5)</f>
        <v>1.0120695676353395</v>
      </c>
      <c r="GC17" s="8">
        <v>1911</v>
      </c>
      <c r="GD17" s="8">
        <v>440</v>
      </c>
    </row>
    <row r="18" spans="2:186">
      <c r="B18">
        <v>5.1793851413174871E-2</v>
      </c>
      <c r="C18" s="36">
        <v>0.43140409456823142</v>
      </c>
      <c r="D18">
        <v>31.866166813331006</v>
      </c>
      <c r="E18" s="8">
        <v>1912</v>
      </c>
      <c r="F18" s="8">
        <v>553</v>
      </c>
      <c r="G18" t="s">
        <v>45</v>
      </c>
      <c r="H18">
        <f>H17*G3</f>
        <v>9.1561402614771109E-3</v>
      </c>
      <c r="I18" s="8">
        <v>1913</v>
      </c>
      <c r="J18" s="8">
        <v>795</v>
      </c>
      <c r="K18" t="s">
        <v>45</v>
      </c>
      <c r="L18">
        <f>L17*K3</f>
        <v>9.4006346158922449E-3</v>
      </c>
      <c r="M18" s="8">
        <v>1913</v>
      </c>
      <c r="N18" s="8">
        <v>795</v>
      </c>
      <c r="O18" t="s">
        <v>45</v>
      </c>
      <c r="P18">
        <f>P17*O3</f>
        <v>9.6095050498368854E-3</v>
      </c>
      <c r="Q18" s="8">
        <v>1913</v>
      </c>
      <c r="R18" s="8">
        <v>795</v>
      </c>
      <c r="S18" t="s">
        <v>45</v>
      </c>
      <c r="T18">
        <f>T17*S3</f>
        <v>9.5879925557474325E-3</v>
      </c>
      <c r="U18" s="8">
        <v>1913</v>
      </c>
      <c r="V18" s="8">
        <v>795</v>
      </c>
      <c r="W18" t="s">
        <v>45</v>
      </c>
      <c r="X18">
        <f>X17*W3</f>
        <v>9.4689985521752146E-3</v>
      </c>
      <c r="Y18" s="8">
        <v>1913</v>
      </c>
      <c r="Z18" s="8">
        <v>795</v>
      </c>
      <c r="AA18" t="s">
        <v>45</v>
      </c>
      <c r="AB18">
        <f>AB17*AA3</f>
        <v>9.4652604187983359E-3</v>
      </c>
      <c r="AC18" s="8">
        <v>1913</v>
      </c>
      <c r="AD18" s="8">
        <v>795</v>
      </c>
      <c r="AE18" t="s">
        <v>45</v>
      </c>
      <c r="AF18">
        <f>AF17*AE3</f>
        <v>9.4359483368196221E-3</v>
      </c>
      <c r="AG18" s="8">
        <v>1913</v>
      </c>
      <c r="AH18" s="8">
        <v>795</v>
      </c>
      <c r="AI18" t="s">
        <v>45</v>
      </c>
      <c r="AJ18">
        <f>AJ17*AI3</f>
        <v>9.4157463079422524E-3</v>
      </c>
      <c r="AK18" s="8">
        <v>1913</v>
      </c>
      <c r="AL18" s="8">
        <v>795</v>
      </c>
      <c r="AM18" t="s">
        <v>45</v>
      </c>
      <c r="AN18">
        <f>AN17*AM3</f>
        <v>9.4053983143895428E-3</v>
      </c>
      <c r="AO18" s="8">
        <v>1913</v>
      </c>
      <c r="AP18" s="8">
        <v>795</v>
      </c>
      <c r="AQ18" t="s">
        <v>45</v>
      </c>
      <c r="AR18">
        <f>AR17*AQ3</f>
        <v>9.3926923209901748E-3</v>
      </c>
      <c r="AS18" s="8">
        <v>1913</v>
      </c>
      <c r="AT18" s="8">
        <v>795</v>
      </c>
      <c r="AU18" t="s">
        <v>45</v>
      </c>
      <c r="AV18">
        <f>AV17*AU3</f>
        <v>9.2965795542691628E-3</v>
      </c>
      <c r="AW18" s="8">
        <v>1913</v>
      </c>
      <c r="AX18" s="8">
        <v>795</v>
      </c>
      <c r="AY18" t="s">
        <v>45</v>
      </c>
      <c r="AZ18">
        <f>AZ17*AY3</f>
        <v>9.2672413037989555E-3</v>
      </c>
      <c r="BA18" s="8">
        <v>1913</v>
      </c>
      <c r="BB18" s="8">
        <v>795</v>
      </c>
      <c r="BC18" t="s">
        <v>45</v>
      </c>
      <c r="BD18">
        <f>BD17*BC3</f>
        <v>9.2235245249883205E-3</v>
      </c>
      <c r="BE18" s="8">
        <v>1913</v>
      </c>
      <c r="BF18" s="8">
        <v>795</v>
      </c>
      <c r="BG18" t="s">
        <v>45</v>
      </c>
      <c r="BH18">
        <f>BH17*BG3</f>
        <v>9.2433002203662368E-3</v>
      </c>
      <c r="BI18" s="8">
        <v>1913</v>
      </c>
      <c r="BJ18" s="8">
        <v>795</v>
      </c>
      <c r="BK18" t="s">
        <v>45</v>
      </c>
      <c r="BL18">
        <f>BL17*BK3</f>
        <v>9.3061828180907875E-3</v>
      </c>
      <c r="BM18" s="8">
        <v>1913</v>
      </c>
      <c r="BN18" s="8">
        <v>795</v>
      </c>
      <c r="BO18" t="s">
        <v>45</v>
      </c>
      <c r="BP18">
        <f>BP17*BO3</f>
        <v>9.083281747318657E-3</v>
      </c>
      <c r="BQ18" s="8">
        <v>1913</v>
      </c>
      <c r="BR18" s="8">
        <v>795</v>
      </c>
      <c r="BS18" t="s">
        <v>45</v>
      </c>
      <c r="BT18">
        <f>BT17*BS3</f>
        <v>9.285886827720637E-3</v>
      </c>
      <c r="BU18" s="8">
        <v>1913</v>
      </c>
      <c r="BV18" s="8">
        <v>795</v>
      </c>
      <c r="BW18" t="s">
        <v>45</v>
      </c>
      <c r="BX18">
        <f>BX17*BW3</f>
        <v>9.2858926778083013E-3</v>
      </c>
      <c r="BY18" s="8">
        <v>1912</v>
      </c>
      <c r="BZ18" s="8">
        <v>553</v>
      </c>
      <c r="CA18" t="s">
        <v>45</v>
      </c>
      <c r="CB18">
        <f>CB17*CA3</f>
        <v>9.274302564901811E-3</v>
      </c>
      <c r="CC18" s="8">
        <v>1912</v>
      </c>
      <c r="CD18" s="8">
        <v>553</v>
      </c>
      <c r="CE18" t="s">
        <v>45</v>
      </c>
      <c r="CF18">
        <f>CF17*CE3</f>
        <v>9.2656683466208565E-3</v>
      </c>
      <c r="CG18" s="8">
        <v>1912</v>
      </c>
      <c r="CH18" s="8">
        <v>553</v>
      </c>
      <c r="CI18" t="s">
        <v>45</v>
      </c>
      <c r="CJ18">
        <f>CJ17*CI3</f>
        <v>9.1874073328201446E-3</v>
      </c>
      <c r="CK18" s="8">
        <v>1912</v>
      </c>
      <c r="CL18" s="8">
        <v>553</v>
      </c>
      <c r="CM18" t="s">
        <v>45</v>
      </c>
      <c r="CN18">
        <f>CN17*CM3</f>
        <v>9.1442668717210233E-3</v>
      </c>
      <c r="CO18" s="8">
        <v>1912</v>
      </c>
      <c r="CP18" s="8">
        <v>553</v>
      </c>
      <c r="CQ18" t="s">
        <v>45</v>
      </c>
      <c r="CR18">
        <f>CR17*CQ3</f>
        <v>9.2201123636061772E-3</v>
      </c>
      <c r="CS18" s="8">
        <v>1912</v>
      </c>
      <c r="CT18" s="8">
        <v>553</v>
      </c>
      <c r="CU18" t="s">
        <v>45</v>
      </c>
      <c r="CV18">
        <f>CV17*CU3</f>
        <v>9.2223835144038188E-3</v>
      </c>
      <c r="CW18" s="8">
        <v>1912</v>
      </c>
      <c r="CX18" s="8">
        <v>553</v>
      </c>
      <c r="CY18" t="s">
        <v>45</v>
      </c>
      <c r="CZ18">
        <f>CZ17*CY3</f>
        <v>8.836728389034907E-3</v>
      </c>
      <c r="DA18" s="8">
        <v>1912</v>
      </c>
      <c r="DB18" s="8">
        <v>553</v>
      </c>
      <c r="DC18" t="s">
        <v>45</v>
      </c>
      <c r="DD18">
        <f>DD17*DC3</f>
        <v>9.23335244966118E-3</v>
      </c>
      <c r="DE18" s="8">
        <v>1912</v>
      </c>
      <c r="DF18" s="8">
        <v>553</v>
      </c>
      <c r="DG18" t="s">
        <v>45</v>
      </c>
      <c r="DH18">
        <f>DH17*DG3</f>
        <v>8.1545147598414119E-3</v>
      </c>
      <c r="DI18" s="8">
        <v>1912</v>
      </c>
      <c r="DJ18" s="8">
        <v>553</v>
      </c>
      <c r="DK18" t="s">
        <v>45</v>
      </c>
      <c r="DL18">
        <f>DL17*DK3</f>
        <v>8.243562865852835E-3</v>
      </c>
      <c r="DM18" s="8">
        <v>1912</v>
      </c>
      <c r="DN18" s="8">
        <v>553</v>
      </c>
      <c r="DO18" t="s">
        <v>45</v>
      </c>
      <c r="DP18">
        <f>DP17*DO3</f>
        <v>8.3990596331224958E-3</v>
      </c>
      <c r="DQ18" s="8">
        <v>1912</v>
      </c>
      <c r="DR18" s="8">
        <v>553</v>
      </c>
      <c r="DS18" t="s">
        <v>45</v>
      </c>
      <c r="DT18">
        <f>DT17*DS3</f>
        <v>9.2594705107393732E-3</v>
      </c>
      <c r="DU18" s="8">
        <v>1912</v>
      </c>
      <c r="DV18" s="8">
        <v>553</v>
      </c>
      <c r="DW18" t="s">
        <v>45</v>
      </c>
      <c r="DX18">
        <f>DX17*DW3</f>
        <v>9.2168383944094545E-3</v>
      </c>
      <c r="DY18" s="8">
        <v>1912</v>
      </c>
      <c r="DZ18" s="8">
        <v>553</v>
      </c>
      <c r="EA18" t="s">
        <v>45</v>
      </c>
      <c r="EB18">
        <f>EB17*EA3</f>
        <v>9.2277679118304423E-3</v>
      </c>
      <c r="EC18" s="8">
        <v>1912</v>
      </c>
      <c r="ED18" s="8">
        <v>553</v>
      </c>
      <c r="EE18" t="s">
        <v>45</v>
      </c>
      <c r="EF18">
        <f>EF17*EE3</f>
        <v>9.3168977382036486E-3</v>
      </c>
      <c r="EG18" s="8">
        <v>1912</v>
      </c>
      <c r="EH18" s="8">
        <v>553</v>
      </c>
      <c r="EI18" t="s">
        <v>45</v>
      </c>
      <c r="EJ18">
        <f>EJ17*EI3</f>
        <v>9.3364136956152494E-3</v>
      </c>
      <c r="EK18" s="8">
        <v>1912</v>
      </c>
      <c r="EL18" s="8">
        <v>553</v>
      </c>
      <c r="EM18" t="s">
        <v>45</v>
      </c>
      <c r="EN18">
        <f>EN17*EM3</f>
        <v>9.3430088096193142E-3</v>
      </c>
      <c r="EO18" s="8">
        <v>1912</v>
      </c>
      <c r="EP18" s="8">
        <v>553</v>
      </c>
      <c r="EQ18" t="s">
        <v>45</v>
      </c>
      <c r="ER18">
        <f>ER17*EQ3</f>
        <v>9.3651757658227957E-3</v>
      </c>
      <c r="ES18" s="8">
        <v>1912</v>
      </c>
      <c r="ET18" s="8">
        <v>553</v>
      </c>
      <c r="EU18" t="s">
        <v>45</v>
      </c>
      <c r="EV18">
        <f>EV17*EU3</f>
        <v>9.3799393211680248E-3</v>
      </c>
      <c r="EW18" s="8">
        <v>1912</v>
      </c>
      <c r="EX18" s="8">
        <v>553</v>
      </c>
      <c r="EY18" t="s">
        <v>45</v>
      </c>
      <c r="EZ18">
        <f>EZ17*EY3</f>
        <v>9.3950546517223895E-3</v>
      </c>
      <c r="FA18" s="8">
        <v>1912</v>
      </c>
      <c r="FB18" s="8">
        <v>553</v>
      </c>
      <c r="FC18" t="s">
        <v>45</v>
      </c>
      <c r="FD18">
        <f>FD17*FC3</f>
        <v>9.3922110111177796E-3</v>
      </c>
      <c r="FE18" s="8">
        <v>1912</v>
      </c>
      <c r="FF18" s="8">
        <v>553</v>
      </c>
      <c r="FG18" t="s">
        <v>45</v>
      </c>
      <c r="FH18">
        <f>FH17*FG3</f>
        <v>9.4261380589521753E-3</v>
      </c>
      <c r="FI18" s="8">
        <v>1912</v>
      </c>
      <c r="FJ18" s="8">
        <v>553</v>
      </c>
      <c r="FK18" t="s">
        <v>45</v>
      </c>
      <c r="FL18">
        <f>FL17*FK3</f>
        <v>9.4380674849551122E-3</v>
      </c>
      <c r="FM18" s="8">
        <v>1912</v>
      </c>
      <c r="FN18" s="8">
        <v>553</v>
      </c>
      <c r="FO18" t="s">
        <v>45</v>
      </c>
      <c r="FP18">
        <f>FP17*FO3</f>
        <v>9.4502647848466823E-3</v>
      </c>
      <c r="FQ18" s="8">
        <v>1912</v>
      </c>
      <c r="FR18" s="8">
        <v>553</v>
      </c>
      <c r="FS18" t="s">
        <v>45</v>
      </c>
      <c r="FT18">
        <f>FT17*FS3</f>
        <v>9.4715151981247456E-3</v>
      </c>
      <c r="FU18" s="8">
        <v>1912</v>
      </c>
      <c r="FV18" s="8">
        <v>553</v>
      </c>
      <c r="FW18" t="s">
        <v>45</v>
      </c>
      <c r="FX18">
        <f>FX17*FW3</f>
        <v>9.4908291755474578E-3</v>
      </c>
      <c r="FY18" s="8">
        <v>1912</v>
      </c>
      <c r="FZ18" s="8">
        <v>553</v>
      </c>
      <c r="GA18" t="s">
        <v>45</v>
      </c>
      <c r="GB18">
        <f>GB17*GA3</f>
        <v>9.5193809461016632E-3</v>
      </c>
      <c r="GC18" s="8">
        <v>1912</v>
      </c>
      <c r="GD18" s="8">
        <v>553</v>
      </c>
    </row>
    <row r="19" spans="2:186">
      <c r="B19">
        <v>5.1956632432937896E-2</v>
      </c>
      <c r="C19" s="36">
        <v>0.43355752141420739</v>
      </c>
      <c r="D19">
        <v>32.14698153439906</v>
      </c>
      <c r="E19" s="8">
        <v>1913</v>
      </c>
      <c r="F19" s="8">
        <v>795</v>
      </c>
      <c r="G19" t="s">
        <v>46</v>
      </c>
      <c r="H19">
        <f>G2+H18</f>
        <v>1.062352992638647</v>
      </c>
      <c r="I19" s="8">
        <v>1914</v>
      </c>
      <c r="J19" s="8">
        <v>897</v>
      </c>
      <c r="K19" t="s">
        <v>46</v>
      </c>
      <c r="L19">
        <f>K2+L18</f>
        <v>1.058303843809878</v>
      </c>
      <c r="M19" s="8">
        <v>1914</v>
      </c>
      <c r="N19" s="8">
        <v>897</v>
      </c>
      <c r="O19" t="s">
        <v>46</v>
      </c>
      <c r="P19">
        <f>O2+P18</f>
        <v>1.0623615939218261</v>
      </c>
      <c r="Q19" s="8">
        <v>1914</v>
      </c>
      <c r="R19" s="8">
        <v>897</v>
      </c>
      <c r="S19" t="s">
        <v>46</v>
      </c>
      <c r="T19">
        <f>S2+T18</f>
        <v>1.0627169015037661</v>
      </c>
      <c r="U19" s="8">
        <v>1914</v>
      </c>
      <c r="V19" s="8">
        <v>897</v>
      </c>
      <c r="W19" t="s">
        <v>46</v>
      </c>
      <c r="X19">
        <f>W2+X18</f>
        <v>1.063799251785096</v>
      </c>
      <c r="Y19" s="8">
        <v>1914</v>
      </c>
      <c r="Z19" s="8">
        <v>897</v>
      </c>
      <c r="AA19" t="s">
        <v>46</v>
      </c>
      <c r="AB19">
        <f>AA2+AB18</f>
        <v>1.0619081682165121</v>
      </c>
      <c r="AC19" s="8">
        <v>1914</v>
      </c>
      <c r="AD19" s="8">
        <v>897</v>
      </c>
      <c r="AE19" t="s">
        <v>46</v>
      </c>
      <c r="AF19">
        <f>AE2+AF18</f>
        <v>1.0621365044432161</v>
      </c>
      <c r="AG19" s="8">
        <v>1914</v>
      </c>
      <c r="AH19" s="8">
        <v>897</v>
      </c>
      <c r="AI19" t="s">
        <v>46</v>
      </c>
      <c r="AJ19">
        <f>AI2+AJ18</f>
        <v>1.0620468173033897</v>
      </c>
      <c r="AK19" s="8">
        <v>1914</v>
      </c>
      <c r="AL19" s="8">
        <v>897</v>
      </c>
      <c r="AM19" t="s">
        <v>46</v>
      </c>
      <c r="AN19">
        <f>AM2+AN18</f>
        <v>1.0629816516191648</v>
      </c>
      <c r="AO19" s="8">
        <v>1914</v>
      </c>
      <c r="AP19" s="8">
        <v>897</v>
      </c>
      <c r="AQ19" t="s">
        <v>46</v>
      </c>
      <c r="AR19">
        <f>AQ2+AR18</f>
        <v>1.0628630373308174</v>
      </c>
      <c r="AS19" s="8">
        <v>1914</v>
      </c>
      <c r="AT19" s="8">
        <v>897</v>
      </c>
      <c r="AU19" t="s">
        <v>46</v>
      </c>
      <c r="AV19">
        <f>AU2+AV18</f>
        <v>1.0634706703264731</v>
      </c>
      <c r="AW19" s="8">
        <v>1914</v>
      </c>
      <c r="AX19" s="8">
        <v>897</v>
      </c>
      <c r="AY19" t="s">
        <v>46</v>
      </c>
      <c r="AZ19">
        <f>AY2+AZ18</f>
        <v>1.0635024692125383</v>
      </c>
      <c r="BA19" s="8">
        <v>1914</v>
      </c>
      <c r="BB19" s="8">
        <v>897</v>
      </c>
      <c r="BC19" t="s">
        <v>46</v>
      </c>
      <c r="BD19">
        <f>BC2+BD18</f>
        <v>1.0634330778330834</v>
      </c>
      <c r="BE19" s="8">
        <v>1914</v>
      </c>
      <c r="BF19" s="8">
        <v>897</v>
      </c>
      <c r="BG19" t="s">
        <v>46</v>
      </c>
      <c r="BH19">
        <f>BG2+BH18</f>
        <v>1.0632236647572855</v>
      </c>
      <c r="BI19" s="8">
        <v>1914</v>
      </c>
      <c r="BJ19" s="8">
        <v>897</v>
      </c>
      <c r="BK19" t="s">
        <v>46</v>
      </c>
      <c r="BL19">
        <f>BK2+BL18</f>
        <v>1.0625389172348245</v>
      </c>
      <c r="BM19" s="8">
        <v>1914</v>
      </c>
      <c r="BN19" s="8">
        <v>897</v>
      </c>
      <c r="BO19" t="s">
        <v>46</v>
      </c>
      <c r="BP19">
        <f>BO2+BP18</f>
        <v>1.0633898328822526</v>
      </c>
      <c r="BQ19" s="8">
        <v>1914</v>
      </c>
      <c r="BR19" s="8">
        <v>897</v>
      </c>
      <c r="BS19" t="s">
        <v>46</v>
      </c>
      <c r="BT19">
        <f>BS2+BT18</f>
        <v>1.0623131316306074</v>
      </c>
      <c r="BU19" s="8">
        <v>1914</v>
      </c>
      <c r="BV19" s="8">
        <v>897</v>
      </c>
      <c r="BW19" t="s">
        <v>46</v>
      </c>
      <c r="BX19">
        <f>BW2+BX18</f>
        <v>1.0624445056517009</v>
      </c>
      <c r="BY19" s="8">
        <v>1914</v>
      </c>
      <c r="BZ19" s="8">
        <v>897</v>
      </c>
      <c r="CA19" t="s">
        <v>46</v>
      </c>
      <c r="CB19">
        <f>CA2+CB18</f>
        <v>1.0626043637256632</v>
      </c>
      <c r="CC19" s="8">
        <v>1913</v>
      </c>
      <c r="CD19" s="8">
        <v>795</v>
      </c>
      <c r="CE19" t="s">
        <v>46</v>
      </c>
      <c r="CF19">
        <f>CE2+CF18</f>
        <v>1.0626041203490786</v>
      </c>
      <c r="CG19" s="8">
        <v>1913</v>
      </c>
      <c r="CH19" s="8">
        <v>795</v>
      </c>
      <c r="CI19" t="s">
        <v>46</v>
      </c>
      <c r="CJ19">
        <f>CI2+CJ18</f>
        <v>1.0626972248816879</v>
      </c>
      <c r="CK19" s="8">
        <v>1913</v>
      </c>
      <c r="CL19" s="8">
        <v>795</v>
      </c>
      <c r="CM19" t="s">
        <v>46</v>
      </c>
      <c r="CN19">
        <f>CM2+CN18</f>
        <v>1.062625860301639</v>
      </c>
      <c r="CO19" s="8">
        <v>1913</v>
      </c>
      <c r="CP19" s="8">
        <v>795</v>
      </c>
      <c r="CQ19" t="s">
        <v>46</v>
      </c>
      <c r="CR19">
        <f>CQ2+CR18</f>
        <v>1.0625353085891629</v>
      </c>
      <c r="CS19" s="8">
        <v>1913</v>
      </c>
      <c r="CT19" s="8">
        <v>795</v>
      </c>
      <c r="CU19" t="s">
        <v>46</v>
      </c>
      <c r="CV19">
        <f>CU2+CV18</f>
        <v>1.0624768917777152</v>
      </c>
      <c r="CW19" s="8">
        <v>1913</v>
      </c>
      <c r="CX19" s="8">
        <v>795</v>
      </c>
      <c r="CY19" t="s">
        <v>46</v>
      </c>
      <c r="CZ19">
        <f>CY2+CZ18</f>
        <v>1.0620297504571947</v>
      </c>
      <c r="DA19" s="8">
        <v>1913</v>
      </c>
      <c r="DB19" s="8">
        <v>795</v>
      </c>
      <c r="DC19" t="s">
        <v>46</v>
      </c>
      <c r="DD19">
        <f>DC2+DD18</f>
        <v>1.06258275441107</v>
      </c>
      <c r="DE19" s="8">
        <v>1913</v>
      </c>
      <c r="DF19" s="8">
        <v>795</v>
      </c>
      <c r="DG19" t="s">
        <v>46</v>
      </c>
      <c r="DH19">
        <f>DG2+DH18</f>
        <v>1.0627117510718449</v>
      </c>
      <c r="DI19" s="8">
        <v>1913</v>
      </c>
      <c r="DJ19" s="8">
        <v>795</v>
      </c>
      <c r="DK19" t="s">
        <v>46</v>
      </c>
      <c r="DL19">
        <f>DK2+DL18</f>
        <v>1.0630155319986798</v>
      </c>
      <c r="DM19" s="8">
        <v>1913</v>
      </c>
      <c r="DN19" s="8">
        <v>795</v>
      </c>
      <c r="DO19" t="s">
        <v>46</v>
      </c>
      <c r="DP19">
        <f>DO2+DP18</f>
        <v>1.0633038774725763</v>
      </c>
      <c r="DQ19" s="8">
        <v>1913</v>
      </c>
      <c r="DR19" s="8">
        <v>795</v>
      </c>
      <c r="DS19" t="s">
        <v>46</v>
      </c>
      <c r="DT19">
        <f>DS2+DT18</f>
        <v>1.0620741747194056</v>
      </c>
      <c r="DU19" s="8">
        <v>1913</v>
      </c>
      <c r="DV19" s="8">
        <v>795</v>
      </c>
      <c r="DW19" t="s">
        <v>46</v>
      </c>
      <c r="DX19">
        <f>DW2+DX18</f>
        <v>1.0617319469344042</v>
      </c>
      <c r="DY19" s="8">
        <v>1913</v>
      </c>
      <c r="DZ19" s="8">
        <v>795</v>
      </c>
      <c r="EA19" t="s">
        <v>46</v>
      </c>
      <c r="EB19">
        <f>EA2+EB18</f>
        <v>1.0615664630932069</v>
      </c>
      <c r="EC19" s="8">
        <v>1913</v>
      </c>
      <c r="ED19" s="8">
        <v>795</v>
      </c>
      <c r="EE19" t="s">
        <v>46</v>
      </c>
      <c r="EF19">
        <f>EE2+EF18</f>
        <v>1.0622575594031463</v>
      </c>
      <c r="EG19" s="8">
        <v>1913</v>
      </c>
      <c r="EH19" s="8">
        <v>795</v>
      </c>
      <c r="EI19" t="s">
        <v>46</v>
      </c>
      <c r="EJ19">
        <f>EI2+EJ18</f>
        <v>1.06220970331138</v>
      </c>
      <c r="EK19" s="8">
        <v>1913</v>
      </c>
      <c r="EL19" s="8">
        <v>795</v>
      </c>
      <c r="EM19" t="s">
        <v>46</v>
      </c>
      <c r="EN19">
        <f>EM2+EN18</f>
        <v>1.0620931415536048</v>
      </c>
      <c r="EO19" s="8">
        <v>1913</v>
      </c>
      <c r="EP19" s="8">
        <v>795</v>
      </c>
      <c r="EQ19" t="s">
        <v>46</v>
      </c>
      <c r="ER19">
        <f>EQ2+ER18</f>
        <v>1.0623396780296628</v>
      </c>
      <c r="ES19" s="8">
        <v>1913</v>
      </c>
      <c r="ET19" s="8">
        <v>795</v>
      </c>
      <c r="EU19" t="s">
        <v>46</v>
      </c>
      <c r="EV19">
        <f>EU2+EV18</f>
        <v>1.0624194651944849</v>
      </c>
      <c r="EW19" s="8">
        <v>1913</v>
      </c>
      <c r="EX19" s="8">
        <v>795</v>
      </c>
      <c r="EY19" t="s">
        <v>46</v>
      </c>
      <c r="EZ19">
        <f>EY2+EZ18</f>
        <v>1.0626605492038992</v>
      </c>
      <c r="FA19" s="8">
        <v>1913</v>
      </c>
      <c r="FB19" s="8">
        <v>795</v>
      </c>
      <c r="FC19" t="s">
        <v>46</v>
      </c>
      <c r="FD19">
        <f>FC2+FD18</f>
        <v>1.0619067173176333</v>
      </c>
      <c r="FE19" s="8">
        <v>1913</v>
      </c>
      <c r="FF19" s="8">
        <v>795</v>
      </c>
      <c r="FG19" t="s">
        <v>46</v>
      </c>
      <c r="FH19">
        <f>FG2+FH18</f>
        <v>1.0626277289373609</v>
      </c>
      <c r="FI19" s="8">
        <v>1913</v>
      </c>
      <c r="FJ19" s="8">
        <v>795</v>
      </c>
      <c r="FK19" t="s">
        <v>46</v>
      </c>
      <c r="FL19">
        <f>FK2+FL18</f>
        <v>1.0622426263933329</v>
      </c>
      <c r="FM19" s="8">
        <v>1913</v>
      </c>
      <c r="FN19" s="8">
        <v>795</v>
      </c>
      <c r="FO19" t="s">
        <v>46</v>
      </c>
      <c r="FP19">
        <f>FO2+FP18</f>
        <v>1.0620464065225361</v>
      </c>
      <c r="FQ19" s="8">
        <v>1913</v>
      </c>
      <c r="FR19" s="8">
        <v>795</v>
      </c>
      <c r="FS19" t="s">
        <v>46</v>
      </c>
      <c r="FT19">
        <f>FS2+FT18</f>
        <v>1.0621246927070958</v>
      </c>
      <c r="FU19" s="8">
        <v>1913</v>
      </c>
      <c r="FV19" s="8">
        <v>795</v>
      </c>
      <c r="FW19" t="s">
        <v>46</v>
      </c>
      <c r="FX19">
        <f>FW2+FX18</f>
        <v>1.0621100097658787</v>
      </c>
      <c r="FY19" s="8">
        <v>1913</v>
      </c>
      <c r="FZ19" s="8">
        <v>795</v>
      </c>
      <c r="GA19" t="s">
        <v>46</v>
      </c>
      <c r="GB19">
        <f>GA2+GB18</f>
        <v>1.0626901511907683</v>
      </c>
      <c r="GC19" s="8">
        <v>1913</v>
      </c>
      <c r="GD19" s="8">
        <v>795</v>
      </c>
    </row>
    <row r="20" spans="2:186">
      <c r="B20">
        <v>5.1964598414907977E-2</v>
      </c>
      <c r="C20" s="36">
        <v>0.43409038312455245</v>
      </c>
      <c r="D20">
        <v>32.216798491416846</v>
      </c>
      <c r="E20" s="8">
        <v>1914</v>
      </c>
      <c r="F20" s="8">
        <v>897</v>
      </c>
      <c r="G20" t="s">
        <v>47</v>
      </c>
      <c r="H20">
        <f>G2-H18</f>
        <v>1.0440407121156929</v>
      </c>
      <c r="I20" s="8">
        <v>1915</v>
      </c>
      <c r="J20" s="8">
        <v>1656</v>
      </c>
      <c r="K20" t="s">
        <v>47</v>
      </c>
      <c r="L20">
        <f>K2-L18</f>
        <v>1.0395025745780937</v>
      </c>
      <c r="M20" s="8">
        <v>1915</v>
      </c>
      <c r="N20" s="8">
        <v>1656</v>
      </c>
      <c r="O20" t="s">
        <v>47</v>
      </c>
      <c r="P20">
        <f>O2-P18</f>
        <v>1.0431425838221524</v>
      </c>
      <c r="Q20" s="8">
        <v>1915</v>
      </c>
      <c r="R20" s="8">
        <v>1656</v>
      </c>
      <c r="S20" t="s">
        <v>47</v>
      </c>
      <c r="T20">
        <f>S2-T18</f>
        <v>1.0435409163922713</v>
      </c>
      <c r="U20" s="8">
        <v>1915</v>
      </c>
      <c r="V20" s="8">
        <v>1656</v>
      </c>
      <c r="W20" t="s">
        <v>47</v>
      </c>
      <c r="X20">
        <f>W2-X18</f>
        <v>1.0448612546807456</v>
      </c>
      <c r="Y20" s="8">
        <v>1915</v>
      </c>
      <c r="Z20" s="8">
        <v>1656</v>
      </c>
      <c r="AA20" t="s">
        <v>47</v>
      </c>
      <c r="AB20">
        <f>AA2-AB18</f>
        <v>1.0429776473789154</v>
      </c>
      <c r="AC20" s="8">
        <v>1915</v>
      </c>
      <c r="AD20" s="8">
        <v>1656</v>
      </c>
      <c r="AE20" t="s">
        <v>47</v>
      </c>
      <c r="AF20">
        <f>AE2-AF18</f>
        <v>1.0432646077695769</v>
      </c>
      <c r="AG20" s="8">
        <v>1915</v>
      </c>
      <c r="AH20" s="8">
        <v>1656</v>
      </c>
      <c r="AI20" t="s">
        <v>47</v>
      </c>
      <c r="AJ20">
        <f>AI2-AJ18</f>
        <v>1.0432153246875051</v>
      </c>
      <c r="AK20" s="8">
        <v>1915</v>
      </c>
      <c r="AL20" s="8">
        <v>1656</v>
      </c>
      <c r="AM20" t="s">
        <v>47</v>
      </c>
      <c r="AN20">
        <f>AM2-AN18</f>
        <v>1.0441708549903856</v>
      </c>
      <c r="AO20" s="8">
        <v>1915</v>
      </c>
      <c r="AP20" s="8">
        <v>1656</v>
      </c>
      <c r="AQ20" t="s">
        <v>47</v>
      </c>
      <c r="AR20">
        <f>AQ2-AR18</f>
        <v>1.0440776526888371</v>
      </c>
      <c r="AS20" s="8">
        <v>1915</v>
      </c>
      <c r="AT20" s="8">
        <v>1656</v>
      </c>
      <c r="AU20" t="s">
        <v>47</v>
      </c>
      <c r="AV20">
        <f>AU2-AV18</f>
        <v>1.0448775112179347</v>
      </c>
      <c r="AW20" s="8">
        <v>1915</v>
      </c>
      <c r="AX20" s="8">
        <v>1656</v>
      </c>
      <c r="AY20" t="s">
        <v>47</v>
      </c>
      <c r="AZ20">
        <f>AY2-AZ18</f>
        <v>1.0449679866049406</v>
      </c>
      <c r="BA20" s="8">
        <v>1915</v>
      </c>
      <c r="BB20" s="8">
        <v>1656</v>
      </c>
      <c r="BC20" t="s">
        <v>47</v>
      </c>
      <c r="BD20">
        <f>BC2-BD18</f>
        <v>1.0449860287831068</v>
      </c>
      <c r="BE20" s="8">
        <v>1915</v>
      </c>
      <c r="BF20" s="8">
        <v>1656</v>
      </c>
      <c r="BG20" t="s">
        <v>47</v>
      </c>
      <c r="BH20">
        <f>BG2-BH18</f>
        <v>1.044737064316553</v>
      </c>
      <c r="BI20" s="8">
        <v>1915</v>
      </c>
      <c r="BJ20" s="8">
        <v>1656</v>
      </c>
      <c r="BK20" t="s">
        <v>47</v>
      </c>
      <c r="BL20">
        <f>BK2-BL18</f>
        <v>1.0439265515986431</v>
      </c>
      <c r="BM20" s="8">
        <v>1915</v>
      </c>
      <c r="BN20" s="8">
        <v>1656</v>
      </c>
      <c r="BO20" t="s">
        <v>47</v>
      </c>
      <c r="BP20">
        <f>BO2-BP18</f>
        <v>1.0452232693876151</v>
      </c>
      <c r="BQ20" s="8">
        <v>1915</v>
      </c>
      <c r="BR20" s="8">
        <v>1656</v>
      </c>
      <c r="BS20" t="s">
        <v>47</v>
      </c>
      <c r="BT20">
        <f>BS2-BT18</f>
        <v>1.0437413579751662</v>
      </c>
      <c r="BU20" s="8">
        <v>1915</v>
      </c>
      <c r="BV20" s="8">
        <v>1656</v>
      </c>
      <c r="BW20" t="s">
        <v>47</v>
      </c>
      <c r="BX20">
        <f>BW2-BX18</f>
        <v>1.0438727202960842</v>
      </c>
      <c r="BY20" s="8">
        <v>1915</v>
      </c>
      <c r="BZ20" s="8">
        <v>1656</v>
      </c>
      <c r="CA20" t="s">
        <v>47</v>
      </c>
      <c r="CB20">
        <f>CA2-CB18</f>
        <v>1.0440557585958596</v>
      </c>
      <c r="CC20" s="8">
        <v>1915</v>
      </c>
      <c r="CD20" s="8">
        <v>1656</v>
      </c>
      <c r="CE20" t="s">
        <v>47</v>
      </c>
      <c r="CF20">
        <f>CE2-CF18</f>
        <v>1.044072783655837</v>
      </c>
      <c r="CG20" s="8">
        <v>1914</v>
      </c>
      <c r="CH20" s="8">
        <v>897</v>
      </c>
      <c r="CI20" t="s">
        <v>47</v>
      </c>
      <c r="CJ20">
        <f>CI2-CJ18</f>
        <v>1.0443224102160475</v>
      </c>
      <c r="CK20" s="8">
        <v>1914</v>
      </c>
      <c r="CL20" s="8">
        <v>897</v>
      </c>
      <c r="CM20" t="s">
        <v>47</v>
      </c>
      <c r="CN20">
        <f>CM2-CN18</f>
        <v>1.044337326558197</v>
      </c>
      <c r="CO20" s="8">
        <v>1914</v>
      </c>
      <c r="CP20" s="8">
        <v>897</v>
      </c>
      <c r="CQ20" t="s">
        <v>47</v>
      </c>
      <c r="CR20">
        <f>CQ2-CR18</f>
        <v>1.0440950838619505</v>
      </c>
      <c r="CS20" s="8">
        <v>1914</v>
      </c>
      <c r="CT20" s="8">
        <v>897</v>
      </c>
      <c r="CU20" t="s">
        <v>47</v>
      </c>
      <c r="CV20">
        <f>CU2-CV18</f>
        <v>1.0440321247489075</v>
      </c>
      <c r="CW20" s="8">
        <v>1914</v>
      </c>
      <c r="CX20" s="8">
        <v>897</v>
      </c>
      <c r="CY20" t="s">
        <v>47</v>
      </c>
      <c r="CZ20">
        <f>CY2-CZ18</f>
        <v>1.0443562936791249</v>
      </c>
      <c r="DA20" s="8">
        <v>1914</v>
      </c>
      <c r="DB20" s="8">
        <v>897</v>
      </c>
      <c r="DC20" t="s">
        <v>47</v>
      </c>
      <c r="DD20">
        <f>DC2-DD18</f>
        <v>1.0441160495117474</v>
      </c>
      <c r="DE20" s="8">
        <v>1914</v>
      </c>
      <c r="DF20" s="8">
        <v>897</v>
      </c>
      <c r="DG20" t="s">
        <v>47</v>
      </c>
      <c r="DH20">
        <f>DG2-DH18</f>
        <v>1.0464027215521621</v>
      </c>
      <c r="DI20" s="8">
        <v>1914</v>
      </c>
      <c r="DJ20" s="8">
        <v>897</v>
      </c>
      <c r="DK20" t="s">
        <v>47</v>
      </c>
      <c r="DL20">
        <f>DK2-DL18</f>
        <v>1.0465284062669742</v>
      </c>
      <c r="DM20" s="8">
        <v>1914</v>
      </c>
      <c r="DN20" s="8">
        <v>897</v>
      </c>
      <c r="DO20" t="s">
        <v>47</v>
      </c>
      <c r="DP20">
        <f>DO2-DP18</f>
        <v>1.0465057582063313</v>
      </c>
      <c r="DQ20" s="8">
        <v>1914</v>
      </c>
      <c r="DR20" s="8">
        <v>897</v>
      </c>
      <c r="DS20" t="s">
        <v>47</v>
      </c>
      <c r="DT20">
        <f>DS2-DT18</f>
        <v>1.0435552336979268</v>
      </c>
      <c r="DU20" s="8">
        <v>1914</v>
      </c>
      <c r="DV20" s="8">
        <v>897</v>
      </c>
      <c r="DW20" t="s">
        <v>47</v>
      </c>
      <c r="DX20">
        <f>DW2-DX18</f>
        <v>1.0432982701455855</v>
      </c>
      <c r="DY20" s="8">
        <v>1914</v>
      </c>
      <c r="DZ20" s="8">
        <v>897</v>
      </c>
      <c r="EA20" t="s">
        <v>47</v>
      </c>
      <c r="EB20">
        <f>EA2-EB18</f>
        <v>1.043110927269546</v>
      </c>
      <c r="EC20" s="8">
        <v>1914</v>
      </c>
      <c r="ED20" s="8">
        <v>897</v>
      </c>
      <c r="EE20" t="s">
        <v>47</v>
      </c>
      <c r="EF20">
        <f>EE2-EF18</f>
        <v>1.0436237639267389</v>
      </c>
      <c r="EG20" s="8">
        <v>1914</v>
      </c>
      <c r="EH20" s="8">
        <v>897</v>
      </c>
      <c r="EI20" t="s">
        <v>47</v>
      </c>
      <c r="EJ20">
        <f>EI2-EJ18</f>
        <v>1.0435368759201493</v>
      </c>
      <c r="EK20" s="8">
        <v>1914</v>
      </c>
      <c r="EL20" s="8">
        <v>897</v>
      </c>
      <c r="EM20" t="s">
        <v>47</v>
      </c>
      <c r="EN20">
        <f>EM2-EN18</f>
        <v>1.0434071239343661</v>
      </c>
      <c r="EO20" s="8">
        <v>1914</v>
      </c>
      <c r="EP20" s="8">
        <v>897</v>
      </c>
      <c r="EQ20" t="s">
        <v>47</v>
      </c>
      <c r="ER20">
        <f>EQ2-ER18</f>
        <v>1.0436093264980171</v>
      </c>
      <c r="ES20" s="8">
        <v>1914</v>
      </c>
      <c r="ET20" s="8">
        <v>897</v>
      </c>
      <c r="EU20" t="s">
        <v>47</v>
      </c>
      <c r="EV20">
        <f>EU2-EV18</f>
        <v>1.043659586552149</v>
      </c>
      <c r="EW20" s="8">
        <v>1914</v>
      </c>
      <c r="EX20" s="8">
        <v>897</v>
      </c>
      <c r="EY20" t="s">
        <v>47</v>
      </c>
      <c r="EZ20">
        <f>EY2-EZ18</f>
        <v>1.0438704399004546</v>
      </c>
      <c r="FA20" s="8">
        <v>1914</v>
      </c>
      <c r="FB20" s="8">
        <v>897</v>
      </c>
      <c r="FC20" t="s">
        <v>47</v>
      </c>
      <c r="FD20">
        <f>FC2-FD18</f>
        <v>1.0431222952953978</v>
      </c>
      <c r="FE20" s="8">
        <v>1914</v>
      </c>
      <c r="FF20" s="8">
        <v>897</v>
      </c>
      <c r="FG20" t="s">
        <v>47</v>
      </c>
      <c r="FH20">
        <f>FG2-FH18</f>
        <v>1.0437754528194565</v>
      </c>
      <c r="FI20" s="8">
        <v>1914</v>
      </c>
      <c r="FJ20" s="8">
        <v>897</v>
      </c>
      <c r="FK20" t="s">
        <v>47</v>
      </c>
      <c r="FL20">
        <f>FK2-FL18</f>
        <v>1.0433664914234229</v>
      </c>
      <c r="FM20" s="8">
        <v>1914</v>
      </c>
      <c r="FN20" s="8">
        <v>897</v>
      </c>
      <c r="FO20" t="s">
        <v>47</v>
      </c>
      <c r="FP20">
        <f>FO2-FP18</f>
        <v>1.0431458769528428</v>
      </c>
      <c r="FQ20" s="8">
        <v>1914</v>
      </c>
      <c r="FR20" s="8">
        <v>897</v>
      </c>
      <c r="FS20" t="s">
        <v>47</v>
      </c>
      <c r="FT20">
        <f>FS2-FT18</f>
        <v>1.0431816623108461</v>
      </c>
      <c r="FU20" s="8">
        <v>1914</v>
      </c>
      <c r="FV20" s="8">
        <v>897</v>
      </c>
      <c r="FW20" t="s">
        <v>47</v>
      </c>
      <c r="FX20">
        <f>FW2-FX18</f>
        <v>1.0431283514147836</v>
      </c>
      <c r="FY20" s="8">
        <v>1914</v>
      </c>
      <c r="FZ20" s="8">
        <v>897</v>
      </c>
      <c r="GA20" t="s">
        <v>47</v>
      </c>
      <c r="GB20">
        <f>GA2-GB18</f>
        <v>1.043651389298565</v>
      </c>
      <c r="GC20" s="8">
        <v>1914</v>
      </c>
      <c r="GD20" s="8">
        <v>897</v>
      </c>
    </row>
    <row r="21" spans="2:186">
      <c r="B21">
        <v>5.2127273201948383E-2</v>
      </c>
      <c r="C21" s="36">
        <v>0.43980192465482881</v>
      </c>
      <c r="D21">
        <v>32.973481431762004</v>
      </c>
      <c r="E21" s="8">
        <v>1915</v>
      </c>
      <c r="F21" s="8">
        <v>1656</v>
      </c>
      <c r="G21" t="s">
        <v>38</v>
      </c>
      <c r="H21" s="37">
        <f>LN(G2)</f>
        <v>5.1830160007721837E-2</v>
      </c>
      <c r="I21" s="8">
        <v>1916</v>
      </c>
      <c r="J21" s="8">
        <v>2101</v>
      </c>
      <c r="K21" t="s">
        <v>38</v>
      </c>
      <c r="L21" s="37">
        <f>LN(K2)</f>
        <v>4.7745055561240063E-2</v>
      </c>
      <c r="M21" s="8">
        <v>1916</v>
      </c>
      <c r="N21" s="8">
        <v>2101</v>
      </c>
      <c r="O21" t="s">
        <v>38</v>
      </c>
      <c r="P21" s="37">
        <f>LN(O2)</f>
        <v>5.1407772263098263E-2</v>
      </c>
      <c r="Q21" s="8">
        <v>1916</v>
      </c>
      <c r="R21" s="8">
        <v>2101</v>
      </c>
      <c r="S21" t="s">
        <v>38</v>
      </c>
      <c r="T21" s="37">
        <f>LN(S2)</f>
        <v>5.1765646312430844E-2</v>
      </c>
      <c r="U21" s="8">
        <v>1916</v>
      </c>
      <c r="V21" s="8">
        <v>2101</v>
      </c>
      <c r="W21" t="s">
        <v>38</v>
      </c>
      <c r="X21" s="37">
        <f>LN(W2)</f>
        <v>5.2905734278628568E-2</v>
      </c>
      <c r="Y21" s="8">
        <v>1916</v>
      </c>
      <c r="Z21" s="8">
        <v>2101</v>
      </c>
      <c r="AA21" t="s">
        <v>38</v>
      </c>
      <c r="AB21" s="37">
        <f>LN(AA2)</f>
        <v>5.1114040730401725E-2</v>
      </c>
      <c r="AC21" s="8">
        <v>1916</v>
      </c>
      <c r="AD21" s="8">
        <v>2101</v>
      </c>
      <c r="AE21" t="s">
        <v>38</v>
      </c>
      <c r="AF21" s="37">
        <f>LN(AE2)</f>
        <v>5.1358820541741831E-2</v>
      </c>
      <c r="AG21" s="8">
        <v>1916</v>
      </c>
      <c r="AH21" s="8">
        <v>2101</v>
      </c>
      <c r="AI21" t="s">
        <v>38</v>
      </c>
      <c r="AJ21" s="37">
        <f>LN(AI2)</f>
        <v>5.1292811833109131E-2</v>
      </c>
      <c r="AK21" s="8">
        <v>1916</v>
      </c>
      <c r="AL21" s="8">
        <v>2101</v>
      </c>
      <c r="AM21" t="s">
        <v>38</v>
      </c>
      <c r="AN21" s="37">
        <f>LN(AM2)</f>
        <v>5.2190332568007008E-2</v>
      </c>
      <c r="AO21" s="8">
        <v>1916</v>
      </c>
      <c r="AP21" s="8">
        <v>2101</v>
      </c>
      <c r="AQ21" t="s">
        <v>38</v>
      </c>
      <c r="AR21" s="37">
        <f>LN(AQ2)</f>
        <v>5.2089804848191174E-2</v>
      </c>
      <c r="AS21" s="8">
        <v>1916</v>
      </c>
      <c r="AT21" s="8">
        <v>2101</v>
      </c>
      <c r="AU21" t="s">
        <v>38</v>
      </c>
      <c r="AV21" s="37">
        <f>LN(AU2)</f>
        <v>5.2757607990488391E-2</v>
      </c>
      <c r="AW21" s="8">
        <v>1916</v>
      </c>
      <c r="AX21" s="8">
        <v>2101</v>
      </c>
      <c r="AY21" t="s">
        <v>38</v>
      </c>
      <c r="AZ21" s="37">
        <f>LN(AY2)</f>
        <v>5.2815601603029366E-2</v>
      </c>
      <c r="BA21" s="8">
        <v>1916</v>
      </c>
      <c r="BB21" s="8">
        <v>2101</v>
      </c>
      <c r="BC21" t="s">
        <v>38</v>
      </c>
      <c r="BD21" s="37">
        <f>LN(BC2)</f>
        <v>5.279124753801008E-2</v>
      </c>
      <c r="BE21" s="8">
        <v>1916</v>
      </c>
      <c r="BF21" s="8">
        <v>2101</v>
      </c>
      <c r="BG21" t="s">
        <v>38</v>
      </c>
      <c r="BH21" s="37">
        <f>LN(BG2)</f>
        <v>5.2573820474026194E-2</v>
      </c>
      <c r="BI21" s="8">
        <v>1916</v>
      </c>
      <c r="BJ21" s="8">
        <v>2101</v>
      </c>
      <c r="BK21" t="s">
        <v>38</v>
      </c>
      <c r="BL21" s="37">
        <f>LN(BK2)</f>
        <v>5.186422906922028E-2</v>
      </c>
      <c r="BM21" s="8">
        <v>1916</v>
      </c>
      <c r="BN21" s="8">
        <v>2101</v>
      </c>
      <c r="BO21" t="s">
        <v>38</v>
      </c>
      <c r="BP21" s="37">
        <f>LN(BO2)</f>
        <v>5.2883253310887827E-2</v>
      </c>
      <c r="BQ21" s="8">
        <v>1916</v>
      </c>
      <c r="BR21" s="8">
        <v>2101</v>
      </c>
      <c r="BS21" t="s">
        <v>38</v>
      </c>
      <c r="BT21" s="37">
        <f>LN(BS2)</f>
        <v>5.1669106324140034E-2</v>
      </c>
      <c r="BU21" s="8">
        <v>1916</v>
      </c>
      <c r="BV21" s="8">
        <v>2101</v>
      </c>
      <c r="BW21" t="s">
        <v>38</v>
      </c>
      <c r="BX21" s="37">
        <f>LN(BW2)</f>
        <v>5.1793851413174871E-2</v>
      </c>
      <c r="BY21" s="8">
        <v>1916</v>
      </c>
      <c r="BZ21" s="8">
        <v>2101</v>
      </c>
      <c r="CA21" t="s">
        <v>38</v>
      </c>
      <c r="CB21" s="37">
        <f>LN(CA2)</f>
        <v>5.1956632432937896E-2</v>
      </c>
      <c r="CC21" s="8">
        <v>1916</v>
      </c>
      <c r="CD21" s="8">
        <v>2101</v>
      </c>
      <c r="CE21" t="s">
        <v>38</v>
      </c>
      <c r="CF21" s="37">
        <f>LN(CE2)</f>
        <v>5.1964598414907977E-2</v>
      </c>
      <c r="CG21" s="8">
        <v>1916</v>
      </c>
      <c r="CH21" s="8">
        <v>2101</v>
      </c>
      <c r="CI21" t="s">
        <v>38</v>
      </c>
      <c r="CJ21" s="37">
        <f>LN(CI2)</f>
        <v>5.2127273201948383E-2</v>
      </c>
      <c r="CK21" s="8">
        <v>1915</v>
      </c>
      <c r="CL21" s="8">
        <v>1656</v>
      </c>
      <c r="CM21" t="s">
        <v>38</v>
      </c>
      <c r="CN21" s="37">
        <f>LN(CM2)</f>
        <v>5.2100482282152145E-2</v>
      </c>
      <c r="CO21" s="8">
        <v>1915</v>
      </c>
      <c r="CP21" s="8">
        <v>1656</v>
      </c>
      <c r="CQ21" t="s">
        <v>38</v>
      </c>
      <c r="CR21" s="37">
        <f>LN(CQ2)</f>
        <v>5.1942520009260605E-2</v>
      </c>
      <c r="CS21" s="8">
        <v>1915</v>
      </c>
      <c r="CT21" s="8">
        <v>1656</v>
      </c>
      <c r="CU21" t="s">
        <v>38</v>
      </c>
      <c r="CV21" s="37">
        <f>LN(CU2)</f>
        <v>5.1884902203276961E-2</v>
      </c>
      <c r="CW21" s="8">
        <v>1915</v>
      </c>
      <c r="CX21" s="8">
        <v>1656</v>
      </c>
      <c r="CY21" t="s">
        <v>38</v>
      </c>
      <c r="CZ21" s="37">
        <f>LN(CY2)</f>
        <v>5.1826523160567697E-2</v>
      </c>
      <c r="DA21" s="8">
        <v>1915</v>
      </c>
      <c r="DB21" s="8">
        <v>1656</v>
      </c>
      <c r="DC21" t="s">
        <v>38</v>
      </c>
      <c r="DD21" s="37">
        <f>LN(DC2)</f>
        <v>5.1974993841008142E-2</v>
      </c>
      <c r="DE21" s="8">
        <v>1915</v>
      </c>
      <c r="DF21" s="8">
        <v>1656</v>
      </c>
      <c r="DG21" t="s">
        <v>38</v>
      </c>
      <c r="DH21" s="37">
        <f>LN(DG2)</f>
        <v>5.312099761636891E-2</v>
      </c>
      <c r="DI21" s="8">
        <v>1915</v>
      </c>
      <c r="DJ21" s="8">
        <v>1656</v>
      </c>
      <c r="DK21" t="s">
        <v>38</v>
      </c>
      <c r="DL21" s="37">
        <f>LN(DK2)</f>
        <v>5.3324600563704985E-2</v>
      </c>
      <c r="DM21" s="8">
        <v>1915</v>
      </c>
      <c r="DN21" s="8">
        <v>1656</v>
      </c>
      <c r="DO21" t="s">
        <v>38</v>
      </c>
      <c r="DP21" s="37">
        <f>LN(DO2)</f>
        <v>5.3450542800565853E-2</v>
      </c>
      <c r="DQ21" s="8">
        <v>1915</v>
      </c>
      <c r="DR21" s="8">
        <v>1656</v>
      </c>
      <c r="DS21" t="s">
        <v>38</v>
      </c>
      <c r="DT21" s="37">
        <f>LN(DS2)</f>
        <v>5.1467248254932076E-2</v>
      </c>
      <c r="DU21" s="8">
        <v>1915</v>
      </c>
      <c r="DV21" s="8">
        <v>1656</v>
      </c>
      <c r="DW21" t="s">
        <v>38</v>
      </c>
      <c r="DX21" s="37">
        <f>LN(DW2)</f>
        <v>5.1182641378727273E-2</v>
      </c>
      <c r="DY21" s="8">
        <v>1915</v>
      </c>
      <c r="DZ21" s="8">
        <v>1656</v>
      </c>
      <c r="EA21" t="s">
        <v>38</v>
      </c>
      <c r="EB21" s="37">
        <f>LN(EA2)</f>
        <v>5.1015016094045192E-2</v>
      </c>
      <c r="EC21" s="8">
        <v>1915</v>
      </c>
      <c r="ED21" s="8">
        <v>1656</v>
      </c>
      <c r="EE21" t="s">
        <v>38</v>
      </c>
      <c r="EF21" s="37">
        <f>LN(EE2)</f>
        <v>5.1586879868810817E-2</v>
      </c>
      <c r="EG21" s="8">
        <v>1915</v>
      </c>
      <c r="EH21" s="8">
        <v>1656</v>
      </c>
      <c r="EI21" t="s">
        <v>38</v>
      </c>
      <c r="EJ21" s="37">
        <f>LN(EI2)</f>
        <v>5.1522893162710817E-2</v>
      </c>
      <c r="EK21" s="8">
        <v>1915</v>
      </c>
      <c r="EL21" s="8">
        <v>1656</v>
      </c>
      <c r="EM21" t="s">
        <v>38</v>
      </c>
      <c r="EN21" s="37">
        <f>LN(EM2)</f>
        <v>5.1405914152492897E-2</v>
      </c>
      <c r="EO21" s="8">
        <v>1915</v>
      </c>
      <c r="EP21" s="8">
        <v>1656</v>
      </c>
      <c r="EQ21" t="s">
        <v>38</v>
      </c>
      <c r="ER21" s="37">
        <f>LN(EQ2)</f>
        <v>5.1619018484344699E-2</v>
      </c>
      <c r="ES21" s="8">
        <v>1915</v>
      </c>
      <c r="ET21" s="8">
        <v>1656</v>
      </c>
      <c r="EU21" t="s">
        <v>38</v>
      </c>
      <c r="EV21" s="37">
        <f>LN(EU2)</f>
        <v>5.1680768889260285E-2</v>
      </c>
      <c r="EW21" s="8">
        <v>1915</v>
      </c>
      <c r="EX21" s="8">
        <v>1656</v>
      </c>
      <c r="EY21" t="s">
        <v>38</v>
      </c>
      <c r="EZ21" s="37">
        <f>LN(EY2)</f>
        <v>5.1895332950529255E-2</v>
      </c>
      <c r="FA21" s="8">
        <v>1915</v>
      </c>
      <c r="FB21" s="8">
        <v>1656</v>
      </c>
      <c r="FC21" t="s">
        <v>38</v>
      </c>
      <c r="FD21" s="37">
        <f>LN(FC2)</f>
        <v>5.1182069193447727E-2</v>
      </c>
      <c r="FE21" s="8">
        <v>1915</v>
      </c>
      <c r="FF21" s="8">
        <v>1656</v>
      </c>
      <c r="FG21" t="s">
        <v>38</v>
      </c>
      <c r="FH21" s="37">
        <f>LN(FG2)</f>
        <v>5.1834659157684558E-2</v>
      </c>
      <c r="FI21" s="8">
        <v>1915</v>
      </c>
      <c r="FJ21" s="8">
        <v>1656</v>
      </c>
      <c r="FK21" t="s">
        <v>38</v>
      </c>
      <c r="FL21" s="37">
        <f>LN(FK2)</f>
        <v>5.1457611849655874E-2</v>
      </c>
      <c r="FM21" s="8">
        <v>1915</v>
      </c>
      <c r="FN21" s="8">
        <v>1656</v>
      </c>
      <c r="FO21" t="s">
        <v>38</v>
      </c>
      <c r="FP21" s="37">
        <f>LN(FO2)</f>
        <v>5.1259628471664924E-2</v>
      </c>
      <c r="FQ21" s="8">
        <v>1915</v>
      </c>
      <c r="FR21" s="8">
        <v>1656</v>
      </c>
      <c r="FS21" t="s">
        <v>38</v>
      </c>
      <c r="FT21" s="37">
        <f>LN(FS2)</f>
        <v>5.1313812810568619E-2</v>
      </c>
      <c r="FU21" s="8">
        <v>1915</v>
      </c>
      <c r="FV21" s="8">
        <v>1656</v>
      </c>
      <c r="FW21" t="s">
        <v>38</v>
      </c>
      <c r="FX21" s="37">
        <f>LN(FW2)</f>
        <v>5.1281515878998721E-2</v>
      </c>
      <c r="FY21" s="8">
        <v>1915</v>
      </c>
      <c r="FZ21" s="8">
        <v>1656</v>
      </c>
      <c r="GA21" t="s">
        <v>38</v>
      </c>
      <c r="GB21" s="37">
        <f>LN(GA2)</f>
        <v>5.1805394974092811E-2</v>
      </c>
      <c r="GC21" s="8">
        <v>1915</v>
      </c>
      <c r="GD21" s="8">
        <v>1656</v>
      </c>
    </row>
    <row r="22" spans="2:186">
      <c r="B22">
        <v>5.2100482282152145E-2</v>
      </c>
      <c r="C22" s="36">
        <v>0.44186886092549105</v>
      </c>
      <c r="D22">
        <v>33.251131964513306</v>
      </c>
      <c r="E22" s="8">
        <v>1916</v>
      </c>
      <c r="F22" s="8">
        <v>2101</v>
      </c>
      <c r="G22" t="s">
        <v>48</v>
      </c>
      <c r="H22" s="37">
        <f>LN(H19)</f>
        <v>6.0486252374316422E-2</v>
      </c>
      <c r="I22" s="8">
        <v>1917</v>
      </c>
      <c r="J22" s="8">
        <v>1478</v>
      </c>
      <c r="K22" t="s">
        <v>48</v>
      </c>
      <c r="L22" s="37">
        <f>LN(L19)</f>
        <v>5.6667479171682827E-2</v>
      </c>
      <c r="M22" s="8">
        <v>1917</v>
      </c>
      <c r="N22" s="8">
        <v>1478</v>
      </c>
      <c r="O22" t="s">
        <v>48</v>
      </c>
      <c r="P22" s="37">
        <f>LN(P19)</f>
        <v>6.0494348787108507E-2</v>
      </c>
      <c r="Q22" s="8">
        <v>1917</v>
      </c>
      <c r="R22" s="8">
        <v>1478</v>
      </c>
      <c r="S22" t="s">
        <v>48</v>
      </c>
      <c r="T22" s="37">
        <f>LN(T19)</f>
        <v>6.0828743573951183E-2</v>
      </c>
      <c r="U22" s="8">
        <v>1917</v>
      </c>
      <c r="V22" s="8">
        <v>1478</v>
      </c>
      <c r="W22" t="s">
        <v>48</v>
      </c>
      <c r="X22" s="37">
        <f>LN(X19)</f>
        <v>6.1846699984129526E-2</v>
      </c>
      <c r="Y22" s="8">
        <v>1917</v>
      </c>
      <c r="Z22" s="8">
        <v>1478</v>
      </c>
      <c r="AA22" t="s">
        <v>48</v>
      </c>
      <c r="AB22" s="37">
        <f>LN(AB19)</f>
        <v>6.0067448475027929E-2</v>
      </c>
      <c r="AC22" s="8">
        <v>1917</v>
      </c>
      <c r="AD22" s="8">
        <v>1478</v>
      </c>
      <c r="AE22" t="s">
        <v>48</v>
      </c>
      <c r="AF22" s="37">
        <f>LN(AF19)</f>
        <v>6.0282449817064286E-2</v>
      </c>
      <c r="AG22" s="8">
        <v>1917</v>
      </c>
      <c r="AH22" s="8">
        <v>1478</v>
      </c>
      <c r="AI22" t="s">
        <v>48</v>
      </c>
      <c r="AJ22" s="37">
        <f>LN(AJ19)</f>
        <v>6.019800593789295E-2</v>
      </c>
      <c r="AK22" s="8">
        <v>1917</v>
      </c>
      <c r="AL22" s="8">
        <v>1478</v>
      </c>
      <c r="AM22" t="s">
        <v>48</v>
      </c>
      <c r="AN22" s="37">
        <f>LN(AN19)</f>
        <v>6.1077838269319638E-2</v>
      </c>
      <c r="AO22" s="8">
        <v>1917</v>
      </c>
      <c r="AP22" s="8">
        <v>1478</v>
      </c>
      <c r="AQ22" t="s">
        <v>48</v>
      </c>
      <c r="AR22" s="37">
        <f>LN(AR19)</f>
        <v>6.096624565007798E-2</v>
      </c>
      <c r="AS22" s="8">
        <v>1917</v>
      </c>
      <c r="AT22" s="8">
        <v>1478</v>
      </c>
      <c r="AU22" t="s">
        <v>48</v>
      </c>
      <c r="AV22" s="37">
        <f>LN(AV19)</f>
        <v>6.1537776835430186E-2</v>
      </c>
      <c r="AW22" s="8">
        <v>1917</v>
      </c>
      <c r="AX22" s="8">
        <v>1478</v>
      </c>
      <c r="AY22" t="s">
        <v>48</v>
      </c>
      <c r="AZ22" s="37">
        <f>LN(AZ19)</f>
        <v>6.1567677434997185E-2</v>
      </c>
      <c r="BA22" s="8">
        <v>1917</v>
      </c>
      <c r="BB22" s="8">
        <v>1478</v>
      </c>
      <c r="BC22" t="s">
        <v>48</v>
      </c>
      <c r="BD22" s="37">
        <f>LN(BD19)</f>
        <v>6.1502427334141102E-2</v>
      </c>
      <c r="BE22" s="8">
        <v>1917</v>
      </c>
      <c r="BF22" s="8">
        <v>1478</v>
      </c>
      <c r="BG22" t="s">
        <v>48</v>
      </c>
      <c r="BH22" s="37">
        <f>LN(BH19)</f>
        <v>6.1305486217804954E-2</v>
      </c>
      <c r="BI22" s="8">
        <v>1917</v>
      </c>
      <c r="BJ22" s="8">
        <v>1478</v>
      </c>
      <c r="BK22" t="s">
        <v>48</v>
      </c>
      <c r="BL22" s="37">
        <f>LN(BL19)</f>
        <v>6.0661249131363747E-2</v>
      </c>
      <c r="BM22" s="8">
        <v>1917</v>
      </c>
      <c r="BN22" s="8">
        <v>1478</v>
      </c>
      <c r="BO22" t="s">
        <v>48</v>
      </c>
      <c r="BP22" s="37">
        <f>LN(BP19)</f>
        <v>6.1461761089087193E-2</v>
      </c>
      <c r="BQ22" s="8">
        <v>1917</v>
      </c>
      <c r="BR22" s="8">
        <v>1478</v>
      </c>
      <c r="BS22" t="s">
        <v>48</v>
      </c>
      <c r="BT22" s="37">
        <f>LN(BT19)</f>
        <v>6.0448730236048187E-2</v>
      </c>
      <c r="BU22" s="8">
        <v>1917</v>
      </c>
      <c r="BV22" s="8">
        <v>1478</v>
      </c>
      <c r="BW22" t="s">
        <v>48</v>
      </c>
      <c r="BX22" s="37">
        <f>LN(BX19)</f>
        <v>6.0572390477532469E-2</v>
      </c>
      <c r="BY22" s="8">
        <v>1917</v>
      </c>
      <c r="BZ22" s="8">
        <v>1478</v>
      </c>
      <c r="CA22" t="s">
        <v>48</v>
      </c>
      <c r="CB22" s="37">
        <f>LN(CB19)</f>
        <v>6.0722841675683717E-2</v>
      </c>
      <c r="CC22" s="8">
        <v>1917</v>
      </c>
      <c r="CD22" s="8">
        <v>1478</v>
      </c>
      <c r="CE22" t="s">
        <v>48</v>
      </c>
      <c r="CF22" s="37">
        <f>LN(CF19)</f>
        <v>6.0722612637839672E-2</v>
      </c>
      <c r="CG22" s="8">
        <v>1917</v>
      </c>
      <c r="CH22" s="8">
        <v>1478</v>
      </c>
      <c r="CI22" t="s">
        <v>48</v>
      </c>
      <c r="CJ22" s="37">
        <f>LN(CJ19)</f>
        <v>6.0810228008599067E-2</v>
      </c>
      <c r="CK22" s="8">
        <v>1917</v>
      </c>
      <c r="CL22" s="8">
        <v>1478</v>
      </c>
      <c r="CM22" t="s">
        <v>48</v>
      </c>
      <c r="CN22" s="37">
        <f>LN(CN19)</f>
        <v>6.0743071555471248E-2</v>
      </c>
      <c r="CO22" s="8">
        <v>1916</v>
      </c>
      <c r="CP22" s="8">
        <v>2101</v>
      </c>
      <c r="CQ22" t="s">
        <v>48</v>
      </c>
      <c r="CR22" s="37">
        <f>LN(CR19)</f>
        <v>6.0657852877606798E-2</v>
      </c>
      <c r="CS22" s="8">
        <v>1916</v>
      </c>
      <c r="CT22" s="8">
        <v>2101</v>
      </c>
      <c r="CU22" t="s">
        <v>48</v>
      </c>
      <c r="CV22" s="37">
        <f>LN(CV19)</f>
        <v>6.0602872664832184E-2</v>
      </c>
      <c r="CW22" s="8">
        <v>1916</v>
      </c>
      <c r="CX22" s="8">
        <v>2101</v>
      </c>
      <c r="CY22" t="s">
        <v>48</v>
      </c>
      <c r="CZ22" s="37">
        <f>LN(CZ19)</f>
        <v>6.018193604055086E-2</v>
      </c>
      <c r="DA22" s="8">
        <v>1916</v>
      </c>
      <c r="DB22" s="8">
        <v>2101</v>
      </c>
      <c r="DC22" t="s">
        <v>48</v>
      </c>
      <c r="DD22" s="37">
        <f>LN(DD19)</f>
        <v>6.0702505287974981E-2</v>
      </c>
      <c r="DE22" s="8">
        <v>1916</v>
      </c>
      <c r="DF22" s="8">
        <v>2101</v>
      </c>
      <c r="DG22" t="s">
        <v>48</v>
      </c>
      <c r="DH22" s="37">
        <f>LN(DH19)</f>
        <v>6.0823897086241564E-2</v>
      </c>
      <c r="DI22" s="8">
        <v>1916</v>
      </c>
      <c r="DJ22" s="8">
        <v>2101</v>
      </c>
      <c r="DK22" t="s">
        <v>48</v>
      </c>
      <c r="DL22" s="37">
        <f>LN(DL19)</f>
        <v>6.1109710728774386E-2</v>
      </c>
      <c r="DM22" s="8">
        <v>1916</v>
      </c>
      <c r="DN22" s="8">
        <v>2101</v>
      </c>
      <c r="DO22" t="s">
        <v>48</v>
      </c>
      <c r="DP22" s="37">
        <f>LN(DP19)</f>
        <v>6.1380926308502982E-2</v>
      </c>
      <c r="DQ22" s="8">
        <v>1916</v>
      </c>
      <c r="DR22" s="8">
        <v>2101</v>
      </c>
      <c r="DS22" t="s">
        <v>48</v>
      </c>
      <c r="DT22" s="37">
        <f>LN(DT19)</f>
        <v>6.0223764749297901E-2</v>
      </c>
      <c r="DU22" s="8">
        <v>1916</v>
      </c>
      <c r="DV22" s="8">
        <v>2101</v>
      </c>
      <c r="DW22" t="s">
        <v>48</v>
      </c>
      <c r="DX22" s="37">
        <f>LN(DX19)</f>
        <v>5.9901486943923707E-2</v>
      </c>
      <c r="DY22" s="8">
        <v>1916</v>
      </c>
      <c r="DZ22" s="8">
        <v>2101</v>
      </c>
      <c r="EA22" t="s">
        <v>48</v>
      </c>
      <c r="EB22" s="37">
        <f>LN(EB19)</f>
        <v>5.9745612629931062E-2</v>
      </c>
      <c r="EC22" s="8">
        <v>1916</v>
      </c>
      <c r="ED22" s="8">
        <v>2101</v>
      </c>
      <c r="EE22" t="s">
        <v>48</v>
      </c>
      <c r="EF22" s="37">
        <f>LN(EF19)</f>
        <v>6.0396416394284003E-2</v>
      </c>
      <c r="EG22" s="8">
        <v>1916</v>
      </c>
      <c r="EH22" s="8">
        <v>2101</v>
      </c>
      <c r="EI22" t="s">
        <v>48</v>
      </c>
      <c r="EJ22" s="37">
        <f>LN(EJ19)</f>
        <v>6.0351364072119038E-2</v>
      </c>
      <c r="EK22" s="8">
        <v>1916</v>
      </c>
      <c r="EL22" s="8">
        <v>2101</v>
      </c>
      <c r="EM22" t="s">
        <v>48</v>
      </c>
      <c r="EN22" s="37">
        <f>LN(EN19)</f>
        <v>6.0241622885099558E-2</v>
      </c>
      <c r="EO22" s="8">
        <v>1916</v>
      </c>
      <c r="EP22" s="8">
        <v>2101</v>
      </c>
      <c r="EQ22" t="s">
        <v>48</v>
      </c>
      <c r="ER22" s="37">
        <f>LN(ER19)</f>
        <v>6.0473719165002694E-2</v>
      </c>
      <c r="ES22" s="8">
        <v>1916</v>
      </c>
      <c r="ET22" s="8">
        <v>2101</v>
      </c>
      <c r="EU22" t="s">
        <v>48</v>
      </c>
      <c r="EV22" s="37">
        <f>LN(EV19)</f>
        <v>6.054882147964772E-2</v>
      </c>
      <c r="EW22" s="8">
        <v>1916</v>
      </c>
      <c r="EX22" s="8">
        <v>2101</v>
      </c>
      <c r="EY22" t="s">
        <v>48</v>
      </c>
      <c r="EZ22" s="37">
        <f>LN(EZ19)</f>
        <v>6.0775715534285728E-2</v>
      </c>
      <c r="FA22" s="8">
        <v>1916</v>
      </c>
      <c r="FB22" s="8">
        <v>2101</v>
      </c>
      <c r="FC22" t="s">
        <v>48</v>
      </c>
      <c r="FD22" s="37">
        <f>LN(FD19)</f>
        <v>6.006608216114747E-2</v>
      </c>
      <c r="FE22" s="8">
        <v>1916</v>
      </c>
      <c r="FF22" s="8">
        <v>2101</v>
      </c>
      <c r="FG22" t="s">
        <v>48</v>
      </c>
      <c r="FH22" s="37">
        <f>LN(FH19)</f>
        <v>6.0744830061591551E-2</v>
      </c>
      <c r="FI22" s="8">
        <v>1916</v>
      </c>
      <c r="FJ22" s="8">
        <v>2101</v>
      </c>
      <c r="FK22" t="s">
        <v>48</v>
      </c>
      <c r="FL22" s="37">
        <f>LN(FL19)</f>
        <v>6.0382358490299388E-2</v>
      </c>
      <c r="FM22" s="8">
        <v>1916</v>
      </c>
      <c r="FN22" s="8">
        <v>2101</v>
      </c>
      <c r="FO22" t="s">
        <v>48</v>
      </c>
      <c r="FP22" s="37">
        <f>LN(FP19)</f>
        <v>6.0197619155571959E-2</v>
      </c>
      <c r="FQ22" s="8">
        <v>1916</v>
      </c>
      <c r="FR22" s="8">
        <v>2101</v>
      </c>
      <c r="FS22" t="s">
        <v>48</v>
      </c>
      <c r="FT22" s="37">
        <f>LN(FT19)</f>
        <v>6.0271329022562867E-2</v>
      </c>
      <c r="FU22" s="8">
        <v>1916</v>
      </c>
      <c r="FV22" s="8">
        <v>2101</v>
      </c>
      <c r="FW22" t="s">
        <v>48</v>
      </c>
      <c r="FX22" s="37">
        <f>LN(FX19)</f>
        <v>6.0257504805116241E-2</v>
      </c>
      <c r="FY22" s="8">
        <v>1916</v>
      </c>
      <c r="FZ22" s="8">
        <v>2101</v>
      </c>
      <c r="GA22" t="s">
        <v>48</v>
      </c>
      <c r="GB22" s="37">
        <f>LN(GB19)</f>
        <v>6.0803571630567148E-2</v>
      </c>
      <c r="GC22" s="8">
        <v>1916</v>
      </c>
      <c r="GD22" s="8">
        <v>2101</v>
      </c>
    </row>
    <row r="23" spans="2:186">
      <c r="B23">
        <v>5.1942520009260605E-2</v>
      </c>
      <c r="C23" s="36">
        <v>0.43630445543817864</v>
      </c>
      <c r="D23">
        <v>32.50830577816248</v>
      </c>
      <c r="E23" s="8">
        <v>1917</v>
      </c>
      <c r="F23" s="8">
        <v>1478</v>
      </c>
      <c r="G23" t="s">
        <v>49</v>
      </c>
      <c r="H23" s="37">
        <f>LN(H20)</f>
        <v>4.3098484979511208E-2</v>
      </c>
      <c r="I23" s="8">
        <v>1918</v>
      </c>
      <c r="J23" s="8">
        <v>1520</v>
      </c>
      <c r="K23" t="s">
        <v>49</v>
      </c>
      <c r="L23" s="37">
        <f>LN(L20)</f>
        <v>3.8742305059466312E-2</v>
      </c>
      <c r="M23" s="8">
        <v>1918</v>
      </c>
      <c r="N23" s="8">
        <v>1520</v>
      </c>
      <c r="O23" t="s">
        <v>49</v>
      </c>
      <c r="P23" s="37">
        <f>LN(P20)</f>
        <v>4.223787216153585E-2</v>
      </c>
      <c r="Q23" s="8">
        <v>1918</v>
      </c>
      <c r="R23" s="8">
        <v>1520</v>
      </c>
      <c r="S23" t="s">
        <v>49</v>
      </c>
      <c r="T23" s="37">
        <f>LN(T20)</f>
        <v>4.2619657492101198E-2</v>
      </c>
      <c r="U23" s="8">
        <v>1918</v>
      </c>
      <c r="V23" s="8">
        <v>1520</v>
      </c>
      <c r="W23" t="s">
        <v>49</v>
      </c>
      <c r="X23" s="37">
        <f>LN(X20)</f>
        <v>4.3884105961537814E-2</v>
      </c>
      <c r="Y23" s="8">
        <v>1918</v>
      </c>
      <c r="Z23" s="8">
        <v>1520</v>
      </c>
      <c r="AA23" t="s">
        <v>49</v>
      </c>
      <c r="AB23" s="37">
        <f>LN(AB20)</f>
        <v>4.2079744704533316E-2</v>
      </c>
      <c r="AC23" s="8">
        <v>1918</v>
      </c>
      <c r="AD23" s="8">
        <v>1520</v>
      </c>
      <c r="AE23" t="s">
        <v>49</v>
      </c>
      <c r="AF23" s="37">
        <f>LN(AF20)</f>
        <v>4.235484256698243E-2</v>
      </c>
      <c r="AG23" s="8">
        <v>1918</v>
      </c>
      <c r="AH23" s="8">
        <v>1520</v>
      </c>
      <c r="AI23" t="s">
        <v>49</v>
      </c>
      <c r="AJ23" s="37">
        <f>LN(AJ20)</f>
        <v>4.2307602158566063E-2</v>
      </c>
      <c r="AK23" s="8">
        <v>1918</v>
      </c>
      <c r="AL23" s="8">
        <v>1520</v>
      </c>
      <c r="AM23" t="s">
        <v>49</v>
      </c>
      <c r="AN23" s="37">
        <f>LN(AN20)</f>
        <v>4.32231302759086E-2</v>
      </c>
      <c r="AO23" s="8">
        <v>1918</v>
      </c>
      <c r="AP23" s="8">
        <v>1520</v>
      </c>
      <c r="AQ23" t="s">
        <v>49</v>
      </c>
      <c r="AR23" s="37">
        <f>LN(AR20)</f>
        <v>4.3133866664544655E-2</v>
      </c>
      <c r="AS23" s="8">
        <v>1918</v>
      </c>
      <c r="AT23" s="8">
        <v>1520</v>
      </c>
      <c r="AU23" t="s">
        <v>49</v>
      </c>
      <c r="AV23" s="37">
        <f>LN(AV20)</f>
        <v>4.3899664401142492E-2</v>
      </c>
      <c r="AW23" s="8">
        <v>1918</v>
      </c>
      <c r="AX23" s="8">
        <v>1520</v>
      </c>
      <c r="AY23" t="s">
        <v>49</v>
      </c>
      <c r="AZ23" s="37">
        <f>LN(AZ20)</f>
        <v>4.3986250119710378E-2</v>
      </c>
      <c r="BA23" s="8">
        <v>1918</v>
      </c>
      <c r="BB23" s="8">
        <v>1520</v>
      </c>
      <c r="BC23" t="s">
        <v>49</v>
      </c>
      <c r="BD23" s="37">
        <f>LN(BD20)</f>
        <v>4.4003515741856847E-2</v>
      </c>
      <c r="BE23" s="8">
        <v>1918</v>
      </c>
      <c r="BF23" s="8">
        <v>1520</v>
      </c>
      <c r="BG23" t="s">
        <v>49</v>
      </c>
      <c r="BH23" s="37">
        <f>LN(BH20)</f>
        <v>4.3765240662681275E-2</v>
      </c>
      <c r="BI23" s="8">
        <v>1918</v>
      </c>
      <c r="BJ23" s="8">
        <v>1520</v>
      </c>
      <c r="BK23" t="s">
        <v>49</v>
      </c>
      <c r="BL23" s="37">
        <f>LN(BL20)</f>
        <v>4.2989134110704486E-2</v>
      </c>
      <c r="BM23" s="8">
        <v>1918</v>
      </c>
      <c r="BN23" s="8">
        <v>1520</v>
      </c>
      <c r="BO23" t="s">
        <v>49</v>
      </c>
      <c r="BP23" s="37">
        <f>LN(BP20)</f>
        <v>4.4230517512191266E-2</v>
      </c>
      <c r="BQ23" s="8">
        <v>1918</v>
      </c>
      <c r="BR23" s="8">
        <v>1520</v>
      </c>
      <c r="BS23" t="s">
        <v>49</v>
      </c>
      <c r="BT23" s="37">
        <f>LN(BT20)</f>
        <v>4.2811717364378686E-2</v>
      </c>
      <c r="BU23" s="8">
        <v>1918</v>
      </c>
      <c r="BV23" s="8">
        <v>1520</v>
      </c>
      <c r="BW23" t="s">
        <v>49</v>
      </c>
      <c r="BX23" s="37">
        <f>LN(BX20)</f>
        <v>4.2937566602950783E-2</v>
      </c>
      <c r="BY23" s="8">
        <v>1918</v>
      </c>
      <c r="BZ23" s="8">
        <v>1520</v>
      </c>
      <c r="CA23" t="s">
        <v>49</v>
      </c>
      <c r="CB23" s="37">
        <f>LN(CB20)</f>
        <v>4.3112896650981378E-2</v>
      </c>
      <c r="CC23" s="8">
        <v>1918</v>
      </c>
      <c r="CD23" s="8">
        <v>1520</v>
      </c>
      <c r="CE23" t="s">
        <v>49</v>
      </c>
      <c r="CF23" s="37">
        <f>LN(CF20)</f>
        <v>4.3129203175827191E-2</v>
      </c>
      <c r="CG23" s="8">
        <v>1918</v>
      </c>
      <c r="CH23" s="8">
        <v>1520</v>
      </c>
      <c r="CI23" t="s">
        <v>49</v>
      </c>
      <c r="CJ23" s="37">
        <f>LN(CJ20)</f>
        <v>4.3368263830756766E-2</v>
      </c>
      <c r="CK23" s="8">
        <v>1918</v>
      </c>
      <c r="CL23" s="8">
        <v>1520</v>
      </c>
      <c r="CM23" t="s">
        <v>49</v>
      </c>
      <c r="CN23" s="37">
        <f>LN(CN20)</f>
        <v>4.3382547001813376E-2</v>
      </c>
      <c r="CO23" s="8">
        <v>1918</v>
      </c>
      <c r="CP23" s="8">
        <v>1520</v>
      </c>
      <c r="CQ23" t="s">
        <v>49</v>
      </c>
      <c r="CR23" s="37">
        <f>LN(CR20)</f>
        <v>4.3150561809355871E-2</v>
      </c>
      <c r="CS23" s="8">
        <v>1917</v>
      </c>
      <c r="CT23" s="8">
        <v>1478</v>
      </c>
      <c r="CU23" t="s">
        <v>49</v>
      </c>
      <c r="CV23" s="37">
        <f>LN(CV20)</f>
        <v>4.3090259819321505E-2</v>
      </c>
      <c r="CW23" s="8">
        <v>1917</v>
      </c>
      <c r="CX23" s="8">
        <v>1478</v>
      </c>
      <c r="CY23" t="s">
        <v>49</v>
      </c>
      <c r="CZ23" s="37">
        <f>LN(CZ20)</f>
        <v>4.3400708708963349E-2</v>
      </c>
      <c r="DA23" s="8">
        <v>1917</v>
      </c>
      <c r="DB23" s="8">
        <v>1478</v>
      </c>
      <c r="DC23" t="s">
        <v>49</v>
      </c>
      <c r="DD23" s="37">
        <f>LN(DD20)</f>
        <v>4.3170641818951215E-2</v>
      </c>
      <c r="DE23" s="8">
        <v>1917</v>
      </c>
      <c r="DF23" s="8">
        <v>1478</v>
      </c>
      <c r="DG23" t="s">
        <v>49</v>
      </c>
      <c r="DH23" s="37">
        <f>LN(DH20)</f>
        <v>4.5358302589129464E-2</v>
      </c>
      <c r="DI23" s="8">
        <v>1917</v>
      </c>
      <c r="DJ23" s="8">
        <v>1478</v>
      </c>
      <c r="DK23" t="s">
        <v>49</v>
      </c>
      <c r="DL23" s="37">
        <f>LN(DL20)</f>
        <v>4.547840660334436E-2</v>
      </c>
      <c r="DM23" s="8">
        <v>1917</v>
      </c>
      <c r="DN23" s="8">
        <v>1478</v>
      </c>
      <c r="DO23" t="s">
        <v>49</v>
      </c>
      <c r="DP23" s="37">
        <f>LN(DP20)</f>
        <v>4.5456765235966611E-2</v>
      </c>
      <c r="DQ23" s="8">
        <v>1917</v>
      </c>
      <c r="DR23" s="8">
        <v>1478</v>
      </c>
      <c r="DS23" t="s">
        <v>49</v>
      </c>
      <c r="DT23" s="37">
        <f>LN(DT20)</f>
        <v>4.2633377325425686E-2</v>
      </c>
      <c r="DU23" s="8">
        <v>1917</v>
      </c>
      <c r="DV23" s="8">
        <v>1478</v>
      </c>
      <c r="DW23" t="s">
        <v>49</v>
      </c>
      <c r="DX23" s="37">
        <f>LN(DX20)</f>
        <v>4.2387108430012845E-2</v>
      </c>
      <c r="DY23" s="8">
        <v>1917</v>
      </c>
      <c r="DZ23" s="8">
        <v>1478</v>
      </c>
      <c r="EA23" t="s">
        <v>49</v>
      </c>
      <c r="EB23" s="37">
        <f>LN(EB20)</f>
        <v>4.2207524409030681E-2</v>
      </c>
      <c r="EC23" s="8">
        <v>1917</v>
      </c>
      <c r="ED23" s="8">
        <v>1478</v>
      </c>
      <c r="EE23" t="s">
        <v>49</v>
      </c>
      <c r="EF23" s="37">
        <f>LN(EF20)</f>
        <v>4.2699045127674334E-2</v>
      </c>
      <c r="EG23" s="8">
        <v>1917</v>
      </c>
      <c r="EH23" s="8">
        <v>1478</v>
      </c>
      <c r="EI23" t="s">
        <v>49</v>
      </c>
      <c r="EJ23" s="37">
        <f>LN(EJ20)</f>
        <v>4.2615785597975471E-2</v>
      </c>
      <c r="EK23" s="8">
        <v>1917</v>
      </c>
      <c r="EL23" s="8">
        <v>1478</v>
      </c>
      <c r="EM23" t="s">
        <v>49</v>
      </c>
      <c r="EN23" s="37">
        <f>LN(EN20)</f>
        <v>4.2491439198685914E-2</v>
      </c>
      <c r="EO23" s="8">
        <v>1917</v>
      </c>
      <c r="EP23" s="8">
        <v>1478</v>
      </c>
      <c r="EQ23" t="s">
        <v>49</v>
      </c>
      <c r="ER23" s="37">
        <f>LN(ER20)</f>
        <v>4.2685211091803274E-2</v>
      </c>
      <c r="ES23" s="8">
        <v>1917</v>
      </c>
      <c r="ET23" s="8">
        <v>1478</v>
      </c>
      <c r="EU23" t="s">
        <v>49</v>
      </c>
      <c r="EV23" s="37">
        <f>LN(EV20)</f>
        <v>4.2733369768270274E-2</v>
      </c>
      <c r="EW23" s="8">
        <v>1917</v>
      </c>
      <c r="EX23" s="8">
        <v>1478</v>
      </c>
      <c r="EY23" t="s">
        <v>49</v>
      </c>
      <c r="EZ23" s="37">
        <f>LN(EZ20)</f>
        <v>4.2935382047232303E-2</v>
      </c>
      <c r="FA23" s="8">
        <v>1917</v>
      </c>
      <c r="FB23" s="8">
        <v>1478</v>
      </c>
      <c r="FC23" t="s">
        <v>49</v>
      </c>
      <c r="FD23" s="37">
        <f>LN(FD20)</f>
        <v>4.2218422544223748E-2</v>
      </c>
      <c r="FE23" s="8">
        <v>1917</v>
      </c>
      <c r="FF23" s="8">
        <v>1478</v>
      </c>
      <c r="FG23" t="s">
        <v>49</v>
      </c>
      <c r="FH23" s="37">
        <f>LN(FH20)</f>
        <v>4.2844382820404731E-2</v>
      </c>
      <c r="FI23" s="8">
        <v>1917</v>
      </c>
      <c r="FJ23" s="8">
        <v>1478</v>
      </c>
      <c r="FK23" t="s">
        <v>49</v>
      </c>
      <c r="FL23" s="37">
        <f>LN(FL20)</f>
        <v>4.2452496295968228E-2</v>
      </c>
      <c r="FM23" s="8">
        <v>1917</v>
      </c>
      <c r="FN23" s="8">
        <v>1478</v>
      </c>
      <c r="FO23" t="s">
        <v>49</v>
      </c>
      <c r="FP23" s="37">
        <f>LN(FP20)</f>
        <v>4.2241029089019541E-2</v>
      </c>
      <c r="FQ23" s="8">
        <v>1917</v>
      </c>
      <c r="FR23" s="8">
        <v>1478</v>
      </c>
      <c r="FS23" t="s">
        <v>49</v>
      </c>
      <c r="FT23" s="37">
        <f>LN(FT20)</f>
        <v>4.2275333729430362E-2</v>
      </c>
      <c r="FU23" s="8">
        <v>1917</v>
      </c>
      <c r="FV23" s="8">
        <v>1478</v>
      </c>
      <c r="FW23" t="s">
        <v>49</v>
      </c>
      <c r="FX23" s="37">
        <f>LN(FX20)</f>
        <v>4.2224228288989189E-2</v>
      </c>
      <c r="FY23" s="8">
        <v>1917</v>
      </c>
      <c r="FZ23" s="8">
        <v>1478</v>
      </c>
      <c r="GA23" t="s">
        <v>49</v>
      </c>
      <c r="GB23" s="37">
        <f>LN(GB20)</f>
        <v>4.2725515400925111E-2</v>
      </c>
      <c r="GC23" s="8">
        <v>1917</v>
      </c>
      <c r="GD23" s="8">
        <v>1478</v>
      </c>
    </row>
    <row r="24" spans="2:186">
      <c r="B24">
        <v>5.1884902203276961E-2</v>
      </c>
      <c r="C24" s="36">
        <v>0.43563748940613523</v>
      </c>
      <c r="D24">
        <v>32.420251543293396</v>
      </c>
      <c r="E24" s="8">
        <v>1918</v>
      </c>
      <c r="F24" s="8">
        <v>1520</v>
      </c>
      <c r="G24" t="s">
        <v>50</v>
      </c>
      <c r="H24" s="37">
        <f>H22-H21</f>
        <v>8.6560923665945852E-3</v>
      </c>
      <c r="I24" s="8">
        <v>1919</v>
      </c>
      <c r="J24" s="8">
        <v>120</v>
      </c>
      <c r="K24" t="s">
        <v>50</v>
      </c>
      <c r="L24" s="37">
        <f>L22-L21</f>
        <v>8.9224236104427646E-3</v>
      </c>
      <c r="M24" s="8">
        <v>1919</v>
      </c>
      <c r="N24" s="8">
        <v>120</v>
      </c>
      <c r="O24" t="s">
        <v>50</v>
      </c>
      <c r="P24" s="37">
        <f>P22-P21</f>
        <v>9.0865765240102439E-3</v>
      </c>
      <c r="Q24" s="8">
        <v>1919</v>
      </c>
      <c r="R24" s="8">
        <v>120</v>
      </c>
      <c r="S24" t="s">
        <v>50</v>
      </c>
      <c r="T24" s="37">
        <f>T22-T21</f>
        <v>9.0630972615203392E-3</v>
      </c>
      <c r="U24" s="8">
        <v>1919</v>
      </c>
      <c r="V24" s="8">
        <v>120</v>
      </c>
      <c r="W24" t="s">
        <v>50</v>
      </c>
      <c r="X24" s="37">
        <f>X22-X21</f>
        <v>8.9409657055009584E-3</v>
      </c>
      <c r="Y24" s="8">
        <v>1919</v>
      </c>
      <c r="Z24" s="8">
        <v>120</v>
      </c>
      <c r="AA24" t="s">
        <v>50</v>
      </c>
      <c r="AB24" s="37">
        <f>AB22-AB21</f>
        <v>8.9534077446262045E-3</v>
      </c>
      <c r="AC24" s="8">
        <v>1919</v>
      </c>
      <c r="AD24" s="8">
        <v>120</v>
      </c>
      <c r="AE24" t="s">
        <v>50</v>
      </c>
      <c r="AF24" s="37">
        <f>AF22-AF21</f>
        <v>8.9236292753224547E-3</v>
      </c>
      <c r="AG24" s="8">
        <v>1919</v>
      </c>
      <c r="AH24" s="8">
        <v>120</v>
      </c>
      <c r="AI24" t="s">
        <v>50</v>
      </c>
      <c r="AJ24" s="37">
        <f>AJ22-AJ21</f>
        <v>8.9051941047838187E-3</v>
      </c>
      <c r="AK24" s="8">
        <v>1919</v>
      </c>
      <c r="AL24" s="8">
        <v>120</v>
      </c>
      <c r="AM24" t="s">
        <v>50</v>
      </c>
      <c r="AN24" s="37">
        <f>AN22-AN21</f>
        <v>8.8875057013126299E-3</v>
      </c>
      <c r="AO24" s="8">
        <v>1919</v>
      </c>
      <c r="AP24" s="8">
        <v>120</v>
      </c>
      <c r="AQ24" t="s">
        <v>50</v>
      </c>
      <c r="AR24" s="37">
        <f>AR22-AR21</f>
        <v>8.8764408018868063E-3</v>
      </c>
      <c r="AS24" s="8">
        <v>1919</v>
      </c>
      <c r="AT24" s="8">
        <v>120</v>
      </c>
      <c r="AU24" t="s">
        <v>50</v>
      </c>
      <c r="AV24" s="37">
        <f>AV22-AV21</f>
        <v>8.780168844941795E-3</v>
      </c>
      <c r="AW24" s="8">
        <v>1919</v>
      </c>
      <c r="AX24" s="8">
        <v>120</v>
      </c>
      <c r="AY24" t="s">
        <v>50</v>
      </c>
      <c r="AZ24" s="37">
        <f>AZ22-AZ21</f>
        <v>8.7520758319678191E-3</v>
      </c>
      <c r="BA24" s="8">
        <v>1919</v>
      </c>
      <c r="BB24" s="8">
        <v>120</v>
      </c>
      <c r="BC24" t="s">
        <v>50</v>
      </c>
      <c r="BD24" s="37">
        <f>BD22-BD21</f>
        <v>8.7111797961310217E-3</v>
      </c>
      <c r="BE24" s="8">
        <v>1919</v>
      </c>
      <c r="BF24" s="8">
        <v>120</v>
      </c>
      <c r="BG24" t="s">
        <v>50</v>
      </c>
      <c r="BH24" s="37">
        <f>BH22-BH21</f>
        <v>8.7316657437787604E-3</v>
      </c>
      <c r="BI24" s="8">
        <v>1919</v>
      </c>
      <c r="BJ24" s="8">
        <v>120</v>
      </c>
      <c r="BK24" t="s">
        <v>50</v>
      </c>
      <c r="BL24" s="37">
        <f>BL22-BL21</f>
        <v>8.7970200621434666E-3</v>
      </c>
      <c r="BM24" s="8">
        <v>1919</v>
      </c>
      <c r="BN24" s="8">
        <v>120</v>
      </c>
      <c r="BO24" t="s">
        <v>50</v>
      </c>
      <c r="BP24" s="37">
        <f>BP22-BP21</f>
        <v>8.5785077781993652E-3</v>
      </c>
      <c r="BQ24" s="8">
        <v>1919</v>
      </c>
      <c r="BR24" s="8">
        <v>120</v>
      </c>
      <c r="BS24" t="s">
        <v>50</v>
      </c>
      <c r="BT24" s="37">
        <f>BT22-BT21</f>
        <v>8.7796239119081534E-3</v>
      </c>
      <c r="BU24" s="8">
        <v>1919</v>
      </c>
      <c r="BV24" s="8">
        <v>120</v>
      </c>
      <c r="BW24" t="s">
        <v>50</v>
      </c>
      <c r="BX24" s="37">
        <f>BX22-BX21</f>
        <v>8.7785390643575975E-3</v>
      </c>
      <c r="BY24" s="8">
        <v>1919</v>
      </c>
      <c r="BZ24" s="8">
        <v>120</v>
      </c>
      <c r="CA24" t="s">
        <v>50</v>
      </c>
      <c r="CB24" s="37">
        <f>CB22-CB21</f>
        <v>8.7662092427458205E-3</v>
      </c>
      <c r="CC24" s="8">
        <v>1919</v>
      </c>
      <c r="CD24" s="8">
        <v>120</v>
      </c>
      <c r="CE24" t="s">
        <v>50</v>
      </c>
      <c r="CF24" s="37">
        <f>CF22-CF21</f>
        <v>8.7580142229316954E-3</v>
      </c>
      <c r="CG24" s="8">
        <v>1919</v>
      </c>
      <c r="CH24" s="8">
        <v>120</v>
      </c>
      <c r="CI24" t="s">
        <v>50</v>
      </c>
      <c r="CJ24" s="37">
        <f>CJ22-CJ21</f>
        <v>8.6829548066506834E-3</v>
      </c>
      <c r="CK24" s="8">
        <v>1919</v>
      </c>
      <c r="CL24" s="8">
        <v>120</v>
      </c>
      <c r="CM24" t="s">
        <v>50</v>
      </c>
      <c r="CN24" s="37">
        <f>CN22-CN21</f>
        <v>8.6425892733191026E-3</v>
      </c>
      <c r="CO24" s="8">
        <v>1919</v>
      </c>
      <c r="CP24" s="8">
        <v>120</v>
      </c>
      <c r="CQ24" t="s">
        <v>50</v>
      </c>
      <c r="CR24" s="37">
        <f>CR22-CR21</f>
        <v>8.7153328683461928E-3</v>
      </c>
      <c r="CS24" s="8">
        <v>1919</v>
      </c>
      <c r="CT24" s="8">
        <v>120</v>
      </c>
      <c r="CU24" t="s">
        <v>50</v>
      </c>
      <c r="CV24" s="37">
        <f>CV22-CV21</f>
        <v>8.7179704615552231E-3</v>
      </c>
      <c r="CW24" s="8">
        <v>1918</v>
      </c>
      <c r="CX24" s="8">
        <v>1520</v>
      </c>
      <c r="CY24" t="s">
        <v>50</v>
      </c>
      <c r="CZ24" s="37">
        <f>CZ22-CZ21</f>
        <v>8.3554128799831623E-3</v>
      </c>
      <c r="DA24" s="8">
        <v>1918</v>
      </c>
      <c r="DB24" s="8">
        <v>1520</v>
      </c>
      <c r="DC24" t="s">
        <v>50</v>
      </c>
      <c r="DD24" s="37">
        <f>DD22-DD21</f>
        <v>8.7275114469668388E-3</v>
      </c>
      <c r="DE24" s="8">
        <v>1918</v>
      </c>
      <c r="DF24" s="8">
        <v>1520</v>
      </c>
      <c r="DG24" t="s">
        <v>50</v>
      </c>
      <c r="DH24" s="37">
        <f>DH22-DH21</f>
        <v>7.7028994698726538E-3</v>
      </c>
      <c r="DI24" s="8">
        <v>1918</v>
      </c>
      <c r="DJ24" s="8">
        <v>1520</v>
      </c>
      <c r="DK24" t="s">
        <v>50</v>
      </c>
      <c r="DL24" s="37">
        <f>DL22-DL21</f>
        <v>7.7851101650694005E-3</v>
      </c>
      <c r="DM24" s="8">
        <v>1918</v>
      </c>
      <c r="DN24" s="8">
        <v>1520</v>
      </c>
      <c r="DO24" t="s">
        <v>50</v>
      </c>
      <c r="DP24" s="37">
        <f>DP22-DP21</f>
        <v>7.930383507937129E-3</v>
      </c>
      <c r="DQ24" s="8">
        <v>1918</v>
      </c>
      <c r="DR24" s="8">
        <v>1520</v>
      </c>
      <c r="DS24" t="s">
        <v>50</v>
      </c>
      <c r="DT24" s="37">
        <f>DT22-DT21</f>
        <v>8.756516494365825E-3</v>
      </c>
      <c r="DU24" s="8">
        <v>1918</v>
      </c>
      <c r="DV24" s="8">
        <v>1520</v>
      </c>
      <c r="DW24" t="s">
        <v>50</v>
      </c>
      <c r="DX24" s="37">
        <f>DX22-DX21</f>
        <v>8.7188455651964342E-3</v>
      </c>
      <c r="DY24" s="8">
        <v>1918</v>
      </c>
      <c r="DZ24" s="8">
        <v>1520</v>
      </c>
      <c r="EA24" t="s">
        <v>50</v>
      </c>
      <c r="EB24" s="37">
        <f>EB22-EB21</f>
        <v>8.7305965358858706E-3</v>
      </c>
      <c r="EC24" s="8">
        <v>1918</v>
      </c>
      <c r="ED24" s="8">
        <v>1520</v>
      </c>
      <c r="EE24" t="s">
        <v>50</v>
      </c>
      <c r="EF24" s="37">
        <f>EF22-EF21</f>
        <v>8.8095365254731856E-3</v>
      </c>
      <c r="EG24" s="8">
        <v>1918</v>
      </c>
      <c r="EH24" s="8">
        <v>1520</v>
      </c>
      <c r="EI24" t="s">
        <v>50</v>
      </c>
      <c r="EJ24" s="37">
        <f>EJ22-EJ21</f>
        <v>8.8284709094082203E-3</v>
      </c>
      <c r="EK24" s="8">
        <v>1918</v>
      </c>
      <c r="EL24" s="8">
        <v>1520</v>
      </c>
      <c r="EM24" t="s">
        <v>50</v>
      </c>
      <c r="EN24" s="37">
        <f>EN22-EN21</f>
        <v>8.8357087326066605E-3</v>
      </c>
      <c r="EO24" s="8">
        <v>1918</v>
      </c>
      <c r="EP24" s="8">
        <v>1520</v>
      </c>
      <c r="EQ24" t="s">
        <v>50</v>
      </c>
      <c r="ER24" s="37">
        <f>ER22-ER21</f>
        <v>8.8547006806579953E-3</v>
      </c>
      <c r="ES24" s="8">
        <v>1918</v>
      </c>
      <c r="ET24" s="8">
        <v>1520</v>
      </c>
      <c r="EU24" t="s">
        <v>50</v>
      </c>
      <c r="EV24" s="37">
        <f>EV22-EV21</f>
        <v>8.8680525903874347E-3</v>
      </c>
      <c r="EW24" s="8">
        <v>1918</v>
      </c>
      <c r="EX24" s="8">
        <v>1520</v>
      </c>
      <c r="EY24" t="s">
        <v>50</v>
      </c>
      <c r="EZ24" s="37">
        <f>EZ22-EZ21</f>
        <v>8.8803825837564729E-3</v>
      </c>
      <c r="FA24" s="8">
        <v>1918</v>
      </c>
      <c r="FB24" s="8">
        <v>1520</v>
      </c>
      <c r="FC24" t="s">
        <v>50</v>
      </c>
      <c r="FD24" s="37">
        <f>FD22-FD21</f>
        <v>8.8840129676997434E-3</v>
      </c>
      <c r="FE24" s="8">
        <v>1918</v>
      </c>
      <c r="FF24" s="8">
        <v>1520</v>
      </c>
      <c r="FG24" t="s">
        <v>50</v>
      </c>
      <c r="FH24" s="37">
        <f>FH22-FH21</f>
        <v>8.9101709039069929E-3</v>
      </c>
      <c r="FI24" s="8">
        <v>1918</v>
      </c>
      <c r="FJ24" s="8">
        <v>1520</v>
      </c>
      <c r="FK24" t="s">
        <v>50</v>
      </c>
      <c r="FL24" s="37">
        <f>FL22-FL21</f>
        <v>8.9247466406435147E-3</v>
      </c>
      <c r="FM24" s="8">
        <v>1918</v>
      </c>
      <c r="FN24" s="8">
        <v>1520</v>
      </c>
      <c r="FO24" t="s">
        <v>50</v>
      </c>
      <c r="FP24" s="37">
        <f>FP22-FP21</f>
        <v>8.937990683907035E-3</v>
      </c>
      <c r="FQ24" s="8">
        <v>1918</v>
      </c>
      <c r="FR24" s="8">
        <v>1520</v>
      </c>
      <c r="FS24" t="s">
        <v>50</v>
      </c>
      <c r="FT24" s="37">
        <f>FT22-FT21</f>
        <v>8.9575162119942472E-3</v>
      </c>
      <c r="FU24" s="8">
        <v>1918</v>
      </c>
      <c r="FV24" s="8">
        <v>1520</v>
      </c>
      <c r="FW24" t="s">
        <v>50</v>
      </c>
      <c r="FX24" s="37">
        <f>FX22-FX21</f>
        <v>8.9759889261175202E-3</v>
      </c>
      <c r="FY24" s="8">
        <v>1918</v>
      </c>
      <c r="FZ24" s="8">
        <v>1520</v>
      </c>
      <c r="GA24" t="s">
        <v>50</v>
      </c>
      <c r="GB24" s="37">
        <f>GB22-GB21</f>
        <v>8.9981766564743368E-3</v>
      </c>
      <c r="GC24" s="8">
        <v>1918</v>
      </c>
      <c r="GD24" s="8">
        <v>1520</v>
      </c>
    </row>
    <row r="25" spans="2:186">
      <c r="B25">
        <v>5.1826523160567697E-2</v>
      </c>
      <c r="C25" s="36">
        <v>0.45618657643614491</v>
      </c>
      <c r="D25">
        <v>35.232370846521263</v>
      </c>
      <c r="E25" s="8">
        <v>1919</v>
      </c>
      <c r="F25" s="8">
        <v>120</v>
      </c>
      <c r="G25" t="s">
        <v>51</v>
      </c>
      <c r="H25" s="37">
        <f>H21-H23</f>
        <v>8.7316750282106295E-3</v>
      </c>
      <c r="I25" s="8">
        <v>1922</v>
      </c>
      <c r="J25" s="8">
        <v>553</v>
      </c>
      <c r="K25" t="s">
        <v>51</v>
      </c>
      <c r="L25" s="37">
        <f>L21-L23</f>
        <v>9.0027505017737514E-3</v>
      </c>
      <c r="M25" s="8">
        <v>1922</v>
      </c>
      <c r="N25" s="8">
        <v>553</v>
      </c>
      <c r="O25" t="s">
        <v>51</v>
      </c>
      <c r="P25" s="37">
        <f>P21-P23</f>
        <v>9.1699001015624129E-3</v>
      </c>
      <c r="Q25" s="8">
        <v>1922</v>
      </c>
      <c r="R25" s="8">
        <v>553</v>
      </c>
      <c r="S25" t="s">
        <v>51</v>
      </c>
      <c r="T25" s="37">
        <f>T21-T23</f>
        <v>9.1459888203296452E-3</v>
      </c>
      <c r="U25" s="8">
        <v>1922</v>
      </c>
      <c r="V25" s="8">
        <v>553</v>
      </c>
      <c r="W25" t="s">
        <v>51</v>
      </c>
      <c r="X25" s="37">
        <f>X21-X23</f>
        <v>9.0216283170907532E-3</v>
      </c>
      <c r="Y25" s="8">
        <v>1922</v>
      </c>
      <c r="Z25" s="8">
        <v>553</v>
      </c>
      <c r="AA25" t="s">
        <v>51</v>
      </c>
      <c r="AB25" s="37">
        <f>AB21-AB23</f>
        <v>9.0342960258684088E-3</v>
      </c>
      <c r="AC25" s="8">
        <v>1922</v>
      </c>
      <c r="AD25" s="8">
        <v>553</v>
      </c>
      <c r="AE25" t="s">
        <v>51</v>
      </c>
      <c r="AF25" s="37">
        <f>AF21-AF23</f>
        <v>9.0039779747594015E-3</v>
      </c>
      <c r="AG25" s="8">
        <v>1922</v>
      </c>
      <c r="AH25" s="8">
        <v>553</v>
      </c>
      <c r="AI25" t="s">
        <v>51</v>
      </c>
      <c r="AJ25" s="37">
        <f>AJ21-AJ23</f>
        <v>8.9852096745430682E-3</v>
      </c>
      <c r="AK25" s="8">
        <v>1922</v>
      </c>
      <c r="AL25" s="8">
        <v>553</v>
      </c>
      <c r="AM25" t="s">
        <v>51</v>
      </c>
      <c r="AN25" s="37">
        <f>AN21-AN23</f>
        <v>8.9672022920984085E-3</v>
      </c>
      <c r="AO25" s="8">
        <v>1922</v>
      </c>
      <c r="AP25" s="8">
        <v>553</v>
      </c>
      <c r="AQ25" t="s">
        <v>51</v>
      </c>
      <c r="AR25" s="37">
        <f>AR21-AR23</f>
        <v>8.9559381836465182E-3</v>
      </c>
      <c r="AS25" s="8">
        <v>1922</v>
      </c>
      <c r="AT25" s="8">
        <v>553</v>
      </c>
      <c r="AU25" t="s">
        <v>51</v>
      </c>
      <c r="AV25" s="37">
        <f>AV21-AV23</f>
        <v>8.8579435893458985E-3</v>
      </c>
      <c r="AW25" s="8">
        <v>1922</v>
      </c>
      <c r="AX25" s="8">
        <v>553</v>
      </c>
      <c r="AY25" t="s">
        <v>51</v>
      </c>
      <c r="AZ25" s="37">
        <f>AZ21-AZ23</f>
        <v>8.8293514833189882E-3</v>
      </c>
      <c r="BA25" s="8">
        <v>1922</v>
      </c>
      <c r="BB25" s="8">
        <v>553</v>
      </c>
      <c r="BC25" t="s">
        <v>51</v>
      </c>
      <c r="BD25" s="37">
        <f>BD21-BD23</f>
        <v>8.7877317961532336E-3</v>
      </c>
      <c r="BE25" s="8">
        <v>1922</v>
      </c>
      <c r="BF25" s="8">
        <v>553</v>
      </c>
      <c r="BG25" t="s">
        <v>51</v>
      </c>
      <c r="BH25" s="37">
        <f>BH21-BH23</f>
        <v>8.8085798113449187E-3</v>
      </c>
      <c r="BI25" s="8">
        <v>1922</v>
      </c>
      <c r="BJ25" s="8">
        <v>553</v>
      </c>
      <c r="BK25" t="s">
        <v>51</v>
      </c>
      <c r="BL25" s="37">
        <f>BL21-BL23</f>
        <v>8.8750949585157946E-3</v>
      </c>
      <c r="BM25" s="8">
        <v>1922</v>
      </c>
      <c r="BN25" s="8">
        <v>553</v>
      </c>
      <c r="BO25" t="s">
        <v>51</v>
      </c>
      <c r="BP25" s="37">
        <f>BP21-BP23</f>
        <v>8.652735798696562E-3</v>
      </c>
      <c r="BQ25" s="8">
        <v>1922</v>
      </c>
      <c r="BR25" s="8">
        <v>553</v>
      </c>
      <c r="BS25" t="s">
        <v>51</v>
      </c>
      <c r="BT25" s="37">
        <f>BT21-BT23</f>
        <v>8.8573889597613475E-3</v>
      </c>
      <c r="BU25" s="8">
        <v>1922</v>
      </c>
      <c r="BV25" s="8">
        <v>553</v>
      </c>
      <c r="BW25" t="s">
        <v>51</v>
      </c>
      <c r="BX25" s="37">
        <f>BX21-BX23</f>
        <v>8.8562848102240882E-3</v>
      </c>
      <c r="BY25" s="8">
        <v>1922</v>
      </c>
      <c r="BZ25" s="8">
        <v>553</v>
      </c>
      <c r="CA25" t="s">
        <v>51</v>
      </c>
      <c r="CB25" s="37">
        <f>CB21-CB23</f>
        <v>8.8437357819565188E-3</v>
      </c>
      <c r="CC25" s="8">
        <v>1922</v>
      </c>
      <c r="CD25" s="8">
        <v>553</v>
      </c>
      <c r="CE25" t="s">
        <v>51</v>
      </c>
      <c r="CF25" s="37">
        <f>CF21-CF23</f>
        <v>8.8353952390807858E-3</v>
      </c>
      <c r="CG25" s="8">
        <v>1922</v>
      </c>
      <c r="CH25" s="8">
        <v>553</v>
      </c>
      <c r="CI25" t="s">
        <v>51</v>
      </c>
      <c r="CJ25" s="37">
        <f>CJ21-CJ23</f>
        <v>8.7590093711916173E-3</v>
      </c>
      <c r="CK25" s="8">
        <v>1922</v>
      </c>
      <c r="CL25" s="8">
        <v>553</v>
      </c>
      <c r="CM25" t="s">
        <v>51</v>
      </c>
      <c r="CN25" s="37">
        <f>CN21-CN23</f>
        <v>8.7179352803387691E-3</v>
      </c>
      <c r="CO25" s="8">
        <v>1922</v>
      </c>
      <c r="CP25" s="8">
        <v>553</v>
      </c>
      <c r="CQ25" t="s">
        <v>51</v>
      </c>
      <c r="CR25" s="37">
        <f>CR21-CR23</f>
        <v>8.7919581999047342E-3</v>
      </c>
      <c r="CS25" s="8">
        <v>1922</v>
      </c>
      <c r="CT25" s="8">
        <v>553</v>
      </c>
      <c r="CU25" t="s">
        <v>51</v>
      </c>
      <c r="CV25" s="37">
        <f>CV21-CV23</f>
        <v>8.7946423839554561E-3</v>
      </c>
      <c r="CW25" s="8">
        <v>1922</v>
      </c>
      <c r="CX25" s="8">
        <v>553</v>
      </c>
      <c r="CY25" t="s">
        <v>51</v>
      </c>
      <c r="CZ25" s="37">
        <f>CZ21-CZ23</f>
        <v>8.4258144516043479E-3</v>
      </c>
      <c r="DA25" s="8">
        <v>1919</v>
      </c>
      <c r="DB25" s="8">
        <v>120</v>
      </c>
      <c r="DC25" t="s">
        <v>51</v>
      </c>
      <c r="DD25" s="37">
        <f>DD21-DD23</f>
        <v>8.8043520220569271E-3</v>
      </c>
      <c r="DE25" s="8">
        <v>1919</v>
      </c>
      <c r="DF25" s="8">
        <v>120</v>
      </c>
      <c r="DG25" t="s">
        <v>51</v>
      </c>
      <c r="DH25" s="37">
        <f>DH21-DH23</f>
        <v>7.7626950272394468E-3</v>
      </c>
      <c r="DI25" s="8">
        <v>1919</v>
      </c>
      <c r="DJ25" s="8">
        <v>120</v>
      </c>
      <c r="DK25" t="s">
        <v>51</v>
      </c>
      <c r="DL25" s="37">
        <f>DL21-DL23</f>
        <v>7.8461939603606257E-3</v>
      </c>
      <c r="DM25" s="8">
        <v>1919</v>
      </c>
      <c r="DN25" s="8">
        <v>120</v>
      </c>
      <c r="DO25" t="s">
        <v>51</v>
      </c>
      <c r="DP25" s="37">
        <f>DP21-DP23</f>
        <v>7.9937775645992429E-3</v>
      </c>
      <c r="DQ25" s="8">
        <v>1919</v>
      </c>
      <c r="DR25" s="8">
        <v>120</v>
      </c>
      <c r="DS25" t="s">
        <v>51</v>
      </c>
      <c r="DT25" s="37">
        <f>DT21-DT23</f>
        <v>8.8338709295063891E-3</v>
      </c>
      <c r="DU25" s="8">
        <v>1919</v>
      </c>
      <c r="DV25" s="8">
        <v>120</v>
      </c>
      <c r="DW25" t="s">
        <v>51</v>
      </c>
      <c r="DX25" s="37">
        <f>DX21-DX23</f>
        <v>8.7955329487144282E-3</v>
      </c>
      <c r="DY25" s="8">
        <v>1919</v>
      </c>
      <c r="DZ25" s="8">
        <v>120</v>
      </c>
      <c r="EA25" t="s">
        <v>51</v>
      </c>
      <c r="EB25" s="37">
        <f>EB21-EB23</f>
        <v>8.807491685014511E-3</v>
      </c>
      <c r="EC25" s="8">
        <v>1919</v>
      </c>
      <c r="ED25" s="8">
        <v>120</v>
      </c>
      <c r="EE25" t="s">
        <v>51</v>
      </c>
      <c r="EF25" s="37">
        <f>EF21-EF23</f>
        <v>8.8878347411364828E-3</v>
      </c>
      <c r="EG25" s="8">
        <v>1919</v>
      </c>
      <c r="EH25" s="8">
        <v>120</v>
      </c>
      <c r="EI25" t="s">
        <v>51</v>
      </c>
      <c r="EJ25" s="37">
        <f>EJ21-EJ23</f>
        <v>8.9071075647353462E-3</v>
      </c>
      <c r="EK25" s="8">
        <v>1919</v>
      </c>
      <c r="EL25" s="8">
        <v>120</v>
      </c>
      <c r="EM25" t="s">
        <v>51</v>
      </c>
      <c r="EN25" s="37">
        <f>EN21-EN23</f>
        <v>8.9144749538069834E-3</v>
      </c>
      <c r="EO25" s="8">
        <v>1919</v>
      </c>
      <c r="EP25" s="8">
        <v>120</v>
      </c>
      <c r="EQ25" t="s">
        <v>51</v>
      </c>
      <c r="ER25" s="37">
        <f>ER21-ER23</f>
        <v>8.9338073925414249E-3</v>
      </c>
      <c r="ES25" s="8">
        <v>1919</v>
      </c>
      <c r="ET25" s="8">
        <v>120</v>
      </c>
      <c r="EU25" t="s">
        <v>51</v>
      </c>
      <c r="EV25" s="37">
        <f>EV21-EV23</f>
        <v>8.9473991209900114E-3</v>
      </c>
      <c r="EW25" s="8">
        <v>1919</v>
      </c>
      <c r="EX25" s="8">
        <v>120</v>
      </c>
      <c r="EY25" t="s">
        <v>51</v>
      </c>
      <c r="EZ25" s="37">
        <f>EZ21-EZ23</f>
        <v>8.9599509032969524E-3</v>
      </c>
      <c r="FA25" s="8">
        <v>1919</v>
      </c>
      <c r="FB25" s="8">
        <v>120</v>
      </c>
      <c r="FC25" t="s">
        <v>51</v>
      </c>
      <c r="FD25" s="37">
        <f>FD21-FD23</f>
        <v>8.9636466492239789E-3</v>
      </c>
      <c r="FE25" s="8">
        <v>1919</v>
      </c>
      <c r="FF25" s="8">
        <v>120</v>
      </c>
      <c r="FG25" t="s">
        <v>51</v>
      </c>
      <c r="FH25" s="37">
        <f>FH21-FH23</f>
        <v>8.9902763372798275E-3</v>
      </c>
      <c r="FI25" s="8">
        <v>1919</v>
      </c>
      <c r="FJ25" s="8">
        <v>120</v>
      </c>
      <c r="FK25" t="s">
        <v>51</v>
      </c>
      <c r="FL25" s="37">
        <f>FL21-FL23</f>
        <v>9.0051155536876454E-3</v>
      </c>
      <c r="FM25" s="8">
        <v>1919</v>
      </c>
      <c r="FN25" s="8">
        <v>120</v>
      </c>
      <c r="FO25" t="s">
        <v>51</v>
      </c>
      <c r="FP25" s="37">
        <f>FP21-FP23</f>
        <v>9.0185993826453828E-3</v>
      </c>
      <c r="FQ25" s="8">
        <v>1919</v>
      </c>
      <c r="FR25" s="8">
        <v>120</v>
      </c>
      <c r="FS25" t="s">
        <v>51</v>
      </c>
      <c r="FT25" s="37">
        <f>FT21-FT23</f>
        <v>9.0384790811382579E-3</v>
      </c>
      <c r="FU25" s="8">
        <v>1919</v>
      </c>
      <c r="FV25" s="8">
        <v>120</v>
      </c>
      <c r="FW25" t="s">
        <v>51</v>
      </c>
      <c r="FX25" s="37">
        <f>FX21-FX23</f>
        <v>9.0572875900095315E-3</v>
      </c>
      <c r="FY25" s="8">
        <v>1919</v>
      </c>
      <c r="FZ25" s="8">
        <v>120</v>
      </c>
      <c r="GA25" t="s">
        <v>51</v>
      </c>
      <c r="GB25" s="37">
        <f>GB21-GB23</f>
        <v>9.0798795731676998E-3</v>
      </c>
      <c r="GC25" s="8">
        <v>1919</v>
      </c>
      <c r="GD25" s="8">
        <v>120</v>
      </c>
    </row>
    <row r="26" spans="2:186">
      <c r="B26">
        <v>5.1974993841008142E-2</v>
      </c>
      <c r="C26" s="36">
        <v>0.43590608001152359</v>
      </c>
      <c r="D26">
        <v>32.455686387929859</v>
      </c>
      <c r="E26" s="8">
        <v>1922</v>
      </c>
      <c r="F26" s="8">
        <v>553</v>
      </c>
      <c r="G26" t="s">
        <v>52</v>
      </c>
      <c r="H26" s="38">
        <f>AVERAGE(H24:H25)</f>
        <v>8.6938836974026074E-3</v>
      </c>
      <c r="I26" s="8">
        <v>1924</v>
      </c>
      <c r="J26" s="8">
        <v>50</v>
      </c>
      <c r="K26" t="s">
        <v>52</v>
      </c>
      <c r="L26" s="38">
        <f>AVERAGE(L24:L25)</f>
        <v>8.962587056108258E-3</v>
      </c>
      <c r="M26" s="8">
        <v>1924</v>
      </c>
      <c r="N26" s="8">
        <v>50</v>
      </c>
      <c r="O26" t="s">
        <v>52</v>
      </c>
      <c r="P26" s="38">
        <f>AVERAGE(P24:P25)</f>
        <v>9.1282383127863284E-3</v>
      </c>
      <c r="Q26" s="8">
        <v>1924</v>
      </c>
      <c r="R26" s="8">
        <v>50</v>
      </c>
      <c r="S26" t="s">
        <v>52</v>
      </c>
      <c r="T26" s="38">
        <f>AVERAGE(T24:T25)</f>
        <v>9.1045430409249922E-3</v>
      </c>
      <c r="U26" s="8">
        <v>1924</v>
      </c>
      <c r="V26" s="8">
        <v>50</v>
      </c>
      <c r="W26" t="s">
        <v>52</v>
      </c>
      <c r="X26" s="38">
        <f>AVERAGE(X24:X25)</f>
        <v>8.9812970112958558E-3</v>
      </c>
      <c r="Y26" s="8">
        <v>1924</v>
      </c>
      <c r="Z26" s="8">
        <v>50</v>
      </c>
      <c r="AA26" t="s">
        <v>52</v>
      </c>
      <c r="AB26" s="38">
        <f>AVERAGE(AB24:AB25)</f>
        <v>8.9938518852473066E-3</v>
      </c>
      <c r="AC26" s="8">
        <v>1924</v>
      </c>
      <c r="AD26" s="8">
        <v>50</v>
      </c>
      <c r="AE26" t="s">
        <v>52</v>
      </c>
      <c r="AF26" s="38">
        <f>AVERAGE(AF24:AF25)</f>
        <v>8.9638036250409281E-3</v>
      </c>
      <c r="AG26" s="8">
        <v>1924</v>
      </c>
      <c r="AH26" s="8">
        <v>50</v>
      </c>
      <c r="AI26" t="s">
        <v>52</v>
      </c>
      <c r="AJ26" s="38">
        <f>AVERAGE(AJ24:AJ25)</f>
        <v>8.9452018896634435E-3</v>
      </c>
      <c r="AK26" s="8">
        <v>1924</v>
      </c>
      <c r="AL26" s="8">
        <v>50</v>
      </c>
      <c r="AM26" t="s">
        <v>52</v>
      </c>
      <c r="AN26" s="38">
        <f>AVERAGE(AN24:AN25)</f>
        <v>8.9273539967055192E-3</v>
      </c>
      <c r="AO26" s="8">
        <v>1924</v>
      </c>
      <c r="AP26" s="8">
        <v>50</v>
      </c>
      <c r="AQ26" t="s">
        <v>52</v>
      </c>
      <c r="AR26" s="38">
        <f>AVERAGE(AR24:AR25)</f>
        <v>8.9161894927666623E-3</v>
      </c>
      <c r="AS26" s="8">
        <v>1924</v>
      </c>
      <c r="AT26" s="8">
        <v>50</v>
      </c>
      <c r="AU26" t="s">
        <v>52</v>
      </c>
      <c r="AV26" s="38">
        <f>AVERAGE(AV24:AV25)</f>
        <v>8.8190562171438468E-3</v>
      </c>
      <c r="AW26" s="8">
        <v>1924</v>
      </c>
      <c r="AX26" s="8">
        <v>50</v>
      </c>
      <c r="AY26" t="s">
        <v>52</v>
      </c>
      <c r="AZ26" s="38">
        <f>AVERAGE(AZ24:AZ25)</f>
        <v>8.7907136576434036E-3</v>
      </c>
      <c r="BA26" s="8">
        <v>1924</v>
      </c>
      <c r="BB26" s="8">
        <v>50</v>
      </c>
      <c r="BC26" t="s">
        <v>52</v>
      </c>
      <c r="BD26" s="38">
        <f>AVERAGE(BD24:BD25)</f>
        <v>8.7494557961421277E-3</v>
      </c>
      <c r="BE26" s="8">
        <v>1924</v>
      </c>
      <c r="BF26" s="8">
        <v>50</v>
      </c>
      <c r="BG26" t="s">
        <v>52</v>
      </c>
      <c r="BH26" s="38">
        <f>AVERAGE(BH24:BH25)</f>
        <v>8.7701227775618396E-3</v>
      </c>
      <c r="BI26" s="8">
        <v>1924</v>
      </c>
      <c r="BJ26" s="8">
        <v>50</v>
      </c>
      <c r="BK26" t="s">
        <v>52</v>
      </c>
      <c r="BL26" s="38">
        <f>AVERAGE(BL24:BL25)</f>
        <v>8.8360575103296306E-3</v>
      </c>
      <c r="BM26" s="8">
        <v>1924</v>
      </c>
      <c r="BN26" s="8">
        <v>50</v>
      </c>
      <c r="BO26" t="s">
        <v>52</v>
      </c>
      <c r="BP26" s="38">
        <f>AVERAGE(BP24:BP25)</f>
        <v>8.6156217884479636E-3</v>
      </c>
      <c r="BQ26" s="8">
        <v>1924</v>
      </c>
      <c r="BR26" s="8">
        <v>50</v>
      </c>
      <c r="BS26" t="s">
        <v>52</v>
      </c>
      <c r="BT26" s="38">
        <f>AVERAGE(BT24:BT25)</f>
        <v>8.8185064358347505E-3</v>
      </c>
      <c r="BU26" s="8">
        <v>1924</v>
      </c>
      <c r="BV26" s="8">
        <v>50</v>
      </c>
      <c r="BW26" t="s">
        <v>52</v>
      </c>
      <c r="BX26" s="38">
        <f>AVERAGE(BX24:BX25)</f>
        <v>8.8174119372908429E-3</v>
      </c>
      <c r="BY26" s="8">
        <v>1924</v>
      </c>
      <c r="BZ26" s="8">
        <v>50</v>
      </c>
      <c r="CA26" t="s">
        <v>52</v>
      </c>
      <c r="CB26" s="38">
        <f>AVERAGE(CB24:CB25)</f>
        <v>8.8049725123511696E-3</v>
      </c>
      <c r="CC26" s="8">
        <v>1924</v>
      </c>
      <c r="CD26" s="8">
        <v>50</v>
      </c>
      <c r="CE26" t="s">
        <v>52</v>
      </c>
      <c r="CF26" s="38">
        <f>AVERAGE(CF24:CF25)</f>
        <v>8.7967047310062406E-3</v>
      </c>
      <c r="CG26" s="8">
        <v>1924</v>
      </c>
      <c r="CH26" s="8">
        <v>50</v>
      </c>
      <c r="CI26" t="s">
        <v>52</v>
      </c>
      <c r="CJ26" s="38">
        <f>AVERAGE(CJ24:CJ25)</f>
        <v>8.7209820889211503E-3</v>
      </c>
      <c r="CK26" s="8">
        <v>1924</v>
      </c>
      <c r="CL26" s="8">
        <v>50</v>
      </c>
      <c r="CM26" t="s">
        <v>52</v>
      </c>
      <c r="CN26" s="38">
        <f>AVERAGE(CN24:CN25)</f>
        <v>8.6802622768289359E-3</v>
      </c>
      <c r="CO26" s="8">
        <v>1924</v>
      </c>
      <c r="CP26" s="8">
        <v>50</v>
      </c>
      <c r="CQ26" t="s">
        <v>52</v>
      </c>
      <c r="CR26" s="38">
        <f>AVERAGE(CR24:CR25)</f>
        <v>8.7536455341254635E-3</v>
      </c>
      <c r="CS26" s="8">
        <v>1924</v>
      </c>
      <c r="CT26" s="8">
        <v>50</v>
      </c>
      <c r="CU26" t="s">
        <v>52</v>
      </c>
      <c r="CV26" s="38">
        <f>AVERAGE(CV24:CV25)</f>
        <v>8.7563064227553396E-3</v>
      </c>
      <c r="CW26" s="8">
        <v>1924</v>
      </c>
      <c r="CX26" s="8">
        <v>50</v>
      </c>
      <c r="CY26" t="s">
        <v>52</v>
      </c>
      <c r="CZ26" s="38">
        <f>AVERAGE(CZ24:CZ25)</f>
        <v>8.3906136657937551E-3</v>
      </c>
      <c r="DA26" s="8">
        <v>1924</v>
      </c>
      <c r="DB26" s="8">
        <v>50</v>
      </c>
      <c r="DC26" t="s">
        <v>52</v>
      </c>
      <c r="DD26" s="38">
        <f>AVERAGE(DD24:DD25)</f>
        <v>8.765931734511883E-3</v>
      </c>
      <c r="DE26" s="8">
        <v>1922</v>
      </c>
      <c r="DF26" s="8">
        <v>553</v>
      </c>
      <c r="DG26" t="s">
        <v>52</v>
      </c>
      <c r="DH26" s="38">
        <f>AVERAGE(DH24:DH25)</f>
        <v>7.7327972485560503E-3</v>
      </c>
      <c r="DI26" s="8">
        <v>1922</v>
      </c>
      <c r="DJ26" s="8">
        <v>553</v>
      </c>
      <c r="DK26" t="s">
        <v>52</v>
      </c>
      <c r="DL26" s="38">
        <f>AVERAGE(DL24:DL25)</f>
        <v>7.8156520627150131E-3</v>
      </c>
      <c r="DM26" s="8">
        <v>1922</v>
      </c>
      <c r="DN26" s="8">
        <v>553</v>
      </c>
      <c r="DO26" t="s">
        <v>52</v>
      </c>
      <c r="DP26" s="38">
        <f>AVERAGE(DP24:DP25)</f>
        <v>7.962080536268186E-3</v>
      </c>
      <c r="DQ26" s="8">
        <v>1922</v>
      </c>
      <c r="DR26" s="8">
        <v>553</v>
      </c>
      <c r="DS26" t="s">
        <v>52</v>
      </c>
      <c r="DT26" s="38">
        <f>AVERAGE(DT24:DT25)</f>
        <v>8.7951937119361071E-3</v>
      </c>
      <c r="DU26" s="8">
        <v>1922</v>
      </c>
      <c r="DV26" s="8">
        <v>553</v>
      </c>
      <c r="DW26" t="s">
        <v>52</v>
      </c>
      <c r="DX26" s="38">
        <f>AVERAGE(DX24:DX25)</f>
        <v>8.7571892569554312E-3</v>
      </c>
      <c r="DY26" s="8">
        <v>1922</v>
      </c>
      <c r="DZ26" s="8">
        <v>553</v>
      </c>
      <c r="EA26" t="s">
        <v>52</v>
      </c>
      <c r="EB26" s="38">
        <f>AVERAGE(EB24:EB25)</f>
        <v>8.7690441104501908E-3</v>
      </c>
      <c r="EC26" s="8">
        <v>1922</v>
      </c>
      <c r="ED26" s="8">
        <v>553</v>
      </c>
      <c r="EE26" t="s">
        <v>52</v>
      </c>
      <c r="EF26" s="38">
        <f>AVERAGE(EF24:EF25)</f>
        <v>8.8486856333048342E-3</v>
      </c>
      <c r="EG26" s="8">
        <v>1922</v>
      </c>
      <c r="EH26" s="8">
        <v>553</v>
      </c>
      <c r="EI26" t="s">
        <v>52</v>
      </c>
      <c r="EJ26" s="38">
        <f>AVERAGE(EJ24:EJ25)</f>
        <v>8.8677892370717833E-3</v>
      </c>
      <c r="EK26" s="8">
        <v>1922</v>
      </c>
      <c r="EL26" s="8">
        <v>553</v>
      </c>
      <c r="EM26" t="s">
        <v>52</v>
      </c>
      <c r="EN26" s="38">
        <f>AVERAGE(EN24:EN25)</f>
        <v>8.875091843206822E-3</v>
      </c>
      <c r="EO26" s="8">
        <v>1922</v>
      </c>
      <c r="EP26" s="8">
        <v>553</v>
      </c>
      <c r="EQ26" t="s">
        <v>52</v>
      </c>
      <c r="ER26" s="38">
        <f>AVERAGE(ER24:ER25)</f>
        <v>8.8942540365997101E-3</v>
      </c>
      <c r="ES26" s="8">
        <v>1922</v>
      </c>
      <c r="ET26" s="8">
        <v>553</v>
      </c>
      <c r="EU26" t="s">
        <v>52</v>
      </c>
      <c r="EV26" s="38">
        <f>AVERAGE(EV24:EV25)</f>
        <v>8.907725855688723E-3</v>
      </c>
      <c r="EW26" s="8">
        <v>1922</v>
      </c>
      <c r="EX26" s="8">
        <v>553</v>
      </c>
      <c r="EY26" t="s">
        <v>52</v>
      </c>
      <c r="EZ26" s="38">
        <f>AVERAGE(EZ24:EZ25)</f>
        <v>8.9201667435267126E-3</v>
      </c>
      <c r="FA26" s="8">
        <v>1922</v>
      </c>
      <c r="FB26" s="8">
        <v>553</v>
      </c>
      <c r="FC26" t="s">
        <v>52</v>
      </c>
      <c r="FD26" s="38">
        <f>AVERAGE(FD24:FD25)</f>
        <v>8.9238298084618611E-3</v>
      </c>
      <c r="FE26" s="8">
        <v>1922</v>
      </c>
      <c r="FF26" s="8">
        <v>553</v>
      </c>
      <c r="FG26" t="s">
        <v>52</v>
      </c>
      <c r="FH26" s="38">
        <f>AVERAGE(FH24:FH25)</f>
        <v>8.9502236205934102E-3</v>
      </c>
      <c r="FI26" s="8">
        <v>1922</v>
      </c>
      <c r="FJ26" s="8">
        <v>553</v>
      </c>
      <c r="FK26" t="s">
        <v>52</v>
      </c>
      <c r="FL26" s="38">
        <f>AVERAGE(FL24:FL25)</f>
        <v>8.96493109716558E-3</v>
      </c>
      <c r="FM26" s="8">
        <v>1922</v>
      </c>
      <c r="FN26" s="8">
        <v>553</v>
      </c>
      <c r="FO26" t="s">
        <v>52</v>
      </c>
      <c r="FP26" s="38">
        <f>AVERAGE(FP24:FP25)</f>
        <v>8.9782950332762089E-3</v>
      </c>
      <c r="FQ26" s="8">
        <v>1922</v>
      </c>
      <c r="FR26" s="8">
        <v>553</v>
      </c>
      <c r="FS26" t="s">
        <v>52</v>
      </c>
      <c r="FT26" s="38">
        <f>AVERAGE(FT24:FT25)</f>
        <v>8.9979976465662526E-3</v>
      </c>
      <c r="FU26" s="8">
        <v>1922</v>
      </c>
      <c r="FV26" s="8">
        <v>553</v>
      </c>
      <c r="FW26" t="s">
        <v>52</v>
      </c>
      <c r="FX26" s="38">
        <f>AVERAGE(FX24:FX25)</f>
        <v>9.0166382580635258E-3</v>
      </c>
      <c r="FY26" s="8">
        <v>1922</v>
      </c>
      <c r="FZ26" s="8">
        <v>553</v>
      </c>
      <c r="GA26" t="s">
        <v>52</v>
      </c>
      <c r="GB26" s="38">
        <f>AVERAGE(GB24:GB25)</f>
        <v>9.0390281148210183E-3</v>
      </c>
      <c r="GC26" s="8">
        <v>1922</v>
      </c>
      <c r="GD26" s="8">
        <v>553</v>
      </c>
    </row>
    <row r="27" spans="2:186">
      <c r="B27">
        <v>5.312099761636891E-2</v>
      </c>
      <c r="C27" s="36">
        <v>0.50858068516110644</v>
      </c>
      <c r="D27">
        <v>43.466726137472314</v>
      </c>
      <c r="E27" s="8">
        <v>1924</v>
      </c>
      <c r="F27" s="8">
        <v>50</v>
      </c>
      <c r="I27" s="8">
        <v>1925</v>
      </c>
      <c r="J27" s="8">
        <v>59</v>
      </c>
      <c r="M27" s="8">
        <v>1925</v>
      </c>
      <c r="N27" s="8">
        <v>59</v>
      </c>
      <c r="Q27" s="8">
        <v>1925</v>
      </c>
      <c r="R27" s="8">
        <v>59</v>
      </c>
      <c r="U27" s="8">
        <v>1925</v>
      </c>
      <c r="V27" s="8">
        <v>59</v>
      </c>
      <c r="Y27" s="8">
        <v>1925</v>
      </c>
      <c r="Z27" s="8">
        <v>59</v>
      </c>
      <c r="AC27" s="8">
        <v>1925</v>
      </c>
      <c r="AD27" s="8">
        <v>59</v>
      </c>
      <c r="AG27" s="8">
        <v>1925</v>
      </c>
      <c r="AH27" s="8">
        <v>59</v>
      </c>
      <c r="AK27" s="8">
        <v>1925</v>
      </c>
      <c r="AL27" s="8">
        <v>59</v>
      </c>
      <c r="AO27" s="8">
        <v>1925</v>
      </c>
      <c r="AP27" s="8">
        <v>59</v>
      </c>
      <c r="AS27" s="8">
        <v>1925</v>
      </c>
      <c r="AT27" s="8">
        <v>59</v>
      </c>
      <c r="AW27" s="8">
        <v>1925</v>
      </c>
      <c r="AX27" s="8">
        <v>59</v>
      </c>
      <c r="BA27" s="8">
        <v>1925</v>
      </c>
      <c r="BB27" s="8">
        <v>59</v>
      </c>
      <c r="BE27" s="8">
        <v>1925</v>
      </c>
      <c r="BF27" s="8">
        <v>59</v>
      </c>
      <c r="BI27" s="8">
        <v>1925</v>
      </c>
      <c r="BJ27" s="8">
        <v>59</v>
      </c>
      <c r="BM27" s="8">
        <v>1925</v>
      </c>
      <c r="BN27" s="8">
        <v>59</v>
      </c>
      <c r="BQ27" s="8">
        <v>1925</v>
      </c>
      <c r="BR27" s="8">
        <v>59</v>
      </c>
      <c r="BU27" s="8">
        <v>1925</v>
      </c>
      <c r="BV27" s="8">
        <v>59</v>
      </c>
      <c r="BY27" s="8">
        <v>1925</v>
      </c>
      <c r="BZ27" s="8">
        <v>59</v>
      </c>
      <c r="CC27" s="8">
        <v>1925</v>
      </c>
      <c r="CD27" s="8">
        <v>59</v>
      </c>
      <c r="CG27" s="8">
        <v>1925</v>
      </c>
      <c r="CH27" s="8">
        <v>59</v>
      </c>
      <c r="CK27" s="8">
        <v>1925</v>
      </c>
      <c r="CL27" s="8">
        <v>59</v>
      </c>
      <c r="CO27" s="8">
        <v>1925</v>
      </c>
      <c r="CP27" s="8">
        <v>59</v>
      </c>
      <c r="CS27" s="8">
        <v>1925</v>
      </c>
      <c r="CT27" s="8">
        <v>59</v>
      </c>
      <c r="CW27" s="8">
        <v>1925</v>
      </c>
      <c r="CX27" s="8">
        <v>59</v>
      </c>
      <c r="DA27" s="8">
        <v>1925</v>
      </c>
      <c r="DB27" s="8">
        <v>59</v>
      </c>
      <c r="DE27" s="8">
        <v>1925</v>
      </c>
      <c r="DF27" s="8">
        <v>59</v>
      </c>
      <c r="DI27" s="8">
        <v>1924</v>
      </c>
      <c r="DJ27" s="8">
        <v>50</v>
      </c>
      <c r="DM27" s="8">
        <v>1924</v>
      </c>
      <c r="DN27" s="8">
        <v>50</v>
      </c>
      <c r="DQ27" s="8">
        <v>1924</v>
      </c>
      <c r="DR27" s="8">
        <v>50</v>
      </c>
      <c r="DU27" s="8">
        <v>1924</v>
      </c>
      <c r="DV27" s="8">
        <v>50</v>
      </c>
      <c r="DY27" s="8">
        <v>1924</v>
      </c>
      <c r="DZ27" s="8">
        <v>50</v>
      </c>
      <c r="EC27" s="8">
        <v>1924</v>
      </c>
      <c r="ED27" s="8">
        <v>50</v>
      </c>
      <c r="EG27" s="8">
        <v>1924</v>
      </c>
      <c r="EH27" s="8">
        <v>50</v>
      </c>
      <c r="EK27" s="8">
        <v>1924</v>
      </c>
      <c r="EL27" s="8">
        <v>50</v>
      </c>
      <c r="EO27" s="8">
        <v>1924</v>
      </c>
      <c r="EP27" s="8">
        <v>50</v>
      </c>
      <c r="ES27" s="8">
        <v>1924</v>
      </c>
      <c r="ET27" s="8">
        <v>50</v>
      </c>
      <c r="EW27" s="8">
        <v>1924</v>
      </c>
      <c r="EX27" s="8">
        <v>50</v>
      </c>
      <c r="FA27" s="8">
        <v>1924</v>
      </c>
      <c r="FB27" s="8">
        <v>50</v>
      </c>
      <c r="FE27" s="8">
        <v>1924</v>
      </c>
      <c r="FF27" s="8">
        <v>50</v>
      </c>
      <c r="FI27" s="8">
        <v>1924</v>
      </c>
      <c r="FJ27" s="8">
        <v>50</v>
      </c>
      <c r="FM27" s="8">
        <v>1924</v>
      </c>
      <c r="FN27" s="8">
        <v>50</v>
      </c>
      <c r="FQ27" s="8">
        <v>1924</v>
      </c>
      <c r="FR27" s="8">
        <v>50</v>
      </c>
      <c r="FU27" s="8">
        <v>1924</v>
      </c>
      <c r="FV27" s="8">
        <v>50</v>
      </c>
      <c r="FY27" s="8">
        <v>1924</v>
      </c>
      <c r="FZ27" s="8">
        <v>50</v>
      </c>
      <c r="GC27" s="8">
        <v>1924</v>
      </c>
      <c r="GD27" s="8">
        <v>50</v>
      </c>
    </row>
    <row r="28" spans="2:186">
      <c r="B28">
        <v>5.3324600563704985E-2</v>
      </c>
      <c r="C28" s="36">
        <v>0.50506364623177846</v>
      </c>
      <c r="D28">
        <v>42.859395920770417</v>
      </c>
      <c r="E28" s="8">
        <v>1925</v>
      </c>
      <c r="F28" s="8">
        <v>59</v>
      </c>
      <c r="I28" s="8">
        <v>1926</v>
      </c>
      <c r="J28" s="8">
        <v>77</v>
      </c>
      <c r="M28" s="8">
        <v>1926</v>
      </c>
      <c r="N28" s="8">
        <v>77</v>
      </c>
      <c r="Q28" s="8">
        <v>1926</v>
      </c>
      <c r="R28" s="8">
        <v>77</v>
      </c>
      <c r="U28" s="8">
        <v>1926</v>
      </c>
      <c r="V28" s="8">
        <v>77</v>
      </c>
      <c r="Y28" s="8">
        <v>1926</v>
      </c>
      <c r="Z28" s="8">
        <v>77</v>
      </c>
      <c r="AC28" s="8">
        <v>1926</v>
      </c>
      <c r="AD28" s="8">
        <v>77</v>
      </c>
      <c r="AG28" s="8">
        <v>1926</v>
      </c>
      <c r="AH28" s="8">
        <v>77</v>
      </c>
      <c r="AK28" s="8">
        <v>1926</v>
      </c>
      <c r="AL28" s="8">
        <v>77</v>
      </c>
      <c r="AO28" s="8">
        <v>1926</v>
      </c>
      <c r="AP28" s="8">
        <v>77</v>
      </c>
      <c r="AS28" s="8">
        <v>1926</v>
      </c>
      <c r="AT28" s="8">
        <v>77</v>
      </c>
      <c r="AW28" s="8">
        <v>1926</v>
      </c>
      <c r="AX28" s="8">
        <v>77</v>
      </c>
      <c r="BA28" s="8">
        <v>1926</v>
      </c>
      <c r="BB28" s="8">
        <v>77</v>
      </c>
      <c r="BE28" s="8">
        <v>1926</v>
      </c>
      <c r="BF28" s="8">
        <v>77</v>
      </c>
      <c r="BI28" s="8">
        <v>1926</v>
      </c>
      <c r="BJ28" s="8">
        <v>77</v>
      </c>
      <c r="BM28" s="8">
        <v>1926</v>
      </c>
      <c r="BN28" s="8">
        <v>77</v>
      </c>
      <c r="BQ28" s="8">
        <v>1926</v>
      </c>
      <c r="BR28" s="8">
        <v>77</v>
      </c>
      <c r="BU28" s="8">
        <v>1926</v>
      </c>
      <c r="BV28" s="8">
        <v>77</v>
      </c>
      <c r="BY28" s="8">
        <v>1926</v>
      </c>
      <c r="BZ28" s="8">
        <v>77</v>
      </c>
      <c r="CC28" s="8">
        <v>1926</v>
      </c>
      <c r="CD28" s="8">
        <v>77</v>
      </c>
      <c r="CG28" s="8">
        <v>1926</v>
      </c>
      <c r="CH28" s="8">
        <v>77</v>
      </c>
      <c r="CK28" s="8">
        <v>1926</v>
      </c>
      <c r="CL28" s="8">
        <v>77</v>
      </c>
      <c r="CO28" s="8">
        <v>1926</v>
      </c>
      <c r="CP28" s="8">
        <v>77</v>
      </c>
      <c r="CS28" s="8">
        <v>1926</v>
      </c>
      <c r="CT28" s="8">
        <v>77</v>
      </c>
      <c r="CW28" s="8">
        <v>1926</v>
      </c>
      <c r="CX28" s="8">
        <v>77</v>
      </c>
      <c r="DA28" s="8">
        <v>1926</v>
      </c>
      <c r="DB28" s="8">
        <v>77</v>
      </c>
      <c r="DE28" s="8">
        <v>1926</v>
      </c>
      <c r="DF28" s="8">
        <v>77</v>
      </c>
      <c r="DI28" s="8">
        <v>1926</v>
      </c>
      <c r="DJ28" s="8">
        <v>77</v>
      </c>
      <c r="DM28" s="8">
        <v>1925</v>
      </c>
      <c r="DN28" s="8">
        <v>59</v>
      </c>
      <c r="DQ28" s="8">
        <v>1925</v>
      </c>
      <c r="DR28" s="8">
        <v>59</v>
      </c>
      <c r="DU28" s="8">
        <v>1925</v>
      </c>
      <c r="DV28" s="8">
        <v>59</v>
      </c>
      <c r="DY28" s="8">
        <v>1925</v>
      </c>
      <c r="DZ28" s="8">
        <v>59</v>
      </c>
      <c r="EC28" s="8">
        <v>1925</v>
      </c>
      <c r="ED28" s="8">
        <v>59</v>
      </c>
      <c r="EG28" s="8">
        <v>1925</v>
      </c>
      <c r="EH28" s="8">
        <v>59</v>
      </c>
      <c r="EK28" s="8">
        <v>1925</v>
      </c>
      <c r="EL28" s="8">
        <v>59</v>
      </c>
      <c r="EO28" s="8">
        <v>1925</v>
      </c>
      <c r="EP28" s="8">
        <v>59</v>
      </c>
      <c r="ES28" s="8">
        <v>1925</v>
      </c>
      <c r="ET28" s="8">
        <v>59</v>
      </c>
      <c r="EW28" s="8">
        <v>1925</v>
      </c>
      <c r="EX28" s="8">
        <v>59</v>
      </c>
      <c r="FA28" s="8">
        <v>1925</v>
      </c>
      <c r="FB28" s="8">
        <v>59</v>
      </c>
      <c r="FE28" s="8">
        <v>1925</v>
      </c>
      <c r="FF28" s="8">
        <v>59</v>
      </c>
      <c r="FI28" s="8">
        <v>1925</v>
      </c>
      <c r="FJ28" s="8">
        <v>59</v>
      </c>
      <c r="FM28" s="8">
        <v>1925</v>
      </c>
      <c r="FN28" s="8">
        <v>59</v>
      </c>
      <c r="FQ28" s="8">
        <v>1925</v>
      </c>
      <c r="FR28" s="8">
        <v>59</v>
      </c>
      <c r="FU28" s="8">
        <v>1925</v>
      </c>
      <c r="FV28" s="8">
        <v>59</v>
      </c>
      <c r="FY28" s="8">
        <v>1925</v>
      </c>
      <c r="FZ28" s="8">
        <v>59</v>
      </c>
      <c r="GC28" s="8">
        <v>1925</v>
      </c>
      <c r="GD28" s="8">
        <v>59</v>
      </c>
    </row>
    <row r="29" spans="2:186">
      <c r="B29">
        <v>5.3450542800565853E-2</v>
      </c>
      <c r="C29" s="36">
        <v>0.49689981155659296</v>
      </c>
      <c r="D29">
        <v>41.482377794268146</v>
      </c>
      <c r="E29" s="8">
        <v>1926</v>
      </c>
      <c r="F29" s="8">
        <v>77</v>
      </c>
      <c r="I29" s="8">
        <v>1927</v>
      </c>
      <c r="J29" s="8">
        <v>2195</v>
      </c>
      <c r="M29" s="8">
        <v>1927</v>
      </c>
      <c r="N29" s="8">
        <v>2195</v>
      </c>
      <c r="Q29" s="8">
        <v>1927</v>
      </c>
      <c r="R29" s="8">
        <v>2195</v>
      </c>
      <c r="U29" s="8">
        <v>1927</v>
      </c>
      <c r="V29" s="8">
        <v>2195</v>
      </c>
      <c r="Y29" s="8">
        <v>1927</v>
      </c>
      <c r="Z29" s="8">
        <v>2195</v>
      </c>
      <c r="AC29" s="8">
        <v>1927</v>
      </c>
      <c r="AD29" s="8">
        <v>2195</v>
      </c>
      <c r="AG29" s="8">
        <v>1927</v>
      </c>
      <c r="AH29" s="8">
        <v>2195</v>
      </c>
      <c r="AK29" s="8">
        <v>1927</v>
      </c>
      <c r="AL29" s="8">
        <v>2195</v>
      </c>
      <c r="AO29" s="8">
        <v>1927</v>
      </c>
      <c r="AP29" s="8">
        <v>2195</v>
      </c>
      <c r="AS29" s="8">
        <v>1927</v>
      </c>
      <c r="AT29" s="8">
        <v>2195</v>
      </c>
      <c r="AW29" s="8">
        <v>1927</v>
      </c>
      <c r="AX29" s="8">
        <v>2195</v>
      </c>
      <c r="BA29" s="8">
        <v>1927</v>
      </c>
      <c r="BB29" s="8">
        <v>2195</v>
      </c>
      <c r="BE29" s="8">
        <v>1927</v>
      </c>
      <c r="BF29" s="8">
        <v>2195</v>
      </c>
      <c r="BI29" s="8">
        <v>1927</v>
      </c>
      <c r="BJ29" s="8">
        <v>2195</v>
      </c>
      <c r="BM29" s="8">
        <v>1927</v>
      </c>
      <c r="BN29" s="8">
        <v>2195</v>
      </c>
      <c r="BQ29" s="8">
        <v>1927</v>
      </c>
      <c r="BR29" s="8">
        <v>2195</v>
      </c>
      <c r="BU29" s="8">
        <v>1927</v>
      </c>
      <c r="BV29" s="8">
        <v>2195</v>
      </c>
      <c r="BY29" s="8">
        <v>1927</v>
      </c>
      <c r="BZ29" s="8">
        <v>2195</v>
      </c>
      <c r="CC29" s="8">
        <v>1927</v>
      </c>
      <c r="CD29" s="8">
        <v>2195</v>
      </c>
      <c r="CG29" s="8">
        <v>1927</v>
      </c>
      <c r="CH29" s="8">
        <v>2195</v>
      </c>
      <c r="CK29" s="8">
        <v>1927</v>
      </c>
      <c r="CL29" s="8">
        <v>2195</v>
      </c>
      <c r="CO29" s="8">
        <v>1927</v>
      </c>
      <c r="CP29" s="8">
        <v>2195</v>
      </c>
      <c r="CS29" s="8">
        <v>1927</v>
      </c>
      <c r="CT29" s="8">
        <v>2195</v>
      </c>
      <c r="CW29" s="8">
        <v>1927</v>
      </c>
      <c r="CX29" s="8">
        <v>2195</v>
      </c>
      <c r="DA29" s="8">
        <v>1927</v>
      </c>
      <c r="DB29" s="8">
        <v>2195</v>
      </c>
      <c r="DE29" s="8">
        <v>1927</v>
      </c>
      <c r="DF29" s="8">
        <v>2195</v>
      </c>
      <c r="DI29" s="8">
        <v>1927</v>
      </c>
      <c r="DJ29" s="8">
        <v>2195</v>
      </c>
      <c r="DM29" s="8">
        <v>1927</v>
      </c>
      <c r="DN29" s="8">
        <v>2195</v>
      </c>
      <c r="DQ29" s="8">
        <v>1926</v>
      </c>
      <c r="DR29" s="8">
        <v>77</v>
      </c>
      <c r="DU29" s="8">
        <v>1926</v>
      </c>
      <c r="DV29" s="8">
        <v>77</v>
      </c>
      <c r="DY29" s="8">
        <v>1926</v>
      </c>
      <c r="DZ29" s="8">
        <v>77</v>
      </c>
      <c r="EC29" s="8">
        <v>1926</v>
      </c>
      <c r="ED29" s="8">
        <v>77</v>
      </c>
      <c r="EG29" s="8">
        <v>1926</v>
      </c>
      <c r="EH29" s="8">
        <v>77</v>
      </c>
      <c r="EK29" s="8">
        <v>1926</v>
      </c>
      <c r="EL29" s="8">
        <v>77</v>
      </c>
      <c r="EO29" s="8">
        <v>1926</v>
      </c>
      <c r="EP29" s="8">
        <v>77</v>
      </c>
      <c r="ES29" s="8">
        <v>1926</v>
      </c>
      <c r="ET29" s="8">
        <v>77</v>
      </c>
      <c r="EW29" s="8">
        <v>1926</v>
      </c>
      <c r="EX29" s="8">
        <v>77</v>
      </c>
      <c r="FA29" s="8">
        <v>1926</v>
      </c>
      <c r="FB29" s="8">
        <v>77</v>
      </c>
      <c r="FE29" s="8">
        <v>1926</v>
      </c>
      <c r="FF29" s="8">
        <v>77</v>
      </c>
      <c r="FI29" s="8">
        <v>1926</v>
      </c>
      <c r="FJ29" s="8">
        <v>77</v>
      </c>
      <c r="FM29" s="8">
        <v>1926</v>
      </c>
      <c r="FN29" s="8">
        <v>77</v>
      </c>
      <c r="FQ29" s="8">
        <v>1926</v>
      </c>
      <c r="FR29" s="8">
        <v>77</v>
      </c>
      <c r="FU29" s="8">
        <v>1926</v>
      </c>
      <c r="FV29" s="8">
        <v>77</v>
      </c>
      <c r="FY29" s="8">
        <v>1926</v>
      </c>
      <c r="FZ29" s="8">
        <v>77</v>
      </c>
      <c r="GC29" s="8">
        <v>1926</v>
      </c>
      <c r="GD29" s="8">
        <v>77</v>
      </c>
    </row>
    <row r="30" spans="2:186">
      <c r="B30">
        <v>5.1467248254932076E-2</v>
      </c>
      <c r="C30" s="36">
        <v>0.42969946487481725</v>
      </c>
      <c r="D30">
        <v>31.645380660182742</v>
      </c>
      <c r="E30" s="8">
        <v>1927</v>
      </c>
      <c r="F30" s="8">
        <v>2195</v>
      </c>
      <c r="I30" s="8">
        <v>1928</v>
      </c>
      <c r="J30" s="8">
        <v>3167</v>
      </c>
      <c r="M30" s="8">
        <v>1928</v>
      </c>
      <c r="N30" s="8">
        <v>3167</v>
      </c>
      <c r="Q30" s="8">
        <v>1928</v>
      </c>
      <c r="R30" s="8">
        <v>3167</v>
      </c>
      <c r="U30" s="8">
        <v>1928</v>
      </c>
      <c r="V30" s="8">
        <v>3167</v>
      </c>
      <c r="Y30" s="8">
        <v>1928</v>
      </c>
      <c r="Z30" s="8">
        <v>3167</v>
      </c>
      <c r="AC30" s="8">
        <v>1928</v>
      </c>
      <c r="AD30" s="8">
        <v>3167</v>
      </c>
      <c r="AG30" s="8">
        <v>1928</v>
      </c>
      <c r="AH30" s="8">
        <v>3167</v>
      </c>
      <c r="AK30" s="8">
        <v>1928</v>
      </c>
      <c r="AL30" s="8">
        <v>3167</v>
      </c>
      <c r="AO30" s="8">
        <v>1928</v>
      </c>
      <c r="AP30" s="8">
        <v>3167</v>
      </c>
      <c r="AS30" s="8">
        <v>1928</v>
      </c>
      <c r="AT30" s="8">
        <v>3167</v>
      </c>
      <c r="AW30" s="8">
        <v>1928</v>
      </c>
      <c r="AX30" s="8">
        <v>3167</v>
      </c>
      <c r="BA30" s="8">
        <v>1928</v>
      </c>
      <c r="BB30" s="8">
        <v>3167</v>
      </c>
      <c r="BE30" s="8">
        <v>1928</v>
      </c>
      <c r="BF30" s="8">
        <v>3167</v>
      </c>
      <c r="BI30" s="8">
        <v>1928</v>
      </c>
      <c r="BJ30" s="8">
        <v>3167</v>
      </c>
      <c r="BM30" s="8">
        <v>1928</v>
      </c>
      <c r="BN30" s="8">
        <v>3167</v>
      </c>
      <c r="BQ30" s="8">
        <v>1928</v>
      </c>
      <c r="BR30" s="8">
        <v>3167</v>
      </c>
      <c r="BU30" s="8">
        <v>1928</v>
      </c>
      <c r="BV30" s="8">
        <v>3167</v>
      </c>
      <c r="BY30" s="8">
        <v>1928</v>
      </c>
      <c r="BZ30" s="8">
        <v>3167</v>
      </c>
      <c r="CC30" s="8">
        <v>1928</v>
      </c>
      <c r="CD30" s="8">
        <v>3167</v>
      </c>
      <c r="CG30" s="8">
        <v>1928</v>
      </c>
      <c r="CH30" s="8">
        <v>3167</v>
      </c>
      <c r="CK30" s="8">
        <v>1928</v>
      </c>
      <c r="CL30" s="8">
        <v>3167</v>
      </c>
      <c r="CO30" s="8">
        <v>1928</v>
      </c>
      <c r="CP30" s="8">
        <v>3167</v>
      </c>
      <c r="CS30" s="8">
        <v>1928</v>
      </c>
      <c r="CT30" s="8">
        <v>3167</v>
      </c>
      <c r="CW30" s="8">
        <v>1928</v>
      </c>
      <c r="CX30" s="8">
        <v>3167</v>
      </c>
      <c r="DA30" s="8">
        <v>1928</v>
      </c>
      <c r="DB30" s="8">
        <v>3167</v>
      </c>
      <c r="DE30" s="8">
        <v>1928</v>
      </c>
      <c r="DF30" s="8">
        <v>3167</v>
      </c>
      <c r="DI30" s="8">
        <v>1928</v>
      </c>
      <c r="DJ30" s="8">
        <v>3167</v>
      </c>
      <c r="DM30" s="8">
        <v>1928</v>
      </c>
      <c r="DN30" s="8">
        <v>3167</v>
      </c>
      <c r="DQ30" s="8">
        <v>1928</v>
      </c>
      <c r="DR30" s="8">
        <v>3167</v>
      </c>
      <c r="DU30" s="8">
        <v>1927</v>
      </c>
      <c r="DV30" s="8">
        <v>2195</v>
      </c>
      <c r="DY30" s="8">
        <v>1927</v>
      </c>
      <c r="DZ30" s="8">
        <v>2195</v>
      </c>
      <c r="EC30" s="8">
        <v>1927</v>
      </c>
      <c r="ED30" s="8">
        <v>2195</v>
      </c>
      <c r="EG30" s="8">
        <v>1927</v>
      </c>
      <c r="EH30" s="8">
        <v>2195</v>
      </c>
      <c r="EK30" s="8">
        <v>1927</v>
      </c>
      <c r="EL30" s="8">
        <v>2195</v>
      </c>
      <c r="EO30" s="8">
        <v>1927</v>
      </c>
      <c r="EP30" s="8">
        <v>2195</v>
      </c>
      <c r="ES30" s="8">
        <v>1927</v>
      </c>
      <c r="ET30" s="8">
        <v>2195</v>
      </c>
      <c r="EW30" s="8">
        <v>1927</v>
      </c>
      <c r="EX30" s="8">
        <v>2195</v>
      </c>
      <c r="FA30" s="8">
        <v>1927</v>
      </c>
      <c r="FB30" s="8">
        <v>2195</v>
      </c>
      <c r="FE30" s="8">
        <v>1927</v>
      </c>
      <c r="FF30" s="8">
        <v>2195</v>
      </c>
      <c r="FI30" s="8">
        <v>1927</v>
      </c>
      <c r="FJ30" s="8">
        <v>2195</v>
      </c>
      <c r="FM30" s="8">
        <v>1927</v>
      </c>
      <c r="FN30" s="8">
        <v>2195</v>
      </c>
      <c r="FQ30" s="8">
        <v>1927</v>
      </c>
      <c r="FR30" s="8">
        <v>2195</v>
      </c>
      <c r="FU30" s="8">
        <v>1927</v>
      </c>
      <c r="FV30" s="8">
        <v>2195</v>
      </c>
      <c r="FY30" s="8">
        <v>1927</v>
      </c>
      <c r="FZ30" s="8">
        <v>2195</v>
      </c>
      <c r="GC30" s="8">
        <v>1927</v>
      </c>
      <c r="GD30" s="8">
        <v>2195</v>
      </c>
    </row>
    <row r="31" spans="2:186">
      <c r="B31">
        <v>5.1182641378727273E-2</v>
      </c>
      <c r="C31" s="36">
        <v>0.42924351376307446</v>
      </c>
      <c r="D31">
        <v>31.586548752010977</v>
      </c>
      <c r="E31" s="8">
        <v>1928</v>
      </c>
      <c r="F31" s="8">
        <v>3167</v>
      </c>
      <c r="I31" s="8">
        <v>1930</v>
      </c>
      <c r="J31" s="8">
        <v>3592</v>
      </c>
      <c r="M31" s="8">
        <v>1930</v>
      </c>
      <c r="N31" s="8">
        <v>3592</v>
      </c>
      <c r="Q31" s="8">
        <v>1930</v>
      </c>
      <c r="R31" s="8">
        <v>3592</v>
      </c>
      <c r="U31" s="8">
        <v>1930</v>
      </c>
      <c r="V31" s="8">
        <v>3592</v>
      </c>
      <c r="Y31" s="8">
        <v>1930</v>
      </c>
      <c r="Z31" s="8">
        <v>3592</v>
      </c>
      <c r="AC31" s="8">
        <v>1930</v>
      </c>
      <c r="AD31" s="8">
        <v>3592</v>
      </c>
      <c r="AG31" s="8">
        <v>1930</v>
      </c>
      <c r="AH31" s="8">
        <v>3592</v>
      </c>
      <c r="AK31" s="8">
        <v>1930</v>
      </c>
      <c r="AL31" s="8">
        <v>3592</v>
      </c>
      <c r="AO31" s="8">
        <v>1930</v>
      </c>
      <c r="AP31" s="8">
        <v>3592</v>
      </c>
      <c r="AS31" s="8">
        <v>1930</v>
      </c>
      <c r="AT31" s="8">
        <v>3592</v>
      </c>
      <c r="AW31" s="8">
        <v>1930</v>
      </c>
      <c r="AX31" s="8">
        <v>3592</v>
      </c>
      <c r="BA31" s="8">
        <v>1930</v>
      </c>
      <c r="BB31" s="8">
        <v>3592</v>
      </c>
      <c r="BE31" s="8">
        <v>1930</v>
      </c>
      <c r="BF31" s="8">
        <v>3592</v>
      </c>
      <c r="BI31" s="8">
        <v>1930</v>
      </c>
      <c r="BJ31" s="8">
        <v>3592</v>
      </c>
      <c r="BM31" s="8">
        <v>1930</v>
      </c>
      <c r="BN31" s="8">
        <v>3592</v>
      </c>
      <c r="BQ31" s="8">
        <v>1930</v>
      </c>
      <c r="BR31" s="8">
        <v>3592</v>
      </c>
      <c r="BU31" s="8">
        <v>1930</v>
      </c>
      <c r="BV31" s="8">
        <v>3592</v>
      </c>
      <c r="BY31" s="8">
        <v>1930</v>
      </c>
      <c r="BZ31" s="8">
        <v>3592</v>
      </c>
      <c r="CC31" s="8">
        <v>1930</v>
      </c>
      <c r="CD31" s="8">
        <v>3592</v>
      </c>
      <c r="CG31" s="8">
        <v>1930</v>
      </c>
      <c r="CH31" s="8">
        <v>3592</v>
      </c>
      <c r="CK31" s="8">
        <v>1930</v>
      </c>
      <c r="CL31" s="8">
        <v>3592</v>
      </c>
      <c r="CO31" s="8">
        <v>1930</v>
      </c>
      <c r="CP31" s="8">
        <v>3592</v>
      </c>
      <c r="CS31" s="8">
        <v>1930</v>
      </c>
      <c r="CT31" s="8">
        <v>3592</v>
      </c>
      <c r="CW31" s="8">
        <v>1930</v>
      </c>
      <c r="CX31" s="8">
        <v>3592</v>
      </c>
      <c r="DA31" s="8">
        <v>1930</v>
      </c>
      <c r="DB31" s="8">
        <v>3592</v>
      </c>
      <c r="DE31" s="8">
        <v>1930</v>
      </c>
      <c r="DF31" s="8">
        <v>3592</v>
      </c>
      <c r="DI31" s="8">
        <v>1930</v>
      </c>
      <c r="DJ31" s="8">
        <v>3592</v>
      </c>
      <c r="DM31" s="8">
        <v>1930</v>
      </c>
      <c r="DN31" s="8">
        <v>3592</v>
      </c>
      <c r="DQ31" s="8">
        <v>1930</v>
      </c>
      <c r="DR31" s="8">
        <v>3592</v>
      </c>
      <c r="DU31" s="8">
        <v>1930</v>
      </c>
      <c r="DV31" s="8">
        <v>3592</v>
      </c>
      <c r="DY31" s="8">
        <v>1928</v>
      </c>
      <c r="DZ31" s="8">
        <v>3167</v>
      </c>
      <c r="EC31" s="8">
        <v>1928</v>
      </c>
      <c r="ED31" s="8">
        <v>3167</v>
      </c>
      <c r="EG31" s="8">
        <v>1928</v>
      </c>
      <c r="EH31" s="8">
        <v>3167</v>
      </c>
      <c r="EK31" s="8">
        <v>1928</v>
      </c>
      <c r="EL31" s="8">
        <v>3167</v>
      </c>
      <c r="EO31" s="8">
        <v>1928</v>
      </c>
      <c r="EP31" s="8">
        <v>3167</v>
      </c>
      <c r="ES31" s="8">
        <v>1928</v>
      </c>
      <c r="ET31" s="8">
        <v>3167</v>
      </c>
      <c r="EW31" s="8">
        <v>1928</v>
      </c>
      <c r="EX31" s="8">
        <v>3167</v>
      </c>
      <c r="FA31" s="8">
        <v>1928</v>
      </c>
      <c r="FB31" s="8">
        <v>3167</v>
      </c>
      <c r="FE31" s="8">
        <v>1928</v>
      </c>
      <c r="FF31" s="8">
        <v>3167</v>
      </c>
      <c r="FI31" s="8">
        <v>1928</v>
      </c>
      <c r="FJ31" s="8">
        <v>3167</v>
      </c>
      <c r="FM31" s="8">
        <v>1928</v>
      </c>
      <c r="FN31" s="8">
        <v>3167</v>
      </c>
      <c r="FQ31" s="8">
        <v>1928</v>
      </c>
      <c r="FR31" s="8">
        <v>3167</v>
      </c>
      <c r="FU31" s="8">
        <v>1928</v>
      </c>
      <c r="FV31" s="8">
        <v>3167</v>
      </c>
      <c r="FY31" s="8">
        <v>1928</v>
      </c>
      <c r="FZ31" s="8">
        <v>3167</v>
      </c>
      <c r="GC31" s="8">
        <v>1928</v>
      </c>
      <c r="GD31" s="8">
        <v>3167</v>
      </c>
    </row>
    <row r="32" spans="2:186">
      <c r="B32">
        <v>5.1015016094045192E-2</v>
      </c>
      <c r="C32" s="36">
        <v>0.42705685607735799</v>
      </c>
      <c r="D32">
        <v>31.305703097253193</v>
      </c>
      <c r="E32" s="8">
        <v>1930</v>
      </c>
      <c r="F32" s="8">
        <v>3592</v>
      </c>
      <c r="I32" s="8">
        <v>1931</v>
      </c>
      <c r="J32" s="8">
        <v>2000</v>
      </c>
      <c r="M32" s="8">
        <v>1931</v>
      </c>
      <c r="N32" s="8">
        <v>2000</v>
      </c>
      <c r="Q32" s="8">
        <v>1931</v>
      </c>
      <c r="R32" s="8">
        <v>2000</v>
      </c>
      <c r="U32" s="8">
        <v>1931</v>
      </c>
      <c r="V32" s="8">
        <v>2000</v>
      </c>
      <c r="Y32" s="8">
        <v>1931</v>
      </c>
      <c r="Z32" s="8">
        <v>2000</v>
      </c>
      <c r="AC32" s="8">
        <v>1931</v>
      </c>
      <c r="AD32" s="8">
        <v>2000</v>
      </c>
      <c r="AG32" s="8">
        <v>1931</v>
      </c>
      <c r="AH32" s="8">
        <v>2000</v>
      </c>
      <c r="AK32" s="8">
        <v>1931</v>
      </c>
      <c r="AL32" s="8">
        <v>2000</v>
      </c>
      <c r="AO32" s="8">
        <v>1931</v>
      </c>
      <c r="AP32" s="8">
        <v>2000</v>
      </c>
      <c r="AS32" s="8">
        <v>1931</v>
      </c>
      <c r="AT32" s="8">
        <v>2000</v>
      </c>
      <c r="AW32" s="8">
        <v>1931</v>
      </c>
      <c r="AX32" s="8">
        <v>2000</v>
      </c>
      <c r="BA32" s="8">
        <v>1931</v>
      </c>
      <c r="BB32" s="8">
        <v>2000</v>
      </c>
      <c r="BE32" s="8">
        <v>1931</v>
      </c>
      <c r="BF32" s="8">
        <v>2000</v>
      </c>
      <c r="BI32" s="8">
        <v>1931</v>
      </c>
      <c r="BJ32" s="8">
        <v>2000</v>
      </c>
      <c r="BM32" s="8">
        <v>1931</v>
      </c>
      <c r="BN32" s="8">
        <v>2000</v>
      </c>
      <c r="BQ32" s="8">
        <v>1931</v>
      </c>
      <c r="BR32" s="8">
        <v>2000</v>
      </c>
      <c r="BU32" s="8">
        <v>1931</v>
      </c>
      <c r="BV32" s="8">
        <v>2000</v>
      </c>
      <c r="BY32" s="8">
        <v>1931</v>
      </c>
      <c r="BZ32" s="8">
        <v>2000</v>
      </c>
      <c r="CC32" s="8">
        <v>1931</v>
      </c>
      <c r="CD32" s="8">
        <v>2000</v>
      </c>
      <c r="CG32" s="8">
        <v>1931</v>
      </c>
      <c r="CH32" s="8">
        <v>2000</v>
      </c>
      <c r="CK32" s="8">
        <v>1931</v>
      </c>
      <c r="CL32" s="8">
        <v>2000</v>
      </c>
      <c r="CO32" s="8">
        <v>1931</v>
      </c>
      <c r="CP32" s="8">
        <v>2000</v>
      </c>
      <c r="CS32" s="8">
        <v>1931</v>
      </c>
      <c r="CT32" s="8">
        <v>2000</v>
      </c>
      <c r="CW32" s="8">
        <v>1931</v>
      </c>
      <c r="CX32" s="8">
        <v>2000</v>
      </c>
      <c r="DA32" s="8">
        <v>1931</v>
      </c>
      <c r="DB32" s="8">
        <v>2000</v>
      </c>
      <c r="DE32" s="8">
        <v>1931</v>
      </c>
      <c r="DF32" s="8">
        <v>2000</v>
      </c>
      <c r="DI32" s="8">
        <v>1931</v>
      </c>
      <c r="DJ32" s="8">
        <v>2000</v>
      </c>
      <c r="DM32" s="8">
        <v>1931</v>
      </c>
      <c r="DN32" s="8">
        <v>2000</v>
      </c>
      <c r="DQ32" s="8">
        <v>1931</v>
      </c>
      <c r="DR32" s="8">
        <v>2000</v>
      </c>
      <c r="DU32" s="8">
        <v>1931</v>
      </c>
      <c r="DV32" s="8">
        <v>2000</v>
      </c>
      <c r="DY32" s="8">
        <v>1931</v>
      </c>
      <c r="DZ32" s="8">
        <v>2000</v>
      </c>
      <c r="EC32" s="8">
        <v>1930</v>
      </c>
      <c r="ED32" s="8">
        <v>3592</v>
      </c>
      <c r="EG32" s="8">
        <v>1930</v>
      </c>
      <c r="EH32" s="8">
        <v>3592</v>
      </c>
      <c r="EK32" s="8">
        <v>1930</v>
      </c>
      <c r="EL32" s="8">
        <v>3592</v>
      </c>
      <c r="EO32" s="8">
        <v>1930</v>
      </c>
      <c r="EP32" s="8">
        <v>3592</v>
      </c>
      <c r="ES32" s="8">
        <v>1930</v>
      </c>
      <c r="ET32" s="8">
        <v>3592</v>
      </c>
      <c r="EW32" s="8">
        <v>1930</v>
      </c>
      <c r="EX32" s="8">
        <v>3592</v>
      </c>
      <c r="FA32" s="8">
        <v>1930</v>
      </c>
      <c r="FB32" s="8">
        <v>3592</v>
      </c>
      <c r="FE32" s="8">
        <v>1930</v>
      </c>
      <c r="FF32" s="8">
        <v>3592</v>
      </c>
      <c r="FI32" s="8">
        <v>1930</v>
      </c>
      <c r="FJ32" s="8">
        <v>3592</v>
      </c>
      <c r="FM32" s="8">
        <v>1930</v>
      </c>
      <c r="FN32" s="8">
        <v>3592</v>
      </c>
      <c r="FQ32" s="8">
        <v>1930</v>
      </c>
      <c r="FR32" s="8">
        <v>3592</v>
      </c>
      <c r="FU32" s="8">
        <v>1930</v>
      </c>
      <c r="FV32" s="8">
        <v>3592</v>
      </c>
      <c r="FY32" s="8">
        <v>1930</v>
      </c>
      <c r="FZ32" s="8">
        <v>3592</v>
      </c>
      <c r="GC32" s="8">
        <v>1930</v>
      </c>
      <c r="GD32" s="8">
        <v>3592</v>
      </c>
    </row>
    <row r="33" spans="1:186">
      <c r="B33">
        <v>5.1586879868810817E-2</v>
      </c>
      <c r="C33" s="36">
        <v>0.42780810518476037</v>
      </c>
      <c r="D33">
        <v>31.401948508134272</v>
      </c>
      <c r="E33" s="8">
        <v>1931</v>
      </c>
      <c r="F33" s="8">
        <v>2000</v>
      </c>
      <c r="I33" s="8">
        <v>1933</v>
      </c>
      <c r="J33" s="8">
        <v>2260</v>
      </c>
      <c r="M33" s="8">
        <v>1933</v>
      </c>
      <c r="N33" s="8">
        <v>2260</v>
      </c>
      <c r="Q33" s="8">
        <v>1933</v>
      </c>
      <c r="R33" s="8">
        <v>2260</v>
      </c>
      <c r="U33" s="8">
        <v>1933</v>
      </c>
      <c r="V33" s="8">
        <v>2260</v>
      </c>
      <c r="Y33" s="8">
        <v>1933</v>
      </c>
      <c r="Z33" s="8">
        <v>2260</v>
      </c>
      <c r="AC33" s="8">
        <v>1933</v>
      </c>
      <c r="AD33" s="8">
        <v>2260</v>
      </c>
      <c r="AG33" s="8">
        <v>1933</v>
      </c>
      <c r="AH33" s="8">
        <v>2260</v>
      </c>
      <c r="AK33" s="8">
        <v>1933</v>
      </c>
      <c r="AL33" s="8">
        <v>2260</v>
      </c>
      <c r="AO33" s="8">
        <v>1933</v>
      </c>
      <c r="AP33" s="8">
        <v>2260</v>
      </c>
      <c r="AS33" s="8">
        <v>1933</v>
      </c>
      <c r="AT33" s="8">
        <v>2260</v>
      </c>
      <c r="AW33" s="8">
        <v>1933</v>
      </c>
      <c r="AX33" s="8">
        <v>2260</v>
      </c>
      <c r="BA33" s="8">
        <v>1933</v>
      </c>
      <c r="BB33" s="8">
        <v>2260</v>
      </c>
      <c r="BE33" s="8">
        <v>1933</v>
      </c>
      <c r="BF33" s="8">
        <v>2260</v>
      </c>
      <c r="BI33" s="8">
        <v>1933</v>
      </c>
      <c r="BJ33" s="8">
        <v>2260</v>
      </c>
      <c r="BM33" s="8">
        <v>1933</v>
      </c>
      <c r="BN33" s="8">
        <v>2260</v>
      </c>
      <c r="BQ33" s="8">
        <v>1933</v>
      </c>
      <c r="BR33" s="8">
        <v>2260</v>
      </c>
      <c r="BU33" s="8">
        <v>1933</v>
      </c>
      <c r="BV33" s="8">
        <v>2260</v>
      </c>
      <c r="BY33" s="8">
        <v>1933</v>
      </c>
      <c r="BZ33" s="8">
        <v>2260</v>
      </c>
      <c r="CC33" s="8">
        <v>1933</v>
      </c>
      <c r="CD33" s="8">
        <v>2260</v>
      </c>
      <c r="CG33" s="8">
        <v>1933</v>
      </c>
      <c r="CH33" s="8">
        <v>2260</v>
      </c>
      <c r="CK33" s="8">
        <v>1933</v>
      </c>
      <c r="CL33" s="8">
        <v>2260</v>
      </c>
      <c r="CO33" s="8">
        <v>1933</v>
      </c>
      <c r="CP33" s="8">
        <v>2260</v>
      </c>
      <c r="CS33" s="8">
        <v>1933</v>
      </c>
      <c r="CT33" s="8">
        <v>2260</v>
      </c>
      <c r="CW33" s="8">
        <v>1933</v>
      </c>
      <c r="CX33" s="8">
        <v>2260</v>
      </c>
      <c r="DA33" s="8">
        <v>1933</v>
      </c>
      <c r="DB33" s="8">
        <v>2260</v>
      </c>
      <c r="DE33" s="8">
        <v>1933</v>
      </c>
      <c r="DF33" s="8">
        <v>2260</v>
      </c>
      <c r="DI33" s="8">
        <v>1933</v>
      </c>
      <c r="DJ33" s="8">
        <v>2260</v>
      </c>
      <c r="DM33" s="8">
        <v>1933</v>
      </c>
      <c r="DN33" s="8">
        <v>2260</v>
      </c>
      <c r="DQ33" s="8">
        <v>1933</v>
      </c>
      <c r="DR33" s="8">
        <v>2260</v>
      </c>
      <c r="DU33" s="8">
        <v>1933</v>
      </c>
      <c r="DV33" s="8">
        <v>2260</v>
      </c>
      <c r="DY33" s="8">
        <v>1933</v>
      </c>
      <c r="DZ33" s="8">
        <v>2260</v>
      </c>
      <c r="EC33" s="8">
        <v>1933</v>
      </c>
      <c r="ED33" s="8">
        <v>2260</v>
      </c>
      <c r="EG33" s="8">
        <v>1931</v>
      </c>
      <c r="EH33" s="8">
        <v>2000</v>
      </c>
      <c r="EK33" s="8">
        <v>1931</v>
      </c>
      <c r="EL33" s="8">
        <v>2000</v>
      </c>
      <c r="EO33" s="8">
        <v>1931</v>
      </c>
      <c r="EP33" s="8">
        <v>2000</v>
      </c>
      <c r="ES33" s="8">
        <v>1931</v>
      </c>
      <c r="ET33" s="8">
        <v>2000</v>
      </c>
      <c r="EW33" s="8">
        <v>1931</v>
      </c>
      <c r="EX33" s="8">
        <v>2000</v>
      </c>
      <c r="FA33" s="8">
        <v>1931</v>
      </c>
      <c r="FB33" s="8">
        <v>2000</v>
      </c>
      <c r="FE33" s="8">
        <v>1931</v>
      </c>
      <c r="FF33" s="8">
        <v>2000</v>
      </c>
      <c r="FI33" s="8">
        <v>1931</v>
      </c>
      <c r="FJ33" s="8">
        <v>2000</v>
      </c>
      <c r="FM33" s="8">
        <v>1931</v>
      </c>
      <c r="FN33" s="8">
        <v>2000</v>
      </c>
      <c r="FQ33" s="8">
        <v>1931</v>
      </c>
      <c r="FR33" s="8">
        <v>2000</v>
      </c>
      <c r="FU33" s="8">
        <v>1931</v>
      </c>
      <c r="FV33" s="8">
        <v>2000</v>
      </c>
      <c r="FY33" s="8">
        <v>1931</v>
      </c>
      <c r="FZ33" s="8">
        <v>2000</v>
      </c>
      <c r="GC33" s="8">
        <v>1931</v>
      </c>
      <c r="GD33" s="8">
        <v>2000</v>
      </c>
    </row>
    <row r="34" spans="1:186">
      <c r="B34">
        <v>5.1522893162710817E-2</v>
      </c>
      <c r="C34" s="36">
        <v>0.42617682845824006</v>
      </c>
      <c r="D34">
        <v>31.193279886473626</v>
      </c>
      <c r="E34" s="8">
        <v>1933</v>
      </c>
      <c r="F34" s="8">
        <v>2260</v>
      </c>
      <c r="I34" s="8">
        <v>1934</v>
      </c>
      <c r="J34" s="8">
        <v>2562</v>
      </c>
      <c r="M34" s="8">
        <v>1934</v>
      </c>
      <c r="N34" s="8">
        <v>2562</v>
      </c>
      <c r="Q34" s="8">
        <v>1934</v>
      </c>
      <c r="R34" s="8">
        <v>2562</v>
      </c>
      <c r="U34" s="8">
        <v>1934</v>
      </c>
      <c r="V34" s="8">
        <v>2562</v>
      </c>
      <c r="Y34" s="8">
        <v>1934</v>
      </c>
      <c r="Z34" s="8">
        <v>2562</v>
      </c>
      <c r="AC34" s="8">
        <v>1934</v>
      </c>
      <c r="AD34" s="8">
        <v>2562</v>
      </c>
      <c r="AG34" s="8">
        <v>1934</v>
      </c>
      <c r="AH34" s="8">
        <v>2562</v>
      </c>
      <c r="AK34" s="8">
        <v>1934</v>
      </c>
      <c r="AL34" s="8">
        <v>2562</v>
      </c>
      <c r="AO34" s="8">
        <v>1934</v>
      </c>
      <c r="AP34" s="8">
        <v>2562</v>
      </c>
      <c r="AS34" s="8">
        <v>1934</v>
      </c>
      <c r="AT34" s="8">
        <v>2562</v>
      </c>
      <c r="AW34" s="8">
        <v>1934</v>
      </c>
      <c r="AX34" s="8">
        <v>2562</v>
      </c>
      <c r="BA34" s="8">
        <v>1934</v>
      </c>
      <c r="BB34" s="8">
        <v>2562</v>
      </c>
      <c r="BE34" s="8">
        <v>1934</v>
      </c>
      <c r="BF34" s="8">
        <v>2562</v>
      </c>
      <c r="BI34" s="8">
        <v>1934</v>
      </c>
      <c r="BJ34" s="8">
        <v>2562</v>
      </c>
      <c r="BM34" s="8">
        <v>1934</v>
      </c>
      <c r="BN34" s="8">
        <v>2562</v>
      </c>
      <c r="BQ34" s="8">
        <v>1934</v>
      </c>
      <c r="BR34" s="8">
        <v>2562</v>
      </c>
      <c r="BU34" s="8">
        <v>1934</v>
      </c>
      <c r="BV34" s="8">
        <v>2562</v>
      </c>
      <c r="BY34" s="8">
        <v>1934</v>
      </c>
      <c r="BZ34" s="8">
        <v>2562</v>
      </c>
      <c r="CC34" s="8">
        <v>1934</v>
      </c>
      <c r="CD34" s="8">
        <v>2562</v>
      </c>
      <c r="CG34" s="8">
        <v>1934</v>
      </c>
      <c r="CH34" s="8">
        <v>2562</v>
      </c>
      <c r="CK34" s="8">
        <v>1934</v>
      </c>
      <c r="CL34" s="8">
        <v>2562</v>
      </c>
      <c r="CO34" s="8">
        <v>1934</v>
      </c>
      <c r="CP34" s="8">
        <v>2562</v>
      </c>
      <c r="CS34" s="8">
        <v>1934</v>
      </c>
      <c r="CT34" s="8">
        <v>2562</v>
      </c>
      <c r="CW34" s="8">
        <v>1934</v>
      </c>
      <c r="CX34" s="8">
        <v>2562</v>
      </c>
      <c r="DA34" s="8">
        <v>1934</v>
      </c>
      <c r="DB34" s="8">
        <v>2562</v>
      </c>
      <c r="DE34" s="8">
        <v>1934</v>
      </c>
      <c r="DF34" s="8">
        <v>2562</v>
      </c>
      <c r="DI34" s="8">
        <v>1934</v>
      </c>
      <c r="DJ34" s="8">
        <v>2562</v>
      </c>
      <c r="DM34" s="8">
        <v>1934</v>
      </c>
      <c r="DN34" s="8">
        <v>2562</v>
      </c>
      <c r="DQ34" s="8">
        <v>1934</v>
      </c>
      <c r="DR34" s="8">
        <v>2562</v>
      </c>
      <c r="DU34" s="8">
        <v>1934</v>
      </c>
      <c r="DV34" s="8">
        <v>2562</v>
      </c>
      <c r="DY34" s="8">
        <v>1934</v>
      </c>
      <c r="DZ34" s="8">
        <v>2562</v>
      </c>
      <c r="EC34" s="8">
        <v>1934</v>
      </c>
      <c r="ED34" s="8">
        <v>2562</v>
      </c>
      <c r="EG34" s="8">
        <v>1934</v>
      </c>
      <c r="EH34" s="8">
        <v>2562</v>
      </c>
      <c r="EK34" s="8">
        <v>1933</v>
      </c>
      <c r="EL34" s="8">
        <v>2260</v>
      </c>
      <c r="EO34" s="8">
        <v>1933</v>
      </c>
      <c r="EP34" s="8">
        <v>2260</v>
      </c>
      <c r="ES34" s="8">
        <v>1933</v>
      </c>
      <c r="ET34" s="8">
        <v>2260</v>
      </c>
      <c r="EW34" s="8">
        <v>1933</v>
      </c>
      <c r="EX34" s="8">
        <v>2260</v>
      </c>
      <c r="FA34" s="8">
        <v>1933</v>
      </c>
      <c r="FB34" s="8">
        <v>2260</v>
      </c>
      <c r="FE34" s="8">
        <v>1933</v>
      </c>
      <c r="FF34" s="8">
        <v>2260</v>
      </c>
      <c r="FI34" s="8">
        <v>1933</v>
      </c>
      <c r="FJ34" s="8">
        <v>2260</v>
      </c>
      <c r="FM34" s="8">
        <v>1933</v>
      </c>
      <c r="FN34" s="8">
        <v>2260</v>
      </c>
      <c r="FQ34" s="8">
        <v>1933</v>
      </c>
      <c r="FR34" s="8">
        <v>2260</v>
      </c>
      <c r="FU34" s="8">
        <v>1933</v>
      </c>
      <c r="FV34" s="8">
        <v>2260</v>
      </c>
      <c r="FY34" s="8">
        <v>1933</v>
      </c>
      <c r="FZ34" s="8">
        <v>2260</v>
      </c>
      <c r="GC34" s="8">
        <v>1933</v>
      </c>
      <c r="GD34" s="8">
        <v>2260</v>
      </c>
    </row>
    <row r="35" spans="1:186">
      <c r="B35">
        <v>5.1405914152492897E-2</v>
      </c>
      <c r="C35" s="36">
        <v>0.42472037226374892</v>
      </c>
      <c r="D35">
        <v>31.007973818352866</v>
      </c>
      <c r="E35" s="8">
        <v>1934</v>
      </c>
      <c r="F35" s="8">
        <v>2562</v>
      </c>
      <c r="I35" s="8">
        <v>1935</v>
      </c>
      <c r="J35" s="8">
        <v>2260</v>
      </c>
      <c r="M35" s="8">
        <v>1935</v>
      </c>
      <c r="N35" s="8">
        <v>2260</v>
      </c>
      <c r="Q35" s="8">
        <v>1935</v>
      </c>
      <c r="R35" s="8">
        <v>2260</v>
      </c>
      <c r="U35" s="8">
        <v>1935</v>
      </c>
      <c r="V35" s="8">
        <v>2260</v>
      </c>
      <c r="Y35" s="8">
        <v>1935</v>
      </c>
      <c r="Z35" s="8">
        <v>2260</v>
      </c>
      <c r="AC35" s="8">
        <v>1935</v>
      </c>
      <c r="AD35" s="8">
        <v>2260</v>
      </c>
      <c r="AG35" s="8">
        <v>1935</v>
      </c>
      <c r="AH35" s="8">
        <v>2260</v>
      </c>
      <c r="AK35" s="8">
        <v>1935</v>
      </c>
      <c r="AL35" s="8">
        <v>2260</v>
      </c>
      <c r="AO35" s="8">
        <v>1935</v>
      </c>
      <c r="AP35" s="8">
        <v>2260</v>
      </c>
      <c r="AS35" s="8">
        <v>1935</v>
      </c>
      <c r="AT35" s="8">
        <v>2260</v>
      </c>
      <c r="AW35" s="8">
        <v>1935</v>
      </c>
      <c r="AX35" s="8">
        <v>2260</v>
      </c>
      <c r="BA35" s="8">
        <v>1935</v>
      </c>
      <c r="BB35" s="8">
        <v>2260</v>
      </c>
      <c r="BE35" s="8">
        <v>1935</v>
      </c>
      <c r="BF35" s="8">
        <v>2260</v>
      </c>
      <c r="BI35" s="8">
        <v>1935</v>
      </c>
      <c r="BJ35" s="8">
        <v>2260</v>
      </c>
      <c r="BM35" s="8">
        <v>1935</v>
      </c>
      <c r="BN35" s="8">
        <v>2260</v>
      </c>
      <c r="BQ35" s="8">
        <v>1935</v>
      </c>
      <c r="BR35" s="8">
        <v>2260</v>
      </c>
      <c r="BU35" s="8">
        <v>1935</v>
      </c>
      <c r="BV35" s="8">
        <v>2260</v>
      </c>
      <c r="BY35" s="8">
        <v>1935</v>
      </c>
      <c r="BZ35" s="8">
        <v>2260</v>
      </c>
      <c r="CC35" s="8">
        <v>1935</v>
      </c>
      <c r="CD35" s="8">
        <v>2260</v>
      </c>
      <c r="CG35" s="8">
        <v>1935</v>
      </c>
      <c r="CH35" s="8">
        <v>2260</v>
      </c>
      <c r="CK35" s="8">
        <v>1935</v>
      </c>
      <c r="CL35" s="8">
        <v>2260</v>
      </c>
      <c r="CO35" s="8">
        <v>1935</v>
      </c>
      <c r="CP35" s="8">
        <v>2260</v>
      </c>
      <c r="CS35" s="8">
        <v>1935</v>
      </c>
      <c r="CT35" s="8">
        <v>2260</v>
      </c>
      <c r="CW35" s="8">
        <v>1935</v>
      </c>
      <c r="CX35" s="8">
        <v>2260</v>
      </c>
      <c r="DA35" s="8">
        <v>1935</v>
      </c>
      <c r="DB35" s="8">
        <v>2260</v>
      </c>
      <c r="DE35" s="8">
        <v>1935</v>
      </c>
      <c r="DF35" s="8">
        <v>2260</v>
      </c>
      <c r="DI35" s="8">
        <v>1935</v>
      </c>
      <c r="DJ35" s="8">
        <v>2260</v>
      </c>
      <c r="DM35" s="8">
        <v>1935</v>
      </c>
      <c r="DN35" s="8">
        <v>2260</v>
      </c>
      <c r="DQ35" s="8">
        <v>1935</v>
      </c>
      <c r="DR35" s="8">
        <v>2260</v>
      </c>
      <c r="DU35" s="8">
        <v>1935</v>
      </c>
      <c r="DV35" s="8">
        <v>2260</v>
      </c>
      <c r="DY35" s="8">
        <v>1935</v>
      </c>
      <c r="DZ35" s="8">
        <v>2260</v>
      </c>
      <c r="EC35" s="8">
        <v>1935</v>
      </c>
      <c r="ED35" s="8">
        <v>2260</v>
      </c>
      <c r="EG35" s="8">
        <v>1935</v>
      </c>
      <c r="EH35" s="8">
        <v>2260</v>
      </c>
      <c r="EK35" s="8">
        <v>1935</v>
      </c>
      <c r="EL35" s="8">
        <v>2260</v>
      </c>
      <c r="EO35" s="8">
        <v>1934</v>
      </c>
      <c r="EP35" s="8">
        <v>2562</v>
      </c>
      <c r="ES35" s="8">
        <v>1934</v>
      </c>
      <c r="ET35" s="8">
        <v>2562</v>
      </c>
      <c r="EW35" s="8">
        <v>1934</v>
      </c>
      <c r="EX35" s="8">
        <v>2562</v>
      </c>
      <c r="FA35" s="8">
        <v>1934</v>
      </c>
      <c r="FB35" s="8">
        <v>2562</v>
      </c>
      <c r="FE35" s="8">
        <v>1934</v>
      </c>
      <c r="FF35" s="8">
        <v>2562</v>
      </c>
      <c r="FI35" s="8">
        <v>1934</v>
      </c>
      <c r="FJ35" s="8">
        <v>2562</v>
      </c>
      <c r="FM35" s="8">
        <v>1934</v>
      </c>
      <c r="FN35" s="8">
        <v>2562</v>
      </c>
      <c r="FQ35" s="8">
        <v>1934</v>
      </c>
      <c r="FR35" s="8">
        <v>2562</v>
      </c>
      <c r="FU35" s="8">
        <v>1934</v>
      </c>
      <c r="FV35" s="8">
        <v>2562</v>
      </c>
      <c r="FY35" s="8">
        <v>1934</v>
      </c>
      <c r="FZ35" s="8">
        <v>2562</v>
      </c>
      <c r="GC35" s="8">
        <v>1934</v>
      </c>
      <c r="GD35" s="8">
        <v>2562</v>
      </c>
    </row>
    <row r="36" spans="1:186">
      <c r="B36">
        <v>5.1619018484344699E-2</v>
      </c>
      <c r="C36" s="36">
        <v>0.42558416742228095</v>
      </c>
      <c r="D36">
        <v>31.117761764196075</v>
      </c>
      <c r="E36" s="8">
        <v>1935</v>
      </c>
      <c r="F36" s="8">
        <v>2260</v>
      </c>
      <c r="I36" s="8">
        <v>1936</v>
      </c>
      <c r="J36" s="8">
        <v>2260</v>
      </c>
      <c r="M36" s="8">
        <v>1936</v>
      </c>
      <c r="N36" s="8">
        <v>2260</v>
      </c>
      <c r="Q36" s="8">
        <v>1936</v>
      </c>
      <c r="R36" s="8">
        <v>2260</v>
      </c>
      <c r="U36" s="8">
        <v>1936</v>
      </c>
      <c r="V36" s="8">
        <v>2260</v>
      </c>
      <c r="Y36" s="8">
        <v>1936</v>
      </c>
      <c r="Z36" s="8">
        <v>2260</v>
      </c>
      <c r="AC36" s="8">
        <v>1936</v>
      </c>
      <c r="AD36" s="8">
        <v>2260</v>
      </c>
      <c r="AG36" s="8">
        <v>1936</v>
      </c>
      <c r="AH36" s="8">
        <v>2260</v>
      </c>
      <c r="AK36" s="8">
        <v>1936</v>
      </c>
      <c r="AL36" s="8">
        <v>2260</v>
      </c>
      <c r="AO36" s="8">
        <v>1936</v>
      </c>
      <c r="AP36" s="8">
        <v>2260</v>
      </c>
      <c r="AS36" s="8">
        <v>1936</v>
      </c>
      <c r="AT36" s="8">
        <v>2260</v>
      </c>
      <c r="AW36" s="8">
        <v>1936</v>
      </c>
      <c r="AX36" s="8">
        <v>2260</v>
      </c>
      <c r="BA36" s="8">
        <v>1936</v>
      </c>
      <c r="BB36" s="8">
        <v>2260</v>
      </c>
      <c r="BE36" s="8">
        <v>1936</v>
      </c>
      <c r="BF36" s="8">
        <v>2260</v>
      </c>
      <c r="BI36" s="8">
        <v>1936</v>
      </c>
      <c r="BJ36" s="8">
        <v>2260</v>
      </c>
      <c r="BM36" s="8">
        <v>1936</v>
      </c>
      <c r="BN36" s="8">
        <v>2260</v>
      </c>
      <c r="BQ36" s="8">
        <v>1936</v>
      </c>
      <c r="BR36" s="8">
        <v>2260</v>
      </c>
      <c r="BU36" s="8">
        <v>1936</v>
      </c>
      <c r="BV36" s="8">
        <v>2260</v>
      </c>
      <c r="BY36" s="8">
        <v>1936</v>
      </c>
      <c r="BZ36" s="8">
        <v>2260</v>
      </c>
      <c r="CC36" s="8">
        <v>1936</v>
      </c>
      <c r="CD36" s="8">
        <v>2260</v>
      </c>
      <c r="CG36" s="8">
        <v>1936</v>
      </c>
      <c r="CH36" s="8">
        <v>2260</v>
      </c>
      <c r="CK36" s="8">
        <v>1936</v>
      </c>
      <c r="CL36" s="8">
        <v>2260</v>
      </c>
      <c r="CO36" s="8">
        <v>1936</v>
      </c>
      <c r="CP36" s="8">
        <v>2260</v>
      </c>
      <c r="CS36" s="8">
        <v>1936</v>
      </c>
      <c r="CT36" s="8">
        <v>2260</v>
      </c>
      <c r="CW36" s="8">
        <v>1936</v>
      </c>
      <c r="CX36" s="8">
        <v>2260</v>
      </c>
      <c r="DA36" s="8">
        <v>1936</v>
      </c>
      <c r="DB36" s="8">
        <v>2260</v>
      </c>
      <c r="DE36" s="8">
        <v>1936</v>
      </c>
      <c r="DF36" s="8">
        <v>2260</v>
      </c>
      <c r="DI36" s="8">
        <v>1936</v>
      </c>
      <c r="DJ36" s="8">
        <v>2260</v>
      </c>
      <c r="DM36" s="8">
        <v>1936</v>
      </c>
      <c r="DN36" s="8">
        <v>2260</v>
      </c>
      <c r="DQ36" s="8">
        <v>1936</v>
      </c>
      <c r="DR36" s="8">
        <v>2260</v>
      </c>
      <c r="DU36" s="8">
        <v>1936</v>
      </c>
      <c r="DV36" s="8">
        <v>2260</v>
      </c>
      <c r="DY36" s="8">
        <v>1936</v>
      </c>
      <c r="DZ36" s="8">
        <v>2260</v>
      </c>
      <c r="EC36" s="8">
        <v>1936</v>
      </c>
      <c r="ED36" s="8">
        <v>2260</v>
      </c>
      <c r="EG36" s="8">
        <v>1936</v>
      </c>
      <c r="EH36" s="8">
        <v>2260</v>
      </c>
      <c r="EK36" s="8">
        <v>1936</v>
      </c>
      <c r="EL36" s="8">
        <v>2260</v>
      </c>
      <c r="EO36" s="8">
        <v>1936</v>
      </c>
      <c r="EP36" s="8">
        <v>2260</v>
      </c>
      <c r="ES36" s="8">
        <v>1935</v>
      </c>
      <c r="ET36" s="8">
        <v>2260</v>
      </c>
      <c r="EW36" s="8">
        <v>1935</v>
      </c>
      <c r="EX36" s="8">
        <v>2260</v>
      </c>
      <c r="FA36" s="8">
        <v>1935</v>
      </c>
      <c r="FB36" s="8">
        <v>2260</v>
      </c>
      <c r="FE36" s="8">
        <v>1935</v>
      </c>
      <c r="FF36" s="8">
        <v>2260</v>
      </c>
      <c r="FI36" s="8">
        <v>1935</v>
      </c>
      <c r="FJ36" s="8">
        <v>2260</v>
      </c>
      <c r="FM36" s="8">
        <v>1935</v>
      </c>
      <c r="FN36" s="8">
        <v>2260</v>
      </c>
      <c r="FQ36" s="8">
        <v>1935</v>
      </c>
      <c r="FR36" s="8">
        <v>2260</v>
      </c>
      <c r="FU36" s="8">
        <v>1935</v>
      </c>
      <c r="FV36" s="8">
        <v>2260</v>
      </c>
      <c r="FY36" s="8">
        <v>1935</v>
      </c>
      <c r="FZ36" s="8">
        <v>2260</v>
      </c>
      <c r="GC36" s="8">
        <v>1935</v>
      </c>
      <c r="GD36" s="8">
        <v>2260</v>
      </c>
    </row>
    <row r="37" spans="1:186">
      <c r="B37">
        <v>5.1680768889260285E-2</v>
      </c>
      <c r="C37" s="36">
        <v>0.4253985662369652</v>
      </c>
      <c r="D37">
        <v>31.094144100797301</v>
      </c>
      <c r="E37" s="8">
        <v>1936</v>
      </c>
      <c r="F37" s="8">
        <v>2260</v>
      </c>
      <c r="I37" s="8">
        <v>1937</v>
      </c>
      <c r="J37" s="8">
        <v>2060</v>
      </c>
      <c r="M37" s="8">
        <v>1937</v>
      </c>
      <c r="N37" s="8">
        <v>2060</v>
      </c>
      <c r="Q37" s="8">
        <v>1937</v>
      </c>
      <c r="R37" s="8">
        <v>2060</v>
      </c>
      <c r="U37" s="8">
        <v>1937</v>
      </c>
      <c r="V37" s="8">
        <v>2060</v>
      </c>
      <c r="Y37" s="8">
        <v>1937</v>
      </c>
      <c r="Z37" s="8">
        <v>2060</v>
      </c>
      <c r="AC37" s="8">
        <v>1937</v>
      </c>
      <c r="AD37" s="8">
        <v>2060</v>
      </c>
      <c r="AG37" s="8">
        <v>1937</v>
      </c>
      <c r="AH37" s="8">
        <v>2060</v>
      </c>
      <c r="AK37" s="8">
        <v>1937</v>
      </c>
      <c r="AL37" s="8">
        <v>2060</v>
      </c>
      <c r="AO37" s="8">
        <v>1937</v>
      </c>
      <c r="AP37" s="8">
        <v>2060</v>
      </c>
      <c r="AS37" s="8">
        <v>1937</v>
      </c>
      <c r="AT37" s="8">
        <v>2060</v>
      </c>
      <c r="AW37" s="8">
        <v>1937</v>
      </c>
      <c r="AX37" s="8">
        <v>2060</v>
      </c>
      <c r="BA37" s="8">
        <v>1937</v>
      </c>
      <c r="BB37" s="8">
        <v>2060</v>
      </c>
      <c r="BE37" s="8">
        <v>1937</v>
      </c>
      <c r="BF37" s="8">
        <v>2060</v>
      </c>
      <c r="BI37" s="8">
        <v>1937</v>
      </c>
      <c r="BJ37" s="8">
        <v>2060</v>
      </c>
      <c r="BM37" s="8">
        <v>1937</v>
      </c>
      <c r="BN37" s="8">
        <v>2060</v>
      </c>
      <c r="BQ37" s="8">
        <v>1937</v>
      </c>
      <c r="BR37" s="8">
        <v>2060</v>
      </c>
      <c r="BU37" s="8">
        <v>1937</v>
      </c>
      <c r="BV37" s="8">
        <v>2060</v>
      </c>
      <c r="BY37" s="8">
        <v>1937</v>
      </c>
      <c r="BZ37" s="8">
        <v>2060</v>
      </c>
      <c r="CC37" s="8">
        <v>1937</v>
      </c>
      <c r="CD37" s="8">
        <v>2060</v>
      </c>
      <c r="CG37" s="8">
        <v>1937</v>
      </c>
      <c r="CH37" s="8">
        <v>2060</v>
      </c>
      <c r="CK37" s="8">
        <v>1937</v>
      </c>
      <c r="CL37" s="8">
        <v>2060</v>
      </c>
      <c r="CO37" s="8">
        <v>1937</v>
      </c>
      <c r="CP37" s="8">
        <v>2060</v>
      </c>
      <c r="CS37" s="8">
        <v>1937</v>
      </c>
      <c r="CT37" s="8">
        <v>2060</v>
      </c>
      <c r="CW37" s="8">
        <v>1937</v>
      </c>
      <c r="CX37" s="8">
        <v>2060</v>
      </c>
      <c r="DA37" s="8">
        <v>1937</v>
      </c>
      <c r="DB37" s="8">
        <v>2060</v>
      </c>
      <c r="DE37" s="8">
        <v>1937</v>
      </c>
      <c r="DF37" s="8">
        <v>2060</v>
      </c>
      <c r="DI37" s="8">
        <v>1937</v>
      </c>
      <c r="DJ37" s="8">
        <v>2060</v>
      </c>
      <c r="DM37" s="8">
        <v>1937</v>
      </c>
      <c r="DN37" s="8">
        <v>2060</v>
      </c>
      <c r="DQ37" s="8">
        <v>1937</v>
      </c>
      <c r="DR37" s="8">
        <v>2060</v>
      </c>
      <c r="DU37" s="8">
        <v>1937</v>
      </c>
      <c r="DV37" s="8">
        <v>2060</v>
      </c>
      <c r="DY37" s="8">
        <v>1937</v>
      </c>
      <c r="DZ37" s="8">
        <v>2060</v>
      </c>
      <c r="EC37" s="8">
        <v>1937</v>
      </c>
      <c r="ED37" s="8">
        <v>2060</v>
      </c>
      <c r="EG37" s="8">
        <v>1937</v>
      </c>
      <c r="EH37" s="8">
        <v>2060</v>
      </c>
      <c r="EK37" s="8">
        <v>1937</v>
      </c>
      <c r="EL37" s="8">
        <v>2060</v>
      </c>
      <c r="EO37" s="8">
        <v>1937</v>
      </c>
      <c r="EP37" s="8">
        <v>2060</v>
      </c>
      <c r="ES37" s="8">
        <v>1937</v>
      </c>
      <c r="ET37" s="8">
        <v>2060</v>
      </c>
      <c r="EW37" s="8">
        <v>1936</v>
      </c>
      <c r="EX37" s="8">
        <v>2260</v>
      </c>
      <c r="FA37" s="8">
        <v>1936</v>
      </c>
      <c r="FB37" s="8">
        <v>2260</v>
      </c>
      <c r="FE37" s="8">
        <v>1936</v>
      </c>
      <c r="FF37" s="8">
        <v>2260</v>
      </c>
      <c r="FI37" s="8">
        <v>1936</v>
      </c>
      <c r="FJ37" s="8">
        <v>2260</v>
      </c>
      <c r="FM37" s="8">
        <v>1936</v>
      </c>
      <c r="FN37" s="8">
        <v>2260</v>
      </c>
      <c r="FQ37" s="8">
        <v>1936</v>
      </c>
      <c r="FR37" s="8">
        <v>2260</v>
      </c>
      <c r="FU37" s="8">
        <v>1936</v>
      </c>
      <c r="FV37" s="8">
        <v>2260</v>
      </c>
      <c r="FY37" s="8">
        <v>1936</v>
      </c>
      <c r="FZ37" s="8">
        <v>2260</v>
      </c>
      <c r="GC37" s="8">
        <v>1936</v>
      </c>
      <c r="GD37" s="8">
        <v>2260</v>
      </c>
    </row>
    <row r="38" spans="1:186">
      <c r="B38">
        <v>5.1895332950529255E-2</v>
      </c>
      <c r="C38" s="36">
        <v>0.42663732244488539</v>
      </c>
      <c r="D38">
        <v>31.252064782264693</v>
      </c>
      <c r="E38" s="8">
        <v>1937</v>
      </c>
      <c r="F38" s="8">
        <v>2060</v>
      </c>
      <c r="I38" s="8">
        <v>1938</v>
      </c>
      <c r="J38" s="8">
        <v>3359</v>
      </c>
      <c r="M38" s="8">
        <v>1938</v>
      </c>
      <c r="N38" s="8">
        <v>3359</v>
      </c>
      <c r="Q38" s="8">
        <v>1938</v>
      </c>
      <c r="R38" s="8">
        <v>3359</v>
      </c>
      <c r="U38" s="8">
        <v>1938</v>
      </c>
      <c r="V38" s="8">
        <v>3359</v>
      </c>
      <c r="Y38" s="8">
        <v>1938</v>
      </c>
      <c r="Z38" s="8">
        <v>3359</v>
      </c>
      <c r="AC38" s="8">
        <v>1938</v>
      </c>
      <c r="AD38" s="8">
        <v>3359</v>
      </c>
      <c r="AG38" s="8">
        <v>1938</v>
      </c>
      <c r="AH38" s="8">
        <v>3359</v>
      </c>
      <c r="AK38" s="8">
        <v>1938</v>
      </c>
      <c r="AL38" s="8">
        <v>3359</v>
      </c>
      <c r="AO38" s="8">
        <v>1938</v>
      </c>
      <c r="AP38" s="8">
        <v>3359</v>
      </c>
      <c r="AS38" s="8">
        <v>1938</v>
      </c>
      <c r="AT38" s="8">
        <v>3359</v>
      </c>
      <c r="AW38" s="8">
        <v>1938</v>
      </c>
      <c r="AX38" s="8">
        <v>3359</v>
      </c>
      <c r="BA38" s="8">
        <v>1938</v>
      </c>
      <c r="BB38" s="8">
        <v>3359</v>
      </c>
      <c r="BE38" s="8">
        <v>1938</v>
      </c>
      <c r="BF38" s="8">
        <v>3359</v>
      </c>
      <c r="BI38" s="8">
        <v>1938</v>
      </c>
      <c r="BJ38" s="8">
        <v>3359</v>
      </c>
      <c r="BM38" s="8">
        <v>1938</v>
      </c>
      <c r="BN38" s="8">
        <v>3359</v>
      </c>
      <c r="BQ38" s="8">
        <v>1938</v>
      </c>
      <c r="BR38" s="8">
        <v>3359</v>
      </c>
      <c r="BU38" s="8">
        <v>1938</v>
      </c>
      <c r="BV38" s="8">
        <v>3359</v>
      </c>
      <c r="BY38" s="8">
        <v>1938</v>
      </c>
      <c r="BZ38" s="8">
        <v>3359</v>
      </c>
      <c r="CC38" s="8">
        <v>1938</v>
      </c>
      <c r="CD38" s="8">
        <v>3359</v>
      </c>
      <c r="CG38" s="8">
        <v>1938</v>
      </c>
      <c r="CH38" s="8">
        <v>3359</v>
      </c>
      <c r="CK38" s="8">
        <v>1938</v>
      </c>
      <c r="CL38" s="8">
        <v>3359</v>
      </c>
      <c r="CO38" s="8">
        <v>1938</v>
      </c>
      <c r="CP38" s="8">
        <v>3359</v>
      </c>
      <c r="CS38" s="8">
        <v>1938</v>
      </c>
      <c r="CT38" s="8">
        <v>3359</v>
      </c>
      <c r="CW38" s="8">
        <v>1938</v>
      </c>
      <c r="CX38" s="8">
        <v>3359</v>
      </c>
      <c r="DA38" s="8">
        <v>1938</v>
      </c>
      <c r="DB38" s="8">
        <v>3359</v>
      </c>
      <c r="DE38" s="8">
        <v>1938</v>
      </c>
      <c r="DF38" s="8">
        <v>3359</v>
      </c>
      <c r="DI38" s="8">
        <v>1938</v>
      </c>
      <c r="DJ38" s="8">
        <v>3359</v>
      </c>
      <c r="DM38" s="8">
        <v>1938</v>
      </c>
      <c r="DN38" s="8">
        <v>3359</v>
      </c>
      <c r="DQ38" s="8">
        <v>1938</v>
      </c>
      <c r="DR38" s="8">
        <v>3359</v>
      </c>
      <c r="DU38" s="8">
        <v>1938</v>
      </c>
      <c r="DV38" s="8">
        <v>3359</v>
      </c>
      <c r="DY38" s="8">
        <v>1938</v>
      </c>
      <c r="DZ38" s="8">
        <v>3359</v>
      </c>
      <c r="EC38" s="8">
        <v>1938</v>
      </c>
      <c r="ED38" s="8">
        <v>3359</v>
      </c>
      <c r="EG38" s="8">
        <v>1938</v>
      </c>
      <c r="EH38" s="8">
        <v>3359</v>
      </c>
      <c r="EK38" s="8">
        <v>1938</v>
      </c>
      <c r="EL38" s="8">
        <v>3359</v>
      </c>
      <c r="EO38" s="8">
        <v>1938</v>
      </c>
      <c r="EP38" s="8">
        <v>3359</v>
      </c>
      <c r="ES38" s="8">
        <v>1938</v>
      </c>
      <c r="ET38" s="8">
        <v>3359</v>
      </c>
      <c r="EW38" s="8">
        <v>1938</v>
      </c>
      <c r="EX38" s="8">
        <v>3359</v>
      </c>
      <c r="FA38" s="8">
        <v>1937</v>
      </c>
      <c r="FB38" s="8">
        <v>2060</v>
      </c>
      <c r="FE38" s="8">
        <v>1937</v>
      </c>
      <c r="FF38" s="8">
        <v>2060</v>
      </c>
      <c r="FI38" s="8">
        <v>1937</v>
      </c>
      <c r="FJ38" s="8">
        <v>2060</v>
      </c>
      <c r="FM38" s="8">
        <v>1937</v>
      </c>
      <c r="FN38" s="8">
        <v>2060</v>
      </c>
      <c r="FQ38" s="8">
        <v>1937</v>
      </c>
      <c r="FR38" s="8">
        <v>2060</v>
      </c>
      <c r="FU38" s="8">
        <v>1937</v>
      </c>
      <c r="FV38" s="8">
        <v>2060</v>
      </c>
      <c r="FY38" s="8">
        <v>1937</v>
      </c>
      <c r="FZ38" s="8">
        <v>2060</v>
      </c>
      <c r="GC38" s="8">
        <v>1937</v>
      </c>
      <c r="GD38" s="8">
        <v>2060</v>
      </c>
    </row>
    <row r="39" spans="1:186">
      <c r="B39">
        <v>5.1182069193447727E-2</v>
      </c>
      <c r="C39" s="36">
        <v>0.42002812529814393</v>
      </c>
      <c r="D39">
        <v>30.417304755667299</v>
      </c>
      <c r="E39" s="8">
        <v>1938</v>
      </c>
      <c r="F39" s="8">
        <v>3359</v>
      </c>
      <c r="I39" s="8">
        <v>1939</v>
      </c>
      <c r="J39" s="8">
        <v>2377</v>
      </c>
      <c r="M39" s="8">
        <v>1939</v>
      </c>
      <c r="N39" s="8">
        <v>2377</v>
      </c>
      <c r="Q39" s="8">
        <v>1939</v>
      </c>
      <c r="R39" s="8">
        <v>2377</v>
      </c>
      <c r="U39" s="8">
        <v>1939</v>
      </c>
      <c r="V39" s="8">
        <v>2377</v>
      </c>
      <c r="Y39" s="8">
        <v>1939</v>
      </c>
      <c r="Z39" s="8">
        <v>2377</v>
      </c>
      <c r="AC39" s="8">
        <v>1939</v>
      </c>
      <c r="AD39" s="8">
        <v>2377</v>
      </c>
      <c r="AG39" s="8">
        <v>1939</v>
      </c>
      <c r="AH39" s="8">
        <v>2377</v>
      </c>
      <c r="AK39" s="8">
        <v>1939</v>
      </c>
      <c r="AL39" s="8">
        <v>2377</v>
      </c>
      <c r="AO39" s="8">
        <v>1939</v>
      </c>
      <c r="AP39" s="8">
        <v>2377</v>
      </c>
      <c r="AS39" s="8">
        <v>1939</v>
      </c>
      <c r="AT39" s="8">
        <v>2377</v>
      </c>
      <c r="AW39" s="8">
        <v>1939</v>
      </c>
      <c r="AX39" s="8">
        <v>2377</v>
      </c>
      <c r="BA39" s="8">
        <v>1939</v>
      </c>
      <c r="BB39" s="8">
        <v>2377</v>
      </c>
      <c r="BE39" s="8">
        <v>1939</v>
      </c>
      <c r="BF39" s="8">
        <v>2377</v>
      </c>
      <c r="BI39" s="8">
        <v>1939</v>
      </c>
      <c r="BJ39" s="8">
        <v>2377</v>
      </c>
      <c r="BM39" s="8">
        <v>1939</v>
      </c>
      <c r="BN39" s="8">
        <v>2377</v>
      </c>
      <c r="BQ39" s="8">
        <v>1939</v>
      </c>
      <c r="BR39" s="8">
        <v>2377</v>
      </c>
      <c r="BU39" s="8">
        <v>1939</v>
      </c>
      <c r="BV39" s="8">
        <v>2377</v>
      </c>
      <c r="BY39" s="8">
        <v>1939</v>
      </c>
      <c r="BZ39" s="8">
        <v>2377</v>
      </c>
      <c r="CC39" s="8">
        <v>1939</v>
      </c>
      <c r="CD39" s="8">
        <v>2377</v>
      </c>
      <c r="CG39" s="8">
        <v>1939</v>
      </c>
      <c r="CH39" s="8">
        <v>2377</v>
      </c>
      <c r="CK39" s="8">
        <v>1939</v>
      </c>
      <c r="CL39" s="8">
        <v>2377</v>
      </c>
      <c r="CO39" s="8">
        <v>1939</v>
      </c>
      <c r="CP39" s="8">
        <v>2377</v>
      </c>
      <c r="CS39" s="8">
        <v>1939</v>
      </c>
      <c r="CT39" s="8">
        <v>2377</v>
      </c>
      <c r="CW39" s="8">
        <v>1939</v>
      </c>
      <c r="CX39" s="8">
        <v>2377</v>
      </c>
      <c r="DA39" s="8">
        <v>1939</v>
      </c>
      <c r="DB39" s="8">
        <v>2377</v>
      </c>
      <c r="DE39" s="8">
        <v>1939</v>
      </c>
      <c r="DF39" s="8">
        <v>2377</v>
      </c>
      <c r="DI39" s="8">
        <v>1939</v>
      </c>
      <c r="DJ39" s="8">
        <v>2377</v>
      </c>
      <c r="DM39" s="8">
        <v>1939</v>
      </c>
      <c r="DN39" s="8">
        <v>2377</v>
      </c>
      <c r="DQ39" s="8">
        <v>1939</v>
      </c>
      <c r="DR39" s="8">
        <v>2377</v>
      </c>
      <c r="DU39" s="8">
        <v>1939</v>
      </c>
      <c r="DV39" s="8">
        <v>2377</v>
      </c>
      <c r="DY39" s="8">
        <v>1939</v>
      </c>
      <c r="DZ39" s="8">
        <v>2377</v>
      </c>
      <c r="EC39" s="8">
        <v>1939</v>
      </c>
      <c r="ED39" s="8">
        <v>2377</v>
      </c>
      <c r="EG39" s="8">
        <v>1939</v>
      </c>
      <c r="EH39" s="8">
        <v>2377</v>
      </c>
      <c r="EK39" s="8">
        <v>1939</v>
      </c>
      <c r="EL39" s="8">
        <v>2377</v>
      </c>
      <c r="EO39" s="8">
        <v>1939</v>
      </c>
      <c r="EP39" s="8">
        <v>2377</v>
      </c>
      <c r="ES39" s="8">
        <v>1939</v>
      </c>
      <c r="ET39" s="8">
        <v>2377</v>
      </c>
      <c r="EW39" s="8">
        <v>1939</v>
      </c>
      <c r="EX39" s="8">
        <v>2377</v>
      </c>
      <c r="FA39" s="8">
        <v>1939</v>
      </c>
      <c r="FB39" s="8">
        <v>2377</v>
      </c>
      <c r="FE39" s="8">
        <v>1938</v>
      </c>
      <c r="FF39" s="8">
        <v>3359</v>
      </c>
      <c r="FI39" s="8">
        <v>1938</v>
      </c>
      <c r="FJ39" s="8">
        <v>3359</v>
      </c>
      <c r="FM39" s="8">
        <v>1938</v>
      </c>
      <c r="FN39" s="8">
        <v>3359</v>
      </c>
      <c r="FQ39" s="8">
        <v>1938</v>
      </c>
      <c r="FR39" s="8">
        <v>3359</v>
      </c>
      <c r="FU39" s="8">
        <v>1938</v>
      </c>
      <c r="FV39" s="8">
        <v>3359</v>
      </c>
      <c r="FY39" s="8">
        <v>1938</v>
      </c>
      <c r="FZ39" s="8">
        <v>3359</v>
      </c>
      <c r="GC39" s="8">
        <v>1938</v>
      </c>
      <c r="GD39" s="8">
        <v>3359</v>
      </c>
    </row>
    <row r="40" spans="1:186">
      <c r="B40">
        <v>5.1834659157684558E-2</v>
      </c>
      <c r="C40" s="36">
        <v>0.4244504858464806</v>
      </c>
      <c r="D40">
        <v>30.973738952365988</v>
      </c>
      <c r="E40" s="8">
        <v>1939</v>
      </c>
      <c r="F40" s="8">
        <v>2377</v>
      </c>
      <c r="I40" s="8">
        <v>1940</v>
      </c>
      <c r="J40" s="8">
        <v>3078</v>
      </c>
      <c r="M40" s="8">
        <v>1940</v>
      </c>
      <c r="N40" s="8">
        <v>3078</v>
      </c>
      <c r="Q40" s="8">
        <v>1940</v>
      </c>
      <c r="R40" s="8">
        <v>3078</v>
      </c>
      <c r="U40" s="8">
        <v>1940</v>
      </c>
      <c r="V40" s="8">
        <v>3078</v>
      </c>
      <c r="Y40" s="8">
        <v>1940</v>
      </c>
      <c r="Z40" s="8">
        <v>3078</v>
      </c>
      <c r="AC40" s="8">
        <v>1940</v>
      </c>
      <c r="AD40" s="8">
        <v>3078</v>
      </c>
      <c r="AG40" s="8">
        <v>1940</v>
      </c>
      <c r="AH40" s="8">
        <v>3078</v>
      </c>
      <c r="AK40" s="8">
        <v>1940</v>
      </c>
      <c r="AL40" s="8">
        <v>3078</v>
      </c>
      <c r="AO40" s="8">
        <v>1940</v>
      </c>
      <c r="AP40" s="8">
        <v>3078</v>
      </c>
      <c r="AS40" s="8">
        <v>1940</v>
      </c>
      <c r="AT40" s="8">
        <v>3078</v>
      </c>
      <c r="AW40" s="8">
        <v>1940</v>
      </c>
      <c r="AX40" s="8">
        <v>3078</v>
      </c>
      <c r="BA40" s="8">
        <v>1940</v>
      </c>
      <c r="BB40" s="8">
        <v>3078</v>
      </c>
      <c r="BE40" s="8">
        <v>1940</v>
      </c>
      <c r="BF40" s="8">
        <v>3078</v>
      </c>
      <c r="BI40" s="8">
        <v>1940</v>
      </c>
      <c r="BJ40" s="8">
        <v>3078</v>
      </c>
      <c r="BM40" s="8">
        <v>1940</v>
      </c>
      <c r="BN40" s="8">
        <v>3078</v>
      </c>
      <c r="BQ40" s="8">
        <v>1940</v>
      </c>
      <c r="BR40" s="8">
        <v>3078</v>
      </c>
      <c r="BU40" s="8">
        <v>1940</v>
      </c>
      <c r="BV40" s="8">
        <v>3078</v>
      </c>
      <c r="BY40" s="8">
        <v>1940</v>
      </c>
      <c r="BZ40" s="8">
        <v>3078</v>
      </c>
      <c r="CC40" s="8">
        <v>1940</v>
      </c>
      <c r="CD40" s="8">
        <v>3078</v>
      </c>
      <c r="CG40" s="8">
        <v>1940</v>
      </c>
      <c r="CH40" s="8">
        <v>3078</v>
      </c>
      <c r="CK40" s="8">
        <v>1940</v>
      </c>
      <c r="CL40" s="8">
        <v>3078</v>
      </c>
      <c r="CO40" s="8">
        <v>1940</v>
      </c>
      <c r="CP40" s="8">
        <v>3078</v>
      </c>
      <c r="CS40" s="8">
        <v>1940</v>
      </c>
      <c r="CT40" s="8">
        <v>3078</v>
      </c>
      <c r="CW40" s="8">
        <v>1940</v>
      </c>
      <c r="CX40" s="8">
        <v>3078</v>
      </c>
      <c r="DA40" s="8">
        <v>1940</v>
      </c>
      <c r="DB40" s="8">
        <v>3078</v>
      </c>
      <c r="DE40" s="8">
        <v>1940</v>
      </c>
      <c r="DF40" s="8">
        <v>3078</v>
      </c>
      <c r="DI40" s="8">
        <v>1940</v>
      </c>
      <c r="DJ40" s="8">
        <v>3078</v>
      </c>
      <c r="DM40" s="8">
        <v>1940</v>
      </c>
      <c r="DN40" s="8">
        <v>3078</v>
      </c>
      <c r="DQ40" s="8">
        <v>1940</v>
      </c>
      <c r="DR40" s="8">
        <v>3078</v>
      </c>
      <c r="DU40" s="8">
        <v>1940</v>
      </c>
      <c r="DV40" s="8">
        <v>3078</v>
      </c>
      <c r="DY40" s="8">
        <v>1940</v>
      </c>
      <c r="DZ40" s="8">
        <v>3078</v>
      </c>
      <c r="EC40" s="8">
        <v>1940</v>
      </c>
      <c r="ED40" s="8">
        <v>3078</v>
      </c>
      <c r="EG40" s="8">
        <v>1940</v>
      </c>
      <c r="EH40" s="8">
        <v>3078</v>
      </c>
      <c r="EK40" s="8">
        <v>1940</v>
      </c>
      <c r="EL40" s="8">
        <v>3078</v>
      </c>
      <c r="EO40" s="8">
        <v>1940</v>
      </c>
      <c r="EP40" s="8">
        <v>3078</v>
      </c>
      <c r="ES40" s="8">
        <v>1940</v>
      </c>
      <c r="ET40" s="8">
        <v>3078</v>
      </c>
      <c r="EW40" s="8">
        <v>1940</v>
      </c>
      <c r="EX40" s="8">
        <v>3078</v>
      </c>
      <c r="FA40" s="8">
        <v>1940</v>
      </c>
      <c r="FB40" s="8">
        <v>3078</v>
      </c>
      <c r="FE40" s="8">
        <v>1940</v>
      </c>
      <c r="FF40" s="8">
        <v>3078</v>
      </c>
      <c r="FI40" s="8">
        <v>1939</v>
      </c>
      <c r="FJ40" s="8">
        <v>2377</v>
      </c>
      <c r="FM40" s="8">
        <v>1939</v>
      </c>
      <c r="FN40" s="8">
        <v>2377</v>
      </c>
      <c r="FQ40" s="8">
        <v>1939</v>
      </c>
      <c r="FR40" s="8">
        <v>2377</v>
      </c>
      <c r="FU40" s="8">
        <v>1939</v>
      </c>
      <c r="FV40" s="8">
        <v>2377</v>
      </c>
      <c r="FY40" s="8">
        <v>1939</v>
      </c>
      <c r="FZ40" s="8">
        <v>2377</v>
      </c>
      <c r="GC40" s="8">
        <v>1939</v>
      </c>
      <c r="GD40" s="8">
        <v>2377</v>
      </c>
    </row>
    <row r="41" spans="1:186">
      <c r="B41">
        <v>5.1457611849655874E-2</v>
      </c>
      <c r="C41" s="36">
        <v>0.42027107902686262</v>
      </c>
      <c r="D41">
        <v>30.447653516230449</v>
      </c>
      <c r="E41" s="8">
        <v>1940</v>
      </c>
      <c r="F41" s="8">
        <v>3078</v>
      </c>
      <c r="I41" s="8">
        <v>1941</v>
      </c>
      <c r="J41" s="8">
        <v>3558</v>
      </c>
      <c r="M41" s="8">
        <v>1941</v>
      </c>
      <c r="N41" s="8">
        <v>3558</v>
      </c>
      <c r="Q41" s="8">
        <v>1941</v>
      </c>
      <c r="R41" s="8">
        <v>3558</v>
      </c>
      <c r="U41" s="8">
        <v>1941</v>
      </c>
      <c r="V41" s="8">
        <v>3558</v>
      </c>
      <c r="Y41" s="8">
        <v>1941</v>
      </c>
      <c r="Z41" s="8">
        <v>3558</v>
      </c>
      <c r="AC41" s="8">
        <v>1941</v>
      </c>
      <c r="AD41" s="8">
        <v>3558</v>
      </c>
      <c r="AG41" s="8">
        <v>1941</v>
      </c>
      <c r="AH41" s="8">
        <v>3558</v>
      </c>
      <c r="AK41" s="8">
        <v>1941</v>
      </c>
      <c r="AL41" s="8">
        <v>3558</v>
      </c>
      <c r="AO41" s="8">
        <v>1941</v>
      </c>
      <c r="AP41" s="8">
        <v>3558</v>
      </c>
      <c r="AS41" s="8">
        <v>1941</v>
      </c>
      <c r="AT41" s="8">
        <v>3558</v>
      </c>
      <c r="AW41" s="8">
        <v>1941</v>
      </c>
      <c r="AX41" s="8">
        <v>3558</v>
      </c>
      <c r="BA41" s="8">
        <v>1941</v>
      </c>
      <c r="BB41" s="8">
        <v>3558</v>
      </c>
      <c r="BE41" s="8">
        <v>1941</v>
      </c>
      <c r="BF41" s="8">
        <v>3558</v>
      </c>
      <c r="BI41" s="8">
        <v>1941</v>
      </c>
      <c r="BJ41" s="8">
        <v>3558</v>
      </c>
      <c r="BM41" s="8">
        <v>1941</v>
      </c>
      <c r="BN41" s="8">
        <v>3558</v>
      </c>
      <c r="BQ41" s="8">
        <v>1941</v>
      </c>
      <c r="BR41" s="8">
        <v>3558</v>
      </c>
      <c r="BU41" s="8">
        <v>1941</v>
      </c>
      <c r="BV41" s="8">
        <v>3558</v>
      </c>
      <c r="BY41" s="8">
        <v>1941</v>
      </c>
      <c r="BZ41" s="8">
        <v>3558</v>
      </c>
      <c r="CC41" s="8">
        <v>1941</v>
      </c>
      <c r="CD41" s="8">
        <v>3558</v>
      </c>
      <c r="CG41" s="8">
        <v>1941</v>
      </c>
      <c r="CH41" s="8">
        <v>3558</v>
      </c>
      <c r="CK41" s="8">
        <v>1941</v>
      </c>
      <c r="CL41" s="8">
        <v>3558</v>
      </c>
      <c r="CO41" s="8">
        <v>1941</v>
      </c>
      <c r="CP41" s="8">
        <v>3558</v>
      </c>
      <c r="CS41" s="8">
        <v>1941</v>
      </c>
      <c r="CT41" s="8">
        <v>3558</v>
      </c>
      <c r="CW41" s="8">
        <v>1941</v>
      </c>
      <c r="CX41" s="8">
        <v>3558</v>
      </c>
      <c r="DA41" s="8">
        <v>1941</v>
      </c>
      <c r="DB41" s="8">
        <v>3558</v>
      </c>
      <c r="DE41" s="8">
        <v>1941</v>
      </c>
      <c r="DF41" s="8">
        <v>3558</v>
      </c>
      <c r="DI41" s="8">
        <v>1941</v>
      </c>
      <c r="DJ41" s="8">
        <v>3558</v>
      </c>
      <c r="DM41" s="8">
        <v>1941</v>
      </c>
      <c r="DN41" s="8">
        <v>3558</v>
      </c>
      <c r="DQ41" s="8">
        <v>1941</v>
      </c>
      <c r="DR41" s="8">
        <v>3558</v>
      </c>
      <c r="DU41" s="8">
        <v>1941</v>
      </c>
      <c r="DV41" s="8">
        <v>3558</v>
      </c>
      <c r="DY41" s="8">
        <v>1941</v>
      </c>
      <c r="DZ41" s="8">
        <v>3558</v>
      </c>
      <c r="EC41" s="8">
        <v>1941</v>
      </c>
      <c r="ED41" s="8">
        <v>3558</v>
      </c>
      <c r="EG41" s="8">
        <v>1941</v>
      </c>
      <c r="EH41" s="8">
        <v>3558</v>
      </c>
      <c r="EK41" s="8">
        <v>1941</v>
      </c>
      <c r="EL41" s="8">
        <v>3558</v>
      </c>
      <c r="EO41" s="8">
        <v>1941</v>
      </c>
      <c r="EP41" s="8">
        <v>3558</v>
      </c>
      <c r="ES41" s="8">
        <v>1941</v>
      </c>
      <c r="ET41" s="8">
        <v>3558</v>
      </c>
      <c r="EW41" s="8">
        <v>1941</v>
      </c>
      <c r="EX41" s="8">
        <v>3558</v>
      </c>
      <c r="FA41" s="8">
        <v>1941</v>
      </c>
      <c r="FB41" s="8">
        <v>3558</v>
      </c>
      <c r="FE41" s="8">
        <v>1941</v>
      </c>
      <c r="FF41" s="8">
        <v>3558</v>
      </c>
      <c r="FI41" s="8">
        <v>1941</v>
      </c>
      <c r="FJ41" s="8">
        <v>3558</v>
      </c>
      <c r="FM41" s="8">
        <v>1940</v>
      </c>
      <c r="FN41" s="8">
        <v>3078</v>
      </c>
      <c r="FQ41" s="8">
        <v>1940</v>
      </c>
      <c r="FR41" s="8">
        <v>3078</v>
      </c>
      <c r="FU41" s="8">
        <v>1940</v>
      </c>
      <c r="FV41" s="8">
        <v>3078</v>
      </c>
      <c r="FY41" s="8">
        <v>1940</v>
      </c>
      <c r="FZ41" s="8">
        <v>3078</v>
      </c>
      <c r="GC41" s="8">
        <v>1940</v>
      </c>
      <c r="GD41" s="8">
        <v>3078</v>
      </c>
    </row>
    <row r="42" spans="1:186">
      <c r="B42">
        <v>5.1259628471664924E-2</v>
      </c>
      <c r="C42" s="36">
        <v>0.41776536525270858</v>
      </c>
      <c r="D42">
        <v>30.135866699564087</v>
      </c>
      <c r="E42" s="8">
        <v>1941</v>
      </c>
      <c r="F42" s="8">
        <v>3558</v>
      </c>
      <c r="I42" s="8">
        <v>1942</v>
      </c>
      <c r="J42" s="8">
        <v>3597</v>
      </c>
      <c r="M42" s="8">
        <v>1942</v>
      </c>
      <c r="N42" s="8">
        <v>3597</v>
      </c>
      <c r="Q42" s="8">
        <v>1942</v>
      </c>
      <c r="R42" s="8">
        <v>3597</v>
      </c>
      <c r="U42" s="8">
        <v>1942</v>
      </c>
      <c r="V42" s="8">
        <v>3597</v>
      </c>
      <c r="Y42" s="8">
        <v>1942</v>
      </c>
      <c r="Z42" s="8">
        <v>3597</v>
      </c>
      <c r="AC42" s="8">
        <v>1942</v>
      </c>
      <c r="AD42" s="8">
        <v>3597</v>
      </c>
      <c r="AG42" s="8">
        <v>1942</v>
      </c>
      <c r="AH42" s="8">
        <v>3597</v>
      </c>
      <c r="AK42" s="8">
        <v>1942</v>
      </c>
      <c r="AL42" s="8">
        <v>3597</v>
      </c>
      <c r="AO42" s="8">
        <v>1942</v>
      </c>
      <c r="AP42" s="8">
        <v>3597</v>
      </c>
      <c r="AS42" s="8">
        <v>1942</v>
      </c>
      <c r="AT42" s="8">
        <v>3597</v>
      </c>
      <c r="AW42" s="8">
        <v>1942</v>
      </c>
      <c r="AX42" s="8">
        <v>3597</v>
      </c>
      <c r="BA42" s="8">
        <v>1942</v>
      </c>
      <c r="BB42" s="8">
        <v>3597</v>
      </c>
      <c r="BE42" s="8">
        <v>1942</v>
      </c>
      <c r="BF42" s="8">
        <v>3597</v>
      </c>
      <c r="BI42" s="8">
        <v>1942</v>
      </c>
      <c r="BJ42" s="8">
        <v>3597</v>
      </c>
      <c r="BM42" s="8">
        <v>1942</v>
      </c>
      <c r="BN42" s="8">
        <v>3597</v>
      </c>
      <c r="BQ42" s="8">
        <v>1942</v>
      </c>
      <c r="BR42" s="8">
        <v>3597</v>
      </c>
      <c r="BU42" s="8">
        <v>1942</v>
      </c>
      <c r="BV42" s="8">
        <v>3597</v>
      </c>
      <c r="BY42" s="8">
        <v>1942</v>
      </c>
      <c r="BZ42" s="8">
        <v>3597</v>
      </c>
      <c r="CC42" s="8">
        <v>1942</v>
      </c>
      <c r="CD42" s="8">
        <v>3597</v>
      </c>
      <c r="CG42" s="8">
        <v>1942</v>
      </c>
      <c r="CH42" s="8">
        <v>3597</v>
      </c>
      <c r="CK42" s="8">
        <v>1942</v>
      </c>
      <c r="CL42" s="8">
        <v>3597</v>
      </c>
      <c r="CO42" s="8">
        <v>1942</v>
      </c>
      <c r="CP42" s="8">
        <v>3597</v>
      </c>
      <c r="CS42" s="8">
        <v>1942</v>
      </c>
      <c r="CT42" s="8">
        <v>3597</v>
      </c>
      <c r="CW42" s="8">
        <v>1942</v>
      </c>
      <c r="CX42" s="8">
        <v>3597</v>
      </c>
      <c r="DA42" s="8">
        <v>1942</v>
      </c>
      <c r="DB42" s="8">
        <v>3597</v>
      </c>
      <c r="DE42" s="8">
        <v>1942</v>
      </c>
      <c r="DF42" s="8">
        <v>3597</v>
      </c>
      <c r="DI42" s="8">
        <v>1942</v>
      </c>
      <c r="DJ42" s="8">
        <v>3597</v>
      </c>
      <c r="DM42" s="8">
        <v>1942</v>
      </c>
      <c r="DN42" s="8">
        <v>3597</v>
      </c>
      <c r="DQ42" s="8">
        <v>1942</v>
      </c>
      <c r="DR42" s="8">
        <v>3597</v>
      </c>
      <c r="DU42" s="8">
        <v>1942</v>
      </c>
      <c r="DV42" s="8">
        <v>3597</v>
      </c>
      <c r="DY42" s="8">
        <v>1942</v>
      </c>
      <c r="DZ42" s="8">
        <v>3597</v>
      </c>
      <c r="EC42" s="8">
        <v>1942</v>
      </c>
      <c r="ED42" s="8">
        <v>3597</v>
      </c>
      <c r="EG42" s="8">
        <v>1942</v>
      </c>
      <c r="EH42" s="8">
        <v>3597</v>
      </c>
      <c r="EK42" s="8">
        <v>1942</v>
      </c>
      <c r="EL42" s="8">
        <v>3597</v>
      </c>
      <c r="EO42" s="8">
        <v>1942</v>
      </c>
      <c r="EP42" s="8">
        <v>3597</v>
      </c>
      <c r="ES42" s="8">
        <v>1942</v>
      </c>
      <c r="ET42" s="8">
        <v>3597</v>
      </c>
      <c r="EW42" s="8">
        <v>1942</v>
      </c>
      <c r="EX42" s="8">
        <v>3597</v>
      </c>
      <c r="FA42" s="8">
        <v>1942</v>
      </c>
      <c r="FB42" s="8">
        <v>3597</v>
      </c>
      <c r="FE42" s="8">
        <v>1942</v>
      </c>
      <c r="FF42" s="8">
        <v>3597</v>
      </c>
      <c r="FI42" s="8">
        <v>1942</v>
      </c>
      <c r="FJ42" s="8">
        <v>3597</v>
      </c>
      <c r="FM42" s="8">
        <v>1942</v>
      </c>
      <c r="FN42" s="8">
        <v>3597</v>
      </c>
      <c r="FQ42" s="8">
        <v>1941</v>
      </c>
      <c r="FR42" s="8">
        <v>3558</v>
      </c>
      <c r="FU42" s="8">
        <v>1941</v>
      </c>
      <c r="FV42" s="8">
        <v>3558</v>
      </c>
      <c r="FY42" s="8">
        <v>1941</v>
      </c>
      <c r="FZ42" s="8">
        <v>3558</v>
      </c>
      <c r="GC42" s="8">
        <v>1941</v>
      </c>
      <c r="GD42" s="8">
        <v>3558</v>
      </c>
    </row>
    <row r="43" spans="1:186">
      <c r="B43">
        <v>5.1313812810568619E-2</v>
      </c>
      <c r="C43" s="36">
        <v>0.4171867511247882</v>
      </c>
      <c r="D43">
        <v>30.064250565780757</v>
      </c>
      <c r="E43" s="8">
        <v>1942</v>
      </c>
      <c r="F43" s="8">
        <v>3597</v>
      </c>
      <c r="I43" s="8">
        <v>1943</v>
      </c>
      <c r="J43" s="8">
        <v>3802</v>
      </c>
      <c r="M43" s="8">
        <v>1943</v>
      </c>
      <c r="N43" s="8">
        <v>3802</v>
      </c>
      <c r="Q43" s="8">
        <v>1943</v>
      </c>
      <c r="R43" s="8">
        <v>3802</v>
      </c>
      <c r="U43" s="8">
        <v>1943</v>
      </c>
      <c r="V43" s="8">
        <v>3802</v>
      </c>
      <c r="Y43" s="8">
        <v>1943</v>
      </c>
      <c r="Z43" s="8">
        <v>3802</v>
      </c>
      <c r="AC43" s="8">
        <v>1943</v>
      </c>
      <c r="AD43" s="8">
        <v>3802</v>
      </c>
      <c r="AG43" s="8">
        <v>1943</v>
      </c>
      <c r="AH43" s="8">
        <v>3802</v>
      </c>
      <c r="AK43" s="8">
        <v>1943</v>
      </c>
      <c r="AL43" s="8">
        <v>3802</v>
      </c>
      <c r="AO43" s="8">
        <v>1943</v>
      </c>
      <c r="AP43" s="8">
        <v>3802</v>
      </c>
      <c r="AS43" s="8">
        <v>1943</v>
      </c>
      <c r="AT43" s="8">
        <v>3802</v>
      </c>
      <c r="AW43" s="8">
        <v>1943</v>
      </c>
      <c r="AX43" s="8">
        <v>3802</v>
      </c>
      <c r="BA43" s="8">
        <v>1943</v>
      </c>
      <c r="BB43" s="8">
        <v>3802</v>
      </c>
      <c r="BE43" s="8">
        <v>1943</v>
      </c>
      <c r="BF43" s="8">
        <v>3802</v>
      </c>
      <c r="BI43" s="8">
        <v>1943</v>
      </c>
      <c r="BJ43" s="8">
        <v>3802</v>
      </c>
      <c r="BM43" s="8">
        <v>1943</v>
      </c>
      <c r="BN43" s="8">
        <v>3802</v>
      </c>
      <c r="BQ43" s="8">
        <v>1943</v>
      </c>
      <c r="BR43" s="8">
        <v>3802</v>
      </c>
      <c r="BU43" s="8">
        <v>1943</v>
      </c>
      <c r="BV43" s="8">
        <v>3802</v>
      </c>
      <c r="BY43" s="8">
        <v>1943</v>
      </c>
      <c r="BZ43" s="8">
        <v>3802</v>
      </c>
      <c r="CC43" s="8">
        <v>1943</v>
      </c>
      <c r="CD43" s="8">
        <v>3802</v>
      </c>
      <c r="CG43" s="8">
        <v>1943</v>
      </c>
      <c r="CH43" s="8">
        <v>3802</v>
      </c>
      <c r="CK43" s="8">
        <v>1943</v>
      </c>
      <c r="CL43" s="8">
        <v>3802</v>
      </c>
      <c r="CO43" s="8">
        <v>1943</v>
      </c>
      <c r="CP43" s="8">
        <v>3802</v>
      </c>
      <c r="CS43" s="8">
        <v>1943</v>
      </c>
      <c r="CT43" s="8">
        <v>3802</v>
      </c>
      <c r="CW43" s="8">
        <v>1943</v>
      </c>
      <c r="CX43" s="8">
        <v>3802</v>
      </c>
      <c r="DA43" s="8">
        <v>1943</v>
      </c>
      <c r="DB43" s="8">
        <v>3802</v>
      </c>
      <c r="DE43" s="8">
        <v>1943</v>
      </c>
      <c r="DF43" s="8">
        <v>3802</v>
      </c>
      <c r="DI43" s="8">
        <v>1943</v>
      </c>
      <c r="DJ43" s="8">
        <v>3802</v>
      </c>
      <c r="DM43" s="8">
        <v>1943</v>
      </c>
      <c r="DN43" s="8">
        <v>3802</v>
      </c>
      <c r="DQ43" s="8">
        <v>1943</v>
      </c>
      <c r="DR43" s="8">
        <v>3802</v>
      </c>
      <c r="DU43" s="8">
        <v>1943</v>
      </c>
      <c r="DV43" s="8">
        <v>3802</v>
      </c>
      <c r="DY43" s="8">
        <v>1943</v>
      </c>
      <c r="DZ43" s="8">
        <v>3802</v>
      </c>
      <c r="EC43" s="8">
        <v>1943</v>
      </c>
      <c r="ED43" s="8">
        <v>3802</v>
      </c>
      <c r="EG43" s="8">
        <v>1943</v>
      </c>
      <c r="EH43" s="8">
        <v>3802</v>
      </c>
      <c r="EK43" s="8">
        <v>1943</v>
      </c>
      <c r="EL43" s="8">
        <v>3802</v>
      </c>
      <c r="EO43" s="8">
        <v>1943</v>
      </c>
      <c r="EP43" s="8">
        <v>3802</v>
      </c>
      <c r="ES43" s="8">
        <v>1943</v>
      </c>
      <c r="ET43" s="8">
        <v>3802</v>
      </c>
      <c r="EW43" s="8">
        <v>1943</v>
      </c>
      <c r="EX43" s="8">
        <v>3802</v>
      </c>
      <c r="FA43" s="8">
        <v>1943</v>
      </c>
      <c r="FB43" s="8">
        <v>3802</v>
      </c>
      <c r="FE43" s="8">
        <v>1943</v>
      </c>
      <c r="FF43" s="8">
        <v>3802</v>
      </c>
      <c r="FI43" s="8">
        <v>1943</v>
      </c>
      <c r="FJ43" s="8">
        <v>3802</v>
      </c>
      <c r="FM43" s="8">
        <v>1943</v>
      </c>
      <c r="FN43" s="8">
        <v>3802</v>
      </c>
      <c r="FQ43" s="8">
        <v>1943</v>
      </c>
      <c r="FR43" s="8">
        <v>3802</v>
      </c>
      <c r="FU43" s="8">
        <v>1942</v>
      </c>
      <c r="FV43" s="8">
        <v>3597</v>
      </c>
      <c r="FY43" s="8">
        <v>1942</v>
      </c>
      <c r="FZ43" s="8">
        <v>3597</v>
      </c>
      <c r="GC43" s="8">
        <v>1942</v>
      </c>
      <c r="GD43" s="8">
        <v>3597</v>
      </c>
    </row>
    <row r="44" spans="1:186">
      <c r="B44">
        <v>5.1281515878998721E-2</v>
      </c>
      <c r="C44" s="36">
        <v>0.41589055979129746</v>
      </c>
      <c r="D44">
        <v>29.904333518378653</v>
      </c>
      <c r="E44" s="8">
        <v>1943</v>
      </c>
      <c r="F44" s="8">
        <v>3802</v>
      </c>
      <c r="I44" s="8">
        <v>1944</v>
      </c>
      <c r="J44" s="8">
        <v>3123</v>
      </c>
      <c r="M44" s="8">
        <v>1944</v>
      </c>
      <c r="N44" s="8">
        <v>3123</v>
      </c>
      <c r="Q44" s="8">
        <v>1944</v>
      </c>
      <c r="R44" s="8">
        <v>3123</v>
      </c>
      <c r="U44" s="8">
        <v>1944</v>
      </c>
      <c r="V44" s="8">
        <v>3123</v>
      </c>
      <c r="Y44" s="8">
        <v>1944</v>
      </c>
      <c r="Z44" s="8">
        <v>3123</v>
      </c>
      <c r="AC44" s="8">
        <v>1944</v>
      </c>
      <c r="AD44" s="8">
        <v>3123</v>
      </c>
      <c r="AG44" s="8">
        <v>1944</v>
      </c>
      <c r="AH44" s="8">
        <v>3123</v>
      </c>
      <c r="AK44" s="8">
        <v>1944</v>
      </c>
      <c r="AL44" s="8">
        <v>3123</v>
      </c>
      <c r="AO44" s="8">
        <v>1944</v>
      </c>
      <c r="AP44" s="8">
        <v>3123</v>
      </c>
      <c r="AS44" s="8">
        <v>1944</v>
      </c>
      <c r="AT44" s="8">
        <v>3123</v>
      </c>
      <c r="AW44" s="8">
        <v>1944</v>
      </c>
      <c r="AX44" s="8">
        <v>3123</v>
      </c>
      <c r="BA44" s="8">
        <v>1944</v>
      </c>
      <c r="BB44" s="8">
        <v>3123</v>
      </c>
      <c r="BE44" s="8">
        <v>1944</v>
      </c>
      <c r="BF44" s="8">
        <v>3123</v>
      </c>
      <c r="BI44" s="8">
        <v>1944</v>
      </c>
      <c r="BJ44" s="8">
        <v>3123</v>
      </c>
      <c r="BM44" s="8">
        <v>1944</v>
      </c>
      <c r="BN44" s="8">
        <v>3123</v>
      </c>
      <c r="BQ44" s="8">
        <v>1944</v>
      </c>
      <c r="BR44" s="8">
        <v>3123</v>
      </c>
      <c r="BU44" s="8">
        <v>1944</v>
      </c>
      <c r="BV44" s="8">
        <v>3123</v>
      </c>
      <c r="BY44" s="8">
        <v>1944</v>
      </c>
      <c r="BZ44" s="8">
        <v>3123</v>
      </c>
      <c r="CC44" s="8">
        <v>1944</v>
      </c>
      <c r="CD44" s="8">
        <v>3123</v>
      </c>
      <c r="CG44" s="8">
        <v>1944</v>
      </c>
      <c r="CH44" s="8">
        <v>3123</v>
      </c>
      <c r="CK44" s="8">
        <v>1944</v>
      </c>
      <c r="CL44" s="8">
        <v>3123</v>
      </c>
      <c r="CO44" s="8">
        <v>1944</v>
      </c>
      <c r="CP44" s="8">
        <v>3123</v>
      </c>
      <c r="CS44" s="8">
        <v>1944</v>
      </c>
      <c r="CT44" s="8">
        <v>3123</v>
      </c>
      <c r="CW44" s="8">
        <v>1944</v>
      </c>
      <c r="CX44" s="8">
        <v>3123</v>
      </c>
      <c r="DA44" s="8">
        <v>1944</v>
      </c>
      <c r="DB44" s="8">
        <v>3123</v>
      </c>
      <c r="DE44" s="8">
        <v>1944</v>
      </c>
      <c r="DF44" s="8">
        <v>3123</v>
      </c>
      <c r="DI44" s="8">
        <v>1944</v>
      </c>
      <c r="DJ44" s="8">
        <v>3123</v>
      </c>
      <c r="DM44" s="8">
        <v>1944</v>
      </c>
      <c r="DN44" s="8">
        <v>3123</v>
      </c>
      <c r="DQ44" s="8">
        <v>1944</v>
      </c>
      <c r="DR44" s="8">
        <v>3123</v>
      </c>
      <c r="DU44" s="8">
        <v>1944</v>
      </c>
      <c r="DV44" s="8">
        <v>3123</v>
      </c>
      <c r="DY44" s="8">
        <v>1944</v>
      </c>
      <c r="DZ44" s="8">
        <v>3123</v>
      </c>
      <c r="EC44" s="8">
        <v>1944</v>
      </c>
      <c r="ED44" s="8">
        <v>3123</v>
      </c>
      <c r="EG44" s="8">
        <v>1944</v>
      </c>
      <c r="EH44" s="8">
        <v>3123</v>
      </c>
      <c r="EK44" s="8">
        <v>1944</v>
      </c>
      <c r="EL44" s="8">
        <v>3123</v>
      </c>
      <c r="EO44" s="8">
        <v>1944</v>
      </c>
      <c r="EP44" s="8">
        <v>3123</v>
      </c>
      <c r="ES44" s="8">
        <v>1944</v>
      </c>
      <c r="ET44" s="8">
        <v>3123</v>
      </c>
      <c r="EW44" s="8">
        <v>1944</v>
      </c>
      <c r="EX44" s="8">
        <v>3123</v>
      </c>
      <c r="FA44" s="8">
        <v>1944</v>
      </c>
      <c r="FB44" s="8">
        <v>3123</v>
      </c>
      <c r="FE44" s="8">
        <v>1944</v>
      </c>
      <c r="FF44" s="8">
        <v>3123</v>
      </c>
      <c r="FI44" s="8">
        <v>1944</v>
      </c>
      <c r="FJ44" s="8">
        <v>3123</v>
      </c>
      <c r="FM44" s="8">
        <v>1944</v>
      </c>
      <c r="FN44" s="8">
        <v>3123</v>
      </c>
      <c r="FQ44" s="8">
        <v>1944</v>
      </c>
      <c r="FR44" s="8">
        <v>3123</v>
      </c>
      <c r="FU44" s="8">
        <v>1944</v>
      </c>
      <c r="FV44" s="8">
        <v>3123</v>
      </c>
      <c r="FY44" s="8">
        <v>1943</v>
      </c>
      <c r="FZ44" s="8">
        <v>3802</v>
      </c>
      <c r="GC44" s="8">
        <v>1943</v>
      </c>
      <c r="GD44" s="8">
        <v>3802</v>
      </c>
    </row>
    <row r="45" spans="1:186">
      <c r="B45">
        <v>5.1805394974092811E-2</v>
      </c>
      <c r="C45" s="36">
        <v>0.41937343035700164</v>
      </c>
      <c r="D45">
        <v>30.335649444743709</v>
      </c>
      <c r="E45" s="8">
        <v>1944</v>
      </c>
      <c r="F45" s="8">
        <v>3123</v>
      </c>
      <c r="I45" s="8">
        <v>1945</v>
      </c>
      <c r="J45" s="8">
        <v>3415</v>
      </c>
      <c r="M45" s="8">
        <v>1945</v>
      </c>
      <c r="N45" s="8">
        <v>3415</v>
      </c>
      <c r="Q45" s="8">
        <v>1945</v>
      </c>
      <c r="R45" s="8">
        <v>3415</v>
      </c>
      <c r="U45" s="8">
        <v>1945</v>
      </c>
      <c r="V45" s="8">
        <v>3415</v>
      </c>
      <c r="Y45" s="8">
        <v>1945</v>
      </c>
      <c r="Z45" s="8">
        <v>3415</v>
      </c>
      <c r="AC45" s="8">
        <v>1945</v>
      </c>
      <c r="AD45" s="8">
        <v>3415</v>
      </c>
      <c r="AG45" s="8">
        <v>1945</v>
      </c>
      <c r="AH45" s="8">
        <v>3415</v>
      </c>
      <c r="AK45" s="8">
        <v>1945</v>
      </c>
      <c r="AL45" s="8">
        <v>3415</v>
      </c>
      <c r="AO45" s="8">
        <v>1945</v>
      </c>
      <c r="AP45" s="8">
        <v>3415</v>
      </c>
      <c r="AS45" s="8">
        <v>1945</v>
      </c>
      <c r="AT45" s="8">
        <v>3415</v>
      </c>
      <c r="AW45" s="8">
        <v>1945</v>
      </c>
      <c r="AX45" s="8">
        <v>3415</v>
      </c>
      <c r="BA45" s="8">
        <v>1945</v>
      </c>
      <c r="BB45" s="8">
        <v>3415</v>
      </c>
      <c r="BE45" s="8">
        <v>1945</v>
      </c>
      <c r="BF45" s="8">
        <v>3415</v>
      </c>
      <c r="BI45" s="8">
        <v>1945</v>
      </c>
      <c r="BJ45" s="8">
        <v>3415</v>
      </c>
      <c r="BM45" s="8">
        <v>1945</v>
      </c>
      <c r="BN45" s="8">
        <v>3415</v>
      </c>
      <c r="BQ45" s="8">
        <v>1945</v>
      </c>
      <c r="BR45" s="8">
        <v>3415</v>
      </c>
      <c r="BU45" s="8">
        <v>1945</v>
      </c>
      <c r="BV45" s="8">
        <v>3415</v>
      </c>
      <c r="BY45" s="8">
        <v>1945</v>
      </c>
      <c r="BZ45" s="8">
        <v>3415</v>
      </c>
      <c r="CC45" s="8">
        <v>1945</v>
      </c>
      <c r="CD45" s="8">
        <v>3415</v>
      </c>
      <c r="CG45" s="8">
        <v>1945</v>
      </c>
      <c r="CH45" s="8">
        <v>3415</v>
      </c>
      <c r="CK45" s="8">
        <v>1945</v>
      </c>
      <c r="CL45" s="8">
        <v>3415</v>
      </c>
      <c r="CO45" s="8">
        <v>1945</v>
      </c>
      <c r="CP45" s="8">
        <v>3415</v>
      </c>
      <c r="CS45" s="8">
        <v>1945</v>
      </c>
      <c r="CT45" s="8">
        <v>3415</v>
      </c>
      <c r="CW45" s="8">
        <v>1945</v>
      </c>
      <c r="CX45" s="8">
        <v>3415</v>
      </c>
      <c r="DA45" s="8">
        <v>1945</v>
      </c>
      <c r="DB45" s="8">
        <v>3415</v>
      </c>
      <c r="DE45" s="8">
        <v>1945</v>
      </c>
      <c r="DF45" s="8">
        <v>3415</v>
      </c>
      <c r="DI45" s="8">
        <v>1945</v>
      </c>
      <c r="DJ45" s="8">
        <v>3415</v>
      </c>
      <c r="DM45" s="8">
        <v>1945</v>
      </c>
      <c r="DN45" s="8">
        <v>3415</v>
      </c>
      <c r="DQ45" s="8">
        <v>1945</v>
      </c>
      <c r="DR45" s="8">
        <v>3415</v>
      </c>
      <c r="DU45" s="8">
        <v>1945</v>
      </c>
      <c r="DV45" s="8">
        <v>3415</v>
      </c>
      <c r="DY45" s="8">
        <v>1945</v>
      </c>
      <c r="DZ45" s="8">
        <v>3415</v>
      </c>
      <c r="EC45" s="8">
        <v>1945</v>
      </c>
      <c r="ED45" s="8">
        <v>3415</v>
      </c>
      <c r="EG45" s="8">
        <v>1945</v>
      </c>
      <c r="EH45" s="8">
        <v>3415</v>
      </c>
      <c r="EK45" s="8">
        <v>1945</v>
      </c>
      <c r="EL45" s="8">
        <v>3415</v>
      </c>
      <c r="EO45" s="8">
        <v>1945</v>
      </c>
      <c r="EP45" s="8">
        <v>3415</v>
      </c>
      <c r="ES45" s="8">
        <v>1945</v>
      </c>
      <c r="ET45" s="8">
        <v>3415</v>
      </c>
      <c r="EW45" s="8">
        <v>1945</v>
      </c>
      <c r="EX45" s="8">
        <v>3415</v>
      </c>
      <c r="FA45" s="8">
        <v>1945</v>
      </c>
      <c r="FB45" s="8">
        <v>3415</v>
      </c>
      <c r="FE45" s="8">
        <v>1945</v>
      </c>
      <c r="FF45" s="8">
        <v>3415</v>
      </c>
      <c r="FI45" s="8">
        <v>1945</v>
      </c>
      <c r="FJ45" s="8">
        <v>3415</v>
      </c>
      <c r="FM45" s="8">
        <v>1945</v>
      </c>
      <c r="FN45" s="8">
        <v>3415</v>
      </c>
      <c r="FQ45" s="8">
        <v>1945</v>
      </c>
      <c r="FR45" s="8">
        <v>3415</v>
      </c>
      <c r="FU45" s="8">
        <v>1945</v>
      </c>
      <c r="FV45" s="8">
        <v>3415</v>
      </c>
      <c r="FY45" s="8">
        <v>1945</v>
      </c>
      <c r="FZ45" s="8">
        <v>3415</v>
      </c>
      <c r="GC45" s="8">
        <v>1944</v>
      </c>
      <c r="GD45" s="8">
        <v>3123</v>
      </c>
    </row>
    <row r="46" spans="1:186">
      <c r="B46">
        <v>5.1717594757294497E-2</v>
      </c>
      <c r="C46" s="36">
        <v>0.41746230834859999</v>
      </c>
      <c r="D46">
        <v>30.098339046417411</v>
      </c>
      <c r="E46" s="8">
        <v>1945</v>
      </c>
      <c r="F46" s="8">
        <v>3415</v>
      </c>
    </row>
    <row r="47" spans="1:186">
      <c r="A47" t="s">
        <v>28</v>
      </c>
      <c r="B47" s="11">
        <f>AVERAGE(B2:B46)</f>
        <v>5.1820462300350804E-2</v>
      </c>
      <c r="C47" s="11">
        <f>AVERAGE(C2:C46)</f>
        <v>0.43307139825624019</v>
      </c>
      <c r="D47" s="11">
        <f>AVERAGE(D2:D46)</f>
        <v>32.206135642141433</v>
      </c>
      <c r="E47" s="11">
        <f>AVERAGE(E2:E46)</f>
        <v>1919.0222222222221</v>
      </c>
      <c r="F47" s="11">
        <f>AVERAGE(F2:F46)</f>
        <v>1505.8222222222223</v>
      </c>
    </row>
    <row r="48" spans="1:186">
      <c r="A48" t="s">
        <v>29</v>
      </c>
      <c r="B48" s="11">
        <f>STDEV(B2:B46)</f>
        <v>8.7298152332806404E-4</v>
      </c>
      <c r="C48" s="11">
        <f>STDEV(C2:C46)</f>
        <v>2.2375938412124246E-2</v>
      </c>
      <c r="D48" s="11">
        <f>STDEV(D2:D46)</f>
        <v>3.1874764379288512</v>
      </c>
      <c r="E48" s="11">
        <f>STDEV(E2:E46)</f>
        <v>16.650810639411077</v>
      </c>
      <c r="F48" s="11">
        <f>STDEV(F2:F46)</f>
        <v>1234.2922758496961</v>
      </c>
    </row>
    <row r="49" spans="1:6">
      <c r="A49" t="s">
        <v>30</v>
      </c>
      <c r="B49" s="11">
        <f>MIN(B2:B46)</f>
        <v>4.7745055561240063E-2</v>
      </c>
      <c r="C49" s="11">
        <f>MIN(C2:C46)</f>
        <v>0.38616098330382614</v>
      </c>
      <c r="D49" s="11">
        <f>MIN(D2:D46)</f>
        <v>26.421848168032543</v>
      </c>
      <c r="E49" s="11">
        <f>MIN(E2:E46)</f>
        <v>1888</v>
      </c>
      <c r="F49" s="11">
        <f>MIN(F2:F46)</f>
        <v>40</v>
      </c>
    </row>
    <row r="50" spans="1:6">
      <c r="A50" t="s">
        <v>31</v>
      </c>
      <c r="B50" s="11">
        <f>MAX(B2:B46)</f>
        <v>5.3450542800565853E-2</v>
      </c>
      <c r="C50" s="11">
        <f>MAX(C2:C46)</f>
        <v>0.50858068516110644</v>
      </c>
      <c r="D50" s="11">
        <f>MAX(D2:D46)</f>
        <v>43.466726137472314</v>
      </c>
      <c r="E50" s="11">
        <f>MAX(E2:E46)</f>
        <v>1945</v>
      </c>
      <c r="F50" s="11">
        <f>MAX(F2:F46)</f>
        <v>3802</v>
      </c>
    </row>
    <row r="51" spans="1:6">
      <c r="A51" t="s">
        <v>32</v>
      </c>
      <c r="B51" s="11">
        <f>ABS(B50-B49)</f>
        <v>5.7054872393257905E-3</v>
      </c>
      <c r="C51" s="11">
        <f>ABS(C50-C49)</f>
        <v>0.12241970185728029</v>
      </c>
      <c r="D51" s="11">
        <f>ABS(D50-D49)</f>
        <v>17.044877969439771</v>
      </c>
      <c r="E51" s="11">
        <f>ABS(E50-E49)</f>
        <v>57</v>
      </c>
      <c r="F51" s="11">
        <f>ABS(F50-F49)</f>
        <v>3762</v>
      </c>
    </row>
    <row r="52" spans="1:6">
      <c r="A52" t="s">
        <v>33</v>
      </c>
      <c r="B52" s="11">
        <f>COUNT(B2:B46)</f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46"/>
  <sheetViews>
    <sheetView workbookViewId="0">
      <selection sqref="A1:B46"/>
    </sheetView>
  </sheetViews>
  <sheetFormatPr defaultRowHeight="15"/>
  <sheetData>
    <row r="1" spans="1:2">
      <c r="A1" s="26" t="s">
        <v>1</v>
      </c>
      <c r="B1" s="26" t="s">
        <v>0</v>
      </c>
    </row>
    <row r="2" spans="1:2">
      <c r="A2" s="8">
        <v>1888</v>
      </c>
      <c r="B2" s="8">
        <v>40</v>
      </c>
    </row>
    <row r="3" spans="1:2">
      <c r="A3" s="8">
        <v>1890</v>
      </c>
      <c r="B3" s="8">
        <v>160</v>
      </c>
    </row>
    <row r="4" spans="1:2">
      <c r="A4" s="8">
        <v>1891</v>
      </c>
      <c r="B4" s="8">
        <v>193</v>
      </c>
    </row>
    <row r="5" spans="1:2">
      <c r="A5" s="8">
        <v>1895</v>
      </c>
      <c r="B5" s="8">
        <v>405</v>
      </c>
    </row>
    <row r="6" spans="1:2">
      <c r="A6" s="8">
        <v>1896</v>
      </c>
      <c r="B6" s="8">
        <v>180</v>
      </c>
    </row>
    <row r="7" spans="1:2">
      <c r="A7" s="8">
        <v>1898</v>
      </c>
      <c r="B7" s="8">
        <v>220</v>
      </c>
    </row>
    <row r="8" spans="1:2">
      <c r="A8" s="8">
        <v>1899</v>
      </c>
      <c r="B8" s="8">
        <v>220</v>
      </c>
    </row>
    <row r="9" spans="1:2">
      <c r="A9" s="8">
        <v>1900</v>
      </c>
      <c r="B9" s="8">
        <v>393</v>
      </c>
    </row>
    <row r="10" spans="1:2">
      <c r="A10" s="8">
        <v>1901</v>
      </c>
      <c r="B10" s="8">
        <v>393</v>
      </c>
    </row>
    <row r="11" spans="1:2">
      <c r="A11" s="8">
        <v>1904</v>
      </c>
      <c r="B11" s="8">
        <v>800</v>
      </c>
    </row>
    <row r="12" spans="1:2">
      <c r="A12" s="8">
        <v>1905</v>
      </c>
      <c r="B12" s="8">
        <v>933</v>
      </c>
    </row>
    <row r="13" spans="1:2">
      <c r="A13" s="8">
        <v>1907</v>
      </c>
      <c r="B13" s="8">
        <v>1164</v>
      </c>
    </row>
    <row r="14" spans="1:2">
      <c r="A14" s="8">
        <v>1908</v>
      </c>
      <c r="B14" s="8">
        <v>1060</v>
      </c>
    </row>
    <row r="15" spans="1:2">
      <c r="A15" s="8">
        <v>1909</v>
      </c>
      <c r="B15" s="8">
        <v>524</v>
      </c>
    </row>
    <row r="16" spans="1:2">
      <c r="A16" s="8">
        <v>1910</v>
      </c>
      <c r="B16" s="8">
        <v>2113</v>
      </c>
    </row>
    <row r="17" spans="1:2">
      <c r="A17" s="8">
        <v>1911</v>
      </c>
      <c r="B17" s="8">
        <v>440</v>
      </c>
    </row>
    <row r="18" spans="1:2">
      <c r="A18" s="8">
        <v>1912</v>
      </c>
      <c r="B18" s="8">
        <v>553</v>
      </c>
    </row>
    <row r="19" spans="1:2">
      <c r="A19" s="8">
        <v>1913</v>
      </c>
      <c r="B19" s="8">
        <v>795</v>
      </c>
    </row>
    <row r="20" spans="1:2">
      <c r="A20" s="8">
        <v>1914</v>
      </c>
      <c r="B20" s="8">
        <v>897</v>
      </c>
    </row>
    <row r="21" spans="1:2">
      <c r="A21" s="8">
        <v>1915</v>
      </c>
      <c r="B21" s="8">
        <v>1656</v>
      </c>
    </row>
    <row r="22" spans="1:2">
      <c r="A22" s="8">
        <v>1916</v>
      </c>
      <c r="B22" s="8">
        <v>2101</v>
      </c>
    </row>
    <row r="23" spans="1:2">
      <c r="A23" s="8">
        <v>1917</v>
      </c>
      <c r="B23" s="8">
        <v>1478</v>
      </c>
    </row>
    <row r="24" spans="1:2">
      <c r="A24" s="8">
        <v>1918</v>
      </c>
      <c r="B24" s="8">
        <v>1520</v>
      </c>
    </row>
    <row r="25" spans="1:2">
      <c r="A25" s="8">
        <v>1919</v>
      </c>
      <c r="B25" s="8">
        <v>120</v>
      </c>
    </row>
    <row r="26" spans="1:2">
      <c r="A26" s="8">
        <v>1922</v>
      </c>
      <c r="B26" s="8">
        <v>553</v>
      </c>
    </row>
    <row r="27" spans="1:2">
      <c r="A27" s="8">
        <v>1924</v>
      </c>
      <c r="B27" s="8">
        <v>50</v>
      </c>
    </row>
    <row r="28" spans="1:2">
      <c r="A28" s="8">
        <v>1925</v>
      </c>
      <c r="B28" s="8">
        <v>59</v>
      </c>
    </row>
    <row r="29" spans="1:2">
      <c r="A29" s="8">
        <v>1926</v>
      </c>
      <c r="B29" s="8">
        <v>77</v>
      </c>
    </row>
    <row r="30" spans="1:2">
      <c r="A30" s="8">
        <v>1927</v>
      </c>
      <c r="B30" s="8">
        <v>2195</v>
      </c>
    </row>
    <row r="31" spans="1:2">
      <c r="A31" s="8">
        <v>1928</v>
      </c>
      <c r="B31" s="8">
        <v>3167</v>
      </c>
    </row>
    <row r="32" spans="1:2">
      <c r="A32" s="8">
        <v>1930</v>
      </c>
      <c r="B32" s="8">
        <v>3592</v>
      </c>
    </row>
    <row r="33" spans="1:2">
      <c r="A33" s="8">
        <v>1931</v>
      </c>
      <c r="B33" s="8">
        <v>2000</v>
      </c>
    </row>
    <row r="34" spans="1:2">
      <c r="A34" s="8">
        <v>1933</v>
      </c>
      <c r="B34" s="8">
        <v>2260</v>
      </c>
    </row>
    <row r="35" spans="1:2">
      <c r="A35" s="8">
        <v>1934</v>
      </c>
      <c r="B35" s="8">
        <v>2562</v>
      </c>
    </row>
    <row r="36" spans="1:2">
      <c r="A36" s="8">
        <v>1935</v>
      </c>
      <c r="B36" s="8">
        <v>2260</v>
      </c>
    </row>
    <row r="37" spans="1:2">
      <c r="A37" s="8">
        <v>1936</v>
      </c>
      <c r="B37" s="8">
        <v>2260</v>
      </c>
    </row>
    <row r="38" spans="1:2">
      <c r="A38" s="8">
        <v>1937</v>
      </c>
      <c r="B38" s="8">
        <v>2060</v>
      </c>
    </row>
    <row r="39" spans="1:2">
      <c r="A39" s="8">
        <v>1938</v>
      </c>
      <c r="B39" s="8">
        <v>3359</v>
      </c>
    </row>
    <row r="40" spans="1:2">
      <c r="A40" s="8">
        <v>1939</v>
      </c>
      <c r="B40" s="8">
        <v>2377</v>
      </c>
    </row>
    <row r="41" spans="1:2">
      <c r="A41" s="8">
        <v>1940</v>
      </c>
      <c r="B41" s="8">
        <v>3078</v>
      </c>
    </row>
    <row r="42" spans="1:2">
      <c r="A42" s="8">
        <v>1941</v>
      </c>
      <c r="B42" s="8">
        <v>3558</v>
      </c>
    </row>
    <row r="43" spans="1:2">
      <c r="A43" s="8">
        <v>1942</v>
      </c>
      <c r="B43" s="8">
        <v>3597</v>
      </c>
    </row>
    <row r="44" spans="1:2">
      <c r="A44" s="8">
        <v>1943</v>
      </c>
      <c r="B44" s="8">
        <v>3802</v>
      </c>
    </row>
    <row r="45" spans="1:2">
      <c r="A45" s="8">
        <v>1944</v>
      </c>
      <c r="B45" s="8">
        <v>3123</v>
      </c>
    </row>
    <row r="46" spans="1:2">
      <c r="A46" s="8">
        <v>1945</v>
      </c>
      <c r="B46" s="8">
        <v>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L55"/>
  <sheetViews>
    <sheetView topLeftCell="A4" workbookViewId="0">
      <selection activeCell="I12" sqref="I12"/>
    </sheetView>
  </sheetViews>
  <sheetFormatPr defaultRowHeight="15"/>
  <sheetData>
    <row r="1" spans="1:12">
      <c r="A1" s="25" t="s">
        <v>14</v>
      </c>
    </row>
    <row r="6" spans="1:12">
      <c r="A6" s="11"/>
    </row>
    <row r="7" spans="1:12">
      <c r="A7" s="13" t="s">
        <v>1</v>
      </c>
      <c r="B7" s="11" t="s">
        <v>0</v>
      </c>
      <c r="G7" s="11" t="s">
        <v>15</v>
      </c>
      <c r="H7" s="11" t="s">
        <v>16</v>
      </c>
      <c r="I7" s="11" t="s">
        <v>17</v>
      </c>
      <c r="J7" s="11" t="s">
        <v>18</v>
      </c>
      <c r="K7" s="11" t="s">
        <v>19</v>
      </c>
      <c r="L7" s="11" t="s">
        <v>20</v>
      </c>
    </row>
    <row r="8" spans="1:12">
      <c r="A8" s="8">
        <v>1888</v>
      </c>
      <c r="B8" s="8">
        <v>40</v>
      </c>
      <c r="G8">
        <v>1</v>
      </c>
      <c r="H8" s="27" t="s">
        <v>21</v>
      </c>
      <c r="I8" t="s">
        <v>22</v>
      </c>
      <c r="J8" t="s">
        <v>23</v>
      </c>
      <c r="K8" t="s">
        <v>24</v>
      </c>
    </row>
    <row r="9" spans="1:12">
      <c r="A9" s="8">
        <v>1890</v>
      </c>
      <c r="B9" s="8">
        <v>160</v>
      </c>
    </row>
    <row r="10" spans="1:12">
      <c r="A10" s="8">
        <v>1891</v>
      </c>
      <c r="B10" s="8">
        <v>193</v>
      </c>
    </row>
    <row r="11" spans="1:12">
      <c r="A11" s="8">
        <v>1895</v>
      </c>
      <c r="B11" s="8">
        <v>405</v>
      </c>
    </row>
    <row r="12" spans="1:12">
      <c r="A12" s="8">
        <v>1896</v>
      </c>
      <c r="B12" s="8">
        <v>180</v>
      </c>
    </row>
    <row r="13" spans="1:12">
      <c r="A13" s="8">
        <v>1898</v>
      </c>
      <c r="B13" s="8">
        <v>220</v>
      </c>
    </row>
    <row r="14" spans="1:12">
      <c r="A14" s="8">
        <v>1899</v>
      </c>
      <c r="B14" s="8">
        <v>220</v>
      </c>
    </row>
    <row r="15" spans="1:12">
      <c r="A15" s="8">
        <v>1900</v>
      </c>
      <c r="B15" s="8">
        <v>393</v>
      </c>
    </row>
    <row r="16" spans="1:12">
      <c r="A16" s="8">
        <v>1901</v>
      </c>
      <c r="B16" s="8">
        <v>393</v>
      </c>
    </row>
    <row r="17" spans="1:2">
      <c r="A17" s="8">
        <v>1904</v>
      </c>
      <c r="B17" s="8">
        <v>800</v>
      </c>
    </row>
    <row r="18" spans="1:2">
      <c r="A18" s="8">
        <v>1905</v>
      </c>
      <c r="B18" s="8">
        <v>933</v>
      </c>
    </row>
    <row r="19" spans="1:2">
      <c r="A19" s="8">
        <v>1907</v>
      </c>
      <c r="B19" s="8">
        <v>1164</v>
      </c>
    </row>
    <row r="20" spans="1:2">
      <c r="A20" s="8">
        <v>1908</v>
      </c>
      <c r="B20" s="8">
        <v>1060</v>
      </c>
    </row>
    <row r="21" spans="1:2">
      <c r="A21" s="8">
        <v>1909</v>
      </c>
      <c r="B21" s="8">
        <v>524</v>
      </c>
    </row>
    <row r="22" spans="1:2">
      <c r="A22" s="8">
        <v>1910</v>
      </c>
      <c r="B22" s="8">
        <v>2113</v>
      </c>
    </row>
    <row r="23" spans="1:2">
      <c r="A23" s="8">
        <v>1911</v>
      </c>
      <c r="B23" s="8">
        <v>440</v>
      </c>
    </row>
    <row r="24" spans="1:2">
      <c r="A24" s="8">
        <v>1912</v>
      </c>
      <c r="B24" s="8">
        <v>553</v>
      </c>
    </row>
    <row r="25" spans="1:2">
      <c r="A25" s="8">
        <v>1913</v>
      </c>
      <c r="B25" s="8">
        <v>795</v>
      </c>
    </row>
    <row r="26" spans="1:2">
      <c r="A26" s="8">
        <v>1914</v>
      </c>
      <c r="B26" s="8">
        <v>897</v>
      </c>
    </row>
    <row r="27" spans="1:2">
      <c r="A27" s="8">
        <v>1915</v>
      </c>
      <c r="B27" s="8">
        <v>1656</v>
      </c>
    </row>
    <row r="28" spans="1:2">
      <c r="A28" s="8">
        <v>1916</v>
      </c>
      <c r="B28" s="8">
        <v>2101</v>
      </c>
    </row>
    <row r="29" spans="1:2">
      <c r="A29" s="8">
        <v>1917</v>
      </c>
      <c r="B29" s="8">
        <v>1478</v>
      </c>
    </row>
    <row r="30" spans="1:2">
      <c r="A30" s="8">
        <v>1918</v>
      </c>
      <c r="B30" s="8">
        <v>1520</v>
      </c>
    </row>
    <row r="31" spans="1:2">
      <c r="A31" s="8">
        <v>1919</v>
      </c>
      <c r="B31" s="8">
        <v>120</v>
      </c>
    </row>
    <row r="32" spans="1:2">
      <c r="A32" s="8">
        <v>1922</v>
      </c>
      <c r="B32" s="8">
        <v>553</v>
      </c>
    </row>
    <row r="33" spans="1:2">
      <c r="A33" s="8">
        <v>1924</v>
      </c>
      <c r="B33" s="8">
        <v>50</v>
      </c>
    </row>
    <row r="34" spans="1:2">
      <c r="A34" s="8">
        <v>1925</v>
      </c>
      <c r="B34" s="8">
        <v>59</v>
      </c>
    </row>
    <row r="35" spans="1:2">
      <c r="A35" s="8">
        <v>1926</v>
      </c>
      <c r="B35" s="8">
        <v>77</v>
      </c>
    </row>
    <row r="36" spans="1:2">
      <c r="A36" s="8">
        <v>1927</v>
      </c>
      <c r="B36" s="8">
        <v>2195</v>
      </c>
    </row>
    <row r="37" spans="1:2">
      <c r="A37" s="8">
        <v>1928</v>
      </c>
      <c r="B37" s="8">
        <v>3167</v>
      </c>
    </row>
    <row r="38" spans="1:2">
      <c r="A38" s="8">
        <v>1930</v>
      </c>
      <c r="B38" s="8">
        <v>3592</v>
      </c>
    </row>
    <row r="39" spans="1:2">
      <c r="A39" s="6">
        <v>1931</v>
      </c>
      <c r="B39" s="8">
        <v>2000</v>
      </c>
    </row>
    <row r="40" spans="1:2">
      <c r="A40" s="6">
        <v>1932</v>
      </c>
    </row>
    <row r="41" spans="1:2">
      <c r="A41" s="6">
        <v>1933</v>
      </c>
      <c r="B41" s="8">
        <v>2260</v>
      </c>
    </row>
    <row r="42" spans="1:2">
      <c r="A42" s="6">
        <v>1934</v>
      </c>
      <c r="B42" s="8">
        <v>2562</v>
      </c>
    </row>
    <row r="43" spans="1:2">
      <c r="A43" s="6">
        <v>1935</v>
      </c>
      <c r="B43" s="8">
        <v>2260</v>
      </c>
    </row>
    <row r="44" spans="1:2">
      <c r="A44" s="6">
        <v>1936</v>
      </c>
      <c r="B44" s="8">
        <v>2260</v>
      </c>
    </row>
    <row r="45" spans="1:2">
      <c r="A45" s="6">
        <v>1937</v>
      </c>
      <c r="B45" s="8">
        <v>2060</v>
      </c>
    </row>
    <row r="46" spans="1:2">
      <c r="A46" s="6">
        <v>1938</v>
      </c>
      <c r="B46" s="8">
        <v>3359</v>
      </c>
    </row>
    <row r="47" spans="1:2">
      <c r="A47" s="6">
        <v>1939</v>
      </c>
      <c r="B47" s="8">
        <v>2377</v>
      </c>
    </row>
    <row r="48" spans="1:2">
      <c r="A48" s="6">
        <v>1940</v>
      </c>
      <c r="B48" s="8">
        <v>3078</v>
      </c>
    </row>
    <row r="49" spans="1:3">
      <c r="A49" s="6">
        <v>1941</v>
      </c>
      <c r="B49" s="8">
        <v>3558</v>
      </c>
    </row>
    <row r="50" spans="1:3">
      <c r="A50" s="6">
        <v>1942</v>
      </c>
      <c r="B50" s="8">
        <v>3597</v>
      </c>
    </row>
    <row r="51" spans="1:3">
      <c r="A51" s="6">
        <v>1943</v>
      </c>
      <c r="B51" s="8">
        <v>3802</v>
      </c>
    </row>
    <row r="52" spans="1:3">
      <c r="A52" s="6">
        <v>1944</v>
      </c>
      <c r="B52" s="8">
        <v>3123</v>
      </c>
    </row>
    <row r="53" spans="1:3">
      <c r="A53" s="6">
        <v>1945</v>
      </c>
      <c r="B53" s="8">
        <v>3415</v>
      </c>
    </row>
    <row r="55" spans="1:3">
      <c r="C55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I113"/>
  <sheetViews>
    <sheetView workbookViewId="0">
      <selection activeCell="D18" sqref="D18"/>
    </sheetView>
  </sheetViews>
  <sheetFormatPr defaultRowHeight="15"/>
  <cols>
    <col min="2" max="2" width="10.7109375" customWidth="1"/>
    <col min="4" max="4" width="9.140625" customWidth="1"/>
  </cols>
  <sheetData>
    <row r="1" spans="1:8">
      <c r="G1" s="24" t="s">
        <v>13</v>
      </c>
      <c r="H1" s="23">
        <v>1960</v>
      </c>
    </row>
    <row r="2" spans="1:8" ht="30">
      <c r="G2" s="17" t="s">
        <v>12</v>
      </c>
      <c r="H2" s="22" t="e">
        <f>#REF!+((F14-#REF!)/(E14-#REF!))*(1960-#REF!)</f>
        <v>#REF!</v>
      </c>
    </row>
    <row r="3" spans="1:8" ht="24">
      <c r="G3" s="21" t="s">
        <v>11</v>
      </c>
      <c r="H3" s="16">
        <v>70</v>
      </c>
    </row>
    <row r="4" spans="1:8" ht="22.5">
      <c r="E4" s="28" t="s">
        <v>10</v>
      </c>
      <c r="F4" s="29"/>
      <c r="G4" s="20" t="s">
        <v>9</v>
      </c>
      <c r="H4" s="16">
        <v>8</v>
      </c>
    </row>
    <row r="5" spans="1:8" ht="30">
      <c r="E5" s="19"/>
      <c r="F5" s="18"/>
      <c r="G5" s="17" t="s">
        <v>8</v>
      </c>
      <c r="H5" s="16">
        <f>H3*(H4-1)</f>
        <v>490</v>
      </c>
    </row>
    <row r="6" spans="1:8" ht="30">
      <c r="A6" s="11"/>
      <c r="B6" s="14" t="s">
        <v>7</v>
      </c>
      <c r="C6" s="15" t="s">
        <v>6</v>
      </c>
      <c r="D6" s="14" t="s">
        <v>5</v>
      </c>
      <c r="E6" s="30" t="s">
        <v>4</v>
      </c>
      <c r="F6" s="30"/>
      <c r="G6" s="30" t="s">
        <v>4</v>
      </c>
      <c r="H6" s="30"/>
    </row>
    <row r="7" spans="1:8">
      <c r="A7" s="13" t="s">
        <v>1</v>
      </c>
      <c r="B7" s="12" t="s">
        <v>3</v>
      </c>
      <c r="C7" s="11" t="s">
        <v>0</v>
      </c>
      <c r="D7" s="10" t="s">
        <v>2</v>
      </c>
      <c r="E7" s="9" t="s">
        <v>1</v>
      </c>
      <c r="F7" s="9" t="s">
        <v>0</v>
      </c>
      <c r="G7" s="9" t="s">
        <v>1</v>
      </c>
      <c r="H7" s="9" t="s">
        <v>0</v>
      </c>
    </row>
    <row r="8" spans="1:8">
      <c r="A8" s="8">
        <v>1888</v>
      </c>
      <c r="B8" s="8"/>
      <c r="C8" s="8">
        <v>40</v>
      </c>
      <c r="E8" s="3">
        <f t="shared" ref="E8:E39" si="0">A8</f>
        <v>1888</v>
      </c>
      <c r="F8" s="2">
        <f>C8</f>
        <v>40</v>
      </c>
      <c r="G8" s="2"/>
      <c r="H8" s="2"/>
    </row>
    <row r="9" spans="1:8">
      <c r="A9" s="8">
        <v>1890</v>
      </c>
      <c r="B9" s="8"/>
      <c r="C9" s="8">
        <v>160</v>
      </c>
      <c r="E9" s="3">
        <f t="shared" si="0"/>
        <v>1890</v>
      </c>
      <c r="F9" s="2">
        <f>C9</f>
        <v>160</v>
      </c>
      <c r="G9" s="2"/>
      <c r="H9" s="2"/>
    </row>
    <row r="10" spans="1:8">
      <c r="A10" s="8">
        <v>1891</v>
      </c>
      <c r="B10" s="8"/>
      <c r="C10" s="8">
        <v>193</v>
      </c>
      <c r="E10" s="3">
        <f t="shared" si="0"/>
        <v>1891</v>
      </c>
      <c r="F10" s="2">
        <f>C10</f>
        <v>193</v>
      </c>
      <c r="G10" s="2"/>
      <c r="H10" s="2"/>
    </row>
    <row r="11" spans="1:8">
      <c r="A11" s="8">
        <v>1895</v>
      </c>
      <c r="B11" s="8"/>
      <c r="C11" s="8">
        <v>405</v>
      </c>
      <c r="E11" s="3">
        <f t="shared" si="0"/>
        <v>1895</v>
      </c>
      <c r="F11" s="2">
        <f>C11</f>
        <v>405</v>
      </c>
      <c r="G11" s="2"/>
      <c r="H11" s="2"/>
    </row>
    <row r="12" spans="1:8">
      <c r="A12" s="8">
        <v>1896</v>
      </c>
      <c r="B12" s="8"/>
      <c r="C12" s="8">
        <v>180</v>
      </c>
      <c r="E12" s="3">
        <f t="shared" si="0"/>
        <v>1896</v>
      </c>
      <c r="F12" s="2"/>
      <c r="G12" s="2"/>
      <c r="H12" s="2"/>
    </row>
    <row r="13" spans="1:8">
      <c r="A13" s="8">
        <v>1898</v>
      </c>
      <c r="B13" s="8"/>
      <c r="C13" s="8">
        <v>220</v>
      </c>
      <c r="E13" s="3">
        <f t="shared" si="0"/>
        <v>1898</v>
      </c>
      <c r="F13" s="2"/>
      <c r="G13" s="2"/>
      <c r="H13" s="2"/>
    </row>
    <row r="14" spans="1:8">
      <c r="A14" s="8">
        <v>1899</v>
      </c>
      <c r="B14" s="8"/>
      <c r="C14" s="8">
        <v>220</v>
      </c>
      <c r="E14" s="3">
        <f t="shared" si="0"/>
        <v>1899</v>
      </c>
      <c r="F14" s="2"/>
      <c r="G14" s="2"/>
      <c r="H14" s="2"/>
    </row>
    <row r="15" spans="1:8">
      <c r="A15" s="8">
        <v>1900</v>
      </c>
      <c r="B15" s="8"/>
      <c r="C15" s="8">
        <v>393</v>
      </c>
      <c r="E15" s="3">
        <f t="shared" si="0"/>
        <v>1900</v>
      </c>
      <c r="F15" s="2"/>
      <c r="G15" s="2"/>
      <c r="H15" s="2"/>
    </row>
    <row r="16" spans="1:8">
      <c r="A16" s="8">
        <v>1901</v>
      </c>
      <c r="B16" s="8"/>
      <c r="C16" s="8">
        <v>393</v>
      </c>
      <c r="E16" s="3">
        <f t="shared" si="0"/>
        <v>1901</v>
      </c>
      <c r="F16" s="2"/>
      <c r="G16" s="2"/>
      <c r="H16" s="2"/>
    </row>
    <row r="17" spans="1:8">
      <c r="A17" s="8">
        <v>1904</v>
      </c>
      <c r="B17" s="8"/>
      <c r="C17" s="8">
        <v>800</v>
      </c>
      <c r="E17" s="3">
        <f t="shared" si="0"/>
        <v>1904</v>
      </c>
      <c r="F17" s="2">
        <f>C17</f>
        <v>800</v>
      </c>
      <c r="G17" s="2"/>
      <c r="H17" s="2"/>
    </row>
    <row r="18" spans="1:8">
      <c r="A18" s="8">
        <v>1905</v>
      </c>
      <c r="B18" s="8"/>
      <c r="C18" s="8">
        <v>933</v>
      </c>
      <c r="E18" s="3">
        <f t="shared" si="0"/>
        <v>1905</v>
      </c>
      <c r="F18" s="2">
        <f>C18</f>
        <v>933</v>
      </c>
      <c r="G18" s="2"/>
      <c r="H18" s="2"/>
    </row>
    <row r="19" spans="1:8">
      <c r="A19" s="8">
        <v>1907</v>
      </c>
      <c r="B19" s="8"/>
      <c r="C19" s="8">
        <v>1164</v>
      </c>
      <c r="E19" s="3">
        <f t="shared" si="0"/>
        <v>1907</v>
      </c>
      <c r="F19" s="2">
        <f>C19</f>
        <v>1164</v>
      </c>
      <c r="G19" s="2"/>
      <c r="H19" s="2"/>
    </row>
    <row r="20" spans="1:8">
      <c r="A20" s="8">
        <v>1908</v>
      </c>
      <c r="B20" s="8"/>
      <c r="C20" s="8">
        <v>1060</v>
      </c>
      <c r="E20" s="3">
        <f t="shared" si="0"/>
        <v>1908</v>
      </c>
      <c r="F20" s="2"/>
      <c r="G20" s="2"/>
      <c r="H20" s="2"/>
    </row>
    <row r="21" spans="1:8">
      <c r="A21" s="8">
        <v>1909</v>
      </c>
      <c r="B21" s="8"/>
      <c r="C21" s="8">
        <v>524</v>
      </c>
      <c r="E21" s="3">
        <f t="shared" si="0"/>
        <v>1909</v>
      </c>
      <c r="F21" s="2"/>
      <c r="G21" s="2"/>
      <c r="H21" s="2"/>
    </row>
    <row r="22" spans="1:8">
      <c r="A22" s="8">
        <v>1910</v>
      </c>
      <c r="B22" s="8"/>
      <c r="C22" s="8">
        <v>2113</v>
      </c>
      <c r="E22" s="3">
        <f t="shared" si="0"/>
        <v>1910</v>
      </c>
      <c r="F22" s="2">
        <f>C22</f>
        <v>2113</v>
      </c>
      <c r="G22" s="2"/>
      <c r="H22" s="2"/>
    </row>
    <row r="23" spans="1:8">
      <c r="A23" s="8">
        <v>1911</v>
      </c>
      <c r="B23" s="8"/>
      <c r="C23" s="8">
        <v>440</v>
      </c>
      <c r="E23" s="3">
        <f t="shared" si="0"/>
        <v>1911</v>
      </c>
      <c r="F23" s="2"/>
      <c r="G23" s="2"/>
      <c r="H23" s="2"/>
    </row>
    <row r="24" spans="1:8">
      <c r="A24" s="8">
        <v>1912</v>
      </c>
      <c r="B24" s="8"/>
      <c r="C24" s="8">
        <v>553</v>
      </c>
      <c r="E24" s="3">
        <f t="shared" si="0"/>
        <v>1912</v>
      </c>
      <c r="F24" s="2"/>
      <c r="G24" s="2"/>
      <c r="H24" s="2"/>
    </row>
    <row r="25" spans="1:8">
      <c r="A25" s="8">
        <v>1913</v>
      </c>
      <c r="B25" s="8"/>
      <c r="C25" s="8">
        <v>795</v>
      </c>
      <c r="E25" s="3">
        <f t="shared" si="0"/>
        <v>1913</v>
      </c>
      <c r="F25" s="2"/>
      <c r="G25" s="2"/>
      <c r="H25" s="2"/>
    </row>
    <row r="26" spans="1:8">
      <c r="A26" s="8">
        <v>1914</v>
      </c>
      <c r="B26" s="8"/>
      <c r="C26" s="8">
        <v>897</v>
      </c>
      <c r="E26" s="3">
        <f t="shared" si="0"/>
        <v>1914</v>
      </c>
      <c r="F26" s="2"/>
      <c r="G26" s="2"/>
      <c r="H26" s="2"/>
    </row>
    <row r="27" spans="1:8">
      <c r="A27" s="8">
        <v>1915</v>
      </c>
      <c r="B27" s="8"/>
      <c r="C27" s="8">
        <v>1656</v>
      </c>
      <c r="E27" s="3">
        <f t="shared" si="0"/>
        <v>1915</v>
      </c>
      <c r="F27" s="2"/>
      <c r="G27" s="2"/>
      <c r="H27" s="2"/>
    </row>
    <row r="28" spans="1:8">
      <c r="A28" s="8">
        <v>1916</v>
      </c>
      <c r="B28" s="8"/>
      <c r="C28" s="8">
        <v>2101</v>
      </c>
      <c r="E28" s="3">
        <f t="shared" si="0"/>
        <v>1916</v>
      </c>
      <c r="F28" s="2"/>
      <c r="G28" s="2"/>
      <c r="H28" s="2"/>
    </row>
    <row r="29" spans="1:8">
      <c r="A29" s="8">
        <v>1917</v>
      </c>
      <c r="B29" s="8"/>
      <c r="C29" s="8">
        <v>1478</v>
      </c>
      <c r="D29" s="6"/>
      <c r="E29" s="3">
        <f t="shared" si="0"/>
        <v>1917</v>
      </c>
      <c r="F29" s="2"/>
      <c r="G29" s="2"/>
      <c r="H29" s="2"/>
    </row>
    <row r="30" spans="1:8">
      <c r="A30" s="8">
        <v>1918</v>
      </c>
      <c r="B30" s="8"/>
      <c r="C30" s="8">
        <v>1520</v>
      </c>
      <c r="E30" s="3">
        <f t="shared" si="0"/>
        <v>1918</v>
      </c>
      <c r="F30" s="2"/>
      <c r="G30" s="2"/>
      <c r="H30" s="2"/>
    </row>
    <row r="31" spans="1:8">
      <c r="A31" s="8">
        <v>1919</v>
      </c>
      <c r="B31" s="8"/>
      <c r="C31" s="8">
        <v>120</v>
      </c>
      <c r="D31" s="6"/>
      <c r="E31" s="3">
        <f t="shared" si="0"/>
        <v>1919</v>
      </c>
      <c r="F31" s="2"/>
      <c r="G31" s="2"/>
      <c r="H31" s="2"/>
    </row>
    <row r="32" spans="1:8">
      <c r="A32" s="8">
        <v>1922</v>
      </c>
      <c r="B32" s="8"/>
      <c r="C32" s="8">
        <v>553</v>
      </c>
      <c r="E32" s="3">
        <f t="shared" si="0"/>
        <v>1922</v>
      </c>
      <c r="F32" s="2"/>
      <c r="G32" s="2"/>
      <c r="H32" s="2"/>
    </row>
    <row r="33" spans="1:8">
      <c r="A33" s="8">
        <v>1924</v>
      </c>
      <c r="B33" s="8"/>
      <c r="C33" s="8">
        <v>50</v>
      </c>
      <c r="E33" s="3">
        <f t="shared" si="0"/>
        <v>1924</v>
      </c>
      <c r="F33" s="2"/>
      <c r="G33" s="2"/>
      <c r="H33" s="2"/>
    </row>
    <row r="34" spans="1:8">
      <c r="A34" s="8">
        <v>1925</v>
      </c>
      <c r="B34" s="8"/>
      <c r="C34" s="8">
        <v>59</v>
      </c>
      <c r="E34" s="3">
        <f t="shared" si="0"/>
        <v>1925</v>
      </c>
      <c r="F34" s="2"/>
      <c r="G34" s="2"/>
      <c r="H34" s="2"/>
    </row>
    <row r="35" spans="1:8">
      <c r="A35" s="8">
        <v>1926</v>
      </c>
      <c r="B35" s="8"/>
      <c r="C35" s="8">
        <v>77</v>
      </c>
      <c r="E35" s="3">
        <f t="shared" si="0"/>
        <v>1926</v>
      </c>
      <c r="F35" s="2"/>
      <c r="G35" s="2"/>
      <c r="H35" s="2"/>
    </row>
    <row r="36" spans="1:8">
      <c r="A36" s="8">
        <v>1927</v>
      </c>
      <c r="B36" s="8"/>
      <c r="C36" s="8">
        <v>2195</v>
      </c>
      <c r="E36" s="3">
        <f t="shared" si="0"/>
        <v>1927</v>
      </c>
      <c r="F36" s="2">
        <f>C36</f>
        <v>2195</v>
      </c>
      <c r="G36" s="2"/>
      <c r="H36" s="2"/>
    </row>
    <row r="37" spans="1:8">
      <c r="A37" s="8">
        <v>1928</v>
      </c>
      <c r="B37" s="8"/>
      <c r="C37" s="8">
        <v>3167</v>
      </c>
      <c r="D37" s="6"/>
      <c r="E37" s="3">
        <f t="shared" si="0"/>
        <v>1928</v>
      </c>
      <c r="F37" s="2">
        <f>C37</f>
        <v>3167</v>
      </c>
      <c r="G37" s="2"/>
      <c r="H37" s="2"/>
    </row>
    <row r="38" spans="1:8">
      <c r="A38" s="8">
        <v>1930</v>
      </c>
      <c r="B38" s="8"/>
      <c r="C38" s="8">
        <v>3592</v>
      </c>
      <c r="E38" s="3">
        <f t="shared" si="0"/>
        <v>1930</v>
      </c>
      <c r="F38" s="2">
        <f>C38</f>
        <v>3592</v>
      </c>
      <c r="G38" s="2"/>
      <c r="H38" s="2"/>
    </row>
    <row r="39" spans="1:8">
      <c r="A39" s="6">
        <v>1931</v>
      </c>
      <c r="B39" s="6">
        <v>235</v>
      </c>
      <c r="C39" s="8">
        <v>2000</v>
      </c>
      <c r="E39" s="3">
        <f t="shared" si="0"/>
        <v>1931</v>
      </c>
      <c r="F39" s="2"/>
      <c r="G39" s="2"/>
      <c r="H39" s="2"/>
    </row>
    <row r="40" spans="1:8">
      <c r="A40" s="6">
        <v>1932</v>
      </c>
      <c r="B40" s="6">
        <v>241</v>
      </c>
      <c r="E40" s="3">
        <f t="shared" ref="E40:E71" si="1">A40</f>
        <v>1932</v>
      </c>
      <c r="F40" s="2"/>
      <c r="G40" s="2"/>
      <c r="H40" s="2"/>
    </row>
    <row r="41" spans="1:8">
      <c r="A41" s="6">
        <v>1933</v>
      </c>
      <c r="B41" s="6">
        <v>257</v>
      </c>
      <c r="C41" s="8">
        <v>2260</v>
      </c>
      <c r="E41" s="3">
        <f t="shared" si="1"/>
        <v>1933</v>
      </c>
      <c r="F41" s="2"/>
      <c r="G41" s="2"/>
      <c r="H41" s="2"/>
    </row>
    <row r="42" spans="1:8">
      <c r="A42" s="6">
        <v>1934</v>
      </c>
      <c r="B42" s="6">
        <v>265</v>
      </c>
      <c r="C42" s="8">
        <v>2562</v>
      </c>
      <c r="E42" s="3">
        <f t="shared" si="1"/>
        <v>1934</v>
      </c>
      <c r="F42" s="2"/>
      <c r="G42" s="2"/>
      <c r="H42" s="2"/>
    </row>
    <row r="43" spans="1:8">
      <c r="A43" s="6">
        <v>1935</v>
      </c>
      <c r="B43" s="6">
        <v>272</v>
      </c>
      <c r="C43" s="8">
        <v>2260</v>
      </c>
      <c r="E43" s="3">
        <f t="shared" si="1"/>
        <v>1935</v>
      </c>
      <c r="F43" s="2"/>
      <c r="G43" s="2"/>
      <c r="H43" s="2"/>
    </row>
    <row r="44" spans="1:8">
      <c r="A44" s="6">
        <v>1936</v>
      </c>
      <c r="B44" s="6">
        <v>281</v>
      </c>
      <c r="C44" s="8">
        <v>2260</v>
      </c>
      <c r="E44" s="3">
        <f t="shared" si="1"/>
        <v>1936</v>
      </c>
      <c r="F44" s="2"/>
      <c r="G44" s="2"/>
      <c r="H44" s="2"/>
    </row>
    <row r="45" spans="1:8">
      <c r="A45" s="6">
        <v>1937</v>
      </c>
      <c r="B45" s="6">
        <v>285</v>
      </c>
      <c r="C45" s="8">
        <v>2060</v>
      </c>
      <c r="E45" s="3">
        <f t="shared" si="1"/>
        <v>1937</v>
      </c>
      <c r="F45" s="2"/>
      <c r="G45" s="2"/>
      <c r="H45" s="2"/>
    </row>
    <row r="46" spans="1:8">
      <c r="A46" s="6">
        <v>1938</v>
      </c>
      <c r="B46" s="6">
        <v>281</v>
      </c>
      <c r="C46" s="8">
        <v>3359</v>
      </c>
      <c r="E46" s="3">
        <f t="shared" si="1"/>
        <v>1938</v>
      </c>
      <c r="F46" s="2"/>
      <c r="G46" s="2"/>
      <c r="H46" s="2"/>
    </row>
    <row r="47" spans="1:8">
      <c r="A47" s="6">
        <v>1939</v>
      </c>
      <c r="B47" s="6">
        <v>283</v>
      </c>
      <c r="C47" s="8">
        <v>2377</v>
      </c>
      <c r="E47" s="3">
        <f t="shared" si="1"/>
        <v>1939</v>
      </c>
      <c r="F47" s="2"/>
      <c r="G47" s="2"/>
      <c r="H47" s="2"/>
    </row>
    <row r="48" spans="1:8">
      <c r="A48" s="6">
        <v>1940</v>
      </c>
      <c r="B48" s="6">
        <v>291</v>
      </c>
      <c r="C48" s="8">
        <v>3078</v>
      </c>
      <c r="E48" s="3">
        <f t="shared" si="1"/>
        <v>1940</v>
      </c>
      <c r="F48" s="2"/>
      <c r="G48" s="2"/>
      <c r="H48" s="2"/>
    </row>
    <row r="49" spans="1:8">
      <c r="A49" s="6">
        <v>1941</v>
      </c>
      <c r="B49" s="6">
        <v>294</v>
      </c>
      <c r="C49" s="8">
        <v>3558</v>
      </c>
      <c r="E49" s="3">
        <f t="shared" si="1"/>
        <v>1941</v>
      </c>
      <c r="F49" s="2"/>
      <c r="G49" s="2"/>
      <c r="H49" s="2"/>
    </row>
    <row r="50" spans="1:8">
      <c r="A50" s="6">
        <v>1942</v>
      </c>
      <c r="B50" s="6">
        <v>305</v>
      </c>
      <c r="C50" s="8">
        <v>3597</v>
      </c>
      <c r="E50" s="3">
        <f t="shared" si="1"/>
        <v>1942</v>
      </c>
      <c r="F50" s="2"/>
      <c r="G50" s="2"/>
      <c r="H50" s="2"/>
    </row>
    <row r="51" spans="1:8">
      <c r="A51" s="6">
        <v>1943</v>
      </c>
      <c r="B51" s="6"/>
      <c r="C51" s="8">
        <v>3802</v>
      </c>
      <c r="E51" s="3">
        <f t="shared" si="1"/>
        <v>1943</v>
      </c>
      <c r="F51" s="2">
        <f>C51</f>
        <v>3802</v>
      </c>
      <c r="G51" s="2"/>
      <c r="H51" s="2"/>
    </row>
    <row r="52" spans="1:8">
      <c r="A52" s="6">
        <v>1944</v>
      </c>
      <c r="B52" s="6"/>
      <c r="C52" s="8">
        <v>3123</v>
      </c>
      <c r="E52" s="3">
        <f t="shared" si="1"/>
        <v>1944</v>
      </c>
      <c r="F52" s="2"/>
      <c r="G52" s="2"/>
      <c r="H52" s="2"/>
    </row>
    <row r="53" spans="1:8">
      <c r="A53" s="6">
        <v>1945</v>
      </c>
      <c r="B53" s="6"/>
      <c r="C53" s="8">
        <v>3415</v>
      </c>
      <c r="E53" s="3">
        <f t="shared" si="1"/>
        <v>1945</v>
      </c>
      <c r="F53" s="2"/>
      <c r="G53" s="2"/>
      <c r="H53" s="2"/>
    </row>
    <row r="54" spans="1:8">
      <c r="A54" s="6">
        <v>1946</v>
      </c>
      <c r="B54" s="6">
        <v>300</v>
      </c>
      <c r="C54" s="8"/>
      <c r="E54" s="3">
        <f t="shared" si="1"/>
        <v>1946</v>
      </c>
      <c r="F54" s="2"/>
      <c r="G54" s="2"/>
      <c r="H54" s="2"/>
    </row>
    <row r="55" spans="1:8">
      <c r="A55" s="6">
        <v>1947</v>
      </c>
      <c r="B55" s="6">
        <v>298</v>
      </c>
      <c r="E55" s="3">
        <f t="shared" si="1"/>
        <v>1947</v>
      </c>
      <c r="F55" s="2"/>
      <c r="G55" s="2"/>
      <c r="H55" s="2"/>
    </row>
    <row r="56" spans="1:8">
      <c r="A56" s="6">
        <v>1948</v>
      </c>
      <c r="B56" s="6">
        <v>298</v>
      </c>
      <c r="E56" s="3">
        <f t="shared" si="1"/>
        <v>1948</v>
      </c>
      <c r="F56" s="2"/>
      <c r="G56" s="2"/>
      <c r="H56" s="2"/>
    </row>
    <row r="57" spans="1:8">
      <c r="A57" s="6">
        <v>1949</v>
      </c>
      <c r="B57" s="6">
        <v>309</v>
      </c>
      <c r="E57" s="3">
        <f t="shared" si="1"/>
        <v>1949</v>
      </c>
      <c r="F57" s="2"/>
      <c r="G57" s="2"/>
      <c r="H57" s="2"/>
    </row>
    <row r="58" spans="1:8">
      <c r="A58" s="6">
        <v>1950</v>
      </c>
      <c r="B58" s="6">
        <v>311</v>
      </c>
      <c r="E58" s="3">
        <f t="shared" si="1"/>
        <v>1950</v>
      </c>
      <c r="F58" s="2"/>
      <c r="G58" s="2"/>
      <c r="H58" s="2"/>
    </row>
    <row r="59" spans="1:8">
      <c r="A59" s="6">
        <v>1951</v>
      </c>
      <c r="B59" s="6">
        <v>324</v>
      </c>
      <c r="E59" s="3">
        <f t="shared" si="1"/>
        <v>1951</v>
      </c>
      <c r="F59" s="2"/>
      <c r="G59" s="2"/>
      <c r="H59" s="2"/>
    </row>
    <row r="60" spans="1:8">
      <c r="A60" s="6">
        <v>1952</v>
      </c>
      <c r="B60" s="6">
        <v>333</v>
      </c>
      <c r="E60" s="3">
        <f t="shared" si="1"/>
        <v>1952</v>
      </c>
      <c r="F60" s="2"/>
      <c r="G60" s="2"/>
      <c r="H60" s="2"/>
    </row>
    <row r="61" spans="1:8">
      <c r="A61" s="6">
        <v>1953</v>
      </c>
      <c r="B61" s="6">
        <v>354</v>
      </c>
      <c r="E61" s="3">
        <f t="shared" si="1"/>
        <v>1953</v>
      </c>
      <c r="F61" s="2"/>
      <c r="G61" s="2"/>
      <c r="H61" s="2"/>
    </row>
    <row r="62" spans="1:8">
      <c r="A62" s="6">
        <v>1954</v>
      </c>
      <c r="B62" s="6">
        <v>385</v>
      </c>
      <c r="E62" s="3">
        <f t="shared" si="1"/>
        <v>1954</v>
      </c>
      <c r="F62" s="2"/>
      <c r="G62" s="2"/>
      <c r="H62" s="2"/>
    </row>
    <row r="63" spans="1:8">
      <c r="A63" s="6">
        <v>1955</v>
      </c>
      <c r="B63" s="6">
        <v>436</v>
      </c>
      <c r="D63">
        <v>261.13</v>
      </c>
      <c r="E63" s="3">
        <f t="shared" si="1"/>
        <v>1955</v>
      </c>
      <c r="F63" s="2"/>
      <c r="G63" s="2"/>
      <c r="H63" s="2"/>
    </row>
    <row r="64" spans="1:8">
      <c r="A64" s="6">
        <v>1956</v>
      </c>
      <c r="B64" s="6">
        <v>472</v>
      </c>
      <c r="E64" s="3">
        <f t="shared" si="1"/>
        <v>1956</v>
      </c>
      <c r="F64" s="2"/>
      <c r="G64" s="2"/>
      <c r="H64" s="2"/>
    </row>
    <row r="65" spans="1:8">
      <c r="A65" s="6">
        <v>1957</v>
      </c>
      <c r="B65" s="6">
        <v>522</v>
      </c>
      <c r="D65">
        <v>332.46</v>
      </c>
      <c r="E65" s="3">
        <f t="shared" si="1"/>
        <v>1957</v>
      </c>
      <c r="F65" s="2"/>
      <c r="G65" s="2"/>
      <c r="H65" s="2"/>
    </row>
    <row r="66" spans="1:8">
      <c r="A66" s="6">
        <v>1958</v>
      </c>
      <c r="B66" s="6">
        <v>544</v>
      </c>
      <c r="E66" s="3">
        <f t="shared" si="1"/>
        <v>1958</v>
      </c>
      <c r="F66" s="2"/>
      <c r="G66" s="2"/>
      <c r="H66" s="2"/>
    </row>
    <row r="67" spans="1:8">
      <c r="A67" s="6">
        <v>1959</v>
      </c>
      <c r="B67" s="6">
        <v>509</v>
      </c>
      <c r="E67" s="3">
        <f t="shared" si="1"/>
        <v>1959</v>
      </c>
      <c r="F67" s="2"/>
      <c r="G67" s="2"/>
      <c r="H67" s="2"/>
    </row>
    <row r="68" spans="1:8">
      <c r="A68" s="6">
        <v>1960</v>
      </c>
      <c r="B68" s="6">
        <v>490</v>
      </c>
      <c r="E68" s="3">
        <f t="shared" si="1"/>
        <v>1960</v>
      </c>
      <c r="F68" s="2"/>
      <c r="G68" s="2"/>
      <c r="H68" s="2"/>
    </row>
    <row r="69" spans="1:8">
      <c r="A69" s="6">
        <v>1961</v>
      </c>
      <c r="B69" s="6">
        <v>477</v>
      </c>
      <c r="E69" s="3">
        <f t="shared" si="1"/>
        <v>1961</v>
      </c>
      <c r="F69" s="2"/>
      <c r="G69" s="2"/>
      <c r="H69" s="2"/>
    </row>
    <row r="70" spans="1:8">
      <c r="A70" s="6">
        <v>1962</v>
      </c>
      <c r="B70" s="6">
        <v>470</v>
      </c>
      <c r="E70" s="3">
        <f t="shared" si="1"/>
        <v>1962</v>
      </c>
      <c r="F70" s="2"/>
      <c r="G70" s="2"/>
      <c r="H70" s="2"/>
    </row>
    <row r="71" spans="1:8">
      <c r="A71" s="6">
        <v>1963</v>
      </c>
      <c r="B71" s="6">
        <v>472</v>
      </c>
      <c r="D71" s="6">
        <v>1496.34</v>
      </c>
      <c r="E71" s="3">
        <f t="shared" si="1"/>
        <v>1963</v>
      </c>
      <c r="F71" s="2"/>
      <c r="G71" s="2"/>
      <c r="H71" s="2"/>
    </row>
    <row r="72" spans="1:8">
      <c r="A72" s="6">
        <v>1964</v>
      </c>
      <c r="B72" s="6">
        <v>490</v>
      </c>
      <c r="E72" s="3">
        <f t="shared" ref="E72:E108" si="2">A72</f>
        <v>1964</v>
      </c>
      <c r="F72" s="2"/>
      <c r="G72" s="2"/>
      <c r="H72" s="2"/>
    </row>
    <row r="73" spans="1:8">
      <c r="A73" s="6">
        <v>1965</v>
      </c>
      <c r="B73" s="6">
        <v>511</v>
      </c>
      <c r="D73" s="6">
        <v>1496.34</v>
      </c>
      <c r="E73" s="3">
        <f t="shared" si="2"/>
        <v>1965</v>
      </c>
      <c r="F73" s="2"/>
      <c r="G73" s="2"/>
      <c r="H73" s="2"/>
    </row>
    <row r="74" spans="1:8">
      <c r="A74" s="6">
        <v>1966</v>
      </c>
      <c r="B74" s="6">
        <v>510</v>
      </c>
      <c r="E74" s="3">
        <f t="shared" si="2"/>
        <v>1966</v>
      </c>
      <c r="F74" s="2"/>
      <c r="G74" s="2"/>
      <c r="H74" s="2"/>
    </row>
    <row r="75" spans="1:8">
      <c r="A75" s="6">
        <v>1967</v>
      </c>
      <c r="B75" s="6">
        <v>513</v>
      </c>
      <c r="D75" s="6">
        <v>1851.01</v>
      </c>
      <c r="E75" s="3">
        <f t="shared" si="2"/>
        <v>1967</v>
      </c>
      <c r="F75" s="2"/>
      <c r="G75" s="2"/>
      <c r="H75" s="2"/>
    </row>
    <row r="76" spans="1:8">
      <c r="A76" s="6">
        <v>1968</v>
      </c>
      <c r="B76" s="6">
        <v>520</v>
      </c>
      <c r="E76" s="3">
        <f t="shared" si="2"/>
        <v>1968</v>
      </c>
      <c r="F76" s="2"/>
      <c r="G76" s="2"/>
      <c r="H76" s="2"/>
    </row>
    <row r="77" spans="1:8">
      <c r="A77" s="6">
        <v>1969</v>
      </c>
      <c r="B77" s="6">
        <v>514</v>
      </c>
      <c r="D77" s="6">
        <v>832.76</v>
      </c>
      <c r="E77" s="3">
        <f t="shared" si="2"/>
        <v>1969</v>
      </c>
      <c r="F77" s="2"/>
      <c r="G77" s="2"/>
      <c r="H77" s="2"/>
    </row>
    <row r="78" spans="1:8">
      <c r="A78" s="6">
        <v>1970</v>
      </c>
      <c r="B78" s="6">
        <v>518</v>
      </c>
      <c r="D78" s="6"/>
      <c r="E78" s="3">
        <f t="shared" si="2"/>
        <v>1970</v>
      </c>
      <c r="F78" s="2"/>
      <c r="G78" s="2"/>
      <c r="H78" s="2"/>
    </row>
    <row r="79" spans="1:8">
      <c r="A79" s="6">
        <v>1971</v>
      </c>
      <c r="B79" s="6">
        <v>551</v>
      </c>
      <c r="D79" s="6">
        <v>2027.05</v>
      </c>
      <c r="E79" s="3">
        <f t="shared" si="2"/>
        <v>1971</v>
      </c>
      <c r="F79" s="2"/>
      <c r="G79" s="2"/>
      <c r="H79" s="2"/>
    </row>
    <row r="80" spans="1:8">
      <c r="A80" s="6">
        <v>1972</v>
      </c>
      <c r="B80" s="6">
        <v>379</v>
      </c>
      <c r="D80" s="6"/>
      <c r="E80" s="3">
        <f t="shared" si="2"/>
        <v>1972</v>
      </c>
      <c r="F80" s="2"/>
      <c r="G80" s="2"/>
      <c r="H80" s="2"/>
    </row>
    <row r="81" spans="1:8">
      <c r="A81" s="6">
        <v>1973</v>
      </c>
      <c r="B81" s="6">
        <v>378</v>
      </c>
      <c r="D81" s="6">
        <v>2036.28</v>
      </c>
      <c r="E81" s="3">
        <f t="shared" si="2"/>
        <v>1973</v>
      </c>
      <c r="F81" s="2"/>
      <c r="G81" s="2"/>
      <c r="H81" s="2"/>
    </row>
    <row r="82" spans="1:8">
      <c r="A82" s="6">
        <v>1974</v>
      </c>
      <c r="B82" s="6"/>
      <c r="D82" s="6">
        <v>1553.61</v>
      </c>
      <c r="E82" s="3">
        <f t="shared" si="2"/>
        <v>1974</v>
      </c>
      <c r="F82" s="2"/>
      <c r="G82" s="2"/>
      <c r="H82" s="2"/>
    </row>
    <row r="83" spans="1:8">
      <c r="A83" s="6">
        <v>1975</v>
      </c>
      <c r="B83" s="6">
        <v>333</v>
      </c>
      <c r="D83" s="6"/>
      <c r="E83" s="3">
        <f t="shared" si="2"/>
        <v>1975</v>
      </c>
      <c r="F83" s="2"/>
      <c r="G83" s="2"/>
      <c r="H83" s="2"/>
    </row>
    <row r="84" spans="1:8">
      <c r="A84" s="6">
        <v>1976</v>
      </c>
      <c r="B84" s="6"/>
      <c r="D84" s="6">
        <v>895.25</v>
      </c>
      <c r="E84" s="3">
        <f t="shared" si="2"/>
        <v>1976</v>
      </c>
      <c r="F84" s="2"/>
      <c r="G84" s="2"/>
      <c r="H84" s="2"/>
    </row>
    <row r="85" spans="1:8">
      <c r="A85" s="6">
        <v>1977</v>
      </c>
      <c r="B85" s="6">
        <v>319</v>
      </c>
      <c r="D85" s="6"/>
      <c r="E85" s="3">
        <f t="shared" si="2"/>
        <v>1977</v>
      </c>
      <c r="F85" s="2"/>
      <c r="G85" s="2"/>
      <c r="H85" s="2"/>
    </row>
    <row r="86" spans="1:8">
      <c r="A86" s="6">
        <v>1978</v>
      </c>
      <c r="B86" s="6">
        <v>330</v>
      </c>
      <c r="E86" s="3">
        <f t="shared" si="2"/>
        <v>1978</v>
      </c>
      <c r="F86" s="2"/>
      <c r="G86" s="2"/>
      <c r="H86" s="2"/>
    </row>
    <row r="87" spans="1:8">
      <c r="A87" s="6">
        <v>1979</v>
      </c>
      <c r="B87" s="6">
        <v>259</v>
      </c>
      <c r="D87" s="6">
        <v>2163.25</v>
      </c>
      <c r="E87" s="3">
        <f t="shared" si="2"/>
        <v>1979</v>
      </c>
      <c r="F87" s="2"/>
      <c r="G87" s="2"/>
      <c r="H87" s="2"/>
    </row>
    <row r="88" spans="1:8">
      <c r="A88" s="6">
        <v>1980</v>
      </c>
      <c r="B88" s="6">
        <v>243</v>
      </c>
      <c r="D88" s="6">
        <v>2944.77</v>
      </c>
      <c r="E88" s="3">
        <f t="shared" si="2"/>
        <v>1980</v>
      </c>
      <c r="F88" s="2"/>
      <c r="G88" s="2"/>
      <c r="H88" s="2"/>
    </row>
    <row r="89" spans="1:8">
      <c r="A89" s="6">
        <v>1981</v>
      </c>
      <c r="B89" s="6">
        <v>244</v>
      </c>
      <c r="D89" s="6"/>
      <c r="E89" s="3">
        <f t="shared" si="2"/>
        <v>1981</v>
      </c>
      <c r="F89" s="2"/>
      <c r="G89" s="2"/>
      <c r="H89" s="2"/>
    </row>
    <row r="90" spans="1:8">
      <c r="A90" s="6">
        <v>1982</v>
      </c>
      <c r="B90" s="6">
        <v>286</v>
      </c>
      <c r="D90" s="8">
        <v>2945</v>
      </c>
      <c r="E90" s="3">
        <f t="shared" si="2"/>
        <v>1982</v>
      </c>
      <c r="F90" s="2"/>
      <c r="G90" s="2"/>
      <c r="H90" s="2"/>
    </row>
    <row r="91" spans="1:8">
      <c r="A91" s="6">
        <v>1983</v>
      </c>
      <c r="B91" s="6"/>
      <c r="D91" s="6">
        <v>3229.4</v>
      </c>
      <c r="E91" s="3">
        <f t="shared" si="2"/>
        <v>1983</v>
      </c>
      <c r="F91" s="2"/>
      <c r="G91" s="2"/>
      <c r="H91" s="2"/>
    </row>
    <row r="92" spans="1:8">
      <c r="A92" s="6">
        <v>1984</v>
      </c>
      <c r="B92" s="6">
        <v>404</v>
      </c>
      <c r="D92" s="6">
        <v>2162.86</v>
      </c>
      <c r="E92" s="3">
        <f t="shared" si="2"/>
        <v>1984</v>
      </c>
      <c r="F92" s="2"/>
      <c r="G92" s="2"/>
      <c r="H92" s="2"/>
    </row>
    <row r="93" spans="1:8">
      <c r="A93" s="6">
        <v>1985</v>
      </c>
      <c r="B93" s="6">
        <v>446</v>
      </c>
      <c r="D93" s="6"/>
      <c r="E93" s="3">
        <f t="shared" si="2"/>
        <v>1985</v>
      </c>
      <c r="F93" s="2"/>
      <c r="G93" s="2"/>
      <c r="H93" s="2"/>
    </row>
    <row r="94" spans="1:8">
      <c r="A94" s="6">
        <v>1986</v>
      </c>
      <c r="B94" s="6"/>
      <c r="D94" s="6">
        <v>3186.91</v>
      </c>
      <c r="E94" s="3">
        <f t="shared" si="2"/>
        <v>1986</v>
      </c>
      <c r="F94" s="2"/>
      <c r="G94" s="2"/>
      <c r="H94" s="2"/>
    </row>
    <row r="95" spans="1:8">
      <c r="A95" s="6">
        <v>1987</v>
      </c>
      <c r="B95" s="6">
        <v>535</v>
      </c>
      <c r="D95" s="6">
        <v>3186.91</v>
      </c>
      <c r="E95" s="3">
        <f t="shared" si="2"/>
        <v>1987</v>
      </c>
      <c r="F95" s="2">
        <f>D95</f>
        <v>3186.91</v>
      </c>
      <c r="G95" s="2"/>
      <c r="H95" s="2"/>
    </row>
    <row r="96" spans="1:8">
      <c r="A96" s="6">
        <v>1990</v>
      </c>
      <c r="B96" s="6">
        <v>501</v>
      </c>
      <c r="D96" s="6">
        <v>2939.1</v>
      </c>
      <c r="E96" s="3">
        <f t="shared" si="2"/>
        <v>1990</v>
      </c>
      <c r="F96" s="2"/>
      <c r="G96" s="2"/>
      <c r="H96" s="2"/>
    </row>
    <row r="97" spans="1:9">
      <c r="A97" s="6">
        <v>1991</v>
      </c>
      <c r="B97" s="6">
        <v>501</v>
      </c>
      <c r="D97" s="6"/>
      <c r="E97" s="3">
        <f t="shared" si="2"/>
        <v>1991</v>
      </c>
      <c r="F97" s="2"/>
      <c r="G97" s="2"/>
      <c r="H97" s="2"/>
    </row>
    <row r="98" spans="1:9">
      <c r="A98" s="6">
        <v>1993</v>
      </c>
      <c r="B98" s="6">
        <v>490</v>
      </c>
      <c r="E98" s="3">
        <f t="shared" si="2"/>
        <v>1993</v>
      </c>
      <c r="F98" s="2"/>
      <c r="G98" s="2"/>
      <c r="H98" s="2"/>
    </row>
    <row r="99" spans="1:9">
      <c r="A99" s="6">
        <v>1994</v>
      </c>
      <c r="B99" s="6">
        <v>545</v>
      </c>
      <c r="E99" s="3">
        <f t="shared" si="2"/>
        <v>1994</v>
      </c>
      <c r="F99" s="2"/>
      <c r="G99" s="2"/>
      <c r="H99" s="2"/>
    </row>
    <row r="100" spans="1:9">
      <c r="A100" s="6">
        <v>1995</v>
      </c>
      <c r="B100" s="7">
        <v>610</v>
      </c>
      <c r="E100" s="3">
        <f t="shared" si="2"/>
        <v>1995</v>
      </c>
      <c r="F100" s="2"/>
      <c r="G100" s="2"/>
      <c r="H100" s="2"/>
    </row>
    <row r="101" spans="1:9">
      <c r="A101" s="6">
        <v>1996</v>
      </c>
      <c r="B101" s="7">
        <v>624</v>
      </c>
      <c r="D101" s="7">
        <v>2525.1</v>
      </c>
      <c r="E101" s="3">
        <f t="shared" si="2"/>
        <v>1996</v>
      </c>
      <c r="F101" s="2"/>
      <c r="G101" s="2"/>
      <c r="H101" s="2"/>
    </row>
    <row r="102" spans="1:9">
      <c r="A102" s="6">
        <v>1997</v>
      </c>
      <c r="B102" s="7">
        <v>633</v>
      </c>
      <c r="D102" s="7"/>
      <c r="E102" s="3">
        <f t="shared" si="2"/>
        <v>1997</v>
      </c>
      <c r="F102" s="2"/>
      <c r="G102" s="2"/>
      <c r="H102" s="2"/>
    </row>
    <row r="103" spans="1:9">
      <c r="A103" s="6">
        <v>1998</v>
      </c>
      <c r="B103" s="7">
        <v>659</v>
      </c>
      <c r="D103" s="7">
        <v>2370.9</v>
      </c>
      <c r="E103" s="3">
        <f t="shared" si="2"/>
        <v>1998</v>
      </c>
      <c r="F103" s="2"/>
      <c r="G103" s="2"/>
      <c r="H103" s="2"/>
    </row>
    <row r="104" spans="1:9">
      <c r="A104" s="6">
        <v>1999</v>
      </c>
      <c r="B104" s="7">
        <v>668</v>
      </c>
      <c r="D104" s="7"/>
      <c r="E104" s="3">
        <f t="shared" si="2"/>
        <v>1999</v>
      </c>
      <c r="F104" s="2"/>
      <c r="G104" s="2"/>
      <c r="H104" s="2"/>
    </row>
    <row r="105" spans="1:9">
      <c r="A105" s="6">
        <v>1999</v>
      </c>
      <c r="B105" s="5"/>
      <c r="D105" s="7">
        <v>2370.9</v>
      </c>
      <c r="E105" s="3">
        <f t="shared" si="2"/>
        <v>1999</v>
      </c>
      <c r="F105" s="2"/>
      <c r="G105" s="2"/>
      <c r="H105" s="2"/>
    </row>
    <row r="106" spans="1:9">
      <c r="A106" s="6">
        <v>2000</v>
      </c>
      <c r="B106" s="7">
        <v>693</v>
      </c>
      <c r="D106" s="7"/>
      <c r="E106" s="3">
        <f t="shared" si="2"/>
        <v>2000</v>
      </c>
      <c r="F106" s="2"/>
      <c r="G106" s="2"/>
      <c r="H106" s="2"/>
    </row>
    <row r="107" spans="1:9">
      <c r="A107" s="6">
        <v>2001</v>
      </c>
      <c r="B107" s="7">
        <v>672</v>
      </c>
      <c r="D107" s="5"/>
      <c r="E107" s="3">
        <f t="shared" si="2"/>
        <v>2001</v>
      </c>
      <c r="F107" s="2"/>
      <c r="G107" s="2"/>
      <c r="H107" s="2"/>
    </row>
    <row r="108" spans="1:9">
      <c r="A108" s="6">
        <v>2002</v>
      </c>
      <c r="B108" s="5"/>
      <c r="D108" s="4">
        <v>4029.78</v>
      </c>
      <c r="E108" s="3">
        <f t="shared" si="2"/>
        <v>2002</v>
      </c>
      <c r="F108" s="2">
        <f>D108</f>
        <v>4029.78</v>
      </c>
      <c r="G108" s="2"/>
      <c r="H108" s="2"/>
    </row>
    <row r="110" spans="1:9">
      <c r="I110" s="1"/>
    </row>
    <row r="113" spans="6:6">
      <c r="F113" s="1"/>
    </row>
  </sheetData>
  <mergeCells count="3">
    <mergeCell ref="E4:F4"/>
    <mergeCell ref="E6:F6"/>
    <mergeCell ref="G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w_lit_comb_engines_orig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2013-11-14T16:23:58Z</dcterms:created>
  <dcterms:modified xsi:type="dcterms:W3CDTF">2013-11-18T16:00:24Z</dcterms:modified>
</cp:coreProperties>
</file>