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615" yWindow="60" windowWidth="18675" windowHeight="8490"/>
  </bookViews>
  <sheets>
    <sheet name="PRM_Summary" sheetId="8" r:id="rId1"/>
    <sheet name="PRM70ND" sheetId="4" r:id="rId2"/>
    <sheet name="PRMallND" sheetId="5" r:id="rId3"/>
    <sheet name="PRM70all" sheetId="6" r:id="rId4"/>
    <sheet name="PRMallall" sheetId="7" r:id="rId5"/>
    <sheet name="rawdata" sheetId="3" r:id="rId6"/>
    <sheet name="sourcedata" sheetId="2" r:id="rId7"/>
    <sheet name="w_kg comb_eng_orig" sheetId="1" r:id="rId8"/>
  </sheets>
  <calcPr calcId="125725" concurrentCalc="0"/>
</workbook>
</file>

<file path=xl/calcChain.xml><?xml version="1.0" encoding="utf-8"?>
<calcChain xmlns="http://schemas.openxmlformats.org/spreadsheetml/2006/main">
  <c r="E13" i="8"/>
  <c r="E12"/>
  <c r="E11"/>
  <c r="E10"/>
  <c r="E9"/>
  <c r="E8"/>
  <c r="E7"/>
  <c r="E6"/>
  <c r="E5"/>
  <c r="E4"/>
  <c r="E3"/>
  <c r="E2"/>
  <c r="D13"/>
  <c r="D12"/>
  <c r="D11"/>
  <c r="D10"/>
  <c r="D9"/>
  <c r="D8"/>
  <c r="D7"/>
  <c r="D6"/>
  <c r="D5"/>
  <c r="D4"/>
  <c r="D3"/>
  <c r="D2"/>
  <c r="C13"/>
  <c r="C12"/>
  <c r="C11"/>
  <c r="C10"/>
  <c r="C9"/>
  <c r="C8"/>
  <c r="C7"/>
  <c r="C6"/>
  <c r="C5"/>
  <c r="C4"/>
  <c r="C3"/>
  <c r="C2"/>
  <c r="B13"/>
  <c r="B12"/>
  <c r="B11"/>
  <c r="B10"/>
  <c r="B9"/>
  <c r="B8"/>
  <c r="B7"/>
  <c r="B6"/>
  <c r="B5"/>
  <c r="B4"/>
  <c r="B3"/>
  <c r="B2"/>
  <c r="B64" i="7"/>
  <c r="F62"/>
  <c r="F61"/>
  <c r="F63"/>
  <c r="F60"/>
  <c r="F59"/>
  <c r="E62"/>
  <c r="E61"/>
  <c r="E63"/>
  <c r="E60"/>
  <c r="E59"/>
  <c r="D62"/>
  <c r="D61"/>
  <c r="D63"/>
  <c r="D60"/>
  <c r="D59"/>
  <c r="C62"/>
  <c r="C61"/>
  <c r="C63"/>
  <c r="C60"/>
  <c r="C59"/>
  <c r="B63"/>
  <c r="B62"/>
  <c r="B61"/>
  <c r="B60"/>
  <c r="B59"/>
  <c r="HX26"/>
  <c r="HX25"/>
  <c r="HX24"/>
  <c r="HX23"/>
  <c r="HX22"/>
  <c r="HX21"/>
  <c r="HX20"/>
  <c r="HX19"/>
  <c r="HX18"/>
  <c r="HX17"/>
  <c r="HX16"/>
  <c r="HX15"/>
  <c r="HX14"/>
  <c r="HX13"/>
  <c r="HX12"/>
  <c r="HX11"/>
  <c r="HX10"/>
  <c r="HX9"/>
  <c r="HX8"/>
  <c r="HX7"/>
  <c r="IB1"/>
  <c r="IA1"/>
  <c r="IA2" a="1"/>
  <c r="IA2"/>
  <c r="IB2"/>
  <c r="IA3"/>
  <c r="IB3"/>
  <c r="IA4"/>
  <c r="IB4"/>
  <c r="IA5"/>
  <c r="IB5"/>
  <c r="IA6"/>
  <c r="IB6"/>
  <c r="HS2" a="1"/>
  <c r="HS2"/>
  <c r="HT5"/>
  <c r="HT17"/>
  <c r="HS3"/>
  <c r="HT18"/>
  <c r="HT19"/>
  <c r="HT22"/>
  <c r="HT21"/>
  <c r="HT24"/>
  <c r="HT20"/>
  <c r="HT23"/>
  <c r="HT25"/>
  <c r="HT26"/>
  <c r="HT7"/>
  <c r="HT8"/>
  <c r="HT9"/>
  <c r="HT12"/>
  <c r="HT11"/>
  <c r="HT14"/>
  <c r="HT10"/>
  <c r="HT13"/>
  <c r="HT15"/>
  <c r="HT16"/>
  <c r="HW2" a="1"/>
  <c r="HW4"/>
  <c r="HX1"/>
  <c r="HW2"/>
  <c r="HW1"/>
  <c r="HX2"/>
  <c r="HW3"/>
  <c r="HX3"/>
  <c r="HX4"/>
  <c r="HW5"/>
  <c r="HX5"/>
  <c r="HW6"/>
  <c r="HX6"/>
  <c r="HO2" a="1"/>
  <c r="HO2"/>
  <c r="HP5"/>
  <c r="HP17"/>
  <c r="HO3"/>
  <c r="HP18"/>
  <c r="HP19"/>
  <c r="HP22"/>
  <c r="HP21"/>
  <c r="HP24"/>
  <c r="HP20"/>
  <c r="HP23"/>
  <c r="HP25"/>
  <c r="HP26"/>
  <c r="HP7"/>
  <c r="HP8"/>
  <c r="HP9"/>
  <c r="HP12"/>
  <c r="HP11"/>
  <c r="HP14"/>
  <c r="HP10"/>
  <c r="HP13"/>
  <c r="HP15"/>
  <c r="HP16"/>
  <c r="HS4"/>
  <c r="HT1"/>
  <c r="HS1"/>
  <c r="HT2"/>
  <c r="HT3"/>
  <c r="HT4"/>
  <c r="HS5"/>
  <c r="HS6"/>
  <c r="HT6"/>
  <c r="HK2" a="1"/>
  <c r="HK2"/>
  <c r="HL5"/>
  <c r="HL17"/>
  <c r="HK3"/>
  <c r="HL18"/>
  <c r="HL19"/>
  <c r="HL22"/>
  <c r="HL21"/>
  <c r="HL24"/>
  <c r="HL20"/>
  <c r="HL23"/>
  <c r="HL25"/>
  <c r="HL26"/>
  <c r="HL7"/>
  <c r="HL8"/>
  <c r="HL9"/>
  <c r="HL12"/>
  <c r="HL11"/>
  <c r="HL14"/>
  <c r="HL10"/>
  <c r="HL13"/>
  <c r="HL15"/>
  <c r="HL16"/>
  <c r="HO4"/>
  <c r="HP1"/>
  <c r="HO1"/>
  <c r="HP2"/>
  <c r="HP3"/>
  <c r="HP4"/>
  <c r="HO5"/>
  <c r="HO6"/>
  <c r="HP6"/>
  <c r="HG2" a="1"/>
  <c r="HG2"/>
  <c r="HH5"/>
  <c r="HH17"/>
  <c r="HG3"/>
  <c r="HH18"/>
  <c r="HH19"/>
  <c r="HH22"/>
  <c r="HH21"/>
  <c r="HH24"/>
  <c r="HH20"/>
  <c r="HH23"/>
  <c r="HH25"/>
  <c r="HH26"/>
  <c r="HH7"/>
  <c r="HH8"/>
  <c r="HH9"/>
  <c r="HH12"/>
  <c r="HH11"/>
  <c r="HH14"/>
  <c r="HH10"/>
  <c r="HH13"/>
  <c r="HH15"/>
  <c r="HH16"/>
  <c r="HK4"/>
  <c r="HL1"/>
  <c r="HK1"/>
  <c r="HL2"/>
  <c r="HL3"/>
  <c r="HL4"/>
  <c r="HK5"/>
  <c r="HK6"/>
  <c r="HL6"/>
  <c r="HC2" a="1"/>
  <c r="HC2"/>
  <c r="HD5"/>
  <c r="HD17"/>
  <c r="HC3"/>
  <c r="HD18"/>
  <c r="HD19"/>
  <c r="HD22"/>
  <c r="HD21"/>
  <c r="HD24"/>
  <c r="HD20"/>
  <c r="HD23"/>
  <c r="HD25"/>
  <c r="HD26"/>
  <c r="HD7"/>
  <c r="HD8"/>
  <c r="HD9"/>
  <c r="HD12"/>
  <c r="HD11"/>
  <c r="HD14"/>
  <c r="HD10"/>
  <c r="HD13"/>
  <c r="HD15"/>
  <c r="HD16"/>
  <c r="HG4"/>
  <c r="HH1"/>
  <c r="HG1"/>
  <c r="HH2"/>
  <c r="HH3"/>
  <c r="HH4"/>
  <c r="HG5"/>
  <c r="HG6"/>
  <c r="HH6"/>
  <c r="GY2" a="1"/>
  <c r="GY2"/>
  <c r="GZ5"/>
  <c r="GZ17"/>
  <c r="GY3"/>
  <c r="GZ18"/>
  <c r="GZ19"/>
  <c r="GZ22"/>
  <c r="GZ21"/>
  <c r="GZ24"/>
  <c r="GZ20"/>
  <c r="GZ23"/>
  <c r="GZ25"/>
  <c r="GZ26"/>
  <c r="GZ7"/>
  <c r="GZ8"/>
  <c r="GZ9"/>
  <c r="GZ12"/>
  <c r="GZ11"/>
  <c r="GZ14"/>
  <c r="GZ10"/>
  <c r="GZ13"/>
  <c r="GZ15"/>
  <c r="GZ16"/>
  <c r="HC4"/>
  <c r="HD1"/>
  <c r="HC1"/>
  <c r="HD2"/>
  <c r="HD3"/>
  <c r="HD4"/>
  <c r="HC5"/>
  <c r="HC6"/>
  <c r="HD6"/>
  <c r="GU2" a="1"/>
  <c r="GU2"/>
  <c r="GV5"/>
  <c r="GV17"/>
  <c r="GU3"/>
  <c r="GV18"/>
  <c r="GV19"/>
  <c r="GV22"/>
  <c r="GV21"/>
  <c r="GV24"/>
  <c r="GV20"/>
  <c r="GV23"/>
  <c r="GV25"/>
  <c r="GV26"/>
  <c r="GV7"/>
  <c r="GV8"/>
  <c r="GV9"/>
  <c r="GV12"/>
  <c r="GV11"/>
  <c r="GV14"/>
  <c r="GV10"/>
  <c r="GV13"/>
  <c r="GV15"/>
  <c r="GV16"/>
  <c r="GY4"/>
  <c r="GZ1"/>
  <c r="GY1"/>
  <c r="GZ2"/>
  <c r="GZ3"/>
  <c r="GZ4"/>
  <c r="GY5"/>
  <c r="GY6"/>
  <c r="GZ6"/>
  <c r="GQ2" a="1"/>
  <c r="GQ2"/>
  <c r="GR5"/>
  <c r="GR17"/>
  <c r="GQ3"/>
  <c r="GR18"/>
  <c r="GR19"/>
  <c r="GR22"/>
  <c r="GR21"/>
  <c r="GR24"/>
  <c r="GR20"/>
  <c r="GR23"/>
  <c r="GR25"/>
  <c r="GR26"/>
  <c r="GR7"/>
  <c r="GR8"/>
  <c r="GR9"/>
  <c r="GR12"/>
  <c r="GR11"/>
  <c r="GR14"/>
  <c r="GR10"/>
  <c r="GR13"/>
  <c r="GR15"/>
  <c r="GR16"/>
  <c r="GU4"/>
  <c r="GV1"/>
  <c r="GU1"/>
  <c r="GV2"/>
  <c r="GV3"/>
  <c r="GV4"/>
  <c r="GU5"/>
  <c r="GU6"/>
  <c r="GV6"/>
  <c r="GM2" a="1"/>
  <c r="GM2"/>
  <c r="GN5"/>
  <c r="GN17"/>
  <c r="GM3"/>
  <c r="GN18"/>
  <c r="GN19"/>
  <c r="GN22"/>
  <c r="GN21"/>
  <c r="GN24"/>
  <c r="GN20"/>
  <c r="GN23"/>
  <c r="GN25"/>
  <c r="GN26"/>
  <c r="GN7"/>
  <c r="GN8"/>
  <c r="GN9"/>
  <c r="GN12"/>
  <c r="GN11"/>
  <c r="GN14"/>
  <c r="GN10"/>
  <c r="GN13"/>
  <c r="GN15"/>
  <c r="GN16"/>
  <c r="GQ4"/>
  <c r="GR1"/>
  <c r="GQ1"/>
  <c r="GR2"/>
  <c r="GR3"/>
  <c r="GR4"/>
  <c r="GQ5"/>
  <c r="GQ6"/>
  <c r="GR6"/>
  <c r="GI2" a="1"/>
  <c r="GI2"/>
  <c r="GJ5"/>
  <c r="GJ17"/>
  <c r="GI3"/>
  <c r="GJ18"/>
  <c r="GJ19"/>
  <c r="GJ22"/>
  <c r="GJ21"/>
  <c r="GJ24"/>
  <c r="GJ20"/>
  <c r="GJ23"/>
  <c r="GJ25"/>
  <c r="GJ26"/>
  <c r="GJ7"/>
  <c r="GJ8"/>
  <c r="GJ9"/>
  <c r="GJ12"/>
  <c r="GJ11"/>
  <c r="GJ14"/>
  <c r="GJ10"/>
  <c r="GJ13"/>
  <c r="GJ15"/>
  <c r="GJ16"/>
  <c r="GM4"/>
  <c r="GN1"/>
  <c r="GM1"/>
  <c r="GN2"/>
  <c r="GN3"/>
  <c r="GN4"/>
  <c r="GM5"/>
  <c r="GM6"/>
  <c r="GN6"/>
  <c r="GE2" a="1"/>
  <c r="GE2"/>
  <c r="GF5"/>
  <c r="GF17"/>
  <c r="GE3"/>
  <c r="GF18"/>
  <c r="GF19"/>
  <c r="GF22"/>
  <c r="GF21"/>
  <c r="GF24"/>
  <c r="GF20"/>
  <c r="GF23"/>
  <c r="GF25"/>
  <c r="GF26"/>
  <c r="GF7"/>
  <c r="GF8"/>
  <c r="GF9"/>
  <c r="GF12"/>
  <c r="GF11"/>
  <c r="GF14"/>
  <c r="GF10"/>
  <c r="GF13"/>
  <c r="GF15"/>
  <c r="GF16"/>
  <c r="GI4"/>
  <c r="GJ1"/>
  <c r="GI1"/>
  <c r="GJ2"/>
  <c r="GJ3"/>
  <c r="GJ4"/>
  <c r="GI5"/>
  <c r="GI6"/>
  <c r="GJ6"/>
  <c r="GA2" a="1"/>
  <c r="GA2"/>
  <c r="GB5"/>
  <c r="GB17"/>
  <c r="GA3"/>
  <c r="GB18"/>
  <c r="GB19"/>
  <c r="GB22"/>
  <c r="GB21"/>
  <c r="GB24"/>
  <c r="GB20"/>
  <c r="GB23"/>
  <c r="GB25"/>
  <c r="GB26"/>
  <c r="GB7"/>
  <c r="GB8"/>
  <c r="GB9"/>
  <c r="GB12"/>
  <c r="GB11"/>
  <c r="GB14"/>
  <c r="GB10"/>
  <c r="GB13"/>
  <c r="GB15"/>
  <c r="GB16"/>
  <c r="GE4"/>
  <c r="GF1"/>
  <c r="GE1"/>
  <c r="GF2"/>
  <c r="GF3"/>
  <c r="GF4"/>
  <c r="GE5"/>
  <c r="GE6"/>
  <c r="GF6"/>
  <c r="FW2" a="1"/>
  <c r="FW2"/>
  <c r="FX5"/>
  <c r="FX17"/>
  <c r="FW3"/>
  <c r="FX18"/>
  <c r="FX19"/>
  <c r="FX22"/>
  <c r="FX21"/>
  <c r="FX24"/>
  <c r="FX20"/>
  <c r="FX23"/>
  <c r="FX25"/>
  <c r="FX26"/>
  <c r="FX7"/>
  <c r="FX8"/>
  <c r="FX9"/>
  <c r="FX12"/>
  <c r="FX11"/>
  <c r="FX14"/>
  <c r="FX10"/>
  <c r="FX13"/>
  <c r="FX15"/>
  <c r="FX16"/>
  <c r="GA4"/>
  <c r="GB1"/>
  <c r="GA1"/>
  <c r="GB2"/>
  <c r="GB3"/>
  <c r="GB4"/>
  <c r="GA5"/>
  <c r="GA6"/>
  <c r="GB6"/>
  <c r="FS2" a="1"/>
  <c r="FS2"/>
  <c r="FT5"/>
  <c r="FT17"/>
  <c r="FS3"/>
  <c r="FT18"/>
  <c r="FT19"/>
  <c r="FT22"/>
  <c r="FT21"/>
  <c r="FT24"/>
  <c r="FT20"/>
  <c r="FT23"/>
  <c r="FT25"/>
  <c r="FT26"/>
  <c r="FT7"/>
  <c r="FT8"/>
  <c r="FT9"/>
  <c r="FT12"/>
  <c r="FT11"/>
  <c r="FT14"/>
  <c r="FT10"/>
  <c r="FT13"/>
  <c r="FT15"/>
  <c r="FT16"/>
  <c r="FW4"/>
  <c r="FX1"/>
  <c r="FW1"/>
  <c r="FX2"/>
  <c r="FX3"/>
  <c r="FX4"/>
  <c r="FW5"/>
  <c r="FW6"/>
  <c r="FX6"/>
  <c r="FO2" a="1"/>
  <c r="FO2"/>
  <c r="FP5"/>
  <c r="FP17"/>
  <c r="FO3"/>
  <c r="FP18"/>
  <c r="FP19"/>
  <c r="FP22"/>
  <c r="FP21"/>
  <c r="FP24"/>
  <c r="FP20"/>
  <c r="FP23"/>
  <c r="FP25"/>
  <c r="FP26"/>
  <c r="FP7"/>
  <c r="FP8"/>
  <c r="FP9"/>
  <c r="FP12"/>
  <c r="FP11"/>
  <c r="FP14"/>
  <c r="FP10"/>
  <c r="FP13"/>
  <c r="FP15"/>
  <c r="FP16"/>
  <c r="FS4"/>
  <c r="FT1"/>
  <c r="FS1"/>
  <c r="FT2"/>
  <c r="FT3"/>
  <c r="FT4"/>
  <c r="FS5"/>
  <c r="FS6"/>
  <c r="FT6"/>
  <c r="FK2" a="1"/>
  <c r="FK2"/>
  <c r="FL5"/>
  <c r="FL17"/>
  <c r="FK3"/>
  <c r="FL18"/>
  <c r="FL19"/>
  <c r="FL22"/>
  <c r="FL21"/>
  <c r="FL24"/>
  <c r="FL20"/>
  <c r="FL23"/>
  <c r="FL25"/>
  <c r="FL26"/>
  <c r="FL7"/>
  <c r="FL8"/>
  <c r="FL9"/>
  <c r="FL12"/>
  <c r="FL11"/>
  <c r="FL14"/>
  <c r="FL10"/>
  <c r="FL13"/>
  <c r="FL15"/>
  <c r="FL16"/>
  <c r="FO4"/>
  <c r="FP1"/>
  <c r="FO1"/>
  <c r="FP2"/>
  <c r="FP3"/>
  <c r="FP4"/>
  <c r="FO5"/>
  <c r="FO6"/>
  <c r="FP6"/>
  <c r="FG2" a="1"/>
  <c r="FG2"/>
  <c r="FH5"/>
  <c r="FH17"/>
  <c r="FG3"/>
  <c r="FH18"/>
  <c r="FH19"/>
  <c r="FH22"/>
  <c r="FH21"/>
  <c r="FH24"/>
  <c r="FH20"/>
  <c r="FH23"/>
  <c r="FH25"/>
  <c r="FH26"/>
  <c r="FH7"/>
  <c r="FH8"/>
  <c r="FH9"/>
  <c r="FH12"/>
  <c r="FH11"/>
  <c r="FH14"/>
  <c r="FH10"/>
  <c r="FH13"/>
  <c r="FH15"/>
  <c r="FH16"/>
  <c r="FK4"/>
  <c r="FL1"/>
  <c r="FK1"/>
  <c r="FL2"/>
  <c r="FL3"/>
  <c r="FL4"/>
  <c r="FK5"/>
  <c r="FK6"/>
  <c r="FL6"/>
  <c r="FC2" a="1"/>
  <c r="FC2"/>
  <c r="FD5"/>
  <c r="FD17"/>
  <c r="FC3"/>
  <c r="FD18"/>
  <c r="FD19"/>
  <c r="FD22"/>
  <c r="FD21"/>
  <c r="FD24"/>
  <c r="FD20"/>
  <c r="FD23"/>
  <c r="FD25"/>
  <c r="FD26"/>
  <c r="FD7"/>
  <c r="FD8"/>
  <c r="FD9"/>
  <c r="FD12"/>
  <c r="FD11"/>
  <c r="FD14"/>
  <c r="FD10"/>
  <c r="FD13"/>
  <c r="FD15"/>
  <c r="FD16"/>
  <c r="FG4"/>
  <c r="FH1"/>
  <c r="FG1"/>
  <c r="FH2"/>
  <c r="FH3"/>
  <c r="FH4"/>
  <c r="FG5"/>
  <c r="FG6"/>
  <c r="FH6"/>
  <c r="EY2" a="1"/>
  <c r="EY2"/>
  <c r="EZ5"/>
  <c r="EZ17"/>
  <c r="EY3"/>
  <c r="EZ18"/>
  <c r="EZ19"/>
  <c r="EZ22"/>
  <c r="EZ21"/>
  <c r="EZ24"/>
  <c r="EZ20"/>
  <c r="EZ23"/>
  <c r="EZ25"/>
  <c r="EZ26"/>
  <c r="EZ7"/>
  <c r="EZ8"/>
  <c r="EZ9"/>
  <c r="EZ12"/>
  <c r="EZ11"/>
  <c r="EZ14"/>
  <c r="EZ10"/>
  <c r="EZ13"/>
  <c r="EZ15"/>
  <c r="EZ16"/>
  <c r="FC4"/>
  <c r="FD1"/>
  <c r="FC1"/>
  <c r="FD2"/>
  <c r="FD3"/>
  <c r="FD4"/>
  <c r="FC5"/>
  <c r="FC6"/>
  <c r="FD6"/>
  <c r="EU2" a="1"/>
  <c r="EU2"/>
  <c r="EV5"/>
  <c r="EV17"/>
  <c r="EU3"/>
  <c r="EV18"/>
  <c r="EV19"/>
  <c r="EV22"/>
  <c r="EV21"/>
  <c r="EV24"/>
  <c r="EV20"/>
  <c r="EV23"/>
  <c r="EV25"/>
  <c r="EV26"/>
  <c r="EV7"/>
  <c r="EV8"/>
  <c r="EV9"/>
  <c r="EV12"/>
  <c r="EV11"/>
  <c r="EV14"/>
  <c r="EV10"/>
  <c r="EV13"/>
  <c r="EV15"/>
  <c r="EV16"/>
  <c r="EY4"/>
  <c r="EZ1"/>
  <c r="EY1"/>
  <c r="EZ2"/>
  <c r="EZ3"/>
  <c r="EZ4"/>
  <c r="EY5"/>
  <c r="EY6"/>
  <c r="EZ6"/>
  <c r="EQ2" a="1"/>
  <c r="EQ2"/>
  <c r="ER5"/>
  <c r="ER17"/>
  <c r="EQ3"/>
  <c r="ER18"/>
  <c r="ER19"/>
  <c r="ER22"/>
  <c r="ER21"/>
  <c r="ER24"/>
  <c r="ER20"/>
  <c r="ER23"/>
  <c r="ER25"/>
  <c r="ER26"/>
  <c r="ER7"/>
  <c r="ER8"/>
  <c r="ER9"/>
  <c r="ER12"/>
  <c r="ER11"/>
  <c r="ER14"/>
  <c r="ER10"/>
  <c r="ER13"/>
  <c r="ER15"/>
  <c r="ER16"/>
  <c r="EU4"/>
  <c r="EV1"/>
  <c r="EU1"/>
  <c r="EV2"/>
  <c r="EV3"/>
  <c r="EV4"/>
  <c r="EU5"/>
  <c r="EU6"/>
  <c r="EV6"/>
  <c r="EM2" a="1"/>
  <c r="EM2"/>
  <c r="EN5"/>
  <c r="EN17"/>
  <c r="EM3"/>
  <c r="EN18"/>
  <c r="EN19"/>
  <c r="EN22"/>
  <c r="EN21"/>
  <c r="EN24"/>
  <c r="EN20"/>
  <c r="EN23"/>
  <c r="EN25"/>
  <c r="EN26"/>
  <c r="EN7"/>
  <c r="EN8"/>
  <c r="EN9"/>
  <c r="EN12"/>
  <c r="EN11"/>
  <c r="EN14"/>
  <c r="EN10"/>
  <c r="EN13"/>
  <c r="EN15"/>
  <c r="EN16"/>
  <c r="EQ4"/>
  <c r="ER1"/>
  <c r="EQ1"/>
  <c r="ER2"/>
  <c r="ER3"/>
  <c r="ER4"/>
  <c r="EQ5"/>
  <c r="EQ6"/>
  <c r="ER6"/>
  <c r="EI2" a="1"/>
  <c r="EI2"/>
  <c r="EJ5"/>
  <c r="EJ17"/>
  <c r="EI3"/>
  <c r="EJ18"/>
  <c r="EJ19"/>
  <c r="EJ22"/>
  <c r="EJ21"/>
  <c r="EJ24"/>
  <c r="EJ20"/>
  <c r="EJ23"/>
  <c r="EJ25"/>
  <c r="EJ26"/>
  <c r="EJ7"/>
  <c r="EJ8"/>
  <c r="EJ9"/>
  <c r="EJ12"/>
  <c r="EJ11"/>
  <c r="EJ14"/>
  <c r="EJ10"/>
  <c r="EJ13"/>
  <c r="EJ15"/>
  <c r="EJ16"/>
  <c r="EM4"/>
  <c r="EN1"/>
  <c r="EM1"/>
  <c r="EN2"/>
  <c r="EN3"/>
  <c r="EN4"/>
  <c r="EM5"/>
  <c r="EM6"/>
  <c r="EN6"/>
  <c r="EE2" a="1"/>
  <c r="EE2"/>
  <c r="EF5"/>
  <c r="EF17"/>
  <c r="EE3"/>
  <c r="EF18"/>
  <c r="EF19"/>
  <c r="EF22"/>
  <c r="EF21"/>
  <c r="EF24"/>
  <c r="EF20"/>
  <c r="EF23"/>
  <c r="EF25"/>
  <c r="EF26"/>
  <c r="EF7"/>
  <c r="EF8"/>
  <c r="EF9"/>
  <c r="EF12"/>
  <c r="EF11"/>
  <c r="EF14"/>
  <c r="EF10"/>
  <c r="EF13"/>
  <c r="EF15"/>
  <c r="EF16"/>
  <c r="EI4"/>
  <c r="EJ1"/>
  <c r="EI1"/>
  <c r="EJ2"/>
  <c r="EJ3"/>
  <c r="EJ4"/>
  <c r="EI5"/>
  <c r="EI6"/>
  <c r="EJ6"/>
  <c r="EA2" a="1"/>
  <c r="EA2"/>
  <c r="EB5"/>
  <c r="EB17"/>
  <c r="EA3"/>
  <c r="EB18"/>
  <c r="EB19"/>
  <c r="EB22"/>
  <c r="EB21"/>
  <c r="EB24"/>
  <c r="EB20"/>
  <c r="EB23"/>
  <c r="EB25"/>
  <c r="EB26"/>
  <c r="EB7"/>
  <c r="EB8"/>
  <c r="EB9"/>
  <c r="EB12"/>
  <c r="EB11"/>
  <c r="EB14"/>
  <c r="EB10"/>
  <c r="EB13"/>
  <c r="EB15"/>
  <c r="EB16"/>
  <c r="EE4"/>
  <c r="EF1"/>
  <c r="EE1"/>
  <c r="EF2"/>
  <c r="EF3"/>
  <c r="EF4"/>
  <c r="EE5"/>
  <c r="EE6"/>
  <c r="EF6"/>
  <c r="DW2" a="1"/>
  <c r="DW2"/>
  <c r="DX5"/>
  <c r="DX17"/>
  <c r="DW3"/>
  <c r="DX18"/>
  <c r="DX19"/>
  <c r="DX22"/>
  <c r="DX21"/>
  <c r="DX24"/>
  <c r="DX20"/>
  <c r="DX23"/>
  <c r="DX25"/>
  <c r="DX26"/>
  <c r="DX7"/>
  <c r="DX8"/>
  <c r="DX9"/>
  <c r="DX12"/>
  <c r="DX11"/>
  <c r="DX14"/>
  <c r="DX10"/>
  <c r="DX13"/>
  <c r="DX15"/>
  <c r="DX16"/>
  <c r="EA4"/>
  <c r="EB1"/>
  <c r="EA1"/>
  <c r="EB2"/>
  <c r="EB3"/>
  <c r="EB4"/>
  <c r="EA5"/>
  <c r="EA6"/>
  <c r="EB6"/>
  <c r="DS2" a="1"/>
  <c r="DS2"/>
  <c r="DT5"/>
  <c r="DT17"/>
  <c r="DS3"/>
  <c r="DT18"/>
  <c r="DT19"/>
  <c r="DT22"/>
  <c r="DT21"/>
  <c r="DT24"/>
  <c r="DT20"/>
  <c r="DT23"/>
  <c r="DT25"/>
  <c r="DT26"/>
  <c r="DT7"/>
  <c r="DT8"/>
  <c r="DT9"/>
  <c r="DT12"/>
  <c r="DT11"/>
  <c r="DT14"/>
  <c r="DT10"/>
  <c r="DT13"/>
  <c r="DT15"/>
  <c r="DT16"/>
  <c r="DW4"/>
  <c r="DX1"/>
  <c r="DW1"/>
  <c r="DX2"/>
  <c r="DX3"/>
  <c r="DX4"/>
  <c r="DW5"/>
  <c r="DW6"/>
  <c r="DX6"/>
  <c r="DO2" a="1"/>
  <c r="DO2"/>
  <c r="DP5"/>
  <c r="DP17"/>
  <c r="DO3"/>
  <c r="DP18"/>
  <c r="DP19"/>
  <c r="DP22"/>
  <c r="DP21"/>
  <c r="DP24"/>
  <c r="DP20"/>
  <c r="DP23"/>
  <c r="DP25"/>
  <c r="DP26"/>
  <c r="DP7"/>
  <c r="DP8"/>
  <c r="DP9"/>
  <c r="DP12"/>
  <c r="DP11"/>
  <c r="DP14"/>
  <c r="DP10"/>
  <c r="DP13"/>
  <c r="DP15"/>
  <c r="DP16"/>
  <c r="DS4"/>
  <c r="DT1"/>
  <c r="DS1"/>
  <c r="DT2"/>
  <c r="DT3"/>
  <c r="DT4"/>
  <c r="DS5"/>
  <c r="DS6"/>
  <c r="DT6"/>
  <c r="DK2" a="1"/>
  <c r="DK2"/>
  <c r="DL5"/>
  <c r="DL17"/>
  <c r="DK3"/>
  <c r="DL18"/>
  <c r="DL19"/>
  <c r="DL22"/>
  <c r="DL21"/>
  <c r="DL24"/>
  <c r="DL20"/>
  <c r="DL23"/>
  <c r="DL25"/>
  <c r="DL26"/>
  <c r="DL7"/>
  <c r="DL8"/>
  <c r="DL9"/>
  <c r="DL12"/>
  <c r="DL11"/>
  <c r="DL14"/>
  <c r="DL10"/>
  <c r="DL13"/>
  <c r="DL15"/>
  <c r="DL16"/>
  <c r="DO4"/>
  <c r="DP1"/>
  <c r="DO1"/>
  <c r="DP2"/>
  <c r="DP3"/>
  <c r="DP4"/>
  <c r="DO5"/>
  <c r="DO6"/>
  <c r="DP6"/>
  <c r="DG2" a="1"/>
  <c r="DG2"/>
  <c r="DH5"/>
  <c r="DH17"/>
  <c r="DG3"/>
  <c r="DH18"/>
  <c r="DH19"/>
  <c r="DH22"/>
  <c r="DH21"/>
  <c r="DH24"/>
  <c r="DH20"/>
  <c r="DH23"/>
  <c r="DH25"/>
  <c r="DH26"/>
  <c r="DH7"/>
  <c r="DH8"/>
  <c r="DH9"/>
  <c r="DH12"/>
  <c r="DH11"/>
  <c r="DH14"/>
  <c r="DH10"/>
  <c r="DH13"/>
  <c r="DH15"/>
  <c r="DH16"/>
  <c r="DK4"/>
  <c r="DL1"/>
  <c r="DK1"/>
  <c r="DL2"/>
  <c r="DL3"/>
  <c r="DL4"/>
  <c r="DK5"/>
  <c r="DK6"/>
  <c r="DL6"/>
  <c r="DC2" a="1"/>
  <c r="DC2"/>
  <c r="DD5"/>
  <c r="DD17"/>
  <c r="DC3"/>
  <c r="DD18"/>
  <c r="DD19"/>
  <c r="DD22"/>
  <c r="DD21"/>
  <c r="DD24"/>
  <c r="DD20"/>
  <c r="DD23"/>
  <c r="DD25"/>
  <c r="DD26"/>
  <c r="DD7"/>
  <c r="DD8"/>
  <c r="DD9"/>
  <c r="DD12"/>
  <c r="DD11"/>
  <c r="DD14"/>
  <c r="DD10"/>
  <c r="DD13"/>
  <c r="DD15"/>
  <c r="DD16"/>
  <c r="DG4"/>
  <c r="DH1"/>
  <c r="DG1"/>
  <c r="DH2"/>
  <c r="DH3"/>
  <c r="DH4"/>
  <c r="DG5"/>
  <c r="DG6"/>
  <c r="DH6"/>
  <c r="CY2" a="1"/>
  <c r="CY2"/>
  <c r="CZ5"/>
  <c r="CZ17"/>
  <c r="CY3"/>
  <c r="CZ18"/>
  <c r="CZ19"/>
  <c r="CZ22"/>
  <c r="CZ21"/>
  <c r="CZ24"/>
  <c r="CZ20"/>
  <c r="CZ23"/>
  <c r="CZ25"/>
  <c r="CZ26"/>
  <c r="CZ7"/>
  <c r="CZ8"/>
  <c r="CZ9"/>
  <c r="CZ12"/>
  <c r="CZ11"/>
  <c r="CZ14"/>
  <c r="CZ10"/>
  <c r="CZ13"/>
  <c r="CZ15"/>
  <c r="CZ16"/>
  <c r="DC4"/>
  <c r="DD1"/>
  <c r="DC1"/>
  <c r="DD2"/>
  <c r="DD3"/>
  <c r="DD4"/>
  <c r="DC5"/>
  <c r="DC6"/>
  <c r="DD6"/>
  <c r="CU2" a="1"/>
  <c r="CU2"/>
  <c r="CV5"/>
  <c r="CV17"/>
  <c r="CU3"/>
  <c r="CV18"/>
  <c r="CV19"/>
  <c r="CV22"/>
  <c r="CV21"/>
  <c r="CV24"/>
  <c r="CV20"/>
  <c r="CV23"/>
  <c r="CV25"/>
  <c r="CV26"/>
  <c r="CV7"/>
  <c r="CV8"/>
  <c r="CV9"/>
  <c r="CV12"/>
  <c r="CV11"/>
  <c r="CV14"/>
  <c r="CV10"/>
  <c r="CV13"/>
  <c r="CV15"/>
  <c r="CV16"/>
  <c r="CY4"/>
  <c r="CZ1"/>
  <c r="CY1"/>
  <c r="CZ2"/>
  <c r="CZ3"/>
  <c r="CZ4"/>
  <c r="CY5"/>
  <c r="CY6"/>
  <c r="CZ6"/>
  <c r="CQ2" a="1"/>
  <c r="CQ2"/>
  <c r="CR5"/>
  <c r="CR17"/>
  <c r="CQ3"/>
  <c r="CR18"/>
  <c r="CR19"/>
  <c r="CR22"/>
  <c r="CR21"/>
  <c r="CR24"/>
  <c r="CR20"/>
  <c r="CR23"/>
  <c r="CR25"/>
  <c r="CR26"/>
  <c r="CR7"/>
  <c r="CR8"/>
  <c r="CR9"/>
  <c r="CR12"/>
  <c r="CR11"/>
  <c r="CR14"/>
  <c r="CR10"/>
  <c r="CR13"/>
  <c r="CR15"/>
  <c r="CR16"/>
  <c r="CU4"/>
  <c r="CV1"/>
  <c r="CU1"/>
  <c r="CV2"/>
  <c r="CV3"/>
  <c r="CV4"/>
  <c r="CU5"/>
  <c r="CU6"/>
  <c r="CV6"/>
  <c r="CM2" a="1"/>
  <c r="CM2"/>
  <c r="CN5"/>
  <c r="CN17"/>
  <c r="CM3"/>
  <c r="CN18"/>
  <c r="CN19"/>
  <c r="CN22"/>
  <c r="CN21"/>
  <c r="CN24"/>
  <c r="CN20"/>
  <c r="CN23"/>
  <c r="CN25"/>
  <c r="CN26"/>
  <c r="CN7"/>
  <c r="CN8"/>
  <c r="CN9"/>
  <c r="CN12"/>
  <c r="CN11"/>
  <c r="CN14"/>
  <c r="CN10"/>
  <c r="CN13"/>
  <c r="CN15"/>
  <c r="CN16"/>
  <c r="CQ4"/>
  <c r="CR1"/>
  <c r="CQ1"/>
  <c r="CR2"/>
  <c r="CR3"/>
  <c r="CR4"/>
  <c r="CQ5"/>
  <c r="CQ6"/>
  <c r="CR6"/>
  <c r="CI2" a="1"/>
  <c r="CI2"/>
  <c r="CJ5"/>
  <c r="CJ17"/>
  <c r="CI3"/>
  <c r="CJ18"/>
  <c r="CJ19"/>
  <c r="CJ22"/>
  <c r="CJ21"/>
  <c r="CJ24"/>
  <c r="CJ20"/>
  <c r="CJ23"/>
  <c r="CJ25"/>
  <c r="CJ26"/>
  <c r="CJ7"/>
  <c r="CJ8"/>
  <c r="CJ9"/>
  <c r="CJ12"/>
  <c r="CJ11"/>
  <c r="CJ14"/>
  <c r="CJ10"/>
  <c r="CJ13"/>
  <c r="CJ15"/>
  <c r="CJ16"/>
  <c r="CM4"/>
  <c r="CN1"/>
  <c r="CM1"/>
  <c r="CN2"/>
  <c r="CN3"/>
  <c r="CN4"/>
  <c r="CM5"/>
  <c r="CM6"/>
  <c r="CN6"/>
  <c r="CE2" a="1"/>
  <c r="CE2"/>
  <c r="CF5"/>
  <c r="CF17"/>
  <c r="CE3"/>
  <c r="CF18"/>
  <c r="CF19"/>
  <c r="CF22"/>
  <c r="CF21"/>
  <c r="CF24"/>
  <c r="CF20"/>
  <c r="CF23"/>
  <c r="CF25"/>
  <c r="CF26"/>
  <c r="CF7"/>
  <c r="CF8"/>
  <c r="CF9"/>
  <c r="CF12"/>
  <c r="CF11"/>
  <c r="CF14"/>
  <c r="CF10"/>
  <c r="CF13"/>
  <c r="CF15"/>
  <c r="CF16"/>
  <c r="CI4"/>
  <c r="CJ1"/>
  <c r="CI1"/>
  <c r="CJ2"/>
  <c r="CJ3"/>
  <c r="CJ4"/>
  <c r="CI5"/>
  <c r="CI6"/>
  <c r="CJ6"/>
  <c r="CA2" a="1"/>
  <c r="CA2"/>
  <c r="CB5"/>
  <c r="CB17"/>
  <c r="CA3"/>
  <c r="CB18"/>
  <c r="CB19"/>
  <c r="CB22"/>
  <c r="CB21"/>
  <c r="CB24"/>
  <c r="CB20"/>
  <c r="CB23"/>
  <c r="CB25"/>
  <c r="CB26"/>
  <c r="CB7"/>
  <c r="CB8"/>
  <c r="CB9"/>
  <c r="CB12"/>
  <c r="CB11"/>
  <c r="CB14"/>
  <c r="CB10"/>
  <c r="CB13"/>
  <c r="CB15"/>
  <c r="CB16"/>
  <c r="CE4"/>
  <c r="CF1"/>
  <c r="CE1"/>
  <c r="CF2"/>
  <c r="CF3"/>
  <c r="CF4"/>
  <c r="CE5"/>
  <c r="CE6"/>
  <c r="CF6"/>
  <c r="BW2" a="1"/>
  <c r="BW2"/>
  <c r="BX5"/>
  <c r="BX17"/>
  <c r="BW3"/>
  <c r="BX18"/>
  <c r="BX19"/>
  <c r="BX22"/>
  <c r="BX21"/>
  <c r="BX24"/>
  <c r="BX20"/>
  <c r="BX23"/>
  <c r="BX25"/>
  <c r="BX26"/>
  <c r="BX7"/>
  <c r="BX8"/>
  <c r="BX9"/>
  <c r="BX12"/>
  <c r="BX11"/>
  <c r="BX14"/>
  <c r="BX10"/>
  <c r="BX13"/>
  <c r="BX15"/>
  <c r="BX16"/>
  <c r="CA4"/>
  <c r="CB1"/>
  <c r="CA1"/>
  <c r="CB2"/>
  <c r="CB3"/>
  <c r="CB4"/>
  <c r="CA5"/>
  <c r="CA6"/>
  <c r="CB6"/>
  <c r="BS2" a="1"/>
  <c r="BS2"/>
  <c r="BT5"/>
  <c r="BT17"/>
  <c r="BS3"/>
  <c r="BT18"/>
  <c r="BT19"/>
  <c r="BT22"/>
  <c r="BT21"/>
  <c r="BT24"/>
  <c r="BT20"/>
  <c r="BT23"/>
  <c r="BT25"/>
  <c r="BT26"/>
  <c r="BT7"/>
  <c r="BT8"/>
  <c r="BT9"/>
  <c r="BT12"/>
  <c r="BT11"/>
  <c r="BT14"/>
  <c r="BT10"/>
  <c r="BT13"/>
  <c r="BT15"/>
  <c r="BT16"/>
  <c r="BW4"/>
  <c r="BX1"/>
  <c r="BW1"/>
  <c r="BX2"/>
  <c r="BX3"/>
  <c r="BX4"/>
  <c r="BW5"/>
  <c r="BW6"/>
  <c r="BX6"/>
  <c r="BO2" a="1"/>
  <c r="BO2"/>
  <c r="BP5"/>
  <c r="BP17"/>
  <c r="BO3"/>
  <c r="BP18"/>
  <c r="BP19"/>
  <c r="BP22"/>
  <c r="BP21"/>
  <c r="BP24"/>
  <c r="BP20"/>
  <c r="BP23"/>
  <c r="BP25"/>
  <c r="BP26"/>
  <c r="BP7"/>
  <c r="BP8"/>
  <c r="BP9"/>
  <c r="BP12"/>
  <c r="BP11"/>
  <c r="BP14"/>
  <c r="BP10"/>
  <c r="BP13"/>
  <c r="BP15"/>
  <c r="BP16"/>
  <c r="BS4"/>
  <c r="BT1"/>
  <c r="BS1"/>
  <c r="BT2"/>
  <c r="BT3"/>
  <c r="BT4"/>
  <c r="BS5"/>
  <c r="BS6"/>
  <c r="BT6"/>
  <c r="BK2" a="1"/>
  <c r="BK2"/>
  <c r="BL5"/>
  <c r="BL17"/>
  <c r="BK3"/>
  <c r="BL18"/>
  <c r="BL19"/>
  <c r="BL22"/>
  <c r="BL21"/>
  <c r="BL24"/>
  <c r="BL20"/>
  <c r="BL23"/>
  <c r="BL25"/>
  <c r="BL26"/>
  <c r="BL7"/>
  <c r="BL8"/>
  <c r="BL9"/>
  <c r="BL12"/>
  <c r="BL11"/>
  <c r="BL14"/>
  <c r="BL10"/>
  <c r="BL13"/>
  <c r="BL15"/>
  <c r="BL16"/>
  <c r="BO4"/>
  <c r="BP1"/>
  <c r="BO1"/>
  <c r="BP2"/>
  <c r="BP3"/>
  <c r="BP4"/>
  <c r="BO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4"/>
  <c r="BL1"/>
  <c r="BK1"/>
  <c r="BL2"/>
  <c r="BL3"/>
  <c r="BL4"/>
  <c r="BK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26" i="6"/>
  <c r="F24"/>
  <c r="F23"/>
  <c r="F25"/>
  <c r="F22"/>
  <c r="F21"/>
  <c r="E24"/>
  <c r="E23"/>
  <c r="E25"/>
  <c r="E22"/>
  <c r="E21"/>
  <c r="D24"/>
  <c r="D23"/>
  <c r="D25"/>
  <c r="D22"/>
  <c r="D21"/>
  <c r="C24"/>
  <c r="C23"/>
  <c r="C25"/>
  <c r="C22"/>
  <c r="C21"/>
  <c r="B25"/>
  <c r="B24"/>
  <c r="B23"/>
  <c r="B22"/>
  <c r="B21"/>
  <c r="CB26"/>
  <c r="CB25"/>
  <c r="CB24"/>
  <c r="CB23"/>
  <c r="CB22"/>
  <c r="CB21"/>
  <c r="CB20"/>
  <c r="CB19"/>
  <c r="CB18"/>
  <c r="CB17"/>
  <c r="CB16"/>
  <c r="CB15"/>
  <c r="CB14"/>
  <c r="CB13"/>
  <c r="CB12"/>
  <c r="CB11"/>
  <c r="CB10"/>
  <c r="CB9"/>
  <c r="CB8"/>
  <c r="CB7"/>
  <c r="CF1"/>
  <c r="CE1"/>
  <c r="CE2" a="1"/>
  <c r="CE2"/>
  <c r="CF2"/>
  <c r="CE3"/>
  <c r="CF3"/>
  <c r="CE4"/>
  <c r="CF4"/>
  <c r="CE5"/>
  <c r="CF5"/>
  <c r="CE6"/>
  <c r="CF6"/>
  <c r="BW2" a="1"/>
  <c r="BW2"/>
  <c r="BX5"/>
  <c r="BX17"/>
  <c r="BW3"/>
  <c r="BX18"/>
  <c r="BX19"/>
  <c r="BX22"/>
  <c r="BX21"/>
  <c r="BX24"/>
  <c r="BX20"/>
  <c r="BX23"/>
  <c r="BX25"/>
  <c r="BX26"/>
  <c r="BX7"/>
  <c r="BX8"/>
  <c r="BX9"/>
  <c r="BX12"/>
  <c r="BX11"/>
  <c r="BX14"/>
  <c r="BX10"/>
  <c r="BX13"/>
  <c r="BX15"/>
  <c r="BX16"/>
  <c r="CA2" a="1"/>
  <c r="CA4"/>
  <c r="CB1"/>
  <c r="CA2"/>
  <c r="CA1"/>
  <c r="CB2"/>
  <c r="CA3"/>
  <c r="CB3"/>
  <c r="CB4"/>
  <c r="CA5"/>
  <c r="CB5"/>
  <c r="CA6"/>
  <c r="CB6"/>
  <c r="BS2" a="1"/>
  <c r="BS2"/>
  <c r="BT5"/>
  <c r="BT17"/>
  <c r="BS3"/>
  <c r="BT18"/>
  <c r="BT19"/>
  <c r="BT22"/>
  <c r="BT21"/>
  <c r="BT24"/>
  <c r="BT20"/>
  <c r="BT23"/>
  <c r="BT25"/>
  <c r="BT26"/>
  <c r="BT7"/>
  <c r="BT8"/>
  <c r="BT9"/>
  <c r="BT12"/>
  <c r="BT11"/>
  <c r="BT14"/>
  <c r="BT10"/>
  <c r="BT13"/>
  <c r="BT15"/>
  <c r="BT16"/>
  <c r="BW4"/>
  <c r="BX1"/>
  <c r="BW1"/>
  <c r="BX2"/>
  <c r="BX3"/>
  <c r="BX4"/>
  <c r="BW5"/>
  <c r="BW6"/>
  <c r="BX6"/>
  <c r="BO2" a="1"/>
  <c r="BO2"/>
  <c r="BP5"/>
  <c r="BP17"/>
  <c r="BO3"/>
  <c r="BP18"/>
  <c r="BP19"/>
  <c r="BP22"/>
  <c r="BP21"/>
  <c r="BP24"/>
  <c r="BP20"/>
  <c r="BP23"/>
  <c r="BP25"/>
  <c r="BP26"/>
  <c r="BP7"/>
  <c r="BP8"/>
  <c r="BP9"/>
  <c r="BP12"/>
  <c r="BP11"/>
  <c r="BP14"/>
  <c r="BP10"/>
  <c r="BP13"/>
  <c r="BP15"/>
  <c r="BP16"/>
  <c r="BS4"/>
  <c r="BT1"/>
  <c r="BS1"/>
  <c r="BT2"/>
  <c r="BT3"/>
  <c r="BT4"/>
  <c r="BS5"/>
  <c r="BS6"/>
  <c r="BT6"/>
  <c r="BK2" a="1"/>
  <c r="BK2"/>
  <c r="BL5"/>
  <c r="BL17"/>
  <c r="BK3"/>
  <c r="BL18"/>
  <c r="BL19"/>
  <c r="BL22"/>
  <c r="BL21"/>
  <c r="BL24"/>
  <c r="BL20"/>
  <c r="BL23"/>
  <c r="BL25"/>
  <c r="BL26"/>
  <c r="BL7"/>
  <c r="BL8"/>
  <c r="BL9"/>
  <c r="BL12"/>
  <c r="BL11"/>
  <c r="BL14"/>
  <c r="BL10"/>
  <c r="BL13"/>
  <c r="BL15"/>
  <c r="BL16"/>
  <c r="BO4"/>
  <c r="BP1"/>
  <c r="BO1"/>
  <c r="BP2"/>
  <c r="BP3"/>
  <c r="BP4"/>
  <c r="BO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4"/>
  <c r="BL1"/>
  <c r="BK1"/>
  <c r="BL2"/>
  <c r="BL3"/>
  <c r="BL4"/>
  <c r="BK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24" i="5"/>
  <c r="F22"/>
  <c r="F21"/>
  <c r="F23"/>
  <c r="F20"/>
  <c r="F19"/>
  <c r="E22"/>
  <c r="E21"/>
  <c r="E23"/>
  <c r="E20"/>
  <c r="E19"/>
  <c r="D22"/>
  <c r="D21"/>
  <c r="D23"/>
  <c r="D20"/>
  <c r="D19"/>
  <c r="C22"/>
  <c r="C21"/>
  <c r="C23"/>
  <c r="C20"/>
  <c r="C19"/>
  <c r="B23"/>
  <c r="B22"/>
  <c r="B21"/>
  <c r="B20"/>
  <c r="B19"/>
  <c r="BT26"/>
  <c r="BT25"/>
  <c r="BT24"/>
  <c r="BT23"/>
  <c r="BT22"/>
  <c r="BT21"/>
  <c r="BT20"/>
  <c r="BT19"/>
  <c r="BT18"/>
  <c r="BT17"/>
  <c r="BT16"/>
  <c r="BT15"/>
  <c r="BT14"/>
  <c r="BT13"/>
  <c r="BT12"/>
  <c r="BT11"/>
  <c r="BT10"/>
  <c r="BT9"/>
  <c r="BT8"/>
  <c r="BT7"/>
  <c r="BX1"/>
  <c r="BW1"/>
  <c r="BW2" a="1"/>
  <c r="BW2"/>
  <c r="BX2"/>
  <c r="BW3"/>
  <c r="BX3"/>
  <c r="BW4"/>
  <c r="BX4"/>
  <c r="BW5"/>
  <c r="BX5"/>
  <c r="BW6"/>
  <c r="BX6"/>
  <c r="BO2" a="1"/>
  <c r="BO2"/>
  <c r="BP5"/>
  <c r="BP17"/>
  <c r="BO3"/>
  <c r="BP18"/>
  <c r="BP19"/>
  <c r="BP22"/>
  <c r="BP21"/>
  <c r="BP24"/>
  <c r="BP20"/>
  <c r="BP23"/>
  <c r="BP25"/>
  <c r="BP26"/>
  <c r="BP7"/>
  <c r="BP8"/>
  <c r="BP9"/>
  <c r="BP12"/>
  <c r="BP11"/>
  <c r="BP14"/>
  <c r="BP10"/>
  <c r="BP13"/>
  <c r="BP15"/>
  <c r="BP16"/>
  <c r="BS2" a="1"/>
  <c r="BS4"/>
  <c r="BT1"/>
  <c r="BS2"/>
  <c r="BS1"/>
  <c r="BT2"/>
  <c r="BS3"/>
  <c r="BT3"/>
  <c r="BT4"/>
  <c r="BS5"/>
  <c r="BT5"/>
  <c r="BS6"/>
  <c r="BT6"/>
  <c r="BK2" a="1"/>
  <c r="BK2"/>
  <c r="BL5"/>
  <c r="BL17"/>
  <c r="BK3"/>
  <c r="BL18"/>
  <c r="BL19"/>
  <c r="BL22"/>
  <c r="BL21"/>
  <c r="BL24"/>
  <c r="BL20"/>
  <c r="BL23"/>
  <c r="BL25"/>
  <c r="BL26"/>
  <c r="BL7"/>
  <c r="BL8"/>
  <c r="BL9"/>
  <c r="BL12"/>
  <c r="BL11"/>
  <c r="BL14"/>
  <c r="BL10"/>
  <c r="BL13"/>
  <c r="BL15"/>
  <c r="BL16"/>
  <c r="BO4"/>
  <c r="BP1"/>
  <c r="BO1"/>
  <c r="BP2"/>
  <c r="BP3"/>
  <c r="BP4"/>
  <c r="BO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4"/>
  <c r="BL1"/>
  <c r="BK1"/>
  <c r="BL2"/>
  <c r="BL3"/>
  <c r="BL4"/>
  <c r="BK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8" i="4"/>
  <c r="F6"/>
  <c r="F5"/>
  <c r="F7"/>
  <c r="F4"/>
  <c r="F3"/>
  <c r="E6"/>
  <c r="E5"/>
  <c r="E7"/>
  <c r="E4"/>
  <c r="E3"/>
  <c r="D6"/>
  <c r="D5"/>
  <c r="D7"/>
  <c r="D4"/>
  <c r="D3"/>
  <c r="C6"/>
  <c r="C5"/>
  <c r="C7"/>
  <c r="C4"/>
  <c r="C3"/>
  <c r="B7"/>
  <c r="B6"/>
  <c r="B5"/>
  <c r="B4"/>
  <c r="B3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L1"/>
  <c r="K1"/>
  <c r="K2" a="1"/>
  <c r="K2"/>
  <c r="L2"/>
  <c r="K3"/>
  <c r="L3"/>
  <c r="K4"/>
  <c r="L4"/>
  <c r="K5"/>
  <c r="L5"/>
  <c r="K6"/>
  <c r="L6"/>
  <c r="G2" a="1"/>
  <c r="G4"/>
  <c r="H1"/>
  <c r="G2"/>
  <c r="G1"/>
  <c r="H2"/>
  <c r="G3"/>
  <c r="H3"/>
  <c r="H4"/>
  <c r="G5"/>
  <c r="H5"/>
  <c r="G6"/>
  <c r="H6"/>
  <c r="I2" i="1"/>
  <c r="I5"/>
  <c r="F8"/>
  <c r="F9"/>
  <c r="F10"/>
  <c r="G10"/>
  <c r="F11"/>
  <c r="G11"/>
  <c r="F12"/>
  <c r="G12"/>
  <c r="F13"/>
  <c r="F14"/>
  <c r="F15"/>
  <c r="G15"/>
  <c r="F16"/>
  <c r="F17"/>
  <c r="F18"/>
  <c r="F19"/>
  <c r="F20"/>
  <c r="G20"/>
  <c r="F21"/>
  <c r="G21"/>
  <c r="F22"/>
  <c r="F24"/>
  <c r="F25"/>
  <c r="F26"/>
  <c r="G26"/>
  <c r="F27"/>
  <c r="F28"/>
  <c r="F29"/>
  <c r="F30"/>
  <c r="F31"/>
  <c r="F32"/>
  <c r="G32"/>
  <c r="F33"/>
  <c r="G33"/>
  <c r="F34"/>
  <c r="F35"/>
  <c r="F36"/>
  <c r="G36"/>
  <c r="F37"/>
  <c r="F38"/>
  <c r="G38"/>
  <c r="F39"/>
  <c r="F40"/>
  <c r="G40"/>
  <c r="F41"/>
  <c r="F42"/>
  <c r="F43"/>
  <c r="F44"/>
  <c r="G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G62"/>
  <c r="F63"/>
  <c r="F64"/>
  <c r="G64"/>
  <c r="F65"/>
  <c r="F66"/>
  <c r="G66"/>
  <c r="F67"/>
  <c r="F68"/>
  <c r="F69"/>
  <c r="F70"/>
  <c r="G70"/>
  <c r="F71"/>
  <c r="F72"/>
  <c r="G72"/>
  <c r="F73"/>
  <c r="G73"/>
  <c r="F74"/>
  <c r="F75"/>
  <c r="F76"/>
  <c r="F77"/>
  <c r="F78"/>
  <c r="F79"/>
  <c r="F80"/>
  <c r="F81"/>
  <c r="F82"/>
  <c r="G82"/>
  <c r="F83"/>
  <c r="G83"/>
  <c r="F84"/>
  <c r="F85"/>
  <c r="F86"/>
  <c r="G86"/>
  <c r="F87"/>
  <c r="G87"/>
  <c r="G88"/>
  <c r="F89"/>
  <c r="F90"/>
  <c r="F91"/>
  <c r="F92"/>
  <c r="F93"/>
  <c r="F94"/>
  <c r="F95"/>
  <c r="F96"/>
  <c r="F97"/>
  <c r="F98"/>
  <c r="F99"/>
  <c r="F100"/>
  <c r="F101"/>
  <c r="G101"/>
</calcChain>
</file>

<file path=xl/sharedStrings.xml><?xml version="1.0" encoding="utf-8"?>
<sst xmlns="http://schemas.openxmlformats.org/spreadsheetml/2006/main" count="2166" uniqueCount="70">
  <si>
    <t>w/kg</t>
  </si>
  <si>
    <t>Year</t>
  </si>
  <si>
    <t>W/kg</t>
  </si>
  <si>
    <t>combined</t>
  </si>
  <si>
    <t>Airpl turbine</t>
  </si>
  <si>
    <t>Airplane</t>
  </si>
  <si>
    <t>Pas Car</t>
  </si>
  <si>
    <t>years offset</t>
  </si>
  <si>
    <t>Turbine</t>
  </si>
  <si>
    <t>piston engines</t>
  </si>
  <si>
    <t>Graph serial # (n)</t>
  </si>
  <si>
    <t>non-dominated points</t>
  </si>
  <si>
    <t>separation unit (yrs)</t>
  </si>
  <si>
    <t>Ref val, mbits/cc</t>
  </si>
  <si>
    <t>Ref year</t>
  </si>
  <si>
    <t>Passanger car - piston engine</t>
  </si>
  <si>
    <t>version</t>
  </si>
  <si>
    <t>date</t>
  </si>
  <si>
    <t>who</t>
  </si>
  <si>
    <t>what changes</t>
  </si>
  <si>
    <t>source</t>
  </si>
  <si>
    <t>Note</t>
  </si>
  <si>
    <t>Basnet</t>
  </si>
  <si>
    <t xml:space="preserve">recently copied from non-dom study; </t>
  </si>
  <si>
    <t>Koh&amp;Magee, 2008</t>
  </si>
  <si>
    <t>11/14/013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</si>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</sst>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00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b/>
      <sz val="7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9" fontId="11" fillId="0" borderId="0" applyFont="0" applyFill="0" applyBorder="0" applyAlignment="0" applyProtection="0"/>
    <xf numFmtId="0" fontId="12" fillId="4" borderId="3" applyNumberFormat="0" applyAlignment="0" applyProtection="0"/>
    <xf numFmtId="0" fontId="13" fillId="5" borderId="4" applyNumberFormat="0" applyAlignment="0" applyProtection="0"/>
  </cellStyleXfs>
  <cellXfs count="3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1" fillId="0" borderId="1" xfId="0" applyFont="1" applyBorder="1"/>
    <xf numFmtId="0" fontId="6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1" fontId="9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14" fontId="0" fillId="0" borderId="0" xfId="0" applyNumberFormat="1"/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2" fillId="4" borderId="3" xfId="2"/>
    <xf numFmtId="0" fontId="13" fillId="5" borderId="4" xfId="3"/>
    <xf numFmtId="164" fontId="12" fillId="4" borderId="3" xfId="2" applyNumberFormat="1"/>
    <xf numFmtId="2" fontId="13" fillId="5" borderId="4" xfId="3" applyNumberFormat="1"/>
    <xf numFmtId="10" fontId="0" fillId="0" borderId="0" xfId="0" applyNumberFormat="1"/>
    <xf numFmtId="164" fontId="0" fillId="0" borderId="0" xfId="1" applyNumberFormat="1" applyFont="1"/>
    <xf numFmtId="164" fontId="1" fillId="0" borderId="0" xfId="1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">
    <cellStyle name="Calculation" xfId="2" builtinId="22"/>
    <cellStyle name="Check Cell" xfId="3" builtinId="2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sourcedata!$A$8:$A$101</c:f>
              <c:numCache>
                <c:formatCode>General</c:formatCode>
                <c:ptCount val="94"/>
                <c:pt idx="0">
                  <c:v>1881</c:v>
                </c:pt>
                <c:pt idx="1">
                  <c:v>1890</c:v>
                </c:pt>
                <c:pt idx="2">
                  <c:v>1896</c:v>
                </c:pt>
                <c:pt idx="3">
                  <c:v>1902</c:v>
                </c:pt>
                <c:pt idx="4">
                  <c:v>1903</c:v>
                </c:pt>
                <c:pt idx="5">
                  <c:v>1904</c:v>
                </c:pt>
                <c:pt idx="6">
                  <c:v>1906</c:v>
                </c:pt>
                <c:pt idx="7">
                  <c:v>1914</c:v>
                </c:pt>
                <c:pt idx="8">
                  <c:v>1915</c:v>
                </c:pt>
                <c:pt idx="9">
                  <c:v>1916</c:v>
                </c:pt>
                <c:pt idx="10">
                  <c:v>1917</c:v>
                </c:pt>
                <c:pt idx="11">
                  <c:v>1918</c:v>
                </c:pt>
                <c:pt idx="12">
                  <c:v>1919</c:v>
                </c:pt>
                <c:pt idx="13">
                  <c:v>1922</c:v>
                </c:pt>
                <c:pt idx="14">
                  <c:v>1923</c:v>
                </c:pt>
                <c:pt idx="16">
                  <c:v>1925</c:v>
                </c:pt>
                <c:pt idx="17">
                  <c:v>1926</c:v>
                </c:pt>
                <c:pt idx="18">
                  <c:v>1927</c:v>
                </c:pt>
                <c:pt idx="19">
                  <c:v>1928</c:v>
                </c:pt>
                <c:pt idx="20">
                  <c:v>1929</c:v>
                </c:pt>
                <c:pt idx="21">
                  <c:v>1930</c:v>
                </c:pt>
                <c:pt idx="22">
                  <c:v>1931</c:v>
                </c:pt>
                <c:pt idx="23">
                  <c:v>1932</c:v>
                </c:pt>
                <c:pt idx="24">
                  <c:v>1933</c:v>
                </c:pt>
                <c:pt idx="25">
                  <c:v>1934</c:v>
                </c:pt>
                <c:pt idx="26">
                  <c:v>1935</c:v>
                </c:pt>
                <c:pt idx="27">
                  <c:v>1936</c:v>
                </c:pt>
                <c:pt idx="28">
                  <c:v>1937</c:v>
                </c:pt>
                <c:pt idx="29">
                  <c:v>1938</c:v>
                </c:pt>
                <c:pt idx="30">
                  <c:v>1939</c:v>
                </c:pt>
                <c:pt idx="31">
                  <c:v>1940</c:v>
                </c:pt>
                <c:pt idx="32">
                  <c:v>1941</c:v>
                </c:pt>
                <c:pt idx="33">
                  <c:v>1942</c:v>
                </c:pt>
                <c:pt idx="34">
                  <c:v>1943</c:v>
                </c:pt>
                <c:pt idx="35">
                  <c:v>1944</c:v>
                </c:pt>
                <c:pt idx="36">
                  <c:v>1945</c:v>
                </c:pt>
                <c:pt idx="37">
                  <c:v>1946</c:v>
                </c:pt>
                <c:pt idx="38">
                  <c:v>1947</c:v>
                </c:pt>
                <c:pt idx="39">
                  <c:v>1948</c:v>
                </c:pt>
                <c:pt idx="40">
                  <c:v>1949</c:v>
                </c:pt>
                <c:pt idx="41">
                  <c:v>1950</c:v>
                </c:pt>
                <c:pt idx="42">
                  <c:v>1951</c:v>
                </c:pt>
                <c:pt idx="43">
                  <c:v>1952</c:v>
                </c:pt>
                <c:pt idx="44">
                  <c:v>1953</c:v>
                </c:pt>
                <c:pt idx="45">
                  <c:v>1954</c:v>
                </c:pt>
                <c:pt idx="46">
                  <c:v>1955</c:v>
                </c:pt>
                <c:pt idx="47">
                  <c:v>1956</c:v>
                </c:pt>
                <c:pt idx="48">
                  <c:v>1957</c:v>
                </c:pt>
                <c:pt idx="49">
                  <c:v>1958</c:v>
                </c:pt>
                <c:pt idx="50">
                  <c:v>1959</c:v>
                </c:pt>
                <c:pt idx="51">
                  <c:v>1960</c:v>
                </c:pt>
                <c:pt idx="52">
                  <c:v>1961</c:v>
                </c:pt>
                <c:pt idx="53">
                  <c:v>1962</c:v>
                </c:pt>
                <c:pt idx="54">
                  <c:v>1963</c:v>
                </c:pt>
                <c:pt idx="55">
                  <c:v>1964</c:v>
                </c:pt>
                <c:pt idx="56">
                  <c:v>1965</c:v>
                </c:pt>
                <c:pt idx="57">
                  <c:v>1966</c:v>
                </c:pt>
                <c:pt idx="58">
                  <c:v>1967</c:v>
                </c:pt>
                <c:pt idx="59">
                  <c:v>1968</c:v>
                </c:pt>
                <c:pt idx="60">
                  <c:v>1969</c:v>
                </c:pt>
                <c:pt idx="61">
                  <c:v>1970</c:v>
                </c:pt>
                <c:pt idx="62">
                  <c:v>1971</c:v>
                </c:pt>
                <c:pt idx="63">
                  <c:v>1972</c:v>
                </c:pt>
                <c:pt idx="64">
                  <c:v>1973</c:v>
                </c:pt>
                <c:pt idx="65">
                  <c:v>1974</c:v>
                </c:pt>
                <c:pt idx="66">
                  <c:v>1975</c:v>
                </c:pt>
                <c:pt idx="67">
                  <c:v>1976</c:v>
                </c:pt>
                <c:pt idx="68">
                  <c:v>1976</c:v>
                </c:pt>
                <c:pt idx="69">
                  <c:v>1977</c:v>
                </c:pt>
                <c:pt idx="70">
                  <c:v>1978</c:v>
                </c:pt>
                <c:pt idx="71">
                  <c:v>1979</c:v>
                </c:pt>
                <c:pt idx="72">
                  <c:v>1980</c:v>
                </c:pt>
                <c:pt idx="73">
                  <c:v>1981</c:v>
                </c:pt>
                <c:pt idx="74">
                  <c:v>1982</c:v>
                </c:pt>
                <c:pt idx="75">
                  <c:v>1983</c:v>
                </c:pt>
                <c:pt idx="76">
                  <c:v>1984</c:v>
                </c:pt>
                <c:pt idx="77">
                  <c:v>1985</c:v>
                </c:pt>
                <c:pt idx="78">
                  <c:v>1986</c:v>
                </c:pt>
                <c:pt idx="79">
                  <c:v>1987</c:v>
                </c:pt>
                <c:pt idx="81">
                  <c:v>1990</c:v>
                </c:pt>
                <c:pt idx="82">
                  <c:v>1991</c:v>
                </c:pt>
                <c:pt idx="83">
                  <c:v>1993</c:v>
                </c:pt>
                <c:pt idx="84">
                  <c:v>1994</c:v>
                </c:pt>
                <c:pt idx="85">
                  <c:v>1995</c:v>
                </c:pt>
                <c:pt idx="86">
                  <c:v>1996</c:v>
                </c:pt>
                <c:pt idx="87">
                  <c:v>1996</c:v>
                </c:pt>
                <c:pt idx="88">
                  <c:v>1997</c:v>
                </c:pt>
                <c:pt idx="89">
                  <c:v>1998</c:v>
                </c:pt>
                <c:pt idx="90">
                  <c:v>1999</c:v>
                </c:pt>
                <c:pt idx="91">
                  <c:v>2000</c:v>
                </c:pt>
                <c:pt idx="92">
                  <c:v>2001</c:v>
                </c:pt>
                <c:pt idx="93">
                  <c:v>2002</c:v>
                </c:pt>
              </c:numCache>
            </c:numRef>
          </c:xVal>
          <c:yVal>
            <c:numRef>
              <c:f>sourcedata!$B$8:$B$101</c:f>
              <c:numCache>
                <c:formatCode>General</c:formatCode>
                <c:ptCount val="94"/>
                <c:pt idx="2">
                  <c:v>4.8</c:v>
                </c:pt>
                <c:pt idx="3">
                  <c:v>31.2</c:v>
                </c:pt>
                <c:pt idx="4">
                  <c:v>46.2</c:v>
                </c:pt>
                <c:pt idx="7">
                  <c:v>74.7</c:v>
                </c:pt>
                <c:pt idx="8">
                  <c:v>70.599999999999994</c:v>
                </c:pt>
                <c:pt idx="9">
                  <c:v>71.3</c:v>
                </c:pt>
                <c:pt idx="10">
                  <c:v>72.7</c:v>
                </c:pt>
                <c:pt idx="11">
                  <c:v>75.400000000000006</c:v>
                </c:pt>
                <c:pt idx="13">
                  <c:v>74.3</c:v>
                </c:pt>
                <c:pt idx="16">
                  <c:v>92.9</c:v>
                </c:pt>
                <c:pt idx="22">
                  <c:v>271.39999999999998</c:v>
                </c:pt>
                <c:pt idx="23">
                  <c:v>279.7</c:v>
                </c:pt>
                <c:pt idx="24">
                  <c:v>305.10000000000002</c:v>
                </c:pt>
                <c:pt idx="25">
                  <c:v>311.8</c:v>
                </c:pt>
                <c:pt idx="26">
                  <c:v>302.8</c:v>
                </c:pt>
                <c:pt idx="27">
                  <c:v>301.3</c:v>
                </c:pt>
                <c:pt idx="28">
                  <c:v>317.89999999999998</c:v>
                </c:pt>
                <c:pt idx="29">
                  <c:v>454.1</c:v>
                </c:pt>
                <c:pt idx="30">
                  <c:v>293.5</c:v>
                </c:pt>
                <c:pt idx="31">
                  <c:v>292.3</c:v>
                </c:pt>
                <c:pt idx="32">
                  <c:v>293.60000000000002</c:v>
                </c:pt>
                <c:pt idx="37">
                  <c:v>280</c:v>
                </c:pt>
                <c:pt idx="38">
                  <c:v>281.89999999999998</c:v>
                </c:pt>
                <c:pt idx="39">
                  <c:v>280.39999999999998</c:v>
                </c:pt>
                <c:pt idx="40">
                  <c:v>297.7</c:v>
                </c:pt>
                <c:pt idx="41">
                  <c:v>310.10000000000002</c:v>
                </c:pt>
                <c:pt idx="42">
                  <c:v>315.2</c:v>
                </c:pt>
                <c:pt idx="43">
                  <c:v>320.5</c:v>
                </c:pt>
                <c:pt idx="44">
                  <c:v>319.2</c:v>
                </c:pt>
                <c:pt idx="45">
                  <c:v>354.4</c:v>
                </c:pt>
                <c:pt idx="46">
                  <c:v>449.6</c:v>
                </c:pt>
                <c:pt idx="47">
                  <c:v>539.6</c:v>
                </c:pt>
                <c:pt idx="48">
                  <c:v>588.20000000000005</c:v>
                </c:pt>
                <c:pt idx="49">
                  <c:v>650.79999999999995</c:v>
                </c:pt>
                <c:pt idx="50">
                  <c:v>616.6</c:v>
                </c:pt>
                <c:pt idx="51">
                  <c:v>590.1</c:v>
                </c:pt>
                <c:pt idx="52">
                  <c:v>554.6</c:v>
                </c:pt>
                <c:pt idx="61">
                  <c:v>872</c:v>
                </c:pt>
                <c:pt idx="62">
                  <c:v>896.6</c:v>
                </c:pt>
                <c:pt idx="63">
                  <c:v>639.9</c:v>
                </c:pt>
                <c:pt idx="64">
                  <c:v>575.9</c:v>
                </c:pt>
                <c:pt idx="66">
                  <c:v>455.8</c:v>
                </c:pt>
                <c:pt idx="69">
                  <c:v>449.5</c:v>
                </c:pt>
                <c:pt idx="70">
                  <c:v>521.70000000000005</c:v>
                </c:pt>
                <c:pt idx="71">
                  <c:v>512.20000000000005</c:v>
                </c:pt>
                <c:pt idx="72">
                  <c:v>434.4</c:v>
                </c:pt>
                <c:pt idx="73">
                  <c:v>452.7</c:v>
                </c:pt>
                <c:pt idx="74">
                  <c:v>512.9</c:v>
                </c:pt>
                <c:pt idx="75">
                  <c:v>588.4</c:v>
                </c:pt>
                <c:pt idx="76">
                  <c:v>574.6</c:v>
                </c:pt>
                <c:pt idx="77">
                  <c:v>608.9</c:v>
                </c:pt>
                <c:pt idx="78">
                  <c:v>644.9</c:v>
                </c:pt>
                <c:pt idx="79">
                  <c:v>742.9</c:v>
                </c:pt>
                <c:pt idx="81">
                  <c:v>713.9</c:v>
                </c:pt>
                <c:pt idx="82">
                  <c:v>825.7</c:v>
                </c:pt>
                <c:pt idx="83">
                  <c:v>820.9</c:v>
                </c:pt>
                <c:pt idx="84">
                  <c:v>817.7</c:v>
                </c:pt>
              </c:numCache>
            </c:numRef>
          </c:yVal>
        </c:ser>
        <c:dLbls/>
        <c:axId val="77630848"/>
        <c:axId val="80347520"/>
      </c:scatterChart>
      <c:valAx>
        <c:axId val="77630848"/>
        <c:scaling>
          <c:orientation val="minMax"/>
        </c:scaling>
        <c:axPos val="b"/>
        <c:numFmt formatCode="General" sourceLinked="1"/>
        <c:tickLblPos val="nextTo"/>
        <c:crossAx val="80347520"/>
        <c:crosses val="autoZero"/>
        <c:crossBetween val="midCat"/>
      </c:valAx>
      <c:valAx>
        <c:axId val="80347520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77630848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scatterChart>
        <c:scatterStyle val="lineMarker"/>
        <c:ser>
          <c:idx val="0"/>
          <c:order val="0"/>
          <c:tx>
            <c:v>comb_eng</c:v>
          </c:tx>
          <c:spPr>
            <a:ln w="28575">
              <a:noFill/>
            </a:ln>
          </c:spPr>
          <c:marker>
            <c:symbol val="x"/>
            <c:size val="4"/>
            <c:spPr>
              <a:ln w="15875">
                <a:solidFill>
                  <a:srgbClr val="C00000"/>
                </a:solidFill>
              </a:ln>
            </c:spPr>
          </c:marker>
          <c:trendline>
            <c:trendlineType val="exp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'w_kg comb_eng_orig'!$F$8:$F$101</c:f>
              <c:numCache>
                <c:formatCode>General</c:formatCode>
                <c:ptCount val="94"/>
                <c:pt idx="0">
                  <c:v>1881</c:v>
                </c:pt>
                <c:pt idx="1">
                  <c:v>1890</c:v>
                </c:pt>
                <c:pt idx="2">
                  <c:v>1896</c:v>
                </c:pt>
                <c:pt idx="3">
                  <c:v>1902</c:v>
                </c:pt>
                <c:pt idx="4">
                  <c:v>1903</c:v>
                </c:pt>
                <c:pt idx="5">
                  <c:v>1904</c:v>
                </c:pt>
                <c:pt idx="6">
                  <c:v>1906</c:v>
                </c:pt>
                <c:pt idx="7">
                  <c:v>1914</c:v>
                </c:pt>
                <c:pt idx="8">
                  <c:v>1915</c:v>
                </c:pt>
                <c:pt idx="9">
                  <c:v>1916</c:v>
                </c:pt>
                <c:pt idx="10">
                  <c:v>1917</c:v>
                </c:pt>
                <c:pt idx="11">
                  <c:v>1918</c:v>
                </c:pt>
                <c:pt idx="12">
                  <c:v>1919</c:v>
                </c:pt>
                <c:pt idx="13">
                  <c:v>1922</c:v>
                </c:pt>
                <c:pt idx="14">
                  <c:v>1923</c:v>
                </c:pt>
                <c:pt idx="16">
                  <c:v>1925</c:v>
                </c:pt>
                <c:pt idx="17">
                  <c:v>1926</c:v>
                </c:pt>
                <c:pt idx="18">
                  <c:v>1927</c:v>
                </c:pt>
                <c:pt idx="19">
                  <c:v>1928</c:v>
                </c:pt>
                <c:pt idx="20">
                  <c:v>1929</c:v>
                </c:pt>
                <c:pt idx="21">
                  <c:v>1930</c:v>
                </c:pt>
                <c:pt idx="22">
                  <c:v>1931</c:v>
                </c:pt>
                <c:pt idx="23">
                  <c:v>1932</c:v>
                </c:pt>
                <c:pt idx="24">
                  <c:v>1933</c:v>
                </c:pt>
                <c:pt idx="25">
                  <c:v>1934</c:v>
                </c:pt>
                <c:pt idx="26">
                  <c:v>1935</c:v>
                </c:pt>
                <c:pt idx="27">
                  <c:v>1936</c:v>
                </c:pt>
                <c:pt idx="28">
                  <c:v>1937</c:v>
                </c:pt>
                <c:pt idx="29">
                  <c:v>1938</c:v>
                </c:pt>
                <c:pt idx="30">
                  <c:v>1939</c:v>
                </c:pt>
                <c:pt idx="31">
                  <c:v>1940</c:v>
                </c:pt>
                <c:pt idx="32">
                  <c:v>1941</c:v>
                </c:pt>
                <c:pt idx="33">
                  <c:v>1942</c:v>
                </c:pt>
                <c:pt idx="34">
                  <c:v>1943</c:v>
                </c:pt>
                <c:pt idx="35">
                  <c:v>1944</c:v>
                </c:pt>
                <c:pt idx="36">
                  <c:v>1945</c:v>
                </c:pt>
                <c:pt idx="37">
                  <c:v>1946</c:v>
                </c:pt>
                <c:pt idx="38">
                  <c:v>1947</c:v>
                </c:pt>
                <c:pt idx="39">
                  <c:v>1948</c:v>
                </c:pt>
                <c:pt idx="40">
                  <c:v>1949</c:v>
                </c:pt>
                <c:pt idx="41">
                  <c:v>1950</c:v>
                </c:pt>
                <c:pt idx="42">
                  <c:v>1951</c:v>
                </c:pt>
                <c:pt idx="43">
                  <c:v>1952</c:v>
                </c:pt>
                <c:pt idx="44">
                  <c:v>1953</c:v>
                </c:pt>
                <c:pt idx="45">
                  <c:v>1954</c:v>
                </c:pt>
                <c:pt idx="46">
                  <c:v>1955</c:v>
                </c:pt>
                <c:pt idx="47">
                  <c:v>1956</c:v>
                </c:pt>
                <c:pt idx="48">
                  <c:v>1957</c:v>
                </c:pt>
                <c:pt idx="49">
                  <c:v>1958</c:v>
                </c:pt>
                <c:pt idx="50">
                  <c:v>1959</c:v>
                </c:pt>
                <c:pt idx="51">
                  <c:v>1960</c:v>
                </c:pt>
                <c:pt idx="52">
                  <c:v>1961</c:v>
                </c:pt>
                <c:pt idx="53">
                  <c:v>1962</c:v>
                </c:pt>
                <c:pt idx="54">
                  <c:v>1963</c:v>
                </c:pt>
                <c:pt idx="55">
                  <c:v>1964</c:v>
                </c:pt>
                <c:pt idx="56">
                  <c:v>1965</c:v>
                </c:pt>
                <c:pt idx="57">
                  <c:v>1966</c:v>
                </c:pt>
                <c:pt idx="58">
                  <c:v>1967</c:v>
                </c:pt>
                <c:pt idx="59">
                  <c:v>1968</c:v>
                </c:pt>
                <c:pt idx="60">
                  <c:v>1969</c:v>
                </c:pt>
                <c:pt idx="61">
                  <c:v>1970</c:v>
                </c:pt>
                <c:pt idx="62">
                  <c:v>1971</c:v>
                </c:pt>
                <c:pt idx="63">
                  <c:v>1972</c:v>
                </c:pt>
                <c:pt idx="64">
                  <c:v>1973</c:v>
                </c:pt>
                <c:pt idx="65">
                  <c:v>1974</c:v>
                </c:pt>
                <c:pt idx="66">
                  <c:v>1975</c:v>
                </c:pt>
                <c:pt idx="67">
                  <c:v>1976</c:v>
                </c:pt>
                <c:pt idx="68">
                  <c:v>1976</c:v>
                </c:pt>
                <c:pt idx="69">
                  <c:v>1977</c:v>
                </c:pt>
                <c:pt idx="70">
                  <c:v>1978</c:v>
                </c:pt>
                <c:pt idx="71">
                  <c:v>1979</c:v>
                </c:pt>
                <c:pt idx="72">
                  <c:v>1980</c:v>
                </c:pt>
                <c:pt idx="73">
                  <c:v>1981</c:v>
                </c:pt>
                <c:pt idx="74">
                  <c:v>1982</c:v>
                </c:pt>
                <c:pt idx="75">
                  <c:v>1983</c:v>
                </c:pt>
                <c:pt idx="76">
                  <c:v>1984</c:v>
                </c:pt>
                <c:pt idx="77">
                  <c:v>1985</c:v>
                </c:pt>
                <c:pt idx="78">
                  <c:v>1986</c:v>
                </c:pt>
                <c:pt idx="79">
                  <c:v>1987</c:v>
                </c:pt>
                <c:pt idx="81">
                  <c:v>1990</c:v>
                </c:pt>
                <c:pt idx="82">
                  <c:v>1991</c:v>
                </c:pt>
                <c:pt idx="83">
                  <c:v>1993</c:v>
                </c:pt>
                <c:pt idx="84">
                  <c:v>1994</c:v>
                </c:pt>
                <c:pt idx="85">
                  <c:v>1995</c:v>
                </c:pt>
                <c:pt idx="86">
                  <c:v>1996</c:v>
                </c:pt>
                <c:pt idx="87">
                  <c:v>1996</c:v>
                </c:pt>
                <c:pt idx="88">
                  <c:v>1997</c:v>
                </c:pt>
                <c:pt idx="89">
                  <c:v>1998</c:v>
                </c:pt>
                <c:pt idx="90">
                  <c:v>1999</c:v>
                </c:pt>
                <c:pt idx="91">
                  <c:v>2000</c:v>
                </c:pt>
                <c:pt idx="92">
                  <c:v>2001</c:v>
                </c:pt>
                <c:pt idx="93">
                  <c:v>2002</c:v>
                </c:pt>
              </c:numCache>
            </c:numRef>
          </c:xVal>
          <c:yVal>
            <c:numRef>
              <c:f>'w_kg comb_eng_orig'!$G$8:$G$101</c:f>
              <c:numCache>
                <c:formatCode>General</c:formatCode>
                <c:ptCount val="94"/>
                <c:pt idx="2">
                  <c:v>4.8</c:v>
                </c:pt>
                <c:pt idx="3">
                  <c:v>31.2</c:v>
                </c:pt>
                <c:pt idx="4">
                  <c:v>46.2</c:v>
                </c:pt>
                <c:pt idx="7">
                  <c:v>74.7</c:v>
                </c:pt>
                <c:pt idx="12">
                  <c:v>249</c:v>
                </c:pt>
                <c:pt idx="13">
                  <c:v>624</c:v>
                </c:pt>
                <c:pt idx="18">
                  <c:v>1040</c:v>
                </c:pt>
                <c:pt idx="24">
                  <c:v>1143</c:v>
                </c:pt>
                <c:pt idx="25">
                  <c:v>1350</c:v>
                </c:pt>
                <c:pt idx="28">
                  <c:v>1535</c:v>
                </c:pt>
                <c:pt idx="30">
                  <c:v>1527</c:v>
                </c:pt>
                <c:pt idx="32">
                  <c:v>1633</c:v>
                </c:pt>
                <c:pt idx="36">
                  <c:v>1717</c:v>
                </c:pt>
                <c:pt idx="54">
                  <c:v>3616.71</c:v>
                </c:pt>
                <c:pt idx="56">
                  <c:v>3534.51</c:v>
                </c:pt>
                <c:pt idx="58">
                  <c:v>3863.3</c:v>
                </c:pt>
                <c:pt idx="62">
                  <c:v>4356.49</c:v>
                </c:pt>
                <c:pt idx="64">
                  <c:v>4520.8900000000003</c:v>
                </c:pt>
                <c:pt idx="65">
                  <c:v>4931.88</c:v>
                </c:pt>
                <c:pt idx="74">
                  <c:v>5425.07</c:v>
                </c:pt>
                <c:pt idx="75">
                  <c:v>5507.26</c:v>
                </c:pt>
                <c:pt idx="78">
                  <c:v>5589.46</c:v>
                </c:pt>
                <c:pt idx="79">
                  <c:v>5836.06</c:v>
                </c:pt>
                <c:pt idx="80">
                  <c:v>5918.25</c:v>
                </c:pt>
                <c:pt idx="93">
                  <c:v>7629.86</c:v>
                </c:pt>
              </c:numCache>
            </c:numRef>
          </c:yVal>
        </c:ser>
        <c:dLbls/>
        <c:axId val="99578240"/>
        <c:axId val="99579776"/>
      </c:scatterChart>
      <c:valAx>
        <c:axId val="99578240"/>
        <c:scaling>
          <c:orientation val="minMax"/>
        </c:scaling>
        <c:axPos val="b"/>
        <c:numFmt formatCode="General" sourceLinked="1"/>
        <c:tickLblPos val="nextTo"/>
        <c:crossAx val="99579776"/>
        <c:crosses val="autoZero"/>
        <c:crossBetween val="midCat"/>
      </c:valAx>
      <c:valAx>
        <c:axId val="99579776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99578240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v>comb_eng</c:v>
          </c:tx>
          <c:spPr>
            <a:ln w="28575">
              <a:noFill/>
            </a:ln>
          </c:spPr>
          <c:marker>
            <c:symbol val="x"/>
            <c:size val="4"/>
            <c:spPr>
              <a:ln w="15875">
                <a:solidFill>
                  <a:srgbClr val="C00000"/>
                </a:solidFill>
              </a:ln>
            </c:spPr>
          </c:marker>
          <c:trendline>
            <c:trendlineType val="exp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'w_kg comb_eng_orig'!$F$8:$F$101</c:f>
              <c:numCache>
                <c:formatCode>General</c:formatCode>
                <c:ptCount val="94"/>
                <c:pt idx="0">
                  <c:v>1881</c:v>
                </c:pt>
                <c:pt idx="1">
                  <c:v>1890</c:v>
                </c:pt>
                <c:pt idx="2">
                  <c:v>1896</c:v>
                </c:pt>
                <c:pt idx="3">
                  <c:v>1902</c:v>
                </c:pt>
                <c:pt idx="4">
                  <c:v>1903</c:v>
                </c:pt>
                <c:pt idx="5">
                  <c:v>1904</c:v>
                </c:pt>
                <c:pt idx="6">
                  <c:v>1906</c:v>
                </c:pt>
                <c:pt idx="7">
                  <c:v>1914</c:v>
                </c:pt>
                <c:pt idx="8">
                  <c:v>1915</c:v>
                </c:pt>
                <c:pt idx="9">
                  <c:v>1916</c:v>
                </c:pt>
                <c:pt idx="10">
                  <c:v>1917</c:v>
                </c:pt>
                <c:pt idx="11">
                  <c:v>1918</c:v>
                </c:pt>
                <c:pt idx="12">
                  <c:v>1919</c:v>
                </c:pt>
                <c:pt idx="13">
                  <c:v>1922</c:v>
                </c:pt>
                <c:pt idx="14">
                  <c:v>1923</c:v>
                </c:pt>
                <c:pt idx="16">
                  <c:v>1925</c:v>
                </c:pt>
                <c:pt idx="17">
                  <c:v>1926</c:v>
                </c:pt>
                <c:pt idx="18">
                  <c:v>1927</c:v>
                </c:pt>
                <c:pt idx="19">
                  <c:v>1928</c:v>
                </c:pt>
                <c:pt idx="20">
                  <c:v>1929</c:v>
                </c:pt>
                <c:pt idx="21">
                  <c:v>1930</c:v>
                </c:pt>
                <c:pt idx="22">
                  <c:v>1931</c:v>
                </c:pt>
                <c:pt idx="23">
                  <c:v>1932</c:v>
                </c:pt>
                <c:pt idx="24">
                  <c:v>1933</c:v>
                </c:pt>
                <c:pt idx="25">
                  <c:v>1934</c:v>
                </c:pt>
                <c:pt idx="26">
                  <c:v>1935</c:v>
                </c:pt>
                <c:pt idx="27">
                  <c:v>1936</c:v>
                </c:pt>
                <c:pt idx="28">
                  <c:v>1937</c:v>
                </c:pt>
                <c:pt idx="29">
                  <c:v>1938</c:v>
                </c:pt>
                <c:pt idx="30">
                  <c:v>1939</c:v>
                </c:pt>
                <c:pt idx="31">
                  <c:v>1940</c:v>
                </c:pt>
                <c:pt idx="32">
                  <c:v>1941</c:v>
                </c:pt>
                <c:pt idx="33">
                  <c:v>1942</c:v>
                </c:pt>
                <c:pt idx="34">
                  <c:v>1943</c:v>
                </c:pt>
                <c:pt idx="35">
                  <c:v>1944</c:v>
                </c:pt>
                <c:pt idx="36">
                  <c:v>1945</c:v>
                </c:pt>
                <c:pt idx="37">
                  <c:v>1946</c:v>
                </c:pt>
                <c:pt idx="38">
                  <c:v>1947</c:v>
                </c:pt>
                <c:pt idx="39">
                  <c:v>1948</c:v>
                </c:pt>
                <c:pt idx="40">
                  <c:v>1949</c:v>
                </c:pt>
                <c:pt idx="41">
                  <c:v>1950</c:v>
                </c:pt>
                <c:pt idx="42">
                  <c:v>1951</c:v>
                </c:pt>
                <c:pt idx="43">
                  <c:v>1952</c:v>
                </c:pt>
                <c:pt idx="44">
                  <c:v>1953</c:v>
                </c:pt>
                <c:pt idx="45">
                  <c:v>1954</c:v>
                </c:pt>
                <c:pt idx="46">
                  <c:v>1955</c:v>
                </c:pt>
                <c:pt idx="47">
                  <c:v>1956</c:v>
                </c:pt>
                <c:pt idx="48">
                  <c:v>1957</c:v>
                </c:pt>
                <c:pt idx="49">
                  <c:v>1958</c:v>
                </c:pt>
                <c:pt idx="50">
                  <c:v>1959</c:v>
                </c:pt>
                <c:pt idx="51">
                  <c:v>1960</c:v>
                </c:pt>
                <c:pt idx="52">
                  <c:v>1961</c:v>
                </c:pt>
                <c:pt idx="53">
                  <c:v>1962</c:v>
                </c:pt>
                <c:pt idx="54">
                  <c:v>1963</c:v>
                </c:pt>
                <c:pt idx="55">
                  <c:v>1964</c:v>
                </c:pt>
                <c:pt idx="56">
                  <c:v>1965</c:v>
                </c:pt>
                <c:pt idx="57">
                  <c:v>1966</c:v>
                </c:pt>
                <c:pt idx="58">
                  <c:v>1967</c:v>
                </c:pt>
                <c:pt idx="59">
                  <c:v>1968</c:v>
                </c:pt>
                <c:pt idx="60">
                  <c:v>1969</c:v>
                </c:pt>
                <c:pt idx="61">
                  <c:v>1970</c:v>
                </c:pt>
                <c:pt idx="62">
                  <c:v>1971</c:v>
                </c:pt>
                <c:pt idx="63">
                  <c:v>1972</c:v>
                </c:pt>
                <c:pt idx="64">
                  <c:v>1973</c:v>
                </c:pt>
                <c:pt idx="65">
                  <c:v>1974</c:v>
                </c:pt>
                <c:pt idx="66">
                  <c:v>1975</c:v>
                </c:pt>
                <c:pt idx="67">
                  <c:v>1976</c:v>
                </c:pt>
                <c:pt idx="68">
                  <c:v>1976</c:v>
                </c:pt>
                <c:pt idx="69">
                  <c:v>1977</c:v>
                </c:pt>
                <c:pt idx="70">
                  <c:v>1978</c:v>
                </c:pt>
                <c:pt idx="71">
                  <c:v>1979</c:v>
                </c:pt>
                <c:pt idx="72">
                  <c:v>1980</c:v>
                </c:pt>
                <c:pt idx="73">
                  <c:v>1981</c:v>
                </c:pt>
                <c:pt idx="74">
                  <c:v>1982</c:v>
                </c:pt>
                <c:pt idx="75">
                  <c:v>1983</c:v>
                </c:pt>
                <c:pt idx="76">
                  <c:v>1984</c:v>
                </c:pt>
                <c:pt idx="77">
                  <c:v>1985</c:v>
                </c:pt>
                <c:pt idx="78">
                  <c:v>1986</c:v>
                </c:pt>
                <c:pt idx="79">
                  <c:v>1987</c:v>
                </c:pt>
                <c:pt idx="81">
                  <c:v>1990</c:v>
                </c:pt>
                <c:pt idx="82">
                  <c:v>1991</c:v>
                </c:pt>
                <c:pt idx="83">
                  <c:v>1993</c:v>
                </c:pt>
                <c:pt idx="84">
                  <c:v>1994</c:v>
                </c:pt>
                <c:pt idx="85">
                  <c:v>1995</c:v>
                </c:pt>
                <c:pt idx="86">
                  <c:v>1996</c:v>
                </c:pt>
                <c:pt idx="87">
                  <c:v>1996</c:v>
                </c:pt>
                <c:pt idx="88">
                  <c:v>1997</c:v>
                </c:pt>
                <c:pt idx="89">
                  <c:v>1998</c:v>
                </c:pt>
                <c:pt idx="90">
                  <c:v>1999</c:v>
                </c:pt>
                <c:pt idx="91">
                  <c:v>2000</c:v>
                </c:pt>
                <c:pt idx="92">
                  <c:v>2001</c:v>
                </c:pt>
                <c:pt idx="93">
                  <c:v>2002</c:v>
                </c:pt>
              </c:numCache>
            </c:numRef>
          </c:xVal>
          <c:yVal>
            <c:numRef>
              <c:f>'w_kg comb_eng_orig'!$G$8:$G$101</c:f>
              <c:numCache>
                <c:formatCode>General</c:formatCode>
                <c:ptCount val="94"/>
                <c:pt idx="2">
                  <c:v>4.8</c:v>
                </c:pt>
                <c:pt idx="3">
                  <c:v>31.2</c:v>
                </c:pt>
                <c:pt idx="4">
                  <c:v>46.2</c:v>
                </c:pt>
                <c:pt idx="7">
                  <c:v>74.7</c:v>
                </c:pt>
                <c:pt idx="12">
                  <c:v>249</c:v>
                </c:pt>
                <c:pt idx="13">
                  <c:v>624</c:v>
                </c:pt>
                <c:pt idx="18">
                  <c:v>1040</c:v>
                </c:pt>
                <c:pt idx="24">
                  <c:v>1143</c:v>
                </c:pt>
                <c:pt idx="25">
                  <c:v>1350</c:v>
                </c:pt>
                <c:pt idx="28">
                  <c:v>1535</c:v>
                </c:pt>
                <c:pt idx="30">
                  <c:v>1527</c:v>
                </c:pt>
                <c:pt idx="32">
                  <c:v>1633</c:v>
                </c:pt>
                <c:pt idx="36">
                  <c:v>1717</c:v>
                </c:pt>
                <c:pt idx="54">
                  <c:v>3616.71</c:v>
                </c:pt>
                <c:pt idx="56">
                  <c:v>3534.51</c:v>
                </c:pt>
                <c:pt idx="58">
                  <c:v>3863.3</c:v>
                </c:pt>
                <c:pt idx="62">
                  <c:v>4356.49</c:v>
                </c:pt>
                <c:pt idx="64">
                  <c:v>4520.8900000000003</c:v>
                </c:pt>
                <c:pt idx="65">
                  <c:v>4931.88</c:v>
                </c:pt>
                <c:pt idx="74">
                  <c:v>5425.07</c:v>
                </c:pt>
                <c:pt idx="75">
                  <c:v>5507.26</c:v>
                </c:pt>
                <c:pt idx="78">
                  <c:v>5589.46</c:v>
                </c:pt>
                <c:pt idx="79">
                  <c:v>5836.06</c:v>
                </c:pt>
                <c:pt idx="80">
                  <c:v>5918.25</c:v>
                </c:pt>
                <c:pt idx="93">
                  <c:v>7629.86</c:v>
                </c:pt>
              </c:numCache>
            </c:numRef>
          </c:yVal>
        </c:ser>
        <c:ser>
          <c:idx val="1"/>
          <c:order val="1"/>
          <c:tx>
            <c:v>piston_eng_car</c:v>
          </c:tx>
          <c:spPr>
            <a:ln w="28575">
              <a:noFill/>
            </a:ln>
          </c:spPr>
          <c:xVal>
            <c:numRef>
              <c:f>'w_kg comb_eng_orig'!$A$8:$A$101</c:f>
              <c:numCache>
                <c:formatCode>General</c:formatCode>
                <c:ptCount val="94"/>
                <c:pt idx="0">
                  <c:v>1881</c:v>
                </c:pt>
                <c:pt idx="1">
                  <c:v>1890</c:v>
                </c:pt>
                <c:pt idx="2">
                  <c:v>1896</c:v>
                </c:pt>
                <c:pt idx="3">
                  <c:v>1902</c:v>
                </c:pt>
                <c:pt idx="4">
                  <c:v>1903</c:v>
                </c:pt>
                <c:pt idx="5">
                  <c:v>1904</c:v>
                </c:pt>
                <c:pt idx="6">
                  <c:v>1906</c:v>
                </c:pt>
                <c:pt idx="7">
                  <c:v>1914</c:v>
                </c:pt>
                <c:pt idx="8">
                  <c:v>1915</c:v>
                </c:pt>
                <c:pt idx="9">
                  <c:v>1916</c:v>
                </c:pt>
                <c:pt idx="10">
                  <c:v>1917</c:v>
                </c:pt>
                <c:pt idx="11">
                  <c:v>1918</c:v>
                </c:pt>
                <c:pt idx="12">
                  <c:v>1919</c:v>
                </c:pt>
                <c:pt idx="13">
                  <c:v>1922</c:v>
                </c:pt>
                <c:pt idx="14">
                  <c:v>1923</c:v>
                </c:pt>
                <c:pt idx="16">
                  <c:v>1925</c:v>
                </c:pt>
                <c:pt idx="17">
                  <c:v>1926</c:v>
                </c:pt>
                <c:pt idx="18">
                  <c:v>1927</c:v>
                </c:pt>
                <c:pt idx="19">
                  <c:v>1928</c:v>
                </c:pt>
                <c:pt idx="20">
                  <c:v>1929</c:v>
                </c:pt>
                <c:pt idx="21">
                  <c:v>1930</c:v>
                </c:pt>
                <c:pt idx="22">
                  <c:v>1931</c:v>
                </c:pt>
                <c:pt idx="23">
                  <c:v>1932</c:v>
                </c:pt>
                <c:pt idx="24">
                  <c:v>1933</c:v>
                </c:pt>
                <c:pt idx="25">
                  <c:v>1934</c:v>
                </c:pt>
                <c:pt idx="26">
                  <c:v>1935</c:v>
                </c:pt>
                <c:pt idx="27">
                  <c:v>1936</c:v>
                </c:pt>
                <c:pt idx="28">
                  <c:v>1937</c:v>
                </c:pt>
                <c:pt idx="29">
                  <c:v>1938</c:v>
                </c:pt>
                <c:pt idx="30">
                  <c:v>1939</c:v>
                </c:pt>
                <c:pt idx="31">
                  <c:v>1940</c:v>
                </c:pt>
                <c:pt idx="32">
                  <c:v>1941</c:v>
                </c:pt>
                <c:pt idx="33">
                  <c:v>1942</c:v>
                </c:pt>
                <c:pt idx="34">
                  <c:v>1943</c:v>
                </c:pt>
                <c:pt idx="35">
                  <c:v>1944</c:v>
                </c:pt>
                <c:pt idx="36">
                  <c:v>1945</c:v>
                </c:pt>
                <c:pt idx="37">
                  <c:v>1946</c:v>
                </c:pt>
                <c:pt idx="38">
                  <c:v>1947</c:v>
                </c:pt>
                <c:pt idx="39">
                  <c:v>1948</c:v>
                </c:pt>
                <c:pt idx="40">
                  <c:v>1949</c:v>
                </c:pt>
                <c:pt idx="41">
                  <c:v>1950</c:v>
                </c:pt>
                <c:pt idx="42">
                  <c:v>1951</c:v>
                </c:pt>
                <c:pt idx="43">
                  <c:v>1952</c:v>
                </c:pt>
                <c:pt idx="44">
                  <c:v>1953</c:v>
                </c:pt>
                <c:pt idx="45">
                  <c:v>1954</c:v>
                </c:pt>
                <c:pt idx="46">
                  <c:v>1955</c:v>
                </c:pt>
                <c:pt idx="47">
                  <c:v>1956</c:v>
                </c:pt>
                <c:pt idx="48">
                  <c:v>1957</c:v>
                </c:pt>
                <c:pt idx="49">
                  <c:v>1958</c:v>
                </c:pt>
                <c:pt idx="50">
                  <c:v>1959</c:v>
                </c:pt>
                <c:pt idx="51">
                  <c:v>1960</c:v>
                </c:pt>
                <c:pt idx="52">
                  <c:v>1961</c:v>
                </c:pt>
                <c:pt idx="53">
                  <c:v>1962</c:v>
                </c:pt>
                <c:pt idx="54">
                  <c:v>1963</c:v>
                </c:pt>
                <c:pt idx="55">
                  <c:v>1964</c:v>
                </c:pt>
                <c:pt idx="56">
                  <c:v>1965</c:v>
                </c:pt>
                <c:pt idx="57">
                  <c:v>1966</c:v>
                </c:pt>
                <c:pt idx="58">
                  <c:v>1967</c:v>
                </c:pt>
                <c:pt idx="59">
                  <c:v>1968</c:v>
                </c:pt>
                <c:pt idx="60">
                  <c:v>1969</c:v>
                </c:pt>
                <c:pt idx="61">
                  <c:v>1970</c:v>
                </c:pt>
                <c:pt idx="62">
                  <c:v>1971</c:v>
                </c:pt>
                <c:pt idx="63">
                  <c:v>1972</c:v>
                </c:pt>
                <c:pt idx="64">
                  <c:v>1973</c:v>
                </c:pt>
                <c:pt idx="65">
                  <c:v>1974</c:v>
                </c:pt>
                <c:pt idx="66">
                  <c:v>1975</c:v>
                </c:pt>
                <c:pt idx="67">
                  <c:v>1976</c:v>
                </c:pt>
                <c:pt idx="68">
                  <c:v>1976</c:v>
                </c:pt>
                <c:pt idx="69">
                  <c:v>1977</c:v>
                </c:pt>
                <c:pt idx="70">
                  <c:v>1978</c:v>
                </c:pt>
                <c:pt idx="71">
                  <c:v>1979</c:v>
                </c:pt>
                <c:pt idx="72">
                  <c:v>1980</c:v>
                </c:pt>
                <c:pt idx="73">
                  <c:v>1981</c:v>
                </c:pt>
                <c:pt idx="74">
                  <c:v>1982</c:v>
                </c:pt>
                <c:pt idx="75">
                  <c:v>1983</c:v>
                </c:pt>
                <c:pt idx="76">
                  <c:v>1984</c:v>
                </c:pt>
                <c:pt idx="77">
                  <c:v>1985</c:v>
                </c:pt>
                <c:pt idx="78">
                  <c:v>1986</c:v>
                </c:pt>
                <c:pt idx="79">
                  <c:v>1987</c:v>
                </c:pt>
                <c:pt idx="81">
                  <c:v>1990</c:v>
                </c:pt>
                <c:pt idx="82">
                  <c:v>1991</c:v>
                </c:pt>
                <c:pt idx="83">
                  <c:v>1993</c:v>
                </c:pt>
                <c:pt idx="84">
                  <c:v>1994</c:v>
                </c:pt>
                <c:pt idx="85">
                  <c:v>1995</c:v>
                </c:pt>
                <c:pt idx="86">
                  <c:v>1996</c:v>
                </c:pt>
                <c:pt idx="87">
                  <c:v>1996</c:v>
                </c:pt>
                <c:pt idx="88">
                  <c:v>1997</c:v>
                </c:pt>
                <c:pt idx="89">
                  <c:v>1998</c:v>
                </c:pt>
                <c:pt idx="90">
                  <c:v>1999</c:v>
                </c:pt>
                <c:pt idx="91">
                  <c:v>2000</c:v>
                </c:pt>
                <c:pt idx="92">
                  <c:v>2001</c:v>
                </c:pt>
                <c:pt idx="93">
                  <c:v>2002</c:v>
                </c:pt>
              </c:numCache>
            </c:numRef>
          </c:xVal>
          <c:yVal>
            <c:numRef>
              <c:f>'w_kg comb_eng_orig'!$B$8:$B$101</c:f>
              <c:numCache>
                <c:formatCode>General</c:formatCode>
                <c:ptCount val="94"/>
                <c:pt idx="2">
                  <c:v>4.8</c:v>
                </c:pt>
                <c:pt idx="3">
                  <c:v>31.2</c:v>
                </c:pt>
                <c:pt idx="4">
                  <c:v>46.2</c:v>
                </c:pt>
                <c:pt idx="7">
                  <c:v>74.7</c:v>
                </c:pt>
                <c:pt idx="8">
                  <c:v>70.599999999999994</c:v>
                </c:pt>
                <c:pt idx="9">
                  <c:v>71.3</c:v>
                </c:pt>
                <c:pt idx="10">
                  <c:v>72.7</c:v>
                </c:pt>
                <c:pt idx="11">
                  <c:v>75.400000000000006</c:v>
                </c:pt>
                <c:pt idx="13">
                  <c:v>74.3</c:v>
                </c:pt>
                <c:pt idx="16">
                  <c:v>92.9</c:v>
                </c:pt>
                <c:pt idx="22">
                  <c:v>271.39999999999998</c:v>
                </c:pt>
                <c:pt idx="23">
                  <c:v>279.7</c:v>
                </c:pt>
                <c:pt idx="24">
                  <c:v>305.10000000000002</c:v>
                </c:pt>
                <c:pt idx="25">
                  <c:v>311.8</c:v>
                </c:pt>
                <c:pt idx="26">
                  <c:v>302.8</c:v>
                </c:pt>
                <c:pt idx="27">
                  <c:v>301.3</c:v>
                </c:pt>
                <c:pt idx="28">
                  <c:v>317.89999999999998</c:v>
                </c:pt>
                <c:pt idx="29">
                  <c:v>454.1</c:v>
                </c:pt>
                <c:pt idx="30">
                  <c:v>293.5</c:v>
                </c:pt>
                <c:pt idx="31">
                  <c:v>292.3</c:v>
                </c:pt>
                <c:pt idx="32">
                  <c:v>293.60000000000002</c:v>
                </c:pt>
                <c:pt idx="37">
                  <c:v>280</c:v>
                </c:pt>
                <c:pt idx="38">
                  <c:v>281.89999999999998</c:v>
                </c:pt>
                <c:pt idx="39">
                  <c:v>280.39999999999998</c:v>
                </c:pt>
                <c:pt idx="40">
                  <c:v>297.7</c:v>
                </c:pt>
                <c:pt idx="41">
                  <c:v>310.10000000000002</c:v>
                </c:pt>
                <c:pt idx="42">
                  <c:v>315.2</c:v>
                </c:pt>
                <c:pt idx="43">
                  <c:v>320.5</c:v>
                </c:pt>
                <c:pt idx="44">
                  <c:v>319.2</c:v>
                </c:pt>
                <c:pt idx="45">
                  <c:v>354.4</c:v>
                </c:pt>
                <c:pt idx="46">
                  <c:v>449.6</c:v>
                </c:pt>
                <c:pt idx="47">
                  <c:v>539.6</c:v>
                </c:pt>
                <c:pt idx="48">
                  <c:v>588.20000000000005</c:v>
                </c:pt>
                <c:pt idx="49">
                  <c:v>650.79999999999995</c:v>
                </c:pt>
                <c:pt idx="50">
                  <c:v>616.6</c:v>
                </c:pt>
                <c:pt idx="51">
                  <c:v>590.1</c:v>
                </c:pt>
                <c:pt idx="52">
                  <c:v>554.6</c:v>
                </c:pt>
                <c:pt idx="61">
                  <c:v>872</c:v>
                </c:pt>
                <c:pt idx="62">
                  <c:v>896.6</c:v>
                </c:pt>
                <c:pt idx="63">
                  <c:v>639.9</c:v>
                </c:pt>
                <c:pt idx="64">
                  <c:v>575.9</c:v>
                </c:pt>
                <c:pt idx="66">
                  <c:v>455.8</c:v>
                </c:pt>
                <c:pt idx="69">
                  <c:v>449.5</c:v>
                </c:pt>
                <c:pt idx="70">
                  <c:v>521.70000000000005</c:v>
                </c:pt>
                <c:pt idx="71">
                  <c:v>512.20000000000005</c:v>
                </c:pt>
                <c:pt idx="72">
                  <c:v>434.4</c:v>
                </c:pt>
                <c:pt idx="73">
                  <c:v>452.7</c:v>
                </c:pt>
                <c:pt idx="74">
                  <c:v>512.9</c:v>
                </c:pt>
                <c:pt idx="75">
                  <c:v>588.4</c:v>
                </c:pt>
                <c:pt idx="76">
                  <c:v>574.6</c:v>
                </c:pt>
                <c:pt idx="77">
                  <c:v>608.9</c:v>
                </c:pt>
                <c:pt idx="78">
                  <c:v>644.9</c:v>
                </c:pt>
                <c:pt idx="79">
                  <c:v>742.9</c:v>
                </c:pt>
                <c:pt idx="81">
                  <c:v>713.9</c:v>
                </c:pt>
                <c:pt idx="82">
                  <c:v>825.7</c:v>
                </c:pt>
                <c:pt idx="83">
                  <c:v>820.9</c:v>
                </c:pt>
                <c:pt idx="84">
                  <c:v>817.7</c:v>
                </c:pt>
              </c:numCache>
            </c:numRef>
          </c:yVal>
        </c:ser>
        <c:dLbls/>
        <c:axId val="76769920"/>
        <c:axId val="76796288"/>
      </c:scatterChart>
      <c:valAx>
        <c:axId val="76769920"/>
        <c:scaling>
          <c:orientation val="minMax"/>
        </c:scaling>
        <c:axPos val="b"/>
        <c:numFmt formatCode="General" sourceLinked="1"/>
        <c:tickLblPos val="nextTo"/>
        <c:crossAx val="76796288"/>
        <c:crosses val="autoZero"/>
        <c:crossBetween val="midCat"/>
      </c:valAx>
      <c:valAx>
        <c:axId val="76796288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76769920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12</xdr:row>
      <xdr:rowOff>0</xdr:rowOff>
    </xdr:from>
    <xdr:to>
      <xdr:col>11</xdr:col>
      <xdr:colOff>304800</xdr:colOff>
      <xdr:row>26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8</xdr:row>
      <xdr:rowOff>0</xdr:rowOff>
    </xdr:from>
    <xdr:to>
      <xdr:col>16</xdr:col>
      <xdr:colOff>304800</xdr:colOff>
      <xdr:row>21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</xdr:colOff>
      <xdr:row>22</xdr:row>
      <xdr:rowOff>114300</xdr:rowOff>
    </xdr:from>
    <xdr:to>
      <xdr:col>16</xdr:col>
      <xdr:colOff>314325</xdr:colOff>
      <xdr:row>35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8"/>
  <dimension ref="A1:E15"/>
  <sheetViews>
    <sheetView tabSelected="1" workbookViewId="0">
      <selection activeCell="E8" sqref="E8"/>
    </sheetView>
  </sheetViews>
  <sheetFormatPr defaultRowHeight="15"/>
  <sheetData>
    <row r="1" spans="1:5">
      <c r="B1" t="s">
        <v>54</v>
      </c>
      <c r="C1" t="s">
        <v>55</v>
      </c>
      <c r="D1" t="s">
        <v>56</v>
      </c>
      <c r="E1" t="s">
        <v>57</v>
      </c>
    </row>
    <row r="2" spans="1:5">
      <c r="A2" t="s">
        <v>58</v>
      </c>
      <c r="B2" s="37">
        <f>PRMallall!G1</f>
        <v>3.2277039495113201E-2</v>
      </c>
      <c r="C2" s="37">
        <f>PRMallND!G1</f>
        <v>5.6135758642547079E-2</v>
      </c>
      <c r="D2" s="37">
        <f>PRM70all!G1</f>
        <v>1.5317108411962342E-2</v>
      </c>
      <c r="E2" s="37">
        <f>PRM70ND!G1</f>
        <v>0</v>
      </c>
    </row>
    <row r="3" spans="1:5">
      <c r="A3" t="s">
        <v>53</v>
      </c>
      <c r="B3">
        <f>PRMallall!B64</f>
        <v>57</v>
      </c>
      <c r="C3">
        <f>PRMallND!B24</f>
        <v>17</v>
      </c>
      <c r="D3">
        <f>PRM70all!B26</f>
        <v>19</v>
      </c>
      <c r="E3">
        <f>PRM70ND!B8</f>
        <v>0</v>
      </c>
    </row>
    <row r="4" spans="1:5">
      <c r="A4" t="s">
        <v>27</v>
      </c>
      <c r="B4" s="36">
        <f>PRMallall!H1</f>
        <v>0.73626159352573872</v>
      </c>
      <c r="C4" s="36">
        <f>PRMallND!H1</f>
        <v>0.84851855549870525</v>
      </c>
      <c r="D4" s="36">
        <f>PRM70all!H1</f>
        <v>0.21335220061369811</v>
      </c>
      <c r="E4" s="36">
        <f>PRM70ND!H1</f>
        <v>1</v>
      </c>
    </row>
    <row r="5" spans="1:5">
      <c r="A5" t="s">
        <v>59</v>
      </c>
      <c r="B5" s="37">
        <f>PRMallall!H16</f>
        <v>5.1615251481300778E-3</v>
      </c>
      <c r="C5" s="37">
        <f>PRMallND!H16</f>
        <v>1.2629184463158447E-2</v>
      </c>
      <c r="D5" s="37">
        <f>PRM70all!H16</f>
        <v>1.5162803860023145E-2</v>
      </c>
      <c r="E5" s="37" t="e">
        <f>PRM70ND!H16</f>
        <v>#NUM!</v>
      </c>
    </row>
    <row r="6" spans="1:5">
      <c r="A6" t="s">
        <v>60</v>
      </c>
      <c r="B6" s="37">
        <f>PRMallall!H26</f>
        <v>2.5453159631763696E-3</v>
      </c>
      <c r="C6" s="37">
        <f>PRMallND!H26</f>
        <v>5.9895395728828509E-3</v>
      </c>
      <c r="D6" s="37">
        <f>PRM70all!H26</f>
        <v>7.2379964953390016E-3</v>
      </c>
      <c r="E6" s="37" t="e">
        <f>PRM70ND!H26</f>
        <v>#NUM!</v>
      </c>
    </row>
    <row r="7" spans="1:5">
      <c r="A7" t="s">
        <v>61</v>
      </c>
      <c r="B7" s="37">
        <f>SUM(B5:B6)/3</f>
        <v>2.5689470371021493E-3</v>
      </c>
      <c r="C7" s="37">
        <f>SUM(C5:C6)/3</f>
        <v>6.2062413453470994E-3</v>
      </c>
      <c r="D7" s="37">
        <f>SUM(D5:D6)/3</f>
        <v>7.4669334517873829E-3</v>
      </c>
      <c r="E7" s="37" t="e">
        <f>SUM(E5:E6)/3</f>
        <v>#NUM!</v>
      </c>
    </row>
    <row r="8" spans="1:5">
      <c r="A8" t="s">
        <v>62</v>
      </c>
      <c r="B8" s="38">
        <f>B7/B2</f>
        <v>7.9590541056006464E-2</v>
      </c>
      <c r="C8" s="38">
        <f>C7/C2</f>
        <v>0.11055771749458805</v>
      </c>
      <c r="D8" s="38">
        <f>D7/D2</f>
        <v>0.48748975661462735</v>
      </c>
      <c r="E8" s="38" t="e">
        <f>E7/E2</f>
        <v>#NUM!</v>
      </c>
    </row>
    <row r="9" spans="1:5">
      <c r="A9" t="s">
        <v>63</v>
      </c>
      <c r="B9" s="37">
        <f>PRMallall!B59</f>
        <v>3.2271163524949964E-2</v>
      </c>
      <c r="C9" s="37">
        <f>PRMallND!B19</f>
        <v>5.6114345920649074E-2</v>
      </c>
      <c r="D9" s="37">
        <f>PRM70all!B21</f>
        <v>1.5357639431248989E-2</v>
      </c>
      <c r="E9" s="37" t="e">
        <f>PRM70ND!B3</f>
        <v>#VALUE!</v>
      </c>
    </row>
    <row r="10" spans="1:5">
      <c r="A10" t="s">
        <v>64</v>
      </c>
      <c r="B10" s="37">
        <f>PRMallall!B60</f>
        <v>5.8539359642473168E-4</v>
      </c>
      <c r="C10" s="37">
        <f>PRMallND!B20</f>
        <v>2.5265654906050979E-3</v>
      </c>
      <c r="D10" s="37">
        <f>PRM70all!B22</f>
        <v>2.4813063920766671E-3</v>
      </c>
      <c r="E10" s="37" t="e">
        <f>PRM70ND!B4</f>
        <v>#VALUE!</v>
      </c>
    </row>
    <row r="11" spans="1:5">
      <c r="A11" t="s">
        <v>66</v>
      </c>
      <c r="B11" s="37">
        <f>PRMallall!B62</f>
        <v>3.2683741588135931E-2</v>
      </c>
      <c r="C11" s="37">
        <f>PRMallND!B22</f>
        <v>5.9196276059326078E-2</v>
      </c>
      <c r="D11" s="37">
        <f>PRM70all!B24</f>
        <v>2.4310704283092219E-2</v>
      </c>
      <c r="E11" s="37" t="e">
        <f>PRM70ND!B6</f>
        <v>#VALUE!</v>
      </c>
    </row>
    <row r="12" spans="1:5">
      <c r="A12" t="s">
        <v>65</v>
      </c>
      <c r="B12" s="37">
        <f>PRMallall!B61</f>
        <v>2.8390102070351413E-2</v>
      </c>
      <c r="C12" s="37">
        <f>PRMallND!B21</f>
        <v>4.7092071366950296E-2</v>
      </c>
      <c r="D12" s="37">
        <f>PRM70all!B23</f>
        <v>1.3182815237084648E-2</v>
      </c>
      <c r="E12" s="37" t="e">
        <f>PRM70ND!B5</f>
        <v>#VALUE!</v>
      </c>
    </row>
    <row r="13" spans="1:5">
      <c r="A13" t="s">
        <v>67</v>
      </c>
      <c r="B13">
        <f>PRMallall!E63</f>
        <v>98</v>
      </c>
      <c r="C13">
        <f>PRMallND!E23</f>
        <v>75</v>
      </c>
      <c r="D13">
        <f>PRM70all!E25</f>
        <v>23</v>
      </c>
      <c r="E13">
        <f>PRM70ND!E7</f>
        <v>0</v>
      </c>
    </row>
    <row r="14" spans="1:5">
      <c r="A14" t="s">
        <v>68</v>
      </c>
    </row>
    <row r="15" spans="1:5">
      <c r="A15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/>
  <dimension ref="A1:L26"/>
  <sheetViews>
    <sheetView workbookViewId="0">
      <selection activeCell="F1" sqref="F1"/>
    </sheetView>
  </sheetViews>
  <sheetFormatPr defaultRowHeight="15"/>
  <sheetData>
    <row r="1" spans="1:12" ht="16.5" thickTop="1" thickBot="1">
      <c r="B1" s="23" t="s">
        <v>26</v>
      </c>
      <c r="C1" s="23" t="s">
        <v>27</v>
      </c>
      <c r="D1" s="23" t="s">
        <v>28</v>
      </c>
      <c r="E1" s="23" t="s">
        <v>1</v>
      </c>
      <c r="F1" s="23" t="s">
        <v>2</v>
      </c>
      <c r="G1" s="29">
        <f>LN(G2)</f>
        <v>0</v>
      </c>
      <c r="H1" s="30">
        <f>G4</f>
        <v>1</v>
      </c>
      <c r="I1" t="s">
        <v>1</v>
      </c>
      <c r="J1" t="s">
        <v>2</v>
      </c>
      <c r="K1" s="31" t="e">
        <f>LN(K2)</f>
        <v>#VALUE!</v>
      </c>
      <c r="L1" s="32" t="e">
        <f>K4</f>
        <v>#VALUE!</v>
      </c>
    </row>
    <row r="2" spans="1:12" ht="15.75" thickTop="1">
      <c r="B2" t="e">
        <v>#VALUE!</v>
      </c>
      <c r="C2" s="33" t="e">
        <v>#VALUE!</v>
      </c>
      <c r="D2" t="e">
        <v>#VALUE!</v>
      </c>
      <c r="E2" s="21">
        <v>1971</v>
      </c>
      <c r="F2" s="22">
        <v>896.6</v>
      </c>
      <c r="G2">
        <f t="array" ref="G2:H6">LOGEST(F2:F2,E2:E2,TRUE, TRUE)</f>
        <v>1</v>
      </c>
      <c r="H2">
        <v>896.59999999999968</v>
      </c>
      <c r="K2" t="e">
        <f t="array" ref="K2:L6">LOGEST(J1:J2,I1:I2,TRUE, TRUE)</f>
        <v>#VALUE!</v>
      </c>
      <c r="L2" t="e">
        <v>#VALUE!</v>
      </c>
    </row>
    <row r="3" spans="1:12">
      <c r="A3" t="s">
        <v>48</v>
      </c>
      <c r="B3" s="23" t="e">
        <f>AVERAGE(B2:B2)</f>
        <v>#VALUE!</v>
      </c>
      <c r="C3" s="23" t="e">
        <f>AVERAGE(C2:C2)</f>
        <v>#VALUE!</v>
      </c>
      <c r="D3" s="23" t="e">
        <f>AVERAGE(D2:D2)</f>
        <v>#VALUE!</v>
      </c>
      <c r="E3" s="23">
        <f>AVERAGE(E2:E2)</f>
        <v>1971</v>
      </c>
      <c r="F3" s="23">
        <f>AVERAGE(F2:F2)</f>
        <v>896.6</v>
      </c>
      <c r="G3">
        <v>0</v>
      </c>
      <c r="H3">
        <v>0</v>
      </c>
      <c r="K3" t="e">
        <v>#VALUE!</v>
      </c>
      <c r="L3" t="e">
        <v>#VALUE!</v>
      </c>
    </row>
    <row r="4" spans="1:12" ht="15.75" thickBot="1">
      <c r="A4" t="s">
        <v>49</v>
      </c>
      <c r="B4" s="23" t="e">
        <f>STDEV(B2:B2)</f>
        <v>#VALUE!</v>
      </c>
      <c r="C4" s="23" t="e">
        <f>STDEV(C2:C2)</f>
        <v>#VALUE!</v>
      </c>
      <c r="D4" s="23" t="e">
        <f>STDEV(D2:D2)</f>
        <v>#VALUE!</v>
      </c>
      <c r="E4" s="23" t="e">
        <f>STDEV(E2:E2)</f>
        <v>#DIV/0!</v>
      </c>
      <c r="F4" s="23" t="e">
        <f>STDEV(F2:F2)</f>
        <v>#DIV/0!</v>
      </c>
      <c r="G4">
        <v>1</v>
      </c>
      <c r="H4">
        <v>0</v>
      </c>
      <c r="K4" t="e">
        <v>#VALUE!</v>
      </c>
      <c r="L4" t="e">
        <v>#VALUE!</v>
      </c>
    </row>
    <row r="5" spans="1:12" ht="16.5" thickTop="1" thickBot="1">
      <c r="A5" t="s">
        <v>50</v>
      </c>
      <c r="B5" s="23" t="e">
        <f>MIN(B2:B2)</f>
        <v>#VALUE!</v>
      </c>
      <c r="C5" s="23" t="e">
        <f>MIN(C2:C2)</f>
        <v>#VALUE!</v>
      </c>
      <c r="D5" s="23" t="e">
        <f>MIN(D2:D2)</f>
        <v>#VALUE!</v>
      </c>
      <c r="E5" s="23">
        <f>MIN(E2:E2)</f>
        <v>1971</v>
      </c>
      <c r="F5" s="23">
        <f>MIN(F2:F2)</f>
        <v>896.6</v>
      </c>
      <c r="G5" t="e">
        <v>#NUM!</v>
      </c>
      <c r="H5">
        <v>0</v>
      </c>
      <c r="K5" s="30" t="e">
        <v>#VALUE!</v>
      </c>
      <c r="L5" t="e">
        <v>#VALUE!</v>
      </c>
    </row>
    <row r="6" spans="1:12" ht="15.75" thickTop="1">
      <c r="A6" t="s">
        <v>51</v>
      </c>
      <c r="B6" s="23" t="e">
        <f>MAX(B2:B2)</f>
        <v>#VALUE!</v>
      </c>
      <c r="C6" s="23" t="e">
        <f>MAX(C2:C2)</f>
        <v>#VALUE!</v>
      </c>
      <c r="D6" s="23" t="e">
        <f>MAX(D2:D2)</f>
        <v>#VALUE!</v>
      </c>
      <c r="E6" s="23">
        <f>MAX(E2:E2)</f>
        <v>1971</v>
      </c>
      <c r="F6" s="23">
        <f>MAX(F2:F2)</f>
        <v>896.6</v>
      </c>
      <c r="G6">
        <v>0</v>
      </c>
      <c r="H6">
        <v>0</v>
      </c>
      <c r="K6" t="e">
        <v>#VALUE!</v>
      </c>
      <c r="L6" t="e">
        <v>#VALUE!</v>
      </c>
    </row>
    <row r="7" spans="1:12">
      <c r="A7" t="s">
        <v>52</v>
      </c>
      <c r="B7" s="23" t="e">
        <f>ABS(B6-B5)</f>
        <v>#VALUE!</v>
      </c>
      <c r="C7" s="23" t="e">
        <f>ABS(C6-C5)</f>
        <v>#VALUE!</v>
      </c>
      <c r="D7" s="23" t="e">
        <f>ABS(D6-D5)</f>
        <v>#VALUE!</v>
      </c>
      <c r="E7" s="23">
        <f>ABS(E6-E5)</f>
        <v>0</v>
      </c>
      <c r="F7" s="23">
        <f>ABS(F6-F5)</f>
        <v>0</v>
      </c>
      <c r="G7" t="s">
        <v>29</v>
      </c>
      <c r="H7" t="e">
        <f>TINV(0.0455,H5)</f>
        <v>#NUM!</v>
      </c>
    </row>
    <row r="8" spans="1:12">
      <c r="A8" t="s">
        <v>53</v>
      </c>
      <c r="B8" s="23">
        <f>COUNT(B2:B2)</f>
        <v>0</v>
      </c>
      <c r="G8" t="s">
        <v>30</v>
      </c>
      <c r="H8" t="e">
        <f>H7*G3</f>
        <v>#NUM!</v>
      </c>
    </row>
    <row r="9" spans="1:12">
      <c r="G9" t="s">
        <v>31</v>
      </c>
      <c r="H9" t="e">
        <f>G2+H8</f>
        <v>#NUM!</v>
      </c>
    </row>
    <row r="10" spans="1:12">
      <c r="G10" t="s">
        <v>32</v>
      </c>
      <c r="H10" t="e">
        <f>G2-H8</f>
        <v>#NUM!</v>
      </c>
    </row>
    <row r="11" spans="1:12">
      <c r="G11" t="s">
        <v>33</v>
      </c>
      <c r="H11" s="34">
        <f>LN(G2)</f>
        <v>0</v>
      </c>
    </row>
    <row r="12" spans="1:12">
      <c r="G12" t="s">
        <v>34</v>
      </c>
      <c r="H12" s="34" t="e">
        <f>LN(H9)</f>
        <v>#NUM!</v>
      </c>
    </row>
    <row r="13" spans="1:12">
      <c r="G13" t="s">
        <v>35</v>
      </c>
      <c r="H13" s="34" t="e">
        <f>LN(H10)</f>
        <v>#NUM!</v>
      </c>
    </row>
    <row r="14" spans="1:12">
      <c r="G14" t="s">
        <v>36</v>
      </c>
      <c r="H14" s="34" t="e">
        <f>H12-H11</f>
        <v>#NUM!</v>
      </c>
    </row>
    <row r="15" spans="1:12">
      <c r="G15" t="s">
        <v>37</v>
      </c>
      <c r="H15" s="34" t="e">
        <f>H11-H13</f>
        <v>#NUM!</v>
      </c>
    </row>
    <row r="16" spans="1:12">
      <c r="G16" t="s">
        <v>38</v>
      </c>
      <c r="H16" s="35" t="e">
        <f>AVERAGE(H14:H15)</f>
        <v>#NUM!</v>
      </c>
    </row>
    <row r="17" spans="7:8">
      <c r="G17" t="s">
        <v>39</v>
      </c>
      <c r="H17" t="e">
        <f>TINV(0.3173,H5)</f>
        <v>#NUM!</v>
      </c>
    </row>
    <row r="18" spans="7:8">
      <c r="G18" t="s">
        <v>40</v>
      </c>
      <c r="H18" t="e">
        <f>H17*G3</f>
        <v>#NUM!</v>
      </c>
    </row>
    <row r="19" spans="7:8">
      <c r="G19" t="s">
        <v>41</v>
      </c>
      <c r="H19" t="e">
        <f>G2+H18</f>
        <v>#NUM!</v>
      </c>
    </row>
    <row r="20" spans="7:8">
      <c r="G20" t="s">
        <v>42</v>
      </c>
      <c r="H20" t="e">
        <f>G2-H18</f>
        <v>#NUM!</v>
      </c>
    </row>
    <row r="21" spans="7:8">
      <c r="G21" t="s">
        <v>33</v>
      </c>
      <c r="H21" s="34">
        <f>LN(G2)</f>
        <v>0</v>
      </c>
    </row>
    <row r="22" spans="7:8">
      <c r="G22" t="s">
        <v>43</v>
      </c>
      <c r="H22" s="34" t="e">
        <f>LN(H19)</f>
        <v>#NUM!</v>
      </c>
    </row>
    <row r="23" spans="7:8">
      <c r="G23" t="s">
        <v>44</v>
      </c>
      <c r="H23" s="34" t="e">
        <f>LN(H20)</f>
        <v>#NUM!</v>
      </c>
    </row>
    <row r="24" spans="7:8">
      <c r="G24" t="s">
        <v>45</v>
      </c>
      <c r="H24" s="34" t="e">
        <f>H22-H21</f>
        <v>#NUM!</v>
      </c>
    </row>
    <row r="25" spans="7:8">
      <c r="G25" t="s">
        <v>46</v>
      </c>
      <c r="H25" s="34" t="e">
        <f>H21-H23</f>
        <v>#NUM!</v>
      </c>
    </row>
    <row r="26" spans="7:8">
      <c r="G26" t="s">
        <v>47</v>
      </c>
      <c r="H26" s="35" t="e">
        <f>AVERAGE(H24:H25)</f>
        <v>#NUM!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5"/>
  <dimension ref="A1:BX26"/>
  <sheetViews>
    <sheetView workbookViewId="0">
      <selection activeCell="F1" sqref="F1"/>
    </sheetView>
  </sheetViews>
  <sheetFormatPr defaultRowHeight="15"/>
  <sheetData>
    <row r="1" spans="2:76" ht="16.5" thickTop="1" thickBot="1">
      <c r="B1" s="23" t="s">
        <v>26</v>
      </c>
      <c r="C1" s="23" t="s">
        <v>27</v>
      </c>
      <c r="D1" s="23" t="s">
        <v>28</v>
      </c>
      <c r="E1" s="23" t="s">
        <v>1</v>
      </c>
      <c r="F1" s="23" t="s">
        <v>2</v>
      </c>
      <c r="G1" s="29">
        <f>LN(G2)</f>
        <v>5.6135758642547079E-2</v>
      </c>
      <c r="H1" s="30">
        <f>G4</f>
        <v>0.84851855549870525</v>
      </c>
      <c r="I1" t="s">
        <v>1</v>
      </c>
      <c r="J1" t="s">
        <v>2</v>
      </c>
      <c r="K1" s="31">
        <f>LN(K2)</f>
        <v>4.7092071366950296E-2</v>
      </c>
      <c r="L1" s="32">
        <f>K4</f>
        <v>0.90577689152875773</v>
      </c>
      <c r="M1" t="s">
        <v>1</v>
      </c>
      <c r="N1" t="s">
        <v>2</v>
      </c>
      <c r="O1" s="31">
        <f>LN(O2)</f>
        <v>5.6014752831650076E-2</v>
      </c>
      <c r="P1" s="32">
        <f>O4</f>
        <v>0.82960452541003527</v>
      </c>
      <c r="Q1" t="s">
        <v>1</v>
      </c>
      <c r="R1" t="s">
        <v>2</v>
      </c>
      <c r="S1" s="31">
        <f>LN(S2)</f>
        <v>5.749872049462755E-2</v>
      </c>
      <c r="T1" s="32">
        <f>S4</f>
        <v>0.84138746549216159</v>
      </c>
      <c r="U1" t="s">
        <v>1</v>
      </c>
      <c r="V1" t="s">
        <v>2</v>
      </c>
      <c r="W1" s="31">
        <f>LN(W2)</f>
        <v>5.6588950737737606E-2</v>
      </c>
      <c r="X1" s="32">
        <f>W4</f>
        <v>0.84495175284094493</v>
      </c>
      <c r="Y1" t="s">
        <v>1</v>
      </c>
      <c r="Z1" t="s">
        <v>2</v>
      </c>
      <c r="AA1" s="31">
        <f>LN(AA2)</f>
        <v>5.6049150346892861E-2</v>
      </c>
      <c r="AB1" s="32">
        <f>AA4</f>
        <v>0.84401290954454722</v>
      </c>
      <c r="AC1" t="s">
        <v>1</v>
      </c>
      <c r="AD1" t="s">
        <v>2</v>
      </c>
      <c r="AE1" s="31">
        <f>LN(AE2)</f>
        <v>5.5882307478919452E-2</v>
      </c>
      <c r="AF1" s="32">
        <f>AE4</f>
        <v>0.84758443980110076</v>
      </c>
      <c r="AG1" t="s">
        <v>1</v>
      </c>
      <c r="AH1" t="s">
        <v>2</v>
      </c>
      <c r="AI1" s="31">
        <f>LN(AI2)</f>
        <v>5.6316404406141891E-2</v>
      </c>
      <c r="AJ1" s="32">
        <f>AI4</f>
        <v>0.85668926854847205</v>
      </c>
      <c r="AK1" t="s">
        <v>1</v>
      </c>
      <c r="AL1" t="s">
        <v>2</v>
      </c>
      <c r="AM1" s="31">
        <f>LN(AM2)</f>
        <v>5.6246396781827114E-2</v>
      </c>
      <c r="AN1" s="32">
        <f>AM4</f>
        <v>0.85569978904614086</v>
      </c>
      <c r="AO1" t="s">
        <v>1</v>
      </c>
      <c r="AP1" t="s">
        <v>2</v>
      </c>
      <c r="AQ1" s="31">
        <f>LN(AQ2)</f>
        <v>5.6188892640874247E-2</v>
      </c>
      <c r="AR1" s="32">
        <f>AQ4</f>
        <v>0.8563801559136609</v>
      </c>
      <c r="AS1" t="s">
        <v>1</v>
      </c>
      <c r="AT1" t="s">
        <v>2</v>
      </c>
      <c r="AU1" s="31">
        <f>LN(AU2)</f>
        <v>5.6125136560290195E-2</v>
      </c>
      <c r="AV1" s="32">
        <f>AU4</f>
        <v>0.8551126739915792</v>
      </c>
      <c r="AW1" t="s">
        <v>1</v>
      </c>
      <c r="AX1" t="s">
        <v>2</v>
      </c>
      <c r="AY1" s="31">
        <f>LN(AY2)</f>
        <v>5.6003859887328034E-2</v>
      </c>
      <c r="AZ1" s="32">
        <f>AY4</f>
        <v>0.85090616190716994</v>
      </c>
      <c r="BA1" t="s">
        <v>1</v>
      </c>
      <c r="BB1" t="s">
        <v>2</v>
      </c>
      <c r="BC1" s="31">
        <f>LN(BC2)</f>
        <v>5.5804209594118262E-2</v>
      </c>
      <c r="BD1" s="32">
        <f>BC4</f>
        <v>0.85841437054232972</v>
      </c>
      <c r="BE1" t="s">
        <v>1</v>
      </c>
      <c r="BF1" t="s">
        <v>2</v>
      </c>
      <c r="BG1" s="31">
        <f>LN(BG2)</f>
        <v>5.6751371475812114E-2</v>
      </c>
      <c r="BH1" s="32">
        <f>BG4</f>
        <v>0.84440284309525382</v>
      </c>
      <c r="BI1" t="s">
        <v>1</v>
      </c>
      <c r="BJ1" t="s">
        <v>2</v>
      </c>
      <c r="BK1" s="31">
        <f>LN(BK2)</f>
        <v>5.6689081776575695E-2</v>
      </c>
      <c r="BL1" s="32">
        <f>BK4</f>
        <v>0.84294936367908135</v>
      </c>
      <c r="BM1" t="s">
        <v>1</v>
      </c>
      <c r="BN1" t="s">
        <v>2</v>
      </c>
      <c r="BO1" s="31">
        <f>LN(BO2)</f>
        <v>5.6569173576843934E-2</v>
      </c>
      <c r="BP1" s="32">
        <f>BO4</f>
        <v>0.84109226229701173</v>
      </c>
      <c r="BQ1" t="s">
        <v>1</v>
      </c>
      <c r="BR1" t="s">
        <v>2</v>
      </c>
      <c r="BS1" s="31">
        <f>LN(BS2)</f>
        <v>5.8927124635118872E-2</v>
      </c>
      <c r="BT1" s="32">
        <f>BS4</f>
        <v>0.84728790643014518</v>
      </c>
      <c r="BU1" t="s">
        <v>1</v>
      </c>
      <c r="BV1" t="s">
        <v>2</v>
      </c>
      <c r="BW1" s="31">
        <f>LN(BW2)</f>
        <v>5.9196276059326078E-2</v>
      </c>
      <c r="BX1" s="32">
        <f>BW4</f>
        <v>0.84826839971731449</v>
      </c>
    </row>
    <row r="2" spans="2:76" ht="15.75" thickTop="1">
      <c r="B2">
        <v>4.7092071366950296E-2</v>
      </c>
      <c r="C2" s="33">
        <v>0.90577689152875773</v>
      </c>
      <c r="D2">
        <v>134.58350809210381</v>
      </c>
      <c r="E2" s="21">
        <v>1896</v>
      </c>
      <c r="F2" s="22">
        <v>4.8</v>
      </c>
      <c r="G2">
        <f t="array" ref="G2:H6">LOGEST(F2:F18,E2:E18,TRUE, TRUE)</f>
        <v>1.0577412715089363</v>
      </c>
      <c r="H2">
        <v>1.3674587530865694E-45</v>
      </c>
      <c r="I2" s="21">
        <v>1902</v>
      </c>
      <c r="J2" s="22">
        <v>31.2</v>
      </c>
      <c r="K2">
        <f t="array" ref="K2:L6">LOGEST(J2:J17,I2:I17,TRUE, TRUE)</f>
        <v>1.0482185155484354</v>
      </c>
      <c r="L2">
        <v>6.0661289056315579E-38</v>
      </c>
      <c r="M2" s="21">
        <v>1896</v>
      </c>
      <c r="N2" s="22">
        <v>4.8</v>
      </c>
      <c r="O2">
        <f t="array" ref="O2:P6">LOGEST(N2:N17,M2:M17,TRUE, TRUE)</f>
        <v>1.0576132864122845</v>
      </c>
      <c r="P2">
        <v>1.7312607292532498E-45</v>
      </c>
      <c r="Q2" s="21">
        <v>1896</v>
      </c>
      <c r="R2" s="22">
        <v>4.8</v>
      </c>
      <c r="S2">
        <f t="array" ref="S2:T6">LOGEST(R2:R17,Q2:Q17,TRUE, TRUE)</f>
        <v>1.059183915422355</v>
      </c>
      <c r="T2">
        <v>9.5868798969184839E-47</v>
      </c>
      <c r="U2" s="21">
        <v>1896</v>
      </c>
      <c r="V2" s="22">
        <v>4.8</v>
      </c>
      <c r="W2">
        <f t="array" ref="W2:X6">LOGEST(V2:V17,U2:U17,TRUE, TRUE)</f>
        <v>1.058220740129429</v>
      </c>
      <c r="X2">
        <v>5.6280939671193973E-46</v>
      </c>
      <c r="Y2" s="21">
        <v>1896</v>
      </c>
      <c r="Z2" s="22">
        <v>4.8</v>
      </c>
      <c r="AA2">
        <f t="array" ref="AA2:AB6">LOGEST(Z2:Z17,Y2:Y17,TRUE, TRUE)</f>
        <v>1.0576496663071102</v>
      </c>
      <c r="AB2">
        <v>1.6211934490253553E-45</v>
      </c>
      <c r="AC2" s="21">
        <v>1896</v>
      </c>
      <c r="AD2" s="22">
        <v>4.8</v>
      </c>
      <c r="AE2">
        <f t="array" ref="AE2:AF6">LOGEST(AD2:AD17,AC2:AC17,TRUE, TRUE)</f>
        <v>1.0574732197233088</v>
      </c>
      <c r="AF2">
        <v>2.2645498054374131E-45</v>
      </c>
      <c r="AG2" s="21">
        <v>1896</v>
      </c>
      <c r="AH2" s="22">
        <v>4.8</v>
      </c>
      <c r="AI2">
        <f t="array" ref="AI2:AJ6">LOGEST(AH2:AH17,AG2:AG17,TRUE, TRUE)</f>
        <v>1.0579323652482313</v>
      </c>
      <c r="AJ2">
        <v>9.3405869930223606E-46</v>
      </c>
      <c r="AK2" s="21">
        <v>1896</v>
      </c>
      <c r="AL2" s="22">
        <v>4.8</v>
      </c>
      <c r="AM2">
        <f t="array" ref="AM2:AN6">LOGEST(AL2:AL17,AK2:AK17,TRUE, TRUE)</f>
        <v>1.057858304509093</v>
      </c>
      <c r="AN2">
        <v>1.0712341648823785E-45</v>
      </c>
      <c r="AO2" s="21">
        <v>1896</v>
      </c>
      <c r="AP2" s="22">
        <v>4.8</v>
      </c>
      <c r="AQ2">
        <f t="array" ref="AQ2:AR6">LOGEST(AP2:AP17,AO2:AO17,TRUE, TRUE)</f>
        <v>1.0577974750250327</v>
      </c>
      <c r="AR2">
        <v>1.1949448155109189E-45</v>
      </c>
      <c r="AS2" s="21">
        <v>1896</v>
      </c>
      <c r="AT2" s="22">
        <v>4.8</v>
      </c>
      <c r="AU2">
        <f t="array" ref="AU2:AV6">LOGEST(AT2:AT17,AS2:AS17,TRUE, TRUE)</f>
        <v>1.0577300361538153</v>
      </c>
      <c r="AV2">
        <v>1.3546545381038515E-45</v>
      </c>
      <c r="AW2" s="21">
        <v>1896</v>
      </c>
      <c r="AX2" s="22">
        <v>4.8</v>
      </c>
      <c r="AY2">
        <f t="array" ref="AY2:AZ6">LOGEST(AX2:AX17,AW2:AW17,TRUE, TRUE)</f>
        <v>1.0576017659523873</v>
      </c>
      <c r="AZ2">
        <v>1.7286877701052668E-45</v>
      </c>
      <c r="BA2" s="21">
        <v>1896</v>
      </c>
      <c r="BB2" s="22">
        <v>4.8</v>
      </c>
      <c r="BC2">
        <f t="array" ref="BC2:BD6">LOGEST(BB2:BB17,BA2:BA17,TRUE, TRUE)</f>
        <v>1.0573906365264429</v>
      </c>
      <c r="BD2">
        <v>2.4958088922550627E-45</v>
      </c>
      <c r="BE2" s="21">
        <v>1896</v>
      </c>
      <c r="BF2" s="22">
        <v>4.8</v>
      </c>
      <c r="BG2">
        <f t="array" ref="BG2:BH6">LOGEST(BF2:BF17,BE2:BE17,TRUE, TRUE)</f>
        <v>1.0583926310820364</v>
      </c>
      <c r="BH2">
        <v>4.215906586601315E-46</v>
      </c>
      <c r="BI2" s="21">
        <v>1896</v>
      </c>
      <c r="BJ2" s="22">
        <v>4.8</v>
      </c>
      <c r="BK2">
        <f t="array" ref="BK2:BL6">LOGEST(BJ2:BJ17,BI2:BI17,TRUE, TRUE)</f>
        <v>1.0583267061766148</v>
      </c>
      <c r="BL2">
        <v>4.7464109407992891E-46</v>
      </c>
      <c r="BM2" s="21">
        <v>1896</v>
      </c>
      <c r="BN2" s="22">
        <v>4.8</v>
      </c>
      <c r="BO2">
        <f t="array" ref="BO2:BP6">LOGEST(BN2:BN17,BM2:BM17,TRUE, TRUE)</f>
        <v>1.0581998117345432</v>
      </c>
      <c r="BP2">
        <v>5.9673978568518465E-46</v>
      </c>
      <c r="BQ2" s="21">
        <v>1896</v>
      </c>
      <c r="BR2" s="22">
        <v>4.8</v>
      </c>
      <c r="BS2">
        <f t="array" ref="BS2:BT6">LOGEST(BR2:BR17,BQ2:BQ17,TRUE, TRUE)</f>
        <v>1.0606979391741573</v>
      </c>
      <c r="BT2">
        <v>6.4307520896959118E-48</v>
      </c>
      <c r="BU2" s="21">
        <v>1896</v>
      </c>
      <c r="BV2" s="22">
        <v>4.8</v>
      </c>
      <c r="BW2">
        <f t="array" ref="BW2:BX6">LOGEST(BV2:BV17,BU2:BU17,TRUE, TRUE)</f>
        <v>1.0609834659583863</v>
      </c>
      <c r="BX2">
        <v>3.8311678986890735E-48</v>
      </c>
    </row>
    <row r="3" spans="2:76">
      <c r="B3">
        <v>5.6014752831650076E-2</v>
      </c>
      <c r="C3" s="33">
        <v>0.82960452541003527</v>
      </c>
      <c r="D3">
        <v>68.161806431122869</v>
      </c>
      <c r="E3" s="21">
        <v>1902</v>
      </c>
      <c r="F3" s="22">
        <v>31.2</v>
      </c>
      <c r="G3">
        <v>6.1241104352299921E-3</v>
      </c>
      <c r="H3">
        <v>11.843736672107072</v>
      </c>
      <c r="I3" s="21">
        <v>1903</v>
      </c>
      <c r="J3" s="22">
        <v>46.2</v>
      </c>
      <c r="K3">
        <v>4.059306752837743E-3</v>
      </c>
      <c r="L3">
        <v>7.8600335664744145</v>
      </c>
      <c r="M3" s="21">
        <v>1903</v>
      </c>
      <c r="N3" s="22">
        <v>46.2</v>
      </c>
      <c r="O3">
        <v>6.7847191996876065E-3</v>
      </c>
      <c r="P3">
        <v>13.134752782281812</v>
      </c>
      <c r="Q3" s="21">
        <v>1902</v>
      </c>
      <c r="R3" s="22">
        <v>31.2</v>
      </c>
      <c r="S3">
        <v>6.6721360944796467E-3</v>
      </c>
      <c r="T3">
        <v>12.916389769538574</v>
      </c>
      <c r="U3" s="21">
        <v>1902</v>
      </c>
      <c r="V3" s="22">
        <v>31.2</v>
      </c>
      <c r="W3">
        <v>6.4786586513383999E-3</v>
      </c>
      <c r="X3">
        <v>12.537450670377295</v>
      </c>
      <c r="Y3" s="21">
        <v>1902</v>
      </c>
      <c r="Z3" s="22">
        <v>31.2</v>
      </c>
      <c r="AA3">
        <v>6.439835883395674E-3</v>
      </c>
      <c r="AB3">
        <v>12.460727052700719</v>
      </c>
      <c r="AC3" s="21">
        <v>1902</v>
      </c>
      <c r="AD3" s="22">
        <v>31.2</v>
      </c>
      <c r="AE3">
        <v>6.3333498449947619E-3</v>
      </c>
      <c r="AF3">
        <v>12.251930548249719</v>
      </c>
      <c r="AG3" s="21">
        <v>1902</v>
      </c>
      <c r="AH3" s="22">
        <v>31.2</v>
      </c>
      <c r="AI3">
        <v>6.1559997576363205E-3</v>
      </c>
      <c r="AJ3">
        <v>11.906544023155366</v>
      </c>
      <c r="AK3" s="21">
        <v>1902</v>
      </c>
      <c r="AL3" s="22">
        <v>31.2</v>
      </c>
      <c r="AM3">
        <v>6.1731020837363275E-3</v>
      </c>
      <c r="AN3">
        <v>11.939236957684773</v>
      </c>
      <c r="AO3" s="21">
        <v>1902</v>
      </c>
      <c r="AP3" s="22">
        <v>31.2</v>
      </c>
      <c r="AQ3">
        <v>6.1497913769297981E-3</v>
      </c>
      <c r="AR3">
        <v>11.893768267682049</v>
      </c>
      <c r="AS3" s="21">
        <v>1902</v>
      </c>
      <c r="AT3" s="22">
        <v>31.2</v>
      </c>
      <c r="AU3">
        <v>6.1744306894133847E-3</v>
      </c>
      <c r="AV3">
        <v>11.941035179417048</v>
      </c>
      <c r="AW3" s="21">
        <v>1902</v>
      </c>
      <c r="AX3" s="22">
        <v>31.2</v>
      </c>
      <c r="AY3">
        <v>6.265315646903683E-3</v>
      </c>
      <c r="AZ3">
        <v>12.115626322839097</v>
      </c>
      <c r="BA3" s="21">
        <v>1902</v>
      </c>
      <c r="BB3" s="22">
        <v>31.2</v>
      </c>
      <c r="BC3">
        <v>6.0570902074315045E-3</v>
      </c>
      <c r="BD3">
        <v>11.712588673877733</v>
      </c>
      <c r="BE3" s="21">
        <v>1902</v>
      </c>
      <c r="BF3" s="22">
        <v>31.2</v>
      </c>
      <c r="BG3">
        <v>6.5108595747129403E-3</v>
      </c>
      <c r="BH3">
        <v>12.582664738383109</v>
      </c>
      <c r="BI3" s="21">
        <v>1902</v>
      </c>
      <c r="BJ3" s="22">
        <v>31.2</v>
      </c>
      <c r="BK3">
        <v>6.5396500853789454E-3</v>
      </c>
      <c r="BL3">
        <v>12.637890498662832</v>
      </c>
      <c r="BM3" s="21">
        <v>1902</v>
      </c>
      <c r="BN3" s="22">
        <v>31.2</v>
      </c>
      <c r="BO3">
        <v>6.5715303789431762E-3</v>
      </c>
      <c r="BP3">
        <v>12.69908320718263</v>
      </c>
      <c r="BQ3" s="21">
        <v>1902</v>
      </c>
      <c r="BR3" s="22">
        <v>31.2</v>
      </c>
      <c r="BS3">
        <v>6.6860934749990259E-3</v>
      </c>
      <c r="BT3">
        <v>12.915371956067942</v>
      </c>
      <c r="BU3" s="21">
        <v>1902</v>
      </c>
      <c r="BV3" s="22">
        <v>31.2</v>
      </c>
      <c r="BW3">
        <v>6.6911650669227701E-3</v>
      </c>
      <c r="BX3">
        <v>12.924742022895092</v>
      </c>
    </row>
    <row r="4" spans="2:76" ht="15.75" thickBot="1">
      <c r="B4">
        <v>5.749872049462755E-2</v>
      </c>
      <c r="C4" s="33">
        <v>0.84138746549216159</v>
      </c>
      <c r="D4">
        <v>74.265407544497279</v>
      </c>
      <c r="E4" s="21">
        <v>1903</v>
      </c>
      <c r="F4" s="22">
        <v>46.2</v>
      </c>
      <c r="G4">
        <v>0.84851855549870525</v>
      </c>
      <c r="H4">
        <v>0.56323409340742681</v>
      </c>
      <c r="I4" s="21">
        <v>1914</v>
      </c>
      <c r="J4" s="22">
        <v>74.7</v>
      </c>
      <c r="K4">
        <v>0.90577689152875773</v>
      </c>
      <c r="L4">
        <v>0.33812922690362501</v>
      </c>
      <c r="M4" s="21">
        <v>1914</v>
      </c>
      <c r="N4" s="22">
        <v>74.7</v>
      </c>
      <c r="O4">
        <v>0.82960452541003527</v>
      </c>
      <c r="P4">
        <v>0.58295061874568066</v>
      </c>
      <c r="Q4" s="21">
        <v>1914</v>
      </c>
      <c r="R4" s="22">
        <v>74.7</v>
      </c>
      <c r="S4">
        <v>0.84138746549216159</v>
      </c>
      <c r="T4">
        <v>0.5758559829256007</v>
      </c>
      <c r="U4" s="21">
        <v>1903</v>
      </c>
      <c r="V4" s="22">
        <v>46.2</v>
      </c>
      <c r="W4">
        <v>0.84495175284094493</v>
      </c>
      <c r="X4">
        <v>0.58094957938328717</v>
      </c>
      <c r="Y4" s="21">
        <v>1903</v>
      </c>
      <c r="Z4" s="22">
        <v>46.2</v>
      </c>
      <c r="AA4">
        <v>0.84401290954454722</v>
      </c>
      <c r="AB4">
        <v>0.58288297175947124</v>
      </c>
      <c r="AC4" s="21">
        <v>1903</v>
      </c>
      <c r="AD4" s="22">
        <v>46.2</v>
      </c>
      <c r="AE4">
        <v>0.84758443980110076</v>
      </c>
      <c r="AF4">
        <v>0.57962262780201779</v>
      </c>
      <c r="AG4" s="21">
        <v>1903</v>
      </c>
      <c r="AH4" s="22">
        <v>46.2</v>
      </c>
      <c r="AI4">
        <v>0.85668926854847205</v>
      </c>
      <c r="AJ4">
        <v>0.56588339256896014</v>
      </c>
      <c r="AK4" s="21">
        <v>1903</v>
      </c>
      <c r="AL4" s="22">
        <v>46.2</v>
      </c>
      <c r="AM4">
        <v>0.85569978904614086</v>
      </c>
      <c r="AN4">
        <v>0.56762126822247372</v>
      </c>
      <c r="AO4" s="21">
        <v>1903</v>
      </c>
      <c r="AP4" s="22">
        <v>46.2</v>
      </c>
      <c r="AQ4">
        <v>0.8563801559136609</v>
      </c>
      <c r="AR4">
        <v>0.56557187573049983</v>
      </c>
      <c r="AS4" s="21">
        <v>1903</v>
      </c>
      <c r="AT4" s="22">
        <v>46.2</v>
      </c>
      <c r="AU4">
        <v>0.8551126739915792</v>
      </c>
      <c r="AV4">
        <v>0.56786093366814305</v>
      </c>
      <c r="AW4" s="21">
        <v>1903</v>
      </c>
      <c r="AX4" s="22">
        <v>46.2</v>
      </c>
      <c r="AY4">
        <v>0.85090616190716994</v>
      </c>
      <c r="AZ4">
        <v>0.57585545096598745</v>
      </c>
      <c r="BA4" s="21">
        <v>1903</v>
      </c>
      <c r="BB4" s="22">
        <v>46.2</v>
      </c>
      <c r="BC4">
        <v>0.85841437054232972</v>
      </c>
      <c r="BD4">
        <v>0.55645962262320814</v>
      </c>
      <c r="BE4" s="21">
        <v>1903</v>
      </c>
      <c r="BF4" s="22">
        <v>46.2</v>
      </c>
      <c r="BG4">
        <v>0.84440284309525382</v>
      </c>
      <c r="BH4">
        <v>0.58001262662425701</v>
      </c>
      <c r="BI4" s="21">
        <v>1903</v>
      </c>
      <c r="BJ4" s="22">
        <v>46.2</v>
      </c>
      <c r="BK4">
        <v>0.84294936367908135</v>
      </c>
      <c r="BL4">
        <v>0.58080598099104919</v>
      </c>
      <c r="BM4" s="21">
        <v>1903</v>
      </c>
      <c r="BN4" s="22">
        <v>46.2</v>
      </c>
      <c r="BO4">
        <v>0.84109226229701173</v>
      </c>
      <c r="BP4">
        <v>0.5817730044747188</v>
      </c>
      <c r="BQ4" s="21">
        <v>1903</v>
      </c>
      <c r="BR4" s="22">
        <v>46.2</v>
      </c>
      <c r="BS4">
        <v>0.84728790643014518</v>
      </c>
      <c r="BT4">
        <v>0.56210674184681009</v>
      </c>
      <c r="BU4" s="21">
        <v>1903</v>
      </c>
      <c r="BV4" s="22">
        <v>46.2</v>
      </c>
      <c r="BW4">
        <v>0.84826839971731449</v>
      </c>
      <c r="BX4">
        <v>0.55942301773356196</v>
      </c>
    </row>
    <row r="5" spans="2:76" ht="16.5" thickTop="1" thickBot="1">
      <c r="B5">
        <v>5.6588950737737606E-2</v>
      </c>
      <c r="C5" s="33">
        <v>0.84495175284094493</v>
      </c>
      <c r="D5">
        <v>76.294474504043919</v>
      </c>
      <c r="E5" s="21">
        <v>1914</v>
      </c>
      <c r="F5" s="22">
        <v>74.7</v>
      </c>
      <c r="G5">
        <v>84.02202906357806</v>
      </c>
      <c r="H5">
        <v>15</v>
      </c>
      <c r="I5" s="21">
        <v>1918</v>
      </c>
      <c r="J5" s="22">
        <v>75.400000000000006</v>
      </c>
      <c r="K5" s="30">
        <v>134.58350809210381</v>
      </c>
      <c r="L5">
        <v>14</v>
      </c>
      <c r="M5" s="21">
        <v>1918</v>
      </c>
      <c r="N5" s="22">
        <v>75.400000000000006</v>
      </c>
      <c r="O5" s="30">
        <v>68.161806431122869</v>
      </c>
      <c r="P5">
        <v>14</v>
      </c>
      <c r="Q5" s="21">
        <v>1918</v>
      </c>
      <c r="R5" s="22">
        <v>75.400000000000006</v>
      </c>
      <c r="S5" s="30">
        <v>74.265407544497279</v>
      </c>
      <c r="T5">
        <v>14</v>
      </c>
      <c r="U5" s="21">
        <v>1918</v>
      </c>
      <c r="V5" s="22">
        <v>75.400000000000006</v>
      </c>
      <c r="W5" s="30">
        <v>76.294474504043919</v>
      </c>
      <c r="X5">
        <v>14</v>
      </c>
      <c r="Y5" s="21">
        <v>1914</v>
      </c>
      <c r="Z5" s="22">
        <v>74.7</v>
      </c>
      <c r="AA5" s="30">
        <v>75.751016953535398</v>
      </c>
      <c r="AB5">
        <v>14</v>
      </c>
      <c r="AC5" s="21">
        <v>1914</v>
      </c>
      <c r="AD5" s="22">
        <v>74.7</v>
      </c>
      <c r="AE5" s="30">
        <v>77.854138657039243</v>
      </c>
      <c r="AF5">
        <v>14</v>
      </c>
      <c r="AG5" s="21">
        <v>1914</v>
      </c>
      <c r="AH5" s="22">
        <v>74.7</v>
      </c>
      <c r="AI5" s="30">
        <v>83.689823073265259</v>
      </c>
      <c r="AJ5">
        <v>14</v>
      </c>
      <c r="AK5" s="21">
        <v>1914</v>
      </c>
      <c r="AL5" s="22">
        <v>74.7</v>
      </c>
      <c r="AM5" s="30">
        <v>83.019955185488811</v>
      </c>
      <c r="AN5">
        <v>14</v>
      </c>
      <c r="AO5" s="21">
        <v>1914</v>
      </c>
      <c r="AP5" s="22">
        <v>74.7</v>
      </c>
      <c r="AQ5" s="30">
        <v>83.479565508953698</v>
      </c>
      <c r="AR5">
        <v>14</v>
      </c>
      <c r="AS5" s="21">
        <v>1914</v>
      </c>
      <c r="AT5" s="22">
        <v>74.7</v>
      </c>
      <c r="AU5" s="30">
        <v>82.626809160563326</v>
      </c>
      <c r="AV5">
        <v>14</v>
      </c>
      <c r="AW5" s="21">
        <v>1914</v>
      </c>
      <c r="AX5" s="22">
        <v>74.7</v>
      </c>
      <c r="AY5" s="30">
        <v>79.90059427729804</v>
      </c>
      <c r="AZ5">
        <v>14</v>
      </c>
      <c r="BA5" s="21">
        <v>1914</v>
      </c>
      <c r="BB5" s="22">
        <v>74.7</v>
      </c>
      <c r="BC5" s="30">
        <v>84.8800915292436</v>
      </c>
      <c r="BD5">
        <v>14</v>
      </c>
      <c r="BE5" s="21">
        <v>1914</v>
      </c>
      <c r="BF5" s="22">
        <v>74.7</v>
      </c>
      <c r="BG5" s="30">
        <v>75.975937083288443</v>
      </c>
      <c r="BH5">
        <v>14</v>
      </c>
      <c r="BI5" s="21">
        <v>1914</v>
      </c>
      <c r="BJ5" s="22">
        <v>74.7</v>
      </c>
      <c r="BK5" s="30">
        <v>75.143223663177565</v>
      </c>
      <c r="BL5">
        <v>14</v>
      </c>
      <c r="BM5" s="21">
        <v>1914</v>
      </c>
      <c r="BN5" s="22">
        <v>74.7</v>
      </c>
      <c r="BO5" s="30">
        <v>74.101436735366249</v>
      </c>
      <c r="BP5">
        <v>14</v>
      </c>
      <c r="BQ5" s="21">
        <v>1914</v>
      </c>
      <c r="BR5" s="22">
        <v>74.7</v>
      </c>
      <c r="BS5" s="30">
        <v>77.67577807841397</v>
      </c>
      <c r="BT5">
        <v>14</v>
      </c>
      <c r="BU5" s="21">
        <v>1914</v>
      </c>
      <c r="BV5" s="22">
        <v>74.7</v>
      </c>
      <c r="BW5" s="30">
        <v>78.268189183513002</v>
      </c>
      <c r="BX5">
        <v>14</v>
      </c>
    </row>
    <row r="6" spans="2:76" ht="15.75" thickTop="1">
      <c r="B6">
        <v>5.6049150346892861E-2</v>
      </c>
      <c r="C6" s="33">
        <v>0.84401290954454722</v>
      </c>
      <c r="D6">
        <v>75.751016953535398</v>
      </c>
      <c r="E6" s="21">
        <v>1918</v>
      </c>
      <c r="F6" s="22">
        <v>75.400000000000006</v>
      </c>
      <c r="G6">
        <v>26.654530432108011</v>
      </c>
      <c r="H6">
        <v>4.7584896596472888</v>
      </c>
      <c r="I6" s="21">
        <v>1925</v>
      </c>
      <c r="J6" s="22">
        <v>92.9</v>
      </c>
      <c r="K6">
        <v>15.387117409544164</v>
      </c>
      <c r="L6">
        <v>1.6006392372102036</v>
      </c>
      <c r="M6" s="21">
        <v>1925</v>
      </c>
      <c r="N6" s="22">
        <v>92.9</v>
      </c>
      <c r="O6">
        <v>23.163523734810106</v>
      </c>
      <c r="P6">
        <v>4.757639934543608</v>
      </c>
      <c r="Q6" s="21">
        <v>1925</v>
      </c>
      <c r="R6" s="22">
        <v>92.9</v>
      </c>
      <c r="S6">
        <v>24.627160193110214</v>
      </c>
      <c r="T6">
        <v>4.6425415829969356</v>
      </c>
      <c r="U6" s="21">
        <v>1925</v>
      </c>
      <c r="V6" s="22">
        <v>92.9</v>
      </c>
      <c r="W6">
        <v>25.749569303620131</v>
      </c>
      <c r="X6">
        <v>4.725033792998655</v>
      </c>
      <c r="Y6" s="21">
        <v>1925</v>
      </c>
      <c r="Z6" s="22">
        <v>92.9</v>
      </c>
      <c r="AA6">
        <v>25.736601839177602</v>
      </c>
      <c r="AB6">
        <v>4.7565358227401351</v>
      </c>
      <c r="AC6" s="21">
        <v>1918</v>
      </c>
      <c r="AD6" s="22">
        <v>75.400000000000006</v>
      </c>
      <c r="AE6">
        <v>26.156062546003092</v>
      </c>
      <c r="AF6">
        <v>4.7034734692416302</v>
      </c>
      <c r="AG6" s="21">
        <v>1918</v>
      </c>
      <c r="AH6" s="22">
        <v>75.400000000000006</v>
      </c>
      <c r="AI6">
        <v>26.799491074245253</v>
      </c>
      <c r="AJ6">
        <v>4.483136195794982</v>
      </c>
      <c r="AK6" s="21">
        <v>1918</v>
      </c>
      <c r="AL6" s="22">
        <v>75.400000000000006</v>
      </c>
      <c r="AM6">
        <v>26.74852348261507</v>
      </c>
      <c r="AN6">
        <v>4.510714657938852</v>
      </c>
      <c r="AO6" s="21">
        <v>1918</v>
      </c>
      <c r="AP6" s="22">
        <v>75.400000000000006</v>
      </c>
      <c r="AQ6">
        <v>26.702737730290565</v>
      </c>
      <c r="AR6">
        <v>4.478201652642424</v>
      </c>
      <c r="AS6" s="21">
        <v>1918</v>
      </c>
      <c r="AT6" s="22">
        <v>75.400000000000006</v>
      </c>
      <c r="AU6">
        <v>26.644339946723409</v>
      </c>
      <c r="AV6">
        <v>4.514524559810372</v>
      </c>
      <c r="AW6" s="21">
        <v>1918</v>
      </c>
      <c r="AX6" s="22">
        <v>75.400000000000006</v>
      </c>
      <c r="AY6">
        <v>26.495796150536442</v>
      </c>
      <c r="AZ6">
        <v>4.6425330057013703</v>
      </c>
      <c r="BA6" s="21">
        <v>1918</v>
      </c>
      <c r="BB6" s="22">
        <v>75.400000000000006</v>
      </c>
      <c r="BC6">
        <v>26.282892151237892</v>
      </c>
      <c r="BD6">
        <v>4.3350623625394853</v>
      </c>
      <c r="BE6" s="21">
        <v>1918</v>
      </c>
      <c r="BF6" s="22">
        <v>75.400000000000006</v>
      </c>
      <c r="BG6">
        <v>25.559418057678943</v>
      </c>
      <c r="BH6">
        <v>4.7098050586099767</v>
      </c>
      <c r="BI6" s="21">
        <v>1918</v>
      </c>
      <c r="BJ6" s="22">
        <v>75.400000000000006</v>
      </c>
      <c r="BK6">
        <v>25.348483505192902</v>
      </c>
      <c r="BL6">
        <v>4.7226982257696495</v>
      </c>
      <c r="BM6" s="21">
        <v>1918</v>
      </c>
      <c r="BN6" s="22">
        <v>75.400000000000006</v>
      </c>
      <c r="BO6">
        <v>25.080359586509601</v>
      </c>
      <c r="BP6">
        <v>4.7384376022975765</v>
      </c>
      <c r="BQ6" s="21">
        <v>1918</v>
      </c>
      <c r="BR6" s="22">
        <v>75.400000000000006</v>
      </c>
      <c r="BS6">
        <v>24.542748708171622</v>
      </c>
      <c r="BT6">
        <v>4.4234958492149099</v>
      </c>
      <c r="BU6" s="21">
        <v>1918</v>
      </c>
      <c r="BV6" s="22">
        <v>75.400000000000006</v>
      </c>
      <c r="BW6">
        <v>24.494351704050622</v>
      </c>
      <c r="BX6">
        <v>4.3813575787817527</v>
      </c>
    </row>
    <row r="7" spans="2:76">
      <c r="B7">
        <v>5.5882307478919452E-2</v>
      </c>
      <c r="C7" s="33">
        <v>0.84758443980110076</v>
      </c>
      <c r="D7">
        <v>77.854138657039243</v>
      </c>
      <c r="E7" s="21">
        <v>1925</v>
      </c>
      <c r="F7" s="22">
        <v>92.9</v>
      </c>
      <c r="G7" t="s">
        <v>29</v>
      </c>
      <c r="H7">
        <f>TINV(0.0455,H5)</f>
        <v>2.1811656751010338</v>
      </c>
      <c r="I7" s="21">
        <v>1931</v>
      </c>
      <c r="J7" s="22">
        <v>271.39999999999998</v>
      </c>
      <c r="K7" t="s">
        <v>29</v>
      </c>
      <c r="L7">
        <f>TINV(0.0455,L5)</f>
        <v>2.195291282448629</v>
      </c>
      <c r="M7" s="21">
        <v>1931</v>
      </c>
      <c r="N7" s="22">
        <v>271.39999999999998</v>
      </c>
      <c r="O7" t="s">
        <v>29</v>
      </c>
      <c r="P7">
        <f>TINV(0.0455,P5)</f>
        <v>2.195291282448629</v>
      </c>
      <c r="Q7" s="21">
        <v>1931</v>
      </c>
      <c r="R7" s="22">
        <v>271.39999999999998</v>
      </c>
      <c r="S7" t="s">
        <v>29</v>
      </c>
      <c r="T7">
        <f>TINV(0.0455,T5)</f>
        <v>2.195291282448629</v>
      </c>
      <c r="U7" s="21">
        <v>1931</v>
      </c>
      <c r="V7" s="22">
        <v>271.39999999999998</v>
      </c>
      <c r="W7" t="s">
        <v>29</v>
      </c>
      <c r="X7">
        <f>TINV(0.0455,X5)</f>
        <v>2.195291282448629</v>
      </c>
      <c r="Y7" s="21">
        <v>1931</v>
      </c>
      <c r="Z7" s="22">
        <v>271.39999999999998</v>
      </c>
      <c r="AA7" t="s">
        <v>29</v>
      </c>
      <c r="AB7">
        <f>TINV(0.0455,AB5)</f>
        <v>2.195291282448629</v>
      </c>
      <c r="AC7" s="21">
        <v>1931</v>
      </c>
      <c r="AD7" s="22">
        <v>271.39999999999998</v>
      </c>
      <c r="AE7" t="s">
        <v>29</v>
      </c>
      <c r="AF7">
        <f>TINV(0.0455,AF5)</f>
        <v>2.195291282448629</v>
      </c>
      <c r="AG7" s="21">
        <v>1925</v>
      </c>
      <c r="AH7" s="22">
        <v>92.9</v>
      </c>
      <c r="AI7" t="s">
        <v>29</v>
      </c>
      <c r="AJ7">
        <f>TINV(0.0455,AJ5)</f>
        <v>2.195291282448629</v>
      </c>
      <c r="AK7" s="21">
        <v>1925</v>
      </c>
      <c r="AL7" s="22">
        <v>92.9</v>
      </c>
      <c r="AM7" t="s">
        <v>29</v>
      </c>
      <c r="AN7">
        <f>TINV(0.0455,AN5)</f>
        <v>2.195291282448629</v>
      </c>
      <c r="AO7" s="21">
        <v>1925</v>
      </c>
      <c r="AP7" s="22">
        <v>92.9</v>
      </c>
      <c r="AQ7" t="s">
        <v>29</v>
      </c>
      <c r="AR7">
        <f>TINV(0.0455,AR5)</f>
        <v>2.195291282448629</v>
      </c>
      <c r="AS7" s="21">
        <v>1925</v>
      </c>
      <c r="AT7" s="22">
        <v>92.9</v>
      </c>
      <c r="AU7" t="s">
        <v>29</v>
      </c>
      <c r="AV7">
        <f>TINV(0.0455,AV5)</f>
        <v>2.195291282448629</v>
      </c>
      <c r="AW7" s="21">
        <v>1925</v>
      </c>
      <c r="AX7" s="22">
        <v>92.9</v>
      </c>
      <c r="AY7" t="s">
        <v>29</v>
      </c>
      <c r="AZ7">
        <f>TINV(0.0455,AZ5)</f>
        <v>2.195291282448629</v>
      </c>
      <c r="BA7" s="21">
        <v>1925</v>
      </c>
      <c r="BB7" s="22">
        <v>92.9</v>
      </c>
      <c r="BC7" t="s">
        <v>29</v>
      </c>
      <c r="BD7">
        <f>TINV(0.0455,BD5)</f>
        <v>2.195291282448629</v>
      </c>
      <c r="BE7" s="21">
        <v>1925</v>
      </c>
      <c r="BF7" s="22">
        <v>92.9</v>
      </c>
      <c r="BG7" t="s">
        <v>29</v>
      </c>
      <c r="BH7">
        <f>TINV(0.0455,BH5)</f>
        <v>2.195291282448629</v>
      </c>
      <c r="BI7" s="21">
        <v>1925</v>
      </c>
      <c r="BJ7" s="22">
        <v>92.9</v>
      </c>
      <c r="BK7" t="s">
        <v>29</v>
      </c>
      <c r="BL7">
        <f>TINV(0.0455,BL5)</f>
        <v>2.195291282448629</v>
      </c>
      <c r="BM7" s="21">
        <v>1925</v>
      </c>
      <c r="BN7" s="22">
        <v>92.9</v>
      </c>
      <c r="BO7" t="s">
        <v>29</v>
      </c>
      <c r="BP7">
        <f>TINV(0.0455,BP5)</f>
        <v>2.195291282448629</v>
      </c>
      <c r="BQ7" s="21">
        <v>1925</v>
      </c>
      <c r="BR7" s="22">
        <v>92.9</v>
      </c>
      <c r="BS7" t="s">
        <v>29</v>
      </c>
      <c r="BT7">
        <f>TINV(0.0455,BT5)</f>
        <v>2.195291282448629</v>
      </c>
      <c r="BU7" s="21">
        <v>1925</v>
      </c>
      <c r="BV7" s="22">
        <v>92.9</v>
      </c>
    </row>
    <row r="8" spans="2:76">
      <c r="B8">
        <v>5.6316404406141891E-2</v>
      </c>
      <c r="C8" s="33">
        <v>0.85668926854847205</v>
      </c>
      <c r="D8">
        <v>83.689823073265259</v>
      </c>
      <c r="E8" s="21">
        <v>1931</v>
      </c>
      <c r="F8" s="22">
        <v>271.39999999999998</v>
      </c>
      <c r="G8" t="s">
        <v>30</v>
      </c>
      <c r="H8">
        <f>H7*G3</f>
        <v>1.3357699471851711E-2</v>
      </c>
      <c r="I8" s="21">
        <v>1932</v>
      </c>
      <c r="J8" s="22">
        <v>279.7</v>
      </c>
      <c r="K8" t="s">
        <v>30</v>
      </c>
      <c r="L8">
        <f>L7*K3</f>
        <v>8.9113607272895481E-3</v>
      </c>
      <c r="M8" s="21">
        <v>1932</v>
      </c>
      <c r="N8" s="22">
        <v>279.7</v>
      </c>
      <c r="O8" t="s">
        <v>30</v>
      </c>
      <c r="P8">
        <f>P7*O3</f>
        <v>1.4894434912936043E-2</v>
      </c>
      <c r="Q8" s="21">
        <v>1932</v>
      </c>
      <c r="R8" s="22">
        <v>279.7</v>
      </c>
      <c r="S8" t="s">
        <v>30</v>
      </c>
      <c r="T8">
        <f>T7*S3</f>
        <v>1.4647282203522011E-2</v>
      </c>
      <c r="U8" s="21">
        <v>1932</v>
      </c>
      <c r="V8" s="22">
        <v>279.7</v>
      </c>
      <c r="W8" t="s">
        <v>30</v>
      </c>
      <c r="X8">
        <f>X7*W3</f>
        <v>1.4222542859243582E-2</v>
      </c>
      <c r="Y8" s="21">
        <v>1932</v>
      </c>
      <c r="Z8" s="22">
        <v>279.7</v>
      </c>
      <c r="AA8" t="s">
        <v>30</v>
      </c>
      <c r="AB8">
        <f>AB7*AA3</f>
        <v>1.413731557521839E-2</v>
      </c>
      <c r="AC8" s="21">
        <v>1932</v>
      </c>
      <c r="AD8" s="22">
        <v>279.7</v>
      </c>
      <c r="AE8" t="s">
        <v>30</v>
      </c>
      <c r="AF8">
        <f>AF7*AE3</f>
        <v>1.3903547703414378E-2</v>
      </c>
      <c r="AG8" s="21">
        <v>1932</v>
      </c>
      <c r="AH8" s="22">
        <v>279.7</v>
      </c>
      <c r="AI8" t="s">
        <v>30</v>
      </c>
      <c r="AJ8">
        <f>AJ7*AI3</f>
        <v>1.3514212602694888E-2</v>
      </c>
      <c r="AK8" s="21">
        <v>1931</v>
      </c>
      <c r="AL8" s="22">
        <v>271.39999999999998</v>
      </c>
      <c r="AM8" t="s">
        <v>30</v>
      </c>
      <c r="AN8">
        <f>AN7*AM3</f>
        <v>1.3551757190091827E-2</v>
      </c>
      <c r="AO8" s="21">
        <v>1931</v>
      </c>
      <c r="AP8" s="22">
        <v>271.39999999999998</v>
      </c>
      <c r="AQ8" t="s">
        <v>30</v>
      </c>
      <c r="AR8">
        <f>AR7*AQ3</f>
        <v>1.3500583398651737E-2</v>
      </c>
      <c r="AS8" s="21">
        <v>1931</v>
      </c>
      <c r="AT8" s="22">
        <v>271.39999999999998</v>
      </c>
      <c r="AU8" t="s">
        <v>30</v>
      </c>
      <c r="AV8">
        <f>AV7*AU3</f>
        <v>1.3554673866552482E-2</v>
      </c>
      <c r="AW8" s="21">
        <v>1931</v>
      </c>
      <c r="AX8" s="22">
        <v>271.39999999999998</v>
      </c>
      <c r="AY8" t="s">
        <v>30</v>
      </c>
      <c r="AZ8">
        <f>AZ7*AY3</f>
        <v>1.3754192821436648E-2</v>
      </c>
      <c r="BA8" s="21">
        <v>1931</v>
      </c>
      <c r="BB8" s="22">
        <v>271.39999999999998</v>
      </c>
      <c r="BC8" t="s">
        <v>30</v>
      </c>
      <c r="BD8">
        <f>BD7*BC3</f>
        <v>1.3297077329379341E-2</v>
      </c>
      <c r="BE8" s="21">
        <v>1931</v>
      </c>
      <c r="BF8" s="22">
        <v>271.39999999999998</v>
      </c>
      <c r="BG8" t="s">
        <v>30</v>
      </c>
      <c r="BH8">
        <f>BH7*BG3</f>
        <v>1.4293233265614507E-2</v>
      </c>
      <c r="BI8" s="21">
        <v>1931</v>
      </c>
      <c r="BJ8" s="22">
        <v>271.39999999999998</v>
      </c>
      <c r="BK8" t="s">
        <v>30</v>
      </c>
      <c r="BL8">
        <f>BL7*BK3</f>
        <v>1.4356436822696831E-2</v>
      </c>
      <c r="BM8" s="21">
        <v>1931</v>
      </c>
      <c r="BN8" s="22">
        <v>271.39999999999998</v>
      </c>
      <c r="BO8" t="s">
        <v>30</v>
      </c>
      <c r="BP8">
        <f>BP7*BO3</f>
        <v>1.442642335324029E-2</v>
      </c>
      <c r="BQ8" s="21">
        <v>1931</v>
      </c>
      <c r="BR8" s="22">
        <v>271.39999999999998</v>
      </c>
      <c r="BS8" t="s">
        <v>30</v>
      </c>
      <c r="BT8">
        <f>BT7*BS3</f>
        <v>1.4677922719302022E-2</v>
      </c>
      <c r="BU8" s="21">
        <v>1931</v>
      </c>
      <c r="BV8" s="22">
        <v>271.39999999999998</v>
      </c>
    </row>
    <row r="9" spans="2:76">
      <c r="B9">
        <v>5.6246396781827114E-2</v>
      </c>
      <c r="C9" s="33">
        <v>0.85569978904614086</v>
      </c>
      <c r="D9">
        <v>83.019955185488811</v>
      </c>
      <c r="E9" s="21">
        <v>1932</v>
      </c>
      <c r="F9" s="22">
        <v>279.7</v>
      </c>
      <c r="G9" t="s">
        <v>31</v>
      </c>
      <c r="H9">
        <f>G2+H8</f>
        <v>1.0710989709807879</v>
      </c>
      <c r="I9" s="21">
        <v>1933</v>
      </c>
      <c r="J9" s="22">
        <v>305.10000000000002</v>
      </c>
      <c r="K9" t="s">
        <v>31</v>
      </c>
      <c r="L9">
        <f>K2+L8</f>
        <v>1.0571298762757249</v>
      </c>
      <c r="M9" s="21">
        <v>1933</v>
      </c>
      <c r="N9" s="22">
        <v>305.10000000000002</v>
      </c>
      <c r="O9" t="s">
        <v>31</v>
      </c>
      <c r="P9">
        <f>O2+P8</f>
        <v>1.0725077213252205</v>
      </c>
      <c r="Q9" s="21">
        <v>1933</v>
      </c>
      <c r="R9" s="22">
        <v>305.10000000000002</v>
      </c>
      <c r="S9" t="s">
        <v>31</v>
      </c>
      <c r="T9">
        <f>S2+T8</f>
        <v>1.073831197625877</v>
      </c>
      <c r="U9" s="21">
        <v>1933</v>
      </c>
      <c r="V9" s="22">
        <v>305.10000000000002</v>
      </c>
      <c r="W9" t="s">
        <v>31</v>
      </c>
      <c r="X9">
        <f>W2+X8</f>
        <v>1.0724432829886725</v>
      </c>
      <c r="Y9" s="21">
        <v>1933</v>
      </c>
      <c r="Z9" s="22">
        <v>305.10000000000002</v>
      </c>
      <c r="AA9" t="s">
        <v>31</v>
      </c>
      <c r="AB9">
        <f>AA2+AB8</f>
        <v>1.0717869818823287</v>
      </c>
      <c r="AC9" s="21">
        <v>1933</v>
      </c>
      <c r="AD9" s="22">
        <v>305.10000000000002</v>
      </c>
      <c r="AE9" t="s">
        <v>31</v>
      </c>
      <c r="AF9">
        <f>AE2+AF8</f>
        <v>1.0713767674267232</v>
      </c>
      <c r="AG9" s="21">
        <v>1933</v>
      </c>
      <c r="AH9" s="22">
        <v>305.10000000000002</v>
      </c>
      <c r="AI9" t="s">
        <v>31</v>
      </c>
      <c r="AJ9">
        <f>AI2+AJ8</f>
        <v>1.0714465778509261</v>
      </c>
      <c r="AK9" s="21">
        <v>1933</v>
      </c>
      <c r="AL9" s="22">
        <v>305.10000000000002</v>
      </c>
      <c r="AM9" t="s">
        <v>31</v>
      </c>
      <c r="AN9">
        <f>AM2+AN8</f>
        <v>1.0714100616991848</v>
      </c>
      <c r="AO9" s="21">
        <v>1932</v>
      </c>
      <c r="AP9" s="22">
        <v>279.7</v>
      </c>
      <c r="AQ9" t="s">
        <v>31</v>
      </c>
      <c r="AR9">
        <f>AQ2+AR8</f>
        <v>1.0712980584236844</v>
      </c>
      <c r="AS9" s="21">
        <v>1932</v>
      </c>
      <c r="AT9" s="22">
        <v>279.7</v>
      </c>
      <c r="AU9" t="s">
        <v>31</v>
      </c>
      <c r="AV9">
        <f>AU2+AV8</f>
        <v>1.0712847100203677</v>
      </c>
      <c r="AW9" s="21">
        <v>1932</v>
      </c>
      <c r="AX9" s="22">
        <v>279.7</v>
      </c>
      <c r="AY9" t="s">
        <v>31</v>
      </c>
      <c r="AZ9">
        <f>AY2+AZ8</f>
        <v>1.0713559587738239</v>
      </c>
      <c r="BA9" s="21">
        <v>1932</v>
      </c>
      <c r="BB9" s="22">
        <v>279.7</v>
      </c>
      <c r="BC9" t="s">
        <v>31</v>
      </c>
      <c r="BD9">
        <f>BC2+BD8</f>
        <v>1.0706877138558222</v>
      </c>
      <c r="BE9" s="21">
        <v>1932</v>
      </c>
      <c r="BF9" s="22">
        <v>279.7</v>
      </c>
      <c r="BG9" t="s">
        <v>31</v>
      </c>
      <c r="BH9">
        <f>BG2+BH8</f>
        <v>1.0726858643476509</v>
      </c>
      <c r="BI9" s="21">
        <v>1932</v>
      </c>
      <c r="BJ9" s="22">
        <v>279.7</v>
      </c>
      <c r="BK9" t="s">
        <v>31</v>
      </c>
      <c r="BL9">
        <f>BK2+BL8</f>
        <v>1.0726831429993118</v>
      </c>
      <c r="BM9" s="21">
        <v>1932</v>
      </c>
      <c r="BN9" s="22">
        <v>279.7</v>
      </c>
      <c r="BO9" t="s">
        <v>31</v>
      </c>
      <c r="BP9">
        <f>BO2+BP8</f>
        <v>1.0726262350877835</v>
      </c>
      <c r="BQ9" s="21">
        <v>1932</v>
      </c>
      <c r="BR9" s="22">
        <v>279.7</v>
      </c>
      <c r="BS9" t="s">
        <v>31</v>
      </c>
      <c r="BT9">
        <f>BS2+BT8</f>
        <v>1.0753758618934595</v>
      </c>
      <c r="BU9" s="21">
        <v>1932</v>
      </c>
      <c r="BV9" s="22">
        <v>279.7</v>
      </c>
    </row>
    <row r="10" spans="2:76">
      <c r="B10">
        <v>5.6188892640874247E-2</v>
      </c>
      <c r="C10" s="33">
        <v>0.8563801559136609</v>
      </c>
      <c r="D10">
        <v>83.479565508953698</v>
      </c>
      <c r="E10" s="21">
        <v>1933</v>
      </c>
      <c r="F10" s="22">
        <v>305.10000000000002</v>
      </c>
      <c r="G10" t="s">
        <v>32</v>
      </c>
      <c r="H10">
        <f>G2-H8</f>
        <v>1.0443835720370847</v>
      </c>
      <c r="I10" s="21">
        <v>1934</v>
      </c>
      <c r="J10" s="22">
        <v>311.8</v>
      </c>
      <c r="K10" t="s">
        <v>32</v>
      </c>
      <c r="L10">
        <f>K2-L8</f>
        <v>1.0393071548211459</v>
      </c>
      <c r="M10" s="21">
        <v>1934</v>
      </c>
      <c r="N10" s="22">
        <v>311.8</v>
      </c>
      <c r="O10" t="s">
        <v>32</v>
      </c>
      <c r="P10">
        <f>O2-P8</f>
        <v>1.0427188514993484</v>
      </c>
      <c r="Q10" s="21">
        <v>1934</v>
      </c>
      <c r="R10" s="22">
        <v>311.8</v>
      </c>
      <c r="S10" t="s">
        <v>32</v>
      </c>
      <c r="T10">
        <f>S2-T8</f>
        <v>1.0445366332188331</v>
      </c>
      <c r="U10" s="21">
        <v>1934</v>
      </c>
      <c r="V10" s="22">
        <v>311.8</v>
      </c>
      <c r="W10" t="s">
        <v>32</v>
      </c>
      <c r="X10">
        <f>W2-X8</f>
        <v>1.0439981972701855</v>
      </c>
      <c r="Y10" s="21">
        <v>1934</v>
      </c>
      <c r="Z10" s="22">
        <v>311.8</v>
      </c>
      <c r="AA10" t="s">
        <v>32</v>
      </c>
      <c r="AB10">
        <f>AA2-AB8</f>
        <v>1.0435123507318917</v>
      </c>
      <c r="AC10" s="21">
        <v>1934</v>
      </c>
      <c r="AD10" s="22">
        <v>311.8</v>
      </c>
      <c r="AE10" t="s">
        <v>32</v>
      </c>
      <c r="AF10">
        <f>AE2-AF8</f>
        <v>1.0435696720198944</v>
      </c>
      <c r="AG10" s="21">
        <v>1934</v>
      </c>
      <c r="AH10" s="22">
        <v>311.8</v>
      </c>
      <c r="AI10" t="s">
        <v>32</v>
      </c>
      <c r="AJ10">
        <f>AI2-AJ8</f>
        <v>1.0444181526455365</v>
      </c>
      <c r="AK10" s="21">
        <v>1934</v>
      </c>
      <c r="AL10" s="22">
        <v>311.8</v>
      </c>
      <c r="AM10" t="s">
        <v>32</v>
      </c>
      <c r="AN10">
        <f>AM2-AN8</f>
        <v>1.0443065473190012</v>
      </c>
      <c r="AO10" s="21">
        <v>1934</v>
      </c>
      <c r="AP10" s="22">
        <v>311.8</v>
      </c>
      <c r="AQ10" t="s">
        <v>32</v>
      </c>
      <c r="AR10">
        <f>AQ2-AR8</f>
        <v>1.0442968916263811</v>
      </c>
      <c r="AS10" s="21">
        <v>1933</v>
      </c>
      <c r="AT10" s="22">
        <v>305.10000000000002</v>
      </c>
      <c r="AU10" t="s">
        <v>32</v>
      </c>
      <c r="AV10">
        <f>AU2-AV8</f>
        <v>1.0441753622872629</v>
      </c>
      <c r="AW10" s="21">
        <v>1933</v>
      </c>
      <c r="AX10" s="22">
        <v>305.10000000000002</v>
      </c>
      <c r="AY10" t="s">
        <v>32</v>
      </c>
      <c r="AZ10">
        <f>AY2-AZ8</f>
        <v>1.0438475731309507</v>
      </c>
      <c r="BA10" s="21">
        <v>1933</v>
      </c>
      <c r="BB10" s="22">
        <v>305.10000000000002</v>
      </c>
      <c r="BC10" t="s">
        <v>32</v>
      </c>
      <c r="BD10">
        <f>BC2-BD8</f>
        <v>1.0440935591970637</v>
      </c>
      <c r="BE10" s="21">
        <v>1933</v>
      </c>
      <c r="BF10" s="22">
        <v>305.10000000000002</v>
      </c>
      <c r="BG10" t="s">
        <v>32</v>
      </c>
      <c r="BH10">
        <f>BG2-BH8</f>
        <v>1.0440993978164219</v>
      </c>
      <c r="BI10" s="21">
        <v>1933</v>
      </c>
      <c r="BJ10" s="22">
        <v>305.10000000000002</v>
      </c>
      <c r="BK10" t="s">
        <v>32</v>
      </c>
      <c r="BL10">
        <f>BK2-BL8</f>
        <v>1.0439702693539179</v>
      </c>
      <c r="BM10" s="21">
        <v>1933</v>
      </c>
      <c r="BN10" s="22">
        <v>305.10000000000002</v>
      </c>
      <c r="BO10" t="s">
        <v>32</v>
      </c>
      <c r="BP10">
        <f>BO2-BP8</f>
        <v>1.043773388381303</v>
      </c>
      <c r="BQ10" s="21">
        <v>1933</v>
      </c>
      <c r="BR10" s="22">
        <v>305.10000000000002</v>
      </c>
      <c r="BS10" t="s">
        <v>32</v>
      </c>
      <c r="BT10">
        <f>BS2-BT8</f>
        <v>1.0460200164548552</v>
      </c>
      <c r="BU10" s="21">
        <v>1933</v>
      </c>
      <c r="BV10" s="22">
        <v>305.10000000000002</v>
      </c>
    </row>
    <row r="11" spans="2:76">
      <c r="B11">
        <v>5.6125136560290195E-2</v>
      </c>
      <c r="C11" s="33">
        <v>0.8551126739915792</v>
      </c>
      <c r="D11">
        <v>82.626809160563326</v>
      </c>
      <c r="E11" s="21">
        <v>1934</v>
      </c>
      <c r="F11" s="22">
        <v>311.8</v>
      </c>
      <c r="G11" t="s">
        <v>33</v>
      </c>
      <c r="H11" s="34">
        <f>LN(G2)</f>
        <v>5.6135758642547079E-2</v>
      </c>
      <c r="I11" s="21">
        <v>1937</v>
      </c>
      <c r="J11" s="22">
        <v>317.89999999999998</v>
      </c>
      <c r="K11" t="s">
        <v>33</v>
      </c>
      <c r="L11" s="34">
        <f>LN(K2)</f>
        <v>4.7092071366950296E-2</v>
      </c>
      <c r="M11" s="21">
        <v>1937</v>
      </c>
      <c r="N11" s="22">
        <v>317.89999999999998</v>
      </c>
      <c r="O11" t="s">
        <v>33</v>
      </c>
      <c r="P11" s="34">
        <f>LN(O2)</f>
        <v>5.6014752831650076E-2</v>
      </c>
      <c r="Q11" s="21">
        <v>1937</v>
      </c>
      <c r="R11" s="22">
        <v>317.89999999999998</v>
      </c>
      <c r="S11" t="s">
        <v>33</v>
      </c>
      <c r="T11" s="34">
        <f>LN(S2)</f>
        <v>5.749872049462755E-2</v>
      </c>
      <c r="U11" s="21">
        <v>1937</v>
      </c>
      <c r="V11" s="22">
        <v>317.89999999999998</v>
      </c>
      <c r="W11" t="s">
        <v>33</v>
      </c>
      <c r="X11" s="34">
        <f>LN(W2)</f>
        <v>5.6588950737737606E-2</v>
      </c>
      <c r="Y11" s="21">
        <v>1937</v>
      </c>
      <c r="Z11" s="22">
        <v>317.89999999999998</v>
      </c>
      <c r="AA11" t="s">
        <v>33</v>
      </c>
      <c r="AB11" s="34">
        <f>LN(AA2)</f>
        <v>5.6049150346892861E-2</v>
      </c>
      <c r="AC11" s="21">
        <v>1937</v>
      </c>
      <c r="AD11" s="22">
        <v>317.89999999999998</v>
      </c>
      <c r="AE11" t="s">
        <v>33</v>
      </c>
      <c r="AF11" s="34">
        <f>LN(AE2)</f>
        <v>5.5882307478919452E-2</v>
      </c>
      <c r="AG11" s="21">
        <v>1937</v>
      </c>
      <c r="AH11" s="22">
        <v>317.89999999999998</v>
      </c>
      <c r="AI11" t="s">
        <v>33</v>
      </c>
      <c r="AJ11" s="34">
        <f>LN(AI2)</f>
        <v>5.6316404406141891E-2</v>
      </c>
      <c r="AK11" s="21">
        <v>1937</v>
      </c>
      <c r="AL11" s="22">
        <v>317.89999999999998</v>
      </c>
      <c r="AM11" t="s">
        <v>33</v>
      </c>
      <c r="AN11" s="34">
        <f>LN(AM2)</f>
        <v>5.6246396781827114E-2</v>
      </c>
      <c r="AO11" s="21">
        <v>1937</v>
      </c>
      <c r="AP11" s="22">
        <v>317.89999999999998</v>
      </c>
      <c r="AQ11" t="s">
        <v>33</v>
      </c>
      <c r="AR11" s="34">
        <f>LN(AQ2)</f>
        <v>5.6188892640874247E-2</v>
      </c>
      <c r="AS11" s="21">
        <v>1937</v>
      </c>
      <c r="AT11" s="22">
        <v>317.89999999999998</v>
      </c>
      <c r="AU11" t="s">
        <v>33</v>
      </c>
      <c r="AV11" s="34">
        <f>LN(AU2)</f>
        <v>5.6125136560290195E-2</v>
      </c>
      <c r="AW11" s="21">
        <v>1934</v>
      </c>
      <c r="AX11" s="22">
        <v>311.8</v>
      </c>
      <c r="AY11" t="s">
        <v>33</v>
      </c>
      <c r="AZ11" s="34">
        <f>LN(AY2)</f>
        <v>5.6003859887328034E-2</v>
      </c>
      <c r="BA11" s="21">
        <v>1934</v>
      </c>
      <c r="BB11" s="22">
        <v>311.8</v>
      </c>
      <c r="BC11" t="s">
        <v>33</v>
      </c>
      <c r="BD11" s="34">
        <f>LN(BC2)</f>
        <v>5.5804209594118262E-2</v>
      </c>
      <c r="BE11" s="21">
        <v>1934</v>
      </c>
      <c r="BF11" s="22">
        <v>311.8</v>
      </c>
      <c r="BG11" t="s">
        <v>33</v>
      </c>
      <c r="BH11" s="34">
        <f>LN(BG2)</f>
        <v>5.6751371475812114E-2</v>
      </c>
      <c r="BI11" s="21">
        <v>1934</v>
      </c>
      <c r="BJ11" s="22">
        <v>311.8</v>
      </c>
      <c r="BK11" t="s">
        <v>33</v>
      </c>
      <c r="BL11" s="34">
        <f>LN(BK2)</f>
        <v>5.6689081776575695E-2</v>
      </c>
      <c r="BM11" s="21">
        <v>1934</v>
      </c>
      <c r="BN11" s="22">
        <v>311.8</v>
      </c>
      <c r="BO11" t="s">
        <v>33</v>
      </c>
      <c r="BP11" s="34">
        <f>LN(BO2)</f>
        <v>5.6569173576843934E-2</v>
      </c>
      <c r="BQ11" s="21">
        <v>1934</v>
      </c>
      <c r="BR11" s="22">
        <v>311.8</v>
      </c>
      <c r="BS11" t="s">
        <v>33</v>
      </c>
      <c r="BT11" s="34">
        <f>LN(BS2)</f>
        <v>5.8927124635118872E-2</v>
      </c>
      <c r="BU11" s="21">
        <v>1934</v>
      </c>
      <c r="BV11" s="22">
        <v>311.8</v>
      </c>
    </row>
    <row r="12" spans="2:76">
      <c r="B12">
        <v>5.6003859887328034E-2</v>
      </c>
      <c r="C12" s="33">
        <v>0.85090616190716994</v>
      </c>
      <c r="D12">
        <v>79.90059427729804</v>
      </c>
      <c r="E12" s="21">
        <v>1937</v>
      </c>
      <c r="F12" s="22">
        <v>317.89999999999998</v>
      </c>
      <c r="G12" t="s">
        <v>34</v>
      </c>
      <c r="H12" s="34">
        <f>LN(H9)</f>
        <v>6.8685197075435606E-2</v>
      </c>
      <c r="I12" s="21">
        <v>1938</v>
      </c>
      <c r="J12" s="22">
        <v>454.1</v>
      </c>
      <c r="K12" t="s">
        <v>34</v>
      </c>
      <c r="L12" s="34">
        <f>LN(L9)</f>
        <v>5.5557571880782135E-2</v>
      </c>
      <c r="M12" s="21">
        <v>1938</v>
      </c>
      <c r="N12" s="22">
        <v>454.1</v>
      </c>
      <c r="O12" t="s">
        <v>34</v>
      </c>
      <c r="P12" s="34">
        <f>LN(P9)</f>
        <v>6.9999571164954644E-2</v>
      </c>
      <c r="Q12" s="21">
        <v>1938</v>
      </c>
      <c r="R12" s="22">
        <v>454.1</v>
      </c>
      <c r="S12" t="s">
        <v>34</v>
      </c>
      <c r="T12" s="34">
        <f>LN(T9)</f>
        <v>7.1232812063405981E-2</v>
      </c>
      <c r="U12" s="21">
        <v>1938</v>
      </c>
      <c r="V12" s="22">
        <v>454.1</v>
      </c>
      <c r="W12" t="s">
        <v>34</v>
      </c>
      <c r="X12" s="34">
        <f>LN(X9)</f>
        <v>6.9939487427435415E-2</v>
      </c>
      <c r="Y12" s="21">
        <v>1938</v>
      </c>
      <c r="Z12" s="22">
        <v>454.1</v>
      </c>
      <c r="AA12" t="s">
        <v>34</v>
      </c>
      <c r="AB12" s="34">
        <f>LN(AB9)</f>
        <v>6.9327331972313888E-2</v>
      </c>
      <c r="AC12" s="21">
        <v>1938</v>
      </c>
      <c r="AD12" s="22">
        <v>454.1</v>
      </c>
      <c r="AE12" t="s">
        <v>34</v>
      </c>
      <c r="AF12" s="34">
        <f>LN(AF9)</f>
        <v>6.8944519916308053E-2</v>
      </c>
      <c r="AG12" s="21">
        <v>1938</v>
      </c>
      <c r="AH12" s="22">
        <v>454.1</v>
      </c>
      <c r="AI12" t="s">
        <v>34</v>
      </c>
      <c r="AJ12" s="34">
        <f>LN(AJ9)</f>
        <v>6.900967733993002E-2</v>
      </c>
      <c r="AK12" s="21">
        <v>1938</v>
      </c>
      <c r="AL12" s="22">
        <v>454.1</v>
      </c>
      <c r="AM12" t="s">
        <v>34</v>
      </c>
      <c r="AN12" s="34">
        <f>LN(AN9)</f>
        <v>6.8975595590296535E-2</v>
      </c>
      <c r="AO12" s="21">
        <v>1938</v>
      </c>
      <c r="AP12" s="22">
        <v>454.1</v>
      </c>
      <c r="AQ12" t="s">
        <v>34</v>
      </c>
      <c r="AR12" s="34">
        <f>LN(AR9)</f>
        <v>6.88710519293559E-2</v>
      </c>
      <c r="AS12" s="21">
        <v>1938</v>
      </c>
      <c r="AT12" s="22">
        <v>454.1</v>
      </c>
      <c r="AU12" t="s">
        <v>34</v>
      </c>
      <c r="AV12" s="34">
        <f>LN(AV9)</f>
        <v>6.8858591824184273E-2</v>
      </c>
      <c r="AW12" s="21">
        <v>1938</v>
      </c>
      <c r="AX12" s="22">
        <v>454.1</v>
      </c>
      <c r="AY12" t="s">
        <v>34</v>
      </c>
      <c r="AZ12" s="34">
        <f>LN(AZ9)</f>
        <v>6.8925097379240852E-2</v>
      </c>
      <c r="BA12" s="21">
        <v>1937</v>
      </c>
      <c r="BB12" s="22">
        <v>317.89999999999998</v>
      </c>
      <c r="BC12" t="s">
        <v>34</v>
      </c>
      <c r="BD12" s="34">
        <f>LN(BD9)</f>
        <v>6.8301165245439013E-2</v>
      </c>
      <c r="BE12" s="21">
        <v>1937</v>
      </c>
      <c r="BF12" s="22">
        <v>317.89999999999998</v>
      </c>
      <c r="BG12" t="s">
        <v>34</v>
      </c>
      <c r="BH12" s="34">
        <f>LN(BH9)</f>
        <v>7.0165656896358675E-2</v>
      </c>
      <c r="BI12" s="21">
        <v>1937</v>
      </c>
      <c r="BJ12" s="22">
        <v>317.89999999999998</v>
      </c>
      <c r="BK12" t="s">
        <v>34</v>
      </c>
      <c r="BL12" s="34">
        <f>LN(BL9)</f>
        <v>7.0163119945065161E-2</v>
      </c>
      <c r="BM12" s="21">
        <v>1937</v>
      </c>
      <c r="BN12" s="22">
        <v>317.89999999999998</v>
      </c>
      <c r="BO12" t="s">
        <v>34</v>
      </c>
      <c r="BP12" s="34">
        <f>LN(BP9)</f>
        <v>7.0110066607282875E-2</v>
      </c>
      <c r="BQ12" s="21">
        <v>1937</v>
      </c>
      <c r="BR12" s="22">
        <v>317.89999999999998</v>
      </c>
      <c r="BS12" t="s">
        <v>34</v>
      </c>
      <c r="BT12" s="34">
        <f>LN(BT9)</f>
        <v>7.267023944082493E-2</v>
      </c>
      <c r="BU12" s="21">
        <v>1937</v>
      </c>
      <c r="BV12" s="22">
        <v>317.89999999999998</v>
      </c>
    </row>
    <row r="13" spans="2:76">
      <c r="B13">
        <v>5.5804209594118262E-2</v>
      </c>
      <c r="C13" s="33">
        <v>0.85841437054232972</v>
      </c>
      <c r="D13">
        <v>84.8800915292436</v>
      </c>
      <c r="E13" s="21">
        <v>1938</v>
      </c>
      <c r="F13" s="22">
        <v>454.1</v>
      </c>
      <c r="G13" t="s">
        <v>35</v>
      </c>
      <c r="H13" s="34">
        <f>LN(H10)</f>
        <v>4.3426828149118711E-2</v>
      </c>
      <c r="I13" s="21">
        <v>1956</v>
      </c>
      <c r="J13" s="22">
        <v>539.6</v>
      </c>
      <c r="K13" t="s">
        <v>35</v>
      </c>
      <c r="L13" s="34">
        <f>LN(L10)</f>
        <v>3.8554293857902489E-2</v>
      </c>
      <c r="M13" s="21">
        <v>1956</v>
      </c>
      <c r="N13" s="22">
        <v>539.6</v>
      </c>
      <c r="O13" t="s">
        <v>35</v>
      </c>
      <c r="P13" s="34">
        <f>LN(P10)</f>
        <v>4.1831582154484112E-2</v>
      </c>
      <c r="Q13" s="21">
        <v>1956</v>
      </c>
      <c r="R13" s="22">
        <v>539.6</v>
      </c>
      <c r="S13" t="s">
        <v>35</v>
      </c>
      <c r="T13" s="34">
        <f>LN(T10)</f>
        <v>4.3573373892356972E-2</v>
      </c>
      <c r="U13" s="21">
        <v>1956</v>
      </c>
      <c r="V13" s="22">
        <v>539.6</v>
      </c>
      <c r="W13" t="s">
        <v>35</v>
      </c>
      <c r="X13" s="34">
        <f>LN(X10)</f>
        <v>4.3057762706260258E-2</v>
      </c>
      <c r="Y13" s="21">
        <v>1956</v>
      </c>
      <c r="Z13" s="22">
        <v>539.6</v>
      </c>
      <c r="AA13" t="s">
        <v>35</v>
      </c>
      <c r="AB13" s="34">
        <f>LN(AB10)</f>
        <v>4.2592283336557284E-2</v>
      </c>
      <c r="AC13" s="21">
        <v>1956</v>
      </c>
      <c r="AD13" s="22">
        <v>539.6</v>
      </c>
      <c r="AE13" t="s">
        <v>35</v>
      </c>
      <c r="AF13" s="34">
        <f>LN(AF10)</f>
        <v>4.2647212934332705E-2</v>
      </c>
      <c r="AG13" s="21">
        <v>1956</v>
      </c>
      <c r="AH13" s="22">
        <v>539.6</v>
      </c>
      <c r="AI13" t="s">
        <v>35</v>
      </c>
      <c r="AJ13" s="34">
        <f>LN(AJ10)</f>
        <v>4.3459938623939161E-2</v>
      </c>
      <c r="AK13" s="21">
        <v>1956</v>
      </c>
      <c r="AL13" s="22">
        <v>539.6</v>
      </c>
      <c r="AM13" t="s">
        <v>35</v>
      </c>
      <c r="AN13" s="34">
        <f>LN(AN10)</f>
        <v>4.3353074060463258E-2</v>
      </c>
      <c r="AO13" s="21">
        <v>1956</v>
      </c>
      <c r="AP13" s="22">
        <v>539.6</v>
      </c>
      <c r="AQ13" t="s">
        <v>35</v>
      </c>
      <c r="AR13" s="34">
        <f>LN(AR10)</f>
        <v>4.3343827984889359E-2</v>
      </c>
      <c r="AS13" s="21">
        <v>1956</v>
      </c>
      <c r="AT13" s="22">
        <v>539.6</v>
      </c>
      <c r="AU13" t="s">
        <v>35</v>
      </c>
      <c r="AV13" s="34">
        <f>LN(AV10)</f>
        <v>4.3227446894331355E-2</v>
      </c>
      <c r="AW13" s="21">
        <v>1956</v>
      </c>
      <c r="AX13" s="22">
        <v>539.6</v>
      </c>
      <c r="AY13" t="s">
        <v>35</v>
      </c>
      <c r="AZ13" s="34">
        <f>LN(AZ10)</f>
        <v>4.2913476052876653E-2</v>
      </c>
      <c r="BA13" s="21">
        <v>1956</v>
      </c>
      <c r="BB13" s="22">
        <v>539.6</v>
      </c>
      <c r="BC13" t="s">
        <v>35</v>
      </c>
      <c r="BD13" s="34">
        <f>LN(BD10)</f>
        <v>4.3149101534306629E-2</v>
      </c>
      <c r="BE13" s="21">
        <v>1938</v>
      </c>
      <c r="BF13" s="22">
        <v>454.1</v>
      </c>
      <c r="BG13" t="s">
        <v>35</v>
      </c>
      <c r="BH13" s="34">
        <f>LN(BH10)</f>
        <v>4.3154693564811872E-2</v>
      </c>
      <c r="BI13" s="21">
        <v>1938</v>
      </c>
      <c r="BJ13" s="22">
        <v>454.1</v>
      </c>
      <c r="BK13" t="s">
        <v>35</v>
      </c>
      <c r="BL13" s="34">
        <f>LN(BL10)</f>
        <v>4.3031011424604727E-2</v>
      </c>
      <c r="BM13" s="21">
        <v>1938</v>
      </c>
      <c r="BN13" s="22">
        <v>454.1</v>
      </c>
      <c r="BO13" t="s">
        <v>35</v>
      </c>
      <c r="BP13" s="34">
        <f>LN(BP10)</f>
        <v>4.2842404961862889E-2</v>
      </c>
      <c r="BQ13" s="21">
        <v>1938</v>
      </c>
      <c r="BR13" s="22">
        <v>454.1</v>
      </c>
      <c r="BS13" t="s">
        <v>35</v>
      </c>
      <c r="BT13" s="34">
        <f>LN(BT10)</f>
        <v>4.4992501649746747E-2</v>
      </c>
      <c r="BU13" s="21">
        <v>1938</v>
      </c>
      <c r="BV13" s="22">
        <v>454.1</v>
      </c>
    </row>
    <row r="14" spans="2:76">
      <c r="B14">
        <v>5.6751371475812114E-2</v>
      </c>
      <c r="C14" s="33">
        <v>0.84440284309525382</v>
      </c>
      <c r="D14">
        <v>75.975937083288443</v>
      </c>
      <c r="E14" s="21">
        <v>1956</v>
      </c>
      <c r="F14" s="22">
        <v>539.6</v>
      </c>
      <c r="G14" t="s">
        <v>36</v>
      </c>
      <c r="H14" s="34">
        <f>H12-H11</f>
        <v>1.2549438432888527E-2</v>
      </c>
      <c r="I14" s="21">
        <v>1957</v>
      </c>
      <c r="J14" s="22">
        <v>588.20000000000005</v>
      </c>
      <c r="K14" t="s">
        <v>36</v>
      </c>
      <c r="L14" s="34">
        <f>L12-L11</f>
        <v>8.465500513831839E-3</v>
      </c>
      <c r="M14" s="21">
        <v>1957</v>
      </c>
      <c r="N14" s="22">
        <v>588.20000000000005</v>
      </c>
      <c r="O14" t="s">
        <v>36</v>
      </c>
      <c r="P14" s="34">
        <f>P12-P11</f>
        <v>1.3984818333304568E-2</v>
      </c>
      <c r="Q14" s="21">
        <v>1957</v>
      </c>
      <c r="R14" s="22">
        <v>588.20000000000005</v>
      </c>
      <c r="S14" t="s">
        <v>36</v>
      </c>
      <c r="T14" s="34">
        <f>T12-T11</f>
        <v>1.3734091568778431E-2</v>
      </c>
      <c r="U14" s="21">
        <v>1957</v>
      </c>
      <c r="V14" s="22">
        <v>588.20000000000005</v>
      </c>
      <c r="W14" t="s">
        <v>36</v>
      </c>
      <c r="X14" s="34">
        <f>X12-X11</f>
        <v>1.3350536689697809E-2</v>
      </c>
      <c r="Y14" s="21">
        <v>1957</v>
      </c>
      <c r="Z14" s="22">
        <v>588.20000000000005</v>
      </c>
      <c r="AA14" t="s">
        <v>36</v>
      </c>
      <c r="AB14" s="34">
        <f>AB12-AB11</f>
        <v>1.3278181625421027E-2</v>
      </c>
      <c r="AC14" s="21">
        <v>1957</v>
      </c>
      <c r="AD14" s="22">
        <v>588.20000000000005</v>
      </c>
      <c r="AE14" t="s">
        <v>36</v>
      </c>
      <c r="AF14" s="34">
        <f>AF12-AF11</f>
        <v>1.3062212437388601E-2</v>
      </c>
      <c r="AG14" s="21">
        <v>1957</v>
      </c>
      <c r="AH14" s="22">
        <v>588.20000000000005</v>
      </c>
      <c r="AI14" t="s">
        <v>36</v>
      </c>
      <c r="AJ14" s="34">
        <f>AJ12-AJ11</f>
        <v>1.2693272933788129E-2</v>
      </c>
      <c r="AK14" s="21">
        <v>1957</v>
      </c>
      <c r="AL14" s="22">
        <v>588.20000000000005</v>
      </c>
      <c r="AM14" t="s">
        <v>36</v>
      </c>
      <c r="AN14" s="34">
        <f>AN12-AN11</f>
        <v>1.272919880846942E-2</v>
      </c>
      <c r="AO14" s="21">
        <v>1957</v>
      </c>
      <c r="AP14" s="22">
        <v>588.20000000000005</v>
      </c>
      <c r="AQ14" t="s">
        <v>36</v>
      </c>
      <c r="AR14" s="34">
        <f>AR12-AR11</f>
        <v>1.2682159288481654E-2</v>
      </c>
      <c r="AS14" s="21">
        <v>1957</v>
      </c>
      <c r="AT14" s="22">
        <v>588.20000000000005</v>
      </c>
      <c r="AU14" t="s">
        <v>36</v>
      </c>
      <c r="AV14" s="34">
        <f>AV12-AV11</f>
        <v>1.2733455263894078E-2</v>
      </c>
      <c r="AW14" s="21">
        <v>1957</v>
      </c>
      <c r="AX14" s="22">
        <v>588.20000000000005</v>
      </c>
      <c r="AY14" t="s">
        <v>36</v>
      </c>
      <c r="AZ14" s="34">
        <f>AZ12-AZ11</f>
        <v>1.2921237491912818E-2</v>
      </c>
      <c r="BA14" s="21">
        <v>1957</v>
      </c>
      <c r="BB14" s="22">
        <v>588.20000000000005</v>
      </c>
      <c r="BC14" t="s">
        <v>36</v>
      </c>
      <c r="BD14" s="34">
        <f>BD12-BD11</f>
        <v>1.2496955651320751E-2</v>
      </c>
      <c r="BE14" s="21">
        <v>1957</v>
      </c>
      <c r="BF14" s="22">
        <v>588.20000000000005</v>
      </c>
      <c r="BG14" t="s">
        <v>36</v>
      </c>
      <c r="BH14" s="34">
        <f>BH12-BH11</f>
        <v>1.3414285420546561E-2</v>
      </c>
      <c r="BI14" s="21">
        <v>1956</v>
      </c>
      <c r="BJ14" s="22">
        <v>539.6</v>
      </c>
      <c r="BK14" t="s">
        <v>36</v>
      </c>
      <c r="BL14" s="34">
        <f>BL12-BL11</f>
        <v>1.3474038168489466E-2</v>
      </c>
      <c r="BM14" s="21">
        <v>1956</v>
      </c>
      <c r="BN14" s="22">
        <v>539.6</v>
      </c>
      <c r="BO14" t="s">
        <v>36</v>
      </c>
      <c r="BP14" s="34">
        <f>BP12-BP11</f>
        <v>1.3540893030438941E-2</v>
      </c>
      <c r="BQ14" s="21">
        <v>1956</v>
      </c>
      <c r="BR14" s="22">
        <v>539.6</v>
      </c>
      <c r="BS14" t="s">
        <v>36</v>
      </c>
      <c r="BT14" s="34">
        <f>BT12-BT11</f>
        <v>1.3743114805706058E-2</v>
      </c>
      <c r="BU14" s="21">
        <v>1956</v>
      </c>
      <c r="BV14" s="22">
        <v>539.6</v>
      </c>
    </row>
    <row r="15" spans="2:76">
      <c r="B15">
        <v>5.6689081776575695E-2</v>
      </c>
      <c r="C15" s="33">
        <v>0.84294936367908135</v>
      </c>
      <c r="D15">
        <v>75.143223663177565</v>
      </c>
      <c r="E15" s="21">
        <v>1957</v>
      </c>
      <c r="F15" s="22">
        <v>588.20000000000005</v>
      </c>
      <c r="G15" t="s">
        <v>37</v>
      </c>
      <c r="H15" s="34">
        <f>H11-H13</f>
        <v>1.2708930493428368E-2</v>
      </c>
      <c r="I15" s="21">
        <v>1958</v>
      </c>
      <c r="J15" s="22">
        <v>650.79999999999995</v>
      </c>
      <c r="K15" t="s">
        <v>37</v>
      </c>
      <c r="L15" s="34">
        <f>L11-L13</f>
        <v>8.5377775090478072E-3</v>
      </c>
      <c r="M15" s="21">
        <v>1958</v>
      </c>
      <c r="N15" s="22">
        <v>650.79999999999995</v>
      </c>
      <c r="O15" t="s">
        <v>37</v>
      </c>
      <c r="P15" s="34">
        <f>P11-P13</f>
        <v>1.4183170677165964E-2</v>
      </c>
      <c r="Q15" s="21">
        <v>1958</v>
      </c>
      <c r="R15" s="22">
        <v>650.79999999999995</v>
      </c>
      <c r="S15" t="s">
        <v>37</v>
      </c>
      <c r="T15" s="34">
        <f>T11-T13</f>
        <v>1.3925346602270579E-2</v>
      </c>
      <c r="U15" s="21">
        <v>1958</v>
      </c>
      <c r="V15" s="22">
        <v>650.79999999999995</v>
      </c>
      <c r="W15" t="s">
        <v>37</v>
      </c>
      <c r="X15" s="34">
        <f>X11-X13</f>
        <v>1.3531188031477348E-2</v>
      </c>
      <c r="Y15" s="21">
        <v>1958</v>
      </c>
      <c r="Z15" s="22">
        <v>650.79999999999995</v>
      </c>
      <c r="AA15" t="s">
        <v>37</v>
      </c>
      <c r="AB15" s="34">
        <f>AB11-AB13</f>
        <v>1.3456867010335577E-2</v>
      </c>
      <c r="AC15" s="21">
        <v>1958</v>
      </c>
      <c r="AD15" s="22">
        <v>650.79999999999995</v>
      </c>
      <c r="AE15" t="s">
        <v>37</v>
      </c>
      <c r="AF15" s="34">
        <f>AF11-AF13</f>
        <v>1.3235094544586747E-2</v>
      </c>
      <c r="AG15" s="21">
        <v>1958</v>
      </c>
      <c r="AH15" s="22">
        <v>650.79999999999995</v>
      </c>
      <c r="AI15" t="s">
        <v>37</v>
      </c>
      <c r="AJ15" s="34">
        <f>AJ11-AJ13</f>
        <v>1.2856465782202731E-2</v>
      </c>
      <c r="AK15" s="21">
        <v>1958</v>
      </c>
      <c r="AL15" s="22">
        <v>650.79999999999995</v>
      </c>
      <c r="AM15" t="s">
        <v>37</v>
      </c>
      <c r="AN15" s="34">
        <f>AN11-AN13</f>
        <v>1.2893322721363856E-2</v>
      </c>
      <c r="AO15" s="21">
        <v>1958</v>
      </c>
      <c r="AP15" s="22">
        <v>650.79999999999995</v>
      </c>
      <c r="AQ15" t="s">
        <v>37</v>
      </c>
      <c r="AR15" s="34">
        <f>AR11-AR13</f>
        <v>1.2845064655984888E-2</v>
      </c>
      <c r="AS15" s="21">
        <v>1958</v>
      </c>
      <c r="AT15" s="22">
        <v>650.79999999999995</v>
      </c>
      <c r="AU15" t="s">
        <v>37</v>
      </c>
      <c r="AV15" s="34">
        <f>AV11-AV13</f>
        <v>1.2897689665958841E-2</v>
      </c>
      <c r="AW15" s="21">
        <v>1958</v>
      </c>
      <c r="AX15" s="22">
        <v>650.79999999999995</v>
      </c>
      <c r="AY15" t="s">
        <v>37</v>
      </c>
      <c r="AZ15" s="34">
        <f>AZ11-AZ13</f>
        <v>1.309038383445138E-2</v>
      </c>
      <c r="BA15" s="21">
        <v>1958</v>
      </c>
      <c r="BB15" s="22">
        <v>650.79999999999995</v>
      </c>
      <c r="BC15" t="s">
        <v>37</v>
      </c>
      <c r="BD15" s="34">
        <f>BD11-BD13</f>
        <v>1.2655108059811633E-2</v>
      </c>
      <c r="BE15" s="21">
        <v>1958</v>
      </c>
      <c r="BF15" s="22">
        <v>650.79999999999995</v>
      </c>
      <c r="BG15" t="s">
        <v>37</v>
      </c>
      <c r="BH15" s="34">
        <f>BH11-BH13</f>
        <v>1.3596677911000242E-2</v>
      </c>
      <c r="BI15" s="21">
        <v>1958</v>
      </c>
      <c r="BJ15" s="22">
        <v>650.79999999999995</v>
      </c>
      <c r="BK15" t="s">
        <v>37</v>
      </c>
      <c r="BL15" s="34">
        <f>BL11-BL13</f>
        <v>1.3658070351970968E-2</v>
      </c>
      <c r="BM15" s="21">
        <v>1957</v>
      </c>
      <c r="BN15" s="22">
        <v>588.20000000000005</v>
      </c>
      <c r="BO15" t="s">
        <v>37</v>
      </c>
      <c r="BP15" s="34">
        <f>BP11-BP13</f>
        <v>1.3726768614981046E-2</v>
      </c>
      <c r="BQ15" s="21">
        <v>1957</v>
      </c>
      <c r="BR15" s="22">
        <v>588.20000000000005</v>
      </c>
      <c r="BS15" t="s">
        <v>37</v>
      </c>
      <c r="BT15" s="34">
        <f>BT11-BT13</f>
        <v>1.3934622985372125E-2</v>
      </c>
      <c r="BU15" s="21">
        <v>1957</v>
      </c>
      <c r="BV15" s="22">
        <v>588.20000000000005</v>
      </c>
    </row>
    <row r="16" spans="2:76">
      <c r="B16">
        <v>5.6569173576843934E-2</v>
      </c>
      <c r="C16" s="33">
        <v>0.84109226229701173</v>
      </c>
      <c r="D16">
        <v>74.101436735366249</v>
      </c>
      <c r="E16" s="21">
        <v>1958</v>
      </c>
      <c r="F16" s="22">
        <v>650.79999999999995</v>
      </c>
      <c r="G16" t="s">
        <v>38</v>
      </c>
      <c r="H16" s="35">
        <f>AVERAGE(H14:H15)</f>
        <v>1.2629184463158447E-2</v>
      </c>
      <c r="I16" s="21">
        <v>1970</v>
      </c>
      <c r="J16" s="22">
        <v>872</v>
      </c>
      <c r="K16" t="s">
        <v>38</v>
      </c>
      <c r="L16" s="35">
        <f>AVERAGE(L14:L15)</f>
        <v>8.5016390114398231E-3</v>
      </c>
      <c r="M16" s="21">
        <v>1970</v>
      </c>
      <c r="N16" s="22">
        <v>872</v>
      </c>
      <c r="O16" t="s">
        <v>38</v>
      </c>
      <c r="P16" s="35">
        <f>AVERAGE(P14:P15)</f>
        <v>1.4083994505235266E-2</v>
      </c>
      <c r="Q16" s="21">
        <v>1970</v>
      </c>
      <c r="R16" s="22">
        <v>872</v>
      </c>
      <c r="S16" t="s">
        <v>38</v>
      </c>
      <c r="T16" s="35">
        <f>AVERAGE(T14:T15)</f>
        <v>1.3829719085524505E-2</v>
      </c>
      <c r="U16" s="21">
        <v>1970</v>
      </c>
      <c r="V16" s="22">
        <v>872</v>
      </c>
      <c r="W16" t="s">
        <v>38</v>
      </c>
      <c r="X16" s="35">
        <f>AVERAGE(X14:X15)</f>
        <v>1.3440862360587578E-2</v>
      </c>
      <c r="Y16" s="21">
        <v>1970</v>
      </c>
      <c r="Z16" s="22">
        <v>872</v>
      </c>
      <c r="AA16" t="s">
        <v>38</v>
      </c>
      <c r="AB16" s="35">
        <f>AVERAGE(AB14:AB15)</f>
        <v>1.3367524317878302E-2</v>
      </c>
      <c r="AC16" s="21">
        <v>1970</v>
      </c>
      <c r="AD16" s="22">
        <v>872</v>
      </c>
      <c r="AE16" t="s">
        <v>38</v>
      </c>
      <c r="AF16" s="35">
        <f>AVERAGE(AF14:AF15)</f>
        <v>1.3148653490987674E-2</v>
      </c>
      <c r="AG16" s="21">
        <v>1970</v>
      </c>
      <c r="AH16" s="22">
        <v>872</v>
      </c>
      <c r="AI16" t="s">
        <v>38</v>
      </c>
      <c r="AJ16" s="35">
        <f>AVERAGE(AJ14:AJ15)</f>
        <v>1.277486935799543E-2</v>
      </c>
      <c r="AK16" s="21">
        <v>1970</v>
      </c>
      <c r="AL16" s="22">
        <v>872</v>
      </c>
      <c r="AM16" t="s">
        <v>38</v>
      </c>
      <c r="AN16" s="35">
        <f>AVERAGE(AN14:AN15)</f>
        <v>1.2811260764916638E-2</v>
      </c>
      <c r="AO16" s="21">
        <v>1970</v>
      </c>
      <c r="AP16" s="22">
        <v>872</v>
      </c>
      <c r="AQ16" t="s">
        <v>38</v>
      </c>
      <c r="AR16" s="35">
        <f>AVERAGE(AR14:AR15)</f>
        <v>1.2763611972233271E-2</v>
      </c>
      <c r="AS16" s="21">
        <v>1970</v>
      </c>
      <c r="AT16" s="22">
        <v>872</v>
      </c>
      <c r="AU16" t="s">
        <v>38</v>
      </c>
      <c r="AV16" s="35">
        <f>AVERAGE(AV14:AV15)</f>
        <v>1.2815572464926459E-2</v>
      </c>
      <c r="AW16" s="21">
        <v>1970</v>
      </c>
      <c r="AX16" s="22">
        <v>872</v>
      </c>
      <c r="AY16" t="s">
        <v>38</v>
      </c>
      <c r="AZ16" s="35">
        <f>AVERAGE(AZ14:AZ15)</f>
        <v>1.3005810663182099E-2</v>
      </c>
      <c r="BA16" s="21">
        <v>1970</v>
      </c>
      <c r="BB16" s="22">
        <v>872</v>
      </c>
      <c r="BC16" t="s">
        <v>38</v>
      </c>
      <c r="BD16" s="35">
        <f>AVERAGE(BD14:BD15)</f>
        <v>1.2576031855566192E-2</v>
      </c>
      <c r="BE16" s="21">
        <v>1970</v>
      </c>
      <c r="BF16" s="22">
        <v>872</v>
      </c>
      <c r="BG16" t="s">
        <v>38</v>
      </c>
      <c r="BH16" s="35">
        <f>AVERAGE(BH14:BH15)</f>
        <v>1.3505481665773401E-2</v>
      </c>
      <c r="BI16" s="21">
        <v>1970</v>
      </c>
      <c r="BJ16" s="22">
        <v>872</v>
      </c>
      <c r="BK16" t="s">
        <v>38</v>
      </c>
      <c r="BL16" s="35">
        <f>AVERAGE(BL14:BL15)</f>
        <v>1.3566054260230217E-2</v>
      </c>
      <c r="BM16" s="21">
        <v>1970</v>
      </c>
      <c r="BN16" s="22">
        <v>872</v>
      </c>
      <c r="BO16" t="s">
        <v>38</v>
      </c>
      <c r="BP16" s="35">
        <f>AVERAGE(BP14:BP15)</f>
        <v>1.3633830822709993E-2</v>
      </c>
      <c r="BQ16" s="21">
        <v>1958</v>
      </c>
      <c r="BR16" s="22">
        <v>650.79999999999995</v>
      </c>
      <c r="BS16" t="s">
        <v>38</v>
      </c>
      <c r="BT16" s="35">
        <f>AVERAGE(BT14:BT15)</f>
        <v>1.3838868895539091E-2</v>
      </c>
      <c r="BU16" s="21">
        <v>1958</v>
      </c>
      <c r="BV16" s="22">
        <v>650.79999999999995</v>
      </c>
    </row>
    <row r="17" spans="1:74">
      <c r="B17">
        <v>5.8927124635118872E-2</v>
      </c>
      <c r="C17" s="33">
        <v>0.84728790643014518</v>
      </c>
      <c r="D17">
        <v>77.67577807841397</v>
      </c>
      <c r="E17" s="21">
        <v>1970</v>
      </c>
      <c r="F17" s="22">
        <v>872</v>
      </c>
      <c r="G17" t="s">
        <v>39</v>
      </c>
      <c r="H17">
        <f>TINV(0.3173,H5)</f>
        <v>1.0344861530370415</v>
      </c>
      <c r="I17" s="21">
        <v>1971</v>
      </c>
      <c r="J17" s="22">
        <v>896.6</v>
      </c>
      <c r="K17" t="s">
        <v>39</v>
      </c>
      <c r="L17">
        <f>TINV(0.3173,L5)</f>
        <v>1.0370358686033696</v>
      </c>
      <c r="M17" s="21">
        <v>1971</v>
      </c>
      <c r="N17" s="22">
        <v>896.6</v>
      </c>
      <c r="O17" t="s">
        <v>39</v>
      </c>
      <c r="P17">
        <f>TINV(0.3173,P5)</f>
        <v>1.0370358686033696</v>
      </c>
      <c r="Q17" s="21">
        <v>1971</v>
      </c>
      <c r="R17" s="22">
        <v>896.6</v>
      </c>
      <c r="S17" t="s">
        <v>39</v>
      </c>
      <c r="T17">
        <f>TINV(0.3173,T5)</f>
        <v>1.0370358686033696</v>
      </c>
      <c r="U17" s="21">
        <v>1971</v>
      </c>
      <c r="V17" s="22">
        <v>896.6</v>
      </c>
      <c r="W17" t="s">
        <v>39</v>
      </c>
      <c r="X17">
        <f>TINV(0.3173,X5)</f>
        <v>1.0370358686033696</v>
      </c>
      <c r="Y17" s="21">
        <v>1971</v>
      </c>
      <c r="Z17" s="22">
        <v>896.6</v>
      </c>
      <c r="AA17" t="s">
        <v>39</v>
      </c>
      <c r="AB17">
        <f>TINV(0.3173,AB5)</f>
        <v>1.0370358686033696</v>
      </c>
      <c r="AC17" s="21">
        <v>1971</v>
      </c>
      <c r="AD17" s="22">
        <v>896.6</v>
      </c>
      <c r="AE17" t="s">
        <v>39</v>
      </c>
      <c r="AF17">
        <f>TINV(0.3173,AF5)</f>
        <v>1.0370358686033696</v>
      </c>
      <c r="AG17" s="21">
        <v>1971</v>
      </c>
      <c r="AH17" s="22">
        <v>896.6</v>
      </c>
      <c r="AI17" t="s">
        <v>39</v>
      </c>
      <c r="AJ17">
        <f>TINV(0.3173,AJ5)</f>
        <v>1.0370358686033696</v>
      </c>
      <c r="AK17" s="21">
        <v>1971</v>
      </c>
      <c r="AL17" s="22">
        <v>896.6</v>
      </c>
      <c r="AM17" t="s">
        <v>39</v>
      </c>
      <c r="AN17">
        <f>TINV(0.3173,AN5)</f>
        <v>1.0370358686033696</v>
      </c>
      <c r="AO17" s="21">
        <v>1971</v>
      </c>
      <c r="AP17" s="22">
        <v>896.6</v>
      </c>
      <c r="AQ17" t="s">
        <v>39</v>
      </c>
      <c r="AR17">
        <f>TINV(0.3173,AR5)</f>
        <v>1.0370358686033696</v>
      </c>
      <c r="AS17" s="21">
        <v>1971</v>
      </c>
      <c r="AT17" s="22">
        <v>896.6</v>
      </c>
      <c r="AU17" t="s">
        <v>39</v>
      </c>
      <c r="AV17">
        <f>TINV(0.3173,AV5)</f>
        <v>1.0370358686033696</v>
      </c>
      <c r="AW17" s="21">
        <v>1971</v>
      </c>
      <c r="AX17" s="22">
        <v>896.6</v>
      </c>
      <c r="AY17" t="s">
        <v>39</v>
      </c>
      <c r="AZ17">
        <f>TINV(0.3173,AZ5)</f>
        <v>1.0370358686033696</v>
      </c>
      <c r="BA17" s="21">
        <v>1971</v>
      </c>
      <c r="BB17" s="22">
        <v>896.6</v>
      </c>
      <c r="BC17" t="s">
        <v>39</v>
      </c>
      <c r="BD17">
        <f>TINV(0.3173,BD5)</f>
        <v>1.0370358686033696</v>
      </c>
      <c r="BE17" s="21">
        <v>1971</v>
      </c>
      <c r="BF17" s="22">
        <v>896.6</v>
      </c>
      <c r="BG17" t="s">
        <v>39</v>
      </c>
      <c r="BH17">
        <f>TINV(0.3173,BH5)</f>
        <v>1.0370358686033696</v>
      </c>
      <c r="BI17" s="21">
        <v>1971</v>
      </c>
      <c r="BJ17" s="22">
        <v>896.6</v>
      </c>
      <c r="BK17" t="s">
        <v>39</v>
      </c>
      <c r="BL17">
        <f>TINV(0.3173,BL5)</f>
        <v>1.0370358686033696</v>
      </c>
      <c r="BM17" s="21">
        <v>1971</v>
      </c>
      <c r="BN17" s="22">
        <v>896.6</v>
      </c>
      <c r="BO17" t="s">
        <v>39</v>
      </c>
      <c r="BP17">
        <f>TINV(0.3173,BP5)</f>
        <v>1.0370358686033696</v>
      </c>
      <c r="BQ17" s="21">
        <v>1971</v>
      </c>
      <c r="BR17" s="22">
        <v>896.6</v>
      </c>
      <c r="BS17" t="s">
        <v>39</v>
      </c>
      <c r="BT17">
        <f>TINV(0.3173,BT5)</f>
        <v>1.0370358686033696</v>
      </c>
      <c r="BU17" s="21">
        <v>1970</v>
      </c>
      <c r="BV17" s="22">
        <v>872</v>
      </c>
    </row>
    <row r="18" spans="1:74">
      <c r="B18">
        <v>5.9196276059326078E-2</v>
      </c>
      <c r="C18" s="33">
        <v>0.84826839971731449</v>
      </c>
      <c r="D18">
        <v>78.268189183513002</v>
      </c>
      <c r="E18" s="21">
        <v>1971</v>
      </c>
      <c r="F18" s="22">
        <v>896.6</v>
      </c>
      <c r="G18" t="s">
        <v>40</v>
      </c>
      <c r="H18">
        <f>H17*G3</f>
        <v>6.3353074449150762E-3</v>
      </c>
      <c r="K18" t="s">
        <v>40</v>
      </c>
      <c r="L18">
        <f>L17*K3</f>
        <v>4.209646704356613E-3</v>
      </c>
      <c r="O18" t="s">
        <v>40</v>
      </c>
      <c r="P18">
        <f>P17*O3</f>
        <v>7.0359971684779959E-3</v>
      </c>
      <c r="S18" t="s">
        <v>40</v>
      </c>
      <c r="T18">
        <f>T17*S3</f>
        <v>6.9192444501785947E-3</v>
      </c>
      <c r="W18" t="s">
        <v>40</v>
      </c>
      <c r="X18">
        <f>X17*W3</f>
        <v>6.7186014018754524E-3</v>
      </c>
      <c r="AA18" t="s">
        <v>40</v>
      </c>
      <c r="AB18">
        <f>AB17*AA3</f>
        <v>6.6783407990003811E-3</v>
      </c>
      <c r="AE18" t="s">
        <v>40</v>
      </c>
      <c r="AF18">
        <f>AF17*AE3</f>
        <v>6.5679109576731592E-3</v>
      </c>
      <c r="AI18" t="s">
        <v>40</v>
      </c>
      <c r="AJ18">
        <f>AJ17*AI3</f>
        <v>6.3839925557825144E-3</v>
      </c>
      <c r="AM18" t="s">
        <v>40</v>
      </c>
      <c r="AN18">
        <f>AN17*AM3</f>
        <v>6.4017282813847729E-3</v>
      </c>
      <c r="AQ18" t="s">
        <v>40</v>
      </c>
      <c r="AR18">
        <f>AR17*AQ3</f>
        <v>6.3775542423039058E-3</v>
      </c>
      <c r="AU18" t="s">
        <v>40</v>
      </c>
      <c r="AV18">
        <f>AV17*AU3</f>
        <v>6.4031060931271115E-3</v>
      </c>
      <c r="AY18" t="s">
        <v>40</v>
      </c>
      <c r="AZ18">
        <f>AZ17*AY3</f>
        <v>6.4973570539610436E-3</v>
      </c>
      <c r="BC18" t="s">
        <v>40</v>
      </c>
      <c r="BD18">
        <f>BD17*BC3</f>
        <v>6.2814198044726941E-3</v>
      </c>
      <c r="BG18" t="s">
        <v>40</v>
      </c>
      <c r="BH18">
        <f>BH17*BG3</f>
        <v>6.7519949144169995E-3</v>
      </c>
      <c r="BK18" t="s">
        <v>40</v>
      </c>
      <c r="BL18">
        <f>BL17*BK3</f>
        <v>6.7818517066530548E-3</v>
      </c>
      <c r="BO18" t="s">
        <v>40</v>
      </c>
      <c r="BP18">
        <f>BP17*BO3</f>
        <v>6.8149127145807672E-3</v>
      </c>
      <c r="BS18" t="s">
        <v>40</v>
      </c>
      <c r="BT18">
        <f>BT17*BS3</f>
        <v>6.9337187544089365E-3</v>
      </c>
    </row>
    <row r="19" spans="1:74">
      <c r="A19" t="s">
        <v>48</v>
      </c>
      <c r="B19" s="23">
        <f>AVERAGE(B2:B18)</f>
        <v>5.6114345920649074E-2</v>
      </c>
      <c r="C19" s="23">
        <f>AVERAGE(C2:C18)</f>
        <v>0.85120712822268874</v>
      </c>
      <c r="D19" s="23">
        <f>AVERAGE(D2:D18)</f>
        <v>81.510103274171442</v>
      </c>
      <c r="E19" s="23">
        <f>AVERAGE(E2:E18)</f>
        <v>1933.8235294117646</v>
      </c>
      <c r="F19" s="23">
        <f>AVERAGE(F2:F18)</f>
        <v>341.90588235294121</v>
      </c>
      <c r="G19" t="s">
        <v>41</v>
      </c>
      <c r="H19">
        <f>G2+H18</f>
        <v>1.0640765789538513</v>
      </c>
      <c r="K19" t="s">
        <v>41</v>
      </c>
      <c r="L19">
        <f>K2+L18</f>
        <v>1.052428162252792</v>
      </c>
      <c r="O19" t="s">
        <v>41</v>
      </c>
      <c r="P19">
        <f>O2+P18</f>
        <v>1.0646492835807624</v>
      </c>
      <c r="S19" t="s">
        <v>41</v>
      </c>
      <c r="T19">
        <f>S2+T18</f>
        <v>1.0661031598725337</v>
      </c>
      <c r="W19" t="s">
        <v>41</v>
      </c>
      <c r="X19">
        <f>W2+X18</f>
        <v>1.0649393415313044</v>
      </c>
      <c r="AA19" t="s">
        <v>41</v>
      </c>
      <c r="AB19">
        <f>AA2+AB18</f>
        <v>1.0643280071061105</v>
      </c>
      <c r="AE19" t="s">
        <v>41</v>
      </c>
      <c r="AF19">
        <f>AE2+AF18</f>
        <v>1.0640411306809818</v>
      </c>
      <c r="AI19" t="s">
        <v>41</v>
      </c>
      <c r="AJ19">
        <f>AI2+AJ18</f>
        <v>1.0643163578040138</v>
      </c>
      <c r="AM19" t="s">
        <v>41</v>
      </c>
      <c r="AN19">
        <f>AM2+AN18</f>
        <v>1.0642600327904779</v>
      </c>
      <c r="AQ19" t="s">
        <v>41</v>
      </c>
      <c r="AR19">
        <f>AQ2+AR18</f>
        <v>1.0641750292673366</v>
      </c>
      <c r="AU19" t="s">
        <v>41</v>
      </c>
      <c r="AV19">
        <f>AU2+AV18</f>
        <v>1.0641331422469424</v>
      </c>
      <c r="AY19" t="s">
        <v>41</v>
      </c>
      <c r="AZ19">
        <f>AY2+AZ18</f>
        <v>1.0640991230063483</v>
      </c>
      <c r="BC19" t="s">
        <v>41</v>
      </c>
      <c r="BD19">
        <f>BC2+BD18</f>
        <v>1.0636720563309157</v>
      </c>
      <c r="BG19" t="s">
        <v>41</v>
      </c>
      <c r="BH19">
        <f>BG2+BH18</f>
        <v>1.0651446259964534</v>
      </c>
      <c r="BK19" t="s">
        <v>41</v>
      </c>
      <c r="BL19">
        <f>BK2+BL18</f>
        <v>1.065108557883268</v>
      </c>
      <c r="BO19" t="s">
        <v>41</v>
      </c>
      <c r="BP19">
        <f>BO2+BP18</f>
        <v>1.0650147244491239</v>
      </c>
      <c r="BS19" t="s">
        <v>41</v>
      </c>
      <c r="BT19">
        <f>BS2+BT18</f>
        <v>1.0676316579285663</v>
      </c>
    </row>
    <row r="20" spans="1:74">
      <c r="A20" t="s">
        <v>49</v>
      </c>
      <c r="B20" s="23">
        <f>STDEV(B2:B18)</f>
        <v>2.5265654906050979E-3</v>
      </c>
      <c r="C20" s="23">
        <f>STDEV(C2:C18)</f>
        <v>1.5870668434727713E-2</v>
      </c>
      <c r="D20" s="23">
        <f>STDEV(D2:D18)</f>
        <v>14.358258539383087</v>
      </c>
      <c r="E20" s="23">
        <f>STDEV(E2:E18)</f>
        <v>22.99248598487809</v>
      </c>
      <c r="F20" s="23">
        <f>STDEV(F2:F18)</f>
        <v>286.15543737317881</v>
      </c>
      <c r="G20" t="s">
        <v>42</v>
      </c>
      <c r="H20">
        <f>G2-H18</f>
        <v>1.0514059640640212</v>
      </c>
      <c r="K20" t="s">
        <v>42</v>
      </c>
      <c r="L20">
        <f>K2-L18</f>
        <v>1.0440088688440787</v>
      </c>
      <c r="O20" t="s">
        <v>42</v>
      </c>
      <c r="P20">
        <f>O2-P18</f>
        <v>1.0505772892438066</v>
      </c>
      <c r="S20" t="s">
        <v>42</v>
      </c>
      <c r="T20">
        <f>S2-T18</f>
        <v>1.0522646709721764</v>
      </c>
      <c r="W20" t="s">
        <v>42</v>
      </c>
      <c r="X20">
        <f>W2-X18</f>
        <v>1.0515021387275536</v>
      </c>
      <c r="AA20" t="s">
        <v>42</v>
      </c>
      <c r="AB20">
        <f>AA2-AB18</f>
        <v>1.0509713255081099</v>
      </c>
      <c r="AE20" t="s">
        <v>42</v>
      </c>
      <c r="AF20">
        <f>AE2-AF18</f>
        <v>1.0509053087656357</v>
      </c>
      <c r="AI20" t="s">
        <v>42</v>
      </c>
      <c r="AJ20">
        <f>AI2-AJ18</f>
        <v>1.0515483726924488</v>
      </c>
      <c r="AM20" t="s">
        <v>42</v>
      </c>
      <c r="AN20">
        <f>AM2-AN18</f>
        <v>1.0514565762277082</v>
      </c>
      <c r="AQ20" t="s">
        <v>42</v>
      </c>
      <c r="AR20">
        <f>AQ2-AR18</f>
        <v>1.0514199207827288</v>
      </c>
      <c r="AU20" t="s">
        <v>42</v>
      </c>
      <c r="AV20">
        <f>AU2-AV18</f>
        <v>1.0513269300606882</v>
      </c>
      <c r="AY20" t="s">
        <v>42</v>
      </c>
      <c r="AZ20">
        <f>AY2-AZ18</f>
        <v>1.0511044088984263</v>
      </c>
      <c r="BC20" t="s">
        <v>42</v>
      </c>
      <c r="BD20">
        <f>BC2-BD18</f>
        <v>1.0511092167219702</v>
      </c>
      <c r="BG20" t="s">
        <v>42</v>
      </c>
      <c r="BH20">
        <f>BG2-BH18</f>
        <v>1.0516406361676194</v>
      </c>
      <c r="BK20" t="s">
        <v>42</v>
      </c>
      <c r="BL20">
        <f>BK2-BL18</f>
        <v>1.0515448544699617</v>
      </c>
      <c r="BO20" t="s">
        <v>42</v>
      </c>
      <c r="BP20">
        <f>BO2-BP18</f>
        <v>1.0513848990199626</v>
      </c>
      <c r="BS20" t="s">
        <v>42</v>
      </c>
      <c r="BT20">
        <f>BS2-BT18</f>
        <v>1.0537642204197484</v>
      </c>
    </row>
    <row r="21" spans="1:74">
      <c r="A21" t="s">
        <v>50</v>
      </c>
      <c r="B21" s="23">
        <f>MIN(B2:B18)</f>
        <v>4.7092071366950296E-2</v>
      </c>
      <c r="C21" s="23">
        <f>MIN(C2:C18)</f>
        <v>0.82960452541003527</v>
      </c>
      <c r="D21" s="23">
        <f>MIN(D2:D18)</f>
        <v>68.161806431122869</v>
      </c>
      <c r="E21" s="23">
        <f>MIN(E2:E18)</f>
        <v>1896</v>
      </c>
      <c r="F21" s="23">
        <f>MIN(F2:F18)</f>
        <v>4.8</v>
      </c>
      <c r="G21" t="s">
        <v>33</v>
      </c>
      <c r="H21" s="34">
        <f>LN(G2)</f>
        <v>5.6135758642547079E-2</v>
      </c>
      <c r="K21" t="s">
        <v>33</v>
      </c>
      <c r="L21" s="34">
        <f>LN(K2)</f>
        <v>4.7092071366950296E-2</v>
      </c>
      <c r="O21" t="s">
        <v>33</v>
      </c>
      <c r="P21" s="34">
        <f>LN(O2)</f>
        <v>5.6014752831650076E-2</v>
      </c>
      <c r="S21" t="s">
        <v>33</v>
      </c>
      <c r="T21" s="34">
        <f>LN(S2)</f>
        <v>5.749872049462755E-2</v>
      </c>
      <c r="W21" t="s">
        <v>33</v>
      </c>
      <c r="X21" s="34">
        <f>LN(W2)</f>
        <v>5.6588950737737606E-2</v>
      </c>
      <c r="AA21" t="s">
        <v>33</v>
      </c>
      <c r="AB21" s="34">
        <f>LN(AA2)</f>
        <v>5.6049150346892861E-2</v>
      </c>
      <c r="AE21" t="s">
        <v>33</v>
      </c>
      <c r="AF21" s="34">
        <f>LN(AE2)</f>
        <v>5.5882307478919452E-2</v>
      </c>
      <c r="AI21" t="s">
        <v>33</v>
      </c>
      <c r="AJ21" s="34">
        <f>LN(AI2)</f>
        <v>5.6316404406141891E-2</v>
      </c>
      <c r="AM21" t="s">
        <v>33</v>
      </c>
      <c r="AN21" s="34">
        <f>LN(AM2)</f>
        <v>5.6246396781827114E-2</v>
      </c>
      <c r="AQ21" t="s">
        <v>33</v>
      </c>
      <c r="AR21" s="34">
        <f>LN(AQ2)</f>
        <v>5.6188892640874247E-2</v>
      </c>
      <c r="AU21" t="s">
        <v>33</v>
      </c>
      <c r="AV21" s="34">
        <f>LN(AU2)</f>
        <v>5.6125136560290195E-2</v>
      </c>
      <c r="AY21" t="s">
        <v>33</v>
      </c>
      <c r="AZ21" s="34">
        <f>LN(AY2)</f>
        <v>5.6003859887328034E-2</v>
      </c>
      <c r="BC21" t="s">
        <v>33</v>
      </c>
      <c r="BD21" s="34">
        <f>LN(BC2)</f>
        <v>5.5804209594118262E-2</v>
      </c>
      <c r="BG21" t="s">
        <v>33</v>
      </c>
      <c r="BH21" s="34">
        <f>LN(BG2)</f>
        <v>5.6751371475812114E-2</v>
      </c>
      <c r="BK21" t="s">
        <v>33</v>
      </c>
      <c r="BL21" s="34">
        <f>LN(BK2)</f>
        <v>5.6689081776575695E-2</v>
      </c>
      <c r="BO21" t="s">
        <v>33</v>
      </c>
      <c r="BP21" s="34">
        <f>LN(BO2)</f>
        <v>5.6569173576843934E-2</v>
      </c>
      <c r="BS21" t="s">
        <v>33</v>
      </c>
      <c r="BT21" s="34">
        <f>LN(BS2)</f>
        <v>5.8927124635118872E-2</v>
      </c>
    </row>
    <row r="22" spans="1:74">
      <c r="A22" t="s">
        <v>51</v>
      </c>
      <c r="B22" s="23">
        <f>MAX(B2:B18)</f>
        <v>5.9196276059326078E-2</v>
      </c>
      <c r="C22" s="23">
        <f>MAX(C2:C18)</f>
        <v>0.90577689152875773</v>
      </c>
      <c r="D22" s="23">
        <f>MAX(D2:D18)</f>
        <v>134.58350809210381</v>
      </c>
      <c r="E22" s="23">
        <f>MAX(E2:E18)</f>
        <v>1971</v>
      </c>
      <c r="F22" s="23">
        <f>MAX(F2:F18)</f>
        <v>896.6</v>
      </c>
      <c r="G22" t="s">
        <v>43</v>
      </c>
      <c r="H22" s="34">
        <f>LN(H19)</f>
        <v>6.2107361030530155E-2</v>
      </c>
      <c r="K22" t="s">
        <v>43</v>
      </c>
      <c r="L22" s="34">
        <f>LN(L19)</f>
        <v>5.1100029853315895E-2</v>
      </c>
      <c r="O22" t="s">
        <v>43</v>
      </c>
      <c r="P22" s="34">
        <f>LN(P19)</f>
        <v>6.2645433734778433E-2</v>
      </c>
      <c r="S22" t="s">
        <v>43</v>
      </c>
      <c r="T22" s="34">
        <f>LN(T19)</f>
        <v>6.4010093925001343E-2</v>
      </c>
      <c r="W22" t="s">
        <v>43</v>
      </c>
      <c r="X22" s="34">
        <f>LN(X19)</f>
        <v>6.2917841230681962E-2</v>
      </c>
      <c r="AA22" t="s">
        <v>43</v>
      </c>
      <c r="AB22" s="34">
        <f>LN(AB19)</f>
        <v>6.2343620767119211E-2</v>
      </c>
      <c r="AE22" t="s">
        <v>43</v>
      </c>
      <c r="AF22" s="34">
        <f>LN(AF19)</f>
        <v>6.2074046827361513E-2</v>
      </c>
      <c r="AI22" t="s">
        <v>43</v>
      </c>
      <c r="AJ22" s="34">
        <f>LN(AJ19)</f>
        <v>6.2332675489186563E-2</v>
      </c>
      <c r="AM22" t="s">
        <v>43</v>
      </c>
      <c r="AN22" s="34">
        <f>LN(AN19)</f>
        <v>6.2279752781034814E-2</v>
      </c>
      <c r="AQ22" t="s">
        <v>43</v>
      </c>
      <c r="AR22" s="34">
        <f>LN(AR19)</f>
        <v>6.2199878581721227E-2</v>
      </c>
      <c r="AU22" t="s">
        <v>43</v>
      </c>
      <c r="AV22" s="34">
        <f>LN(AV19)</f>
        <v>6.2160516781620816E-2</v>
      </c>
      <c r="AY22" t="s">
        <v>43</v>
      </c>
      <c r="AZ22" s="34">
        <f>LN(AZ19)</f>
        <v>6.2128547300514439E-2</v>
      </c>
      <c r="BC22" t="s">
        <v>43</v>
      </c>
      <c r="BD22" s="34">
        <f>LN(BD19)</f>
        <v>6.1727125676502716E-2</v>
      </c>
      <c r="BG22" t="s">
        <v>43</v>
      </c>
      <c r="BH22" s="34">
        <f>LN(BH19)</f>
        <v>6.3110588999233844E-2</v>
      </c>
      <c r="BK22" t="s">
        <v>43</v>
      </c>
      <c r="BL22" s="34">
        <f>LN(BL19)</f>
        <v>6.3076726251404758E-2</v>
      </c>
      <c r="BO22" t="s">
        <v>43</v>
      </c>
      <c r="BP22" s="34">
        <f>LN(BP19)</f>
        <v>6.2988624839638588E-2</v>
      </c>
      <c r="BS22" t="s">
        <v>43</v>
      </c>
      <c r="BT22" s="34">
        <f>LN(BT19)</f>
        <v>6.544279146991952E-2</v>
      </c>
    </row>
    <row r="23" spans="1:74">
      <c r="A23" t="s">
        <v>52</v>
      </c>
      <c r="B23" s="23">
        <f>ABS(B22-B21)</f>
        <v>1.2104204692375782E-2</v>
      </c>
      <c r="C23" s="23">
        <f>ABS(C22-C21)</f>
        <v>7.6172366118722468E-2</v>
      </c>
      <c r="D23" s="23">
        <f>ABS(D22-D21)</f>
        <v>66.421701660980943</v>
      </c>
      <c r="E23" s="23">
        <f>ABS(E22-E21)</f>
        <v>75</v>
      </c>
      <c r="F23" s="23">
        <f>ABS(F22-F21)</f>
        <v>891.80000000000007</v>
      </c>
      <c r="G23" t="s">
        <v>44</v>
      </c>
      <c r="H23" s="34">
        <f>LN(H20)</f>
        <v>5.0128281884764453E-2</v>
      </c>
      <c r="K23" t="s">
        <v>44</v>
      </c>
      <c r="L23" s="34">
        <f>LN(L20)</f>
        <v>4.3067984485742242E-2</v>
      </c>
      <c r="O23" t="s">
        <v>44</v>
      </c>
      <c r="P23" s="34">
        <f>LN(P20)</f>
        <v>4.9339812364998535E-2</v>
      </c>
      <c r="S23" t="s">
        <v>44</v>
      </c>
      <c r="T23" s="34">
        <f>LN(T20)</f>
        <v>5.094467104906323E-2</v>
      </c>
      <c r="W23" t="s">
        <v>44</v>
      </c>
      <c r="X23" s="34">
        <f>LN(X20)</f>
        <v>5.0219750136250844E-2</v>
      </c>
      <c r="AA23" t="s">
        <v>44</v>
      </c>
      <c r="AB23" s="34">
        <f>LN(AB20)</f>
        <v>4.9714808466592285E-2</v>
      </c>
      <c r="AE23" t="s">
        <v>44</v>
      </c>
      <c r="AF23" s="34">
        <f>LN(AF20)</f>
        <v>4.9651991513951568E-2</v>
      </c>
      <c r="AI23" t="s">
        <v>44</v>
      </c>
      <c r="AJ23" s="34">
        <f>LN(AJ20)</f>
        <v>5.0263718614089695E-2</v>
      </c>
      <c r="AM23" t="s">
        <v>44</v>
      </c>
      <c r="AN23" s="34">
        <f>LN(AN20)</f>
        <v>5.0176418329945231E-2</v>
      </c>
      <c r="AQ23" t="s">
        <v>44</v>
      </c>
      <c r="AR23" s="34">
        <f>LN(AR20)</f>
        <v>5.0141556135198988E-2</v>
      </c>
      <c r="AU23" t="s">
        <v>44</v>
      </c>
      <c r="AV23" s="34">
        <f>LN(AV20)</f>
        <v>5.0053109233410567E-2</v>
      </c>
      <c r="AY23" t="s">
        <v>44</v>
      </c>
      <c r="AZ23" s="34">
        <f>LN(AZ20)</f>
        <v>4.9841429394959315E-2</v>
      </c>
      <c r="BC23" t="s">
        <v>44</v>
      </c>
      <c r="BD23" s="34">
        <f>LN(BD20)</f>
        <v>4.9846003452976406E-2</v>
      </c>
      <c r="BG23" t="s">
        <v>44</v>
      </c>
      <c r="BH23" s="34">
        <f>LN(BH20)</f>
        <v>5.035145535561987E-2</v>
      </c>
      <c r="BK23" t="s">
        <v>44</v>
      </c>
      <c r="BL23" s="34">
        <f>LN(BL20)</f>
        <v>5.0260372854194997E-2</v>
      </c>
      <c r="BO23" t="s">
        <v>44</v>
      </c>
      <c r="BP23" s="34">
        <f>LN(BP20)</f>
        <v>5.0108246564629533E-2</v>
      </c>
      <c r="BS23" t="s">
        <v>44</v>
      </c>
      <c r="BT23" s="34">
        <f>LN(BT20)</f>
        <v>5.2368725303130088E-2</v>
      </c>
    </row>
    <row r="24" spans="1:74">
      <c r="A24" t="s">
        <v>53</v>
      </c>
      <c r="B24" s="23">
        <f>COUNT(B2:B18)</f>
        <v>17</v>
      </c>
      <c r="G24" t="s">
        <v>45</v>
      </c>
      <c r="H24" s="34">
        <f>H22-H21</f>
        <v>5.9716023879830757E-3</v>
      </c>
      <c r="K24" t="s">
        <v>45</v>
      </c>
      <c r="L24" s="34">
        <f>L22-L21</f>
        <v>4.0079584863655995E-3</v>
      </c>
      <c r="O24" t="s">
        <v>45</v>
      </c>
      <c r="P24" s="34">
        <f>P22-P21</f>
        <v>6.6306809031283567E-3</v>
      </c>
      <c r="S24" t="s">
        <v>45</v>
      </c>
      <c r="T24" s="34">
        <f>T22-T21</f>
        <v>6.511373430373793E-3</v>
      </c>
      <c r="W24" t="s">
        <v>45</v>
      </c>
      <c r="X24" s="34">
        <f>X22-X21</f>
        <v>6.3288904929443557E-3</v>
      </c>
      <c r="AA24" t="s">
        <v>45</v>
      </c>
      <c r="AB24" s="34">
        <f>AB22-AB21</f>
        <v>6.2944704202263502E-3</v>
      </c>
      <c r="AE24" t="s">
        <v>45</v>
      </c>
      <c r="AF24" s="34">
        <f>AF22-AF21</f>
        <v>6.1917393484420616E-3</v>
      </c>
      <c r="AI24" t="s">
        <v>45</v>
      </c>
      <c r="AJ24" s="34">
        <f>AJ22-AJ21</f>
        <v>6.016271083044672E-3</v>
      </c>
      <c r="AM24" t="s">
        <v>45</v>
      </c>
      <c r="AN24" s="34">
        <f>AN22-AN21</f>
        <v>6.0333559992076999E-3</v>
      </c>
      <c r="AQ24" t="s">
        <v>45</v>
      </c>
      <c r="AR24" s="34">
        <f>AR22-AR21</f>
        <v>6.0109859408469801E-3</v>
      </c>
      <c r="AU24" t="s">
        <v>45</v>
      </c>
      <c r="AV24" s="34">
        <f>AV22-AV21</f>
        <v>6.0353802213306204E-3</v>
      </c>
      <c r="AY24" t="s">
        <v>45</v>
      </c>
      <c r="AZ24" s="34">
        <f>AZ22-AZ21</f>
        <v>6.1246874131864054E-3</v>
      </c>
      <c r="BC24" t="s">
        <v>45</v>
      </c>
      <c r="BD24" s="34">
        <f>BD22-BD21</f>
        <v>5.9229160823844537E-3</v>
      </c>
      <c r="BG24" t="s">
        <v>45</v>
      </c>
      <c r="BH24" s="34">
        <f>BH22-BH21</f>
        <v>6.3592175234217299E-3</v>
      </c>
      <c r="BK24" t="s">
        <v>45</v>
      </c>
      <c r="BL24" s="34">
        <f>BL22-BL21</f>
        <v>6.3876444748290628E-3</v>
      </c>
      <c r="BO24" t="s">
        <v>45</v>
      </c>
      <c r="BP24" s="34">
        <f>BP22-BP21</f>
        <v>6.4194512627946537E-3</v>
      </c>
      <c r="BS24" t="s">
        <v>45</v>
      </c>
      <c r="BT24" s="34">
        <f>BT22-BT21</f>
        <v>6.5156668348006486E-3</v>
      </c>
    </row>
    <row r="25" spans="1:74">
      <c r="G25" t="s">
        <v>46</v>
      </c>
      <c r="H25" s="34">
        <f>H21-H23</f>
        <v>6.007476757782626E-3</v>
      </c>
      <c r="K25" t="s">
        <v>46</v>
      </c>
      <c r="L25" s="34">
        <f>L21-L23</f>
        <v>4.0240868812080541E-3</v>
      </c>
      <c r="O25" t="s">
        <v>46</v>
      </c>
      <c r="P25" s="34">
        <f>P21-P23</f>
        <v>6.6749404666515411E-3</v>
      </c>
      <c r="S25" t="s">
        <v>46</v>
      </c>
      <c r="T25" s="34">
        <f>T21-T23</f>
        <v>6.5540494455643208E-3</v>
      </c>
      <c r="W25" t="s">
        <v>46</v>
      </c>
      <c r="X25" s="34">
        <f>X21-X23</f>
        <v>6.3692006014867616E-3</v>
      </c>
      <c r="AA25" t="s">
        <v>46</v>
      </c>
      <c r="AB25" s="34">
        <f>AB21-AB23</f>
        <v>6.3343418803005758E-3</v>
      </c>
      <c r="AE25" t="s">
        <v>46</v>
      </c>
      <c r="AF25" s="34">
        <f>AF21-AF23</f>
        <v>6.2303159649678835E-3</v>
      </c>
      <c r="AI25" t="s">
        <v>46</v>
      </c>
      <c r="AJ25" s="34">
        <f>AJ21-AJ23</f>
        <v>6.0526857920521968E-3</v>
      </c>
      <c r="AM25" t="s">
        <v>46</v>
      </c>
      <c r="AN25" s="34">
        <f>AN21-AN23</f>
        <v>6.0699784518818828E-3</v>
      </c>
      <c r="AQ25" t="s">
        <v>46</v>
      </c>
      <c r="AR25" s="34">
        <f>AR21-AR23</f>
        <v>6.047336505675259E-3</v>
      </c>
      <c r="AU25" t="s">
        <v>46</v>
      </c>
      <c r="AV25" s="34">
        <f>AV21-AV23</f>
        <v>6.0720273268796282E-3</v>
      </c>
      <c r="AY25" t="s">
        <v>46</v>
      </c>
      <c r="AZ25" s="34">
        <f>AZ21-AZ23</f>
        <v>6.1624304923687187E-3</v>
      </c>
      <c r="BC25" t="s">
        <v>46</v>
      </c>
      <c r="BD25" s="34">
        <f>BD21-BD23</f>
        <v>5.9582061411418558E-3</v>
      </c>
      <c r="BG25" t="s">
        <v>46</v>
      </c>
      <c r="BH25" s="34">
        <f>BH21-BH23</f>
        <v>6.3999161201922436E-3</v>
      </c>
      <c r="BK25" t="s">
        <v>46</v>
      </c>
      <c r="BL25" s="34">
        <f>BL21-BL23</f>
        <v>6.4287089223806979E-3</v>
      </c>
      <c r="BO25" t="s">
        <v>46</v>
      </c>
      <c r="BP25" s="34">
        <f>BP21-BP23</f>
        <v>6.4609270122144014E-3</v>
      </c>
      <c r="BS25" t="s">
        <v>46</v>
      </c>
      <c r="BT25" s="34">
        <f>BT21-BT23</f>
        <v>6.5583993319887832E-3</v>
      </c>
    </row>
    <row r="26" spans="1:74">
      <c r="G26" t="s">
        <v>47</v>
      </c>
      <c r="H26" s="35">
        <f>AVERAGE(H24:H25)</f>
        <v>5.9895395728828509E-3</v>
      </c>
      <c r="K26" t="s">
        <v>47</v>
      </c>
      <c r="L26" s="35">
        <f>AVERAGE(L24:L25)</f>
        <v>4.0160226837868268E-3</v>
      </c>
      <c r="O26" t="s">
        <v>47</v>
      </c>
      <c r="P26" s="35">
        <f>AVERAGE(P24:P25)</f>
        <v>6.6528106848899489E-3</v>
      </c>
      <c r="S26" t="s">
        <v>47</v>
      </c>
      <c r="T26" s="35">
        <f>AVERAGE(T24:T25)</f>
        <v>6.5327114379690569E-3</v>
      </c>
      <c r="W26" t="s">
        <v>47</v>
      </c>
      <c r="X26" s="35">
        <f>AVERAGE(X24:X25)</f>
        <v>6.3490455472155587E-3</v>
      </c>
      <c r="AA26" t="s">
        <v>47</v>
      </c>
      <c r="AB26" s="35">
        <f>AVERAGE(AB24:AB25)</f>
        <v>6.314406150263463E-3</v>
      </c>
      <c r="AE26" t="s">
        <v>47</v>
      </c>
      <c r="AF26" s="35">
        <f>AVERAGE(AF24:AF25)</f>
        <v>6.2110276567049726E-3</v>
      </c>
      <c r="AI26" t="s">
        <v>47</v>
      </c>
      <c r="AJ26" s="35">
        <f>AVERAGE(AJ24:AJ25)</f>
        <v>6.0344784375484344E-3</v>
      </c>
      <c r="AM26" t="s">
        <v>47</v>
      </c>
      <c r="AN26" s="35">
        <f>AVERAGE(AN24:AN25)</f>
        <v>6.0516672255447913E-3</v>
      </c>
      <c r="AQ26" t="s">
        <v>47</v>
      </c>
      <c r="AR26" s="35">
        <f>AVERAGE(AR24:AR25)</f>
        <v>6.0291612232611196E-3</v>
      </c>
      <c r="AU26" t="s">
        <v>47</v>
      </c>
      <c r="AV26" s="35">
        <f>AVERAGE(AV24:AV25)</f>
        <v>6.0537037741051243E-3</v>
      </c>
      <c r="AY26" t="s">
        <v>47</v>
      </c>
      <c r="AZ26" s="35">
        <f>AVERAGE(AZ24:AZ25)</f>
        <v>6.1435589527775621E-3</v>
      </c>
      <c r="BC26" t="s">
        <v>47</v>
      </c>
      <c r="BD26" s="35">
        <f>AVERAGE(BD24:BD25)</f>
        <v>5.9405611117631547E-3</v>
      </c>
      <c r="BG26" t="s">
        <v>47</v>
      </c>
      <c r="BH26" s="35">
        <f>AVERAGE(BH24:BH25)</f>
        <v>6.3795668218069868E-3</v>
      </c>
      <c r="BK26" t="s">
        <v>47</v>
      </c>
      <c r="BL26" s="35">
        <f>AVERAGE(BL24:BL25)</f>
        <v>6.4081766986048803E-3</v>
      </c>
      <c r="BO26" t="s">
        <v>47</v>
      </c>
      <c r="BP26" s="35">
        <f>AVERAGE(BP24:BP25)</f>
        <v>6.4401891375045275E-3</v>
      </c>
      <c r="BS26" t="s">
        <v>47</v>
      </c>
      <c r="BT26" s="35">
        <f>AVERAGE(BT24:BT25)</f>
        <v>6.5370330833947159E-3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6"/>
  <dimension ref="A1:CF26"/>
  <sheetViews>
    <sheetView workbookViewId="0">
      <selection activeCell="F1" sqref="F1"/>
    </sheetView>
  </sheetViews>
  <sheetFormatPr defaultRowHeight="15"/>
  <sheetData>
    <row r="1" spans="2:84" ht="16.5" thickTop="1" thickBot="1">
      <c r="B1" s="23" t="s">
        <v>26</v>
      </c>
      <c r="C1" s="23" t="s">
        <v>27</v>
      </c>
      <c r="D1" s="23" t="s">
        <v>28</v>
      </c>
      <c r="E1" s="23" t="s">
        <v>1</v>
      </c>
      <c r="F1" s="23" t="s">
        <v>2</v>
      </c>
      <c r="G1" s="29">
        <f>LN(G2)</f>
        <v>1.5317108411962342E-2</v>
      </c>
      <c r="H1" s="30">
        <f>G4</f>
        <v>0.21335220061369811</v>
      </c>
      <c r="I1" t="s">
        <v>1</v>
      </c>
      <c r="J1" t="s">
        <v>2</v>
      </c>
      <c r="K1" s="31">
        <f>LN(K2)</f>
        <v>2.4310704283092219E-2</v>
      </c>
      <c r="L1" s="32">
        <f>K4</f>
        <v>0.55025980442365641</v>
      </c>
      <c r="M1" t="s">
        <v>1</v>
      </c>
      <c r="N1" t="s">
        <v>2</v>
      </c>
      <c r="O1" s="31">
        <f>LN(O2)</f>
        <v>1.8298557003885624E-2</v>
      </c>
      <c r="P1" s="32">
        <f>O4</f>
        <v>0.26732711082435162</v>
      </c>
      <c r="Q1" t="s">
        <v>1</v>
      </c>
      <c r="R1" t="s">
        <v>2</v>
      </c>
      <c r="S1" s="31">
        <f>LN(S2)</f>
        <v>1.6442997557563916E-2</v>
      </c>
      <c r="T1" s="32">
        <f>S4</f>
        <v>0.22145768340135485</v>
      </c>
      <c r="U1" t="s">
        <v>1</v>
      </c>
      <c r="V1" t="s">
        <v>2</v>
      </c>
      <c r="W1" s="31">
        <f>LN(W2)</f>
        <v>1.3712116062818606E-2</v>
      </c>
      <c r="X1" s="32">
        <f>W4</f>
        <v>0.1759024843231537</v>
      </c>
      <c r="Y1" t="s">
        <v>1</v>
      </c>
      <c r="Z1" t="s">
        <v>2</v>
      </c>
      <c r="AA1" s="31">
        <f>LN(AA2)</f>
        <v>1.3908335374168287E-2</v>
      </c>
      <c r="AB1" s="32">
        <f>AA4</f>
        <v>0.18857743590151435</v>
      </c>
      <c r="AC1" t="s">
        <v>1</v>
      </c>
      <c r="AD1" t="s">
        <v>2</v>
      </c>
      <c r="AE1" s="31">
        <f>LN(AE2)</f>
        <v>1.4882758692500655E-2</v>
      </c>
      <c r="AF1" s="32">
        <f>AE4</f>
        <v>0.20208434528261215</v>
      </c>
      <c r="AG1" t="s">
        <v>1</v>
      </c>
      <c r="AH1" t="s">
        <v>2</v>
      </c>
      <c r="AI1" s="31">
        <f>LN(AI2)</f>
        <v>1.4859585304535301E-2</v>
      </c>
      <c r="AJ1" s="32">
        <f>AI4</f>
        <v>0.20461694150318413</v>
      </c>
      <c r="AK1" t="s">
        <v>1</v>
      </c>
      <c r="AL1" t="s">
        <v>2</v>
      </c>
      <c r="AM1" s="31">
        <f>LN(AM2)</f>
        <v>1.4532665405337172E-2</v>
      </c>
      <c r="AN1" s="32">
        <f>AM4</f>
        <v>0.21724484916887782</v>
      </c>
      <c r="AO1" t="s">
        <v>1</v>
      </c>
      <c r="AP1" t="s">
        <v>2</v>
      </c>
      <c r="AQ1" s="31">
        <f>LN(AQ2)</f>
        <v>1.4934371557385511E-2</v>
      </c>
      <c r="AR1" s="32">
        <f>AQ4</f>
        <v>0.22317444013685647</v>
      </c>
      <c r="AS1" t="s">
        <v>1</v>
      </c>
      <c r="AT1" t="s">
        <v>2</v>
      </c>
      <c r="AU1" s="31">
        <f>LN(AU2)</f>
        <v>1.5285971791950551E-2</v>
      </c>
      <c r="AV1" s="32">
        <f>AU4</f>
        <v>0.2190589963868291</v>
      </c>
      <c r="AW1" t="s">
        <v>1</v>
      </c>
      <c r="AX1" t="s">
        <v>2</v>
      </c>
      <c r="AY1" s="31">
        <f>LN(AY2)</f>
        <v>1.5358618458362151E-2</v>
      </c>
      <c r="AZ1" s="32">
        <f>AY4</f>
        <v>0.21450744020033272</v>
      </c>
      <c r="BA1" t="s">
        <v>1</v>
      </c>
      <c r="BB1" t="s">
        <v>2</v>
      </c>
      <c r="BC1" s="31">
        <f>LN(BC2)</f>
        <v>1.5495792396894709E-2</v>
      </c>
      <c r="BD1" s="32">
        <f>BC4</f>
        <v>0.21809719744788675</v>
      </c>
      <c r="BE1" t="s">
        <v>1</v>
      </c>
      <c r="BF1" t="s">
        <v>2</v>
      </c>
      <c r="BG1" s="31">
        <f>LN(BG2)</f>
        <v>1.5445895193884137E-2</v>
      </c>
      <c r="BH1" s="32">
        <f>BG4</f>
        <v>0.21484017211969342</v>
      </c>
      <c r="BI1" t="s">
        <v>1</v>
      </c>
      <c r="BJ1" t="s">
        <v>2</v>
      </c>
      <c r="BK1" s="31">
        <f>LN(BK2)</f>
        <v>1.5292823914560168E-2</v>
      </c>
      <c r="BL1" s="32">
        <f>BK4</f>
        <v>0.20981617648524192</v>
      </c>
      <c r="BM1" t="s">
        <v>1</v>
      </c>
      <c r="BN1" t="s">
        <v>2</v>
      </c>
      <c r="BO1" s="31">
        <f>LN(BO2)</f>
        <v>1.4523841413078919E-2</v>
      </c>
      <c r="BP1" s="32">
        <f>BO4</f>
        <v>0.19546852865472097</v>
      </c>
      <c r="BQ1" t="s">
        <v>1</v>
      </c>
      <c r="BR1" t="s">
        <v>2</v>
      </c>
      <c r="BS1" s="31">
        <f>LN(BS2)</f>
        <v>1.4849603639478603E-2</v>
      </c>
      <c r="BT1" s="32">
        <f>BS4</f>
        <v>0.19136158207020829</v>
      </c>
      <c r="BU1" t="s">
        <v>1</v>
      </c>
      <c r="BV1" t="s">
        <v>2</v>
      </c>
      <c r="BW1" s="31">
        <f>LN(BW2)</f>
        <v>1.3236413784233755E-2</v>
      </c>
      <c r="BX1" s="32">
        <f>BW4</f>
        <v>0.1614516239707221</v>
      </c>
      <c r="BY1" t="s">
        <v>1</v>
      </c>
      <c r="BZ1" t="s">
        <v>2</v>
      </c>
      <c r="CA1" s="31">
        <f>LN(CA2)</f>
        <v>1.3182815237084648E-2</v>
      </c>
      <c r="CB1" s="32">
        <f>CA4</f>
        <v>0.15103134386824288</v>
      </c>
      <c r="CC1" t="s">
        <v>1</v>
      </c>
      <c r="CD1" t="s">
        <v>2</v>
      </c>
      <c r="CE1" s="31">
        <f>LN(CE2)</f>
        <v>1.324128212291587E-2</v>
      </c>
      <c r="CF1" s="32">
        <f>CE4</f>
        <v>0.14705791719477251</v>
      </c>
    </row>
    <row r="2" spans="2:84" ht="15.75" thickTop="1">
      <c r="B2">
        <v>2.4310704283092219E-2</v>
      </c>
      <c r="C2" s="33">
        <v>0.55025980442365641</v>
      </c>
      <c r="D2">
        <v>19.57609517089293</v>
      </c>
      <c r="E2" s="21">
        <v>1971</v>
      </c>
      <c r="F2" s="22">
        <v>896.6</v>
      </c>
      <c r="G2">
        <f t="array" ref="G2:H6">LOGEST(F2:F20,E2:E20,TRUE, TRUE)</f>
        <v>1.0154350165517372</v>
      </c>
      <c r="H2">
        <v>3.9457324842454747E-11</v>
      </c>
      <c r="I2" s="21">
        <v>1972</v>
      </c>
      <c r="J2" s="22">
        <v>639.9</v>
      </c>
      <c r="K2">
        <f t="array" ref="K2:L6">LOGEST(J2:J19,I2:I19,TRUE, TRUE)</f>
        <v>1.0246086187256758</v>
      </c>
      <c r="L2">
        <v>6.8871564168040868E-19</v>
      </c>
      <c r="M2" s="21">
        <v>1971</v>
      </c>
      <c r="N2" s="22">
        <v>896.6</v>
      </c>
      <c r="O2">
        <f t="array" ref="O2:P6">LOGEST(N2:N19,M2:M19,TRUE, TRUE)</f>
        <v>1.0184670014596406</v>
      </c>
      <c r="P2">
        <v>1.0561762891877292E-13</v>
      </c>
      <c r="Q2" s="21">
        <v>1971</v>
      </c>
      <c r="R2" s="22">
        <v>896.6</v>
      </c>
      <c r="S2">
        <f t="array" ref="S2:T6">LOGEST(R2:R19,Q2:Q19,TRUE, TRUE)</f>
        <v>1.0165789276526449</v>
      </c>
      <c r="T2">
        <v>4.2118281538682669E-12</v>
      </c>
      <c r="U2" s="21">
        <v>1971</v>
      </c>
      <c r="V2" s="22">
        <v>896.6</v>
      </c>
      <c r="W2">
        <f t="array" ref="W2:X6">LOGEST(V2:V19,U2:U19,TRUE, TRUE)</f>
        <v>1.013806558300212</v>
      </c>
      <c r="X2">
        <v>9.5991179662337099E-10</v>
      </c>
      <c r="Y2" s="21">
        <v>1971</v>
      </c>
      <c r="Z2" s="22">
        <v>896.6</v>
      </c>
      <c r="AA2">
        <f t="array" ref="AA2:AB6">LOGEST(Z2:Z19,Y2:Y19,TRUE, TRUE)</f>
        <v>1.0140055062429993</v>
      </c>
      <c r="AB2">
        <v>6.520650476761928E-10</v>
      </c>
      <c r="AC2" s="21">
        <v>1971</v>
      </c>
      <c r="AD2" s="22">
        <v>896.6</v>
      </c>
      <c r="AE2">
        <f t="array" ref="AE2:AF6">LOGEST(AD2:AD19,AC2:AC19,TRUE, TRUE)</f>
        <v>1.0149940584091217</v>
      </c>
      <c r="AF2">
        <v>9.3780380253386047E-11</v>
      </c>
      <c r="AG2" s="21">
        <v>1971</v>
      </c>
      <c r="AH2" s="22">
        <v>896.6</v>
      </c>
      <c r="AI2">
        <f t="array" ref="AI2:AJ6">LOGEST(AH2:AH19,AG2:AG19,TRUE, TRUE)</f>
        <v>1.0149705378305505</v>
      </c>
      <c r="AJ2">
        <v>9.8370488156560438E-11</v>
      </c>
      <c r="AK2" s="21">
        <v>1971</v>
      </c>
      <c r="AL2" s="22">
        <v>896.6</v>
      </c>
      <c r="AM2">
        <f t="array" ref="AM2:AN6">LOGEST(AL2:AL19,AK2:AK19,TRUE, TRUE)</f>
        <v>1.0146387779970343</v>
      </c>
      <c r="AN2">
        <v>1.8995081505315345E-10</v>
      </c>
      <c r="AO2" s="21">
        <v>1971</v>
      </c>
      <c r="AP2" s="22">
        <v>896.6</v>
      </c>
      <c r="AQ2">
        <f t="array" ref="AQ2:AR6">LOGEST(AP2:AP19,AO2:AO19,TRUE, TRUE)</f>
        <v>1.0150464465122557</v>
      </c>
      <c r="AR2">
        <v>8.5542150375482066E-11</v>
      </c>
      <c r="AS2" s="21">
        <v>1971</v>
      </c>
      <c r="AT2" s="22">
        <v>896.6</v>
      </c>
      <c r="AU2">
        <f t="array" ref="AU2:AV6">LOGEST(AT2:AT19,AS2:AS19,TRUE, TRUE)</f>
        <v>1.0154033998297016</v>
      </c>
      <c r="AV2">
        <v>4.2350172050567519E-11</v>
      </c>
      <c r="AW2" s="21">
        <v>1971</v>
      </c>
      <c r="AX2" s="22">
        <v>896.6</v>
      </c>
      <c r="AY2">
        <f t="array" ref="AY2:AZ6">LOGEST(AX2:AX19,AW2:AW19,TRUE, TRUE)</f>
        <v>1.0154771681812422</v>
      </c>
      <c r="AZ2">
        <v>3.6422936950365141E-11</v>
      </c>
      <c r="BA2" s="21">
        <v>1971</v>
      </c>
      <c r="BB2" s="22">
        <v>896.6</v>
      </c>
      <c r="BC2">
        <f t="array" ref="BC2:BD6">LOGEST(BB2:BB19,BA2:BA19,TRUE, TRUE)</f>
        <v>1.0156164747382876</v>
      </c>
      <c r="BD2">
        <v>2.781245920272272E-11</v>
      </c>
      <c r="BE2" s="21">
        <v>1971</v>
      </c>
      <c r="BF2" s="22">
        <v>896.6</v>
      </c>
      <c r="BG2">
        <f t="array" ref="BG2:BH6">LOGEST(BF2:BF19,BE2:BE19,TRUE, TRUE)</f>
        <v>1.0155657995811516</v>
      </c>
      <c r="BH2">
        <v>3.0631231355431989E-11</v>
      </c>
      <c r="BI2" s="21">
        <v>1971</v>
      </c>
      <c r="BJ2" s="22">
        <v>896.6</v>
      </c>
      <c r="BK2">
        <f t="array" ref="BK2:BL6">LOGEST(BJ2:BJ19,BI2:BI19,TRUE, TRUE)</f>
        <v>1.0154103575221329</v>
      </c>
      <c r="BL2">
        <v>4.1391097410470374E-11</v>
      </c>
      <c r="BM2" s="21">
        <v>1971</v>
      </c>
      <c r="BN2" s="22">
        <v>896.6</v>
      </c>
      <c r="BO2">
        <f t="array" ref="BO2:BP6">LOGEST(BN2:BN19,BM2:BM19,TRUE, TRUE)</f>
        <v>1.0146298248718135</v>
      </c>
      <c r="BP2">
        <v>1.8868785027601296E-10</v>
      </c>
      <c r="BQ2" s="21">
        <v>1971</v>
      </c>
      <c r="BR2" s="22">
        <v>896.6</v>
      </c>
      <c r="BS2">
        <f t="array" ref="BS2:BT6">LOGEST(BR2:BR19,BQ2:BQ19,TRUE, TRUE)</f>
        <v>1.0149604067851619</v>
      </c>
      <c r="BT2">
        <v>9.9400446192732966E-11</v>
      </c>
      <c r="BU2" s="21">
        <v>1971</v>
      </c>
      <c r="BV2" s="22">
        <v>896.6</v>
      </c>
      <c r="BW2">
        <f t="array" ref="BW2:BX6">LOGEST(BV2:BV19,BU2:BU19,TRUE, TRUE)</f>
        <v>1.0133244029006878</v>
      </c>
      <c r="BX2">
        <v>2.4131867183654161E-9</v>
      </c>
      <c r="BY2" s="21">
        <v>1971</v>
      </c>
      <c r="BZ2" s="22">
        <v>896.6</v>
      </c>
      <c r="CA2">
        <f t="array" ref="CA2:CB6">LOGEST(BZ2:BZ19,BY2:BY19,TRUE, TRUE)</f>
        <v>1.0132700916404169</v>
      </c>
      <c r="CB2">
        <v>2.688413589623131E-9</v>
      </c>
      <c r="CC2" s="21">
        <v>1971</v>
      </c>
      <c r="CD2" s="22">
        <v>896.6</v>
      </c>
      <c r="CE2">
        <f t="array" ref="CE2:CF6">LOGEST(CD2:CD19,CC2:CC19,TRUE, TRUE)</f>
        <v>1.0133293361190843</v>
      </c>
      <c r="CF2">
        <v>2.3965938689592215E-9</v>
      </c>
    </row>
    <row r="3" spans="2:84">
      <c r="B3">
        <v>1.8298557003885624E-2</v>
      </c>
      <c r="C3" s="33">
        <v>0.26732711082435162</v>
      </c>
      <c r="D3">
        <v>5.8378491089005173</v>
      </c>
      <c r="E3" s="21">
        <v>1972</v>
      </c>
      <c r="F3" s="22">
        <v>639.9</v>
      </c>
      <c r="G3">
        <v>7.1333564859956313E-3</v>
      </c>
      <c r="H3">
        <v>14.139521317486583</v>
      </c>
      <c r="I3" s="21">
        <v>1973</v>
      </c>
      <c r="J3" s="22">
        <v>575.9</v>
      </c>
      <c r="K3">
        <v>5.4945800722340241E-3</v>
      </c>
      <c r="L3">
        <v>10.894588159458264</v>
      </c>
      <c r="M3" s="21">
        <v>1973</v>
      </c>
      <c r="N3" s="22">
        <v>575.9</v>
      </c>
      <c r="O3">
        <v>7.573391545545689E-3</v>
      </c>
      <c r="P3">
        <v>15.016012523646715</v>
      </c>
      <c r="Q3" s="21">
        <v>1972</v>
      </c>
      <c r="R3" s="22">
        <v>639.9</v>
      </c>
      <c r="S3">
        <v>7.7075568404228771E-3</v>
      </c>
      <c r="T3">
        <v>15.281600473195203</v>
      </c>
      <c r="U3" s="21">
        <v>1972</v>
      </c>
      <c r="V3" s="22">
        <v>639.9</v>
      </c>
      <c r="W3">
        <v>7.4198957783895353E-3</v>
      </c>
      <c r="X3">
        <v>14.710440475125727</v>
      </c>
      <c r="Y3" s="21">
        <v>1972</v>
      </c>
      <c r="Z3" s="22">
        <v>639.9</v>
      </c>
      <c r="AA3">
        <v>7.2126330916234375E-3</v>
      </c>
      <c r="AB3">
        <v>14.298729541647434</v>
      </c>
      <c r="AC3" s="21">
        <v>1972</v>
      </c>
      <c r="AD3" s="22">
        <v>639.9</v>
      </c>
      <c r="AE3">
        <v>7.3932536431035442E-3</v>
      </c>
      <c r="AF3">
        <v>14.656392167385331</v>
      </c>
      <c r="AG3" s="21">
        <v>1972</v>
      </c>
      <c r="AH3" s="22">
        <v>639.9</v>
      </c>
      <c r="AI3">
        <v>7.3242653838731884E-3</v>
      </c>
      <c r="AJ3">
        <v>14.51922367630883</v>
      </c>
      <c r="AK3" s="21">
        <v>1972</v>
      </c>
      <c r="AL3" s="22">
        <v>639.9</v>
      </c>
      <c r="AM3">
        <v>6.89641688126965E-3</v>
      </c>
      <c r="AN3">
        <v>13.670697582351725</v>
      </c>
      <c r="AO3" s="21">
        <v>1972</v>
      </c>
      <c r="AP3" s="22">
        <v>639.9</v>
      </c>
      <c r="AQ3">
        <v>6.9657276014886086E-3</v>
      </c>
      <c r="AR3">
        <v>13.807704882678197</v>
      </c>
      <c r="AS3" s="21">
        <v>1972</v>
      </c>
      <c r="AT3" s="22">
        <v>639.9</v>
      </c>
      <c r="AU3">
        <v>7.2154202147368405E-3</v>
      </c>
      <c r="AV3">
        <v>14.302253456664543</v>
      </c>
      <c r="AW3" s="21">
        <v>1972</v>
      </c>
      <c r="AX3" s="22">
        <v>639.9</v>
      </c>
      <c r="AY3">
        <v>7.3475409990152642E-3</v>
      </c>
      <c r="AZ3">
        <v>14.563732214401721</v>
      </c>
      <c r="BA3" s="21">
        <v>1972</v>
      </c>
      <c r="BB3" s="22">
        <v>639.9</v>
      </c>
      <c r="BC3">
        <v>7.3350848236073433E-3</v>
      </c>
      <c r="BD3">
        <v>14.538634745425449</v>
      </c>
      <c r="BE3" s="21">
        <v>1972</v>
      </c>
      <c r="BF3" s="22">
        <v>639.9</v>
      </c>
      <c r="BG3">
        <v>7.3820058000700533E-3</v>
      </c>
      <c r="BH3">
        <v>14.631224677115773</v>
      </c>
      <c r="BI3" s="21">
        <v>1972</v>
      </c>
      <c r="BJ3" s="22">
        <v>639.9</v>
      </c>
      <c r="BK3">
        <v>7.4194596909801227E-3</v>
      </c>
      <c r="BL3">
        <v>14.705045818003867</v>
      </c>
      <c r="BM3" s="21">
        <v>1972</v>
      </c>
      <c r="BN3" s="22">
        <v>639.9</v>
      </c>
      <c r="BO3">
        <v>7.3663882274226785E-3</v>
      </c>
      <c r="BP3">
        <v>14.599450301994727</v>
      </c>
      <c r="BQ3" s="21">
        <v>1972</v>
      </c>
      <c r="BR3" s="22">
        <v>639.9</v>
      </c>
      <c r="BS3">
        <v>7.6314081112459457E-3</v>
      </c>
      <c r="BT3">
        <v>15.123417216362791</v>
      </c>
      <c r="BU3" s="21">
        <v>1972</v>
      </c>
      <c r="BV3" s="22">
        <v>639.9</v>
      </c>
      <c r="BW3">
        <v>7.5414211760136971E-3</v>
      </c>
      <c r="BX3">
        <v>14.944666263819046</v>
      </c>
      <c r="BY3" s="21">
        <v>1972</v>
      </c>
      <c r="BZ3" s="22">
        <v>639.9</v>
      </c>
      <c r="CA3">
        <v>7.8137670363505243E-3</v>
      </c>
      <c r="CB3">
        <v>15.483495242046288</v>
      </c>
      <c r="CC3" s="21">
        <v>1972</v>
      </c>
      <c r="CD3" s="22">
        <v>639.9</v>
      </c>
      <c r="CE3">
        <v>7.9723363541544714E-3</v>
      </c>
      <c r="CF3">
        <v>15.797265232642088</v>
      </c>
    </row>
    <row r="4" spans="2:84" ht="15.75" thickBot="1">
      <c r="B4">
        <v>1.6442997557563916E-2</v>
      </c>
      <c r="C4" s="33">
        <v>0.22145768340135485</v>
      </c>
      <c r="D4">
        <v>4.5512271573137042</v>
      </c>
      <c r="E4" s="21">
        <v>1973</v>
      </c>
      <c r="F4" s="22">
        <v>575.9</v>
      </c>
      <c r="G4">
        <v>0.21335220061369811</v>
      </c>
      <c r="H4">
        <v>0.21046742146559289</v>
      </c>
      <c r="I4" s="21">
        <v>1975</v>
      </c>
      <c r="J4" s="22">
        <v>455.8</v>
      </c>
      <c r="K4">
        <v>0.55025980442365641</v>
      </c>
      <c r="L4">
        <v>0.14937893963270141</v>
      </c>
      <c r="M4" s="21">
        <v>1975</v>
      </c>
      <c r="N4" s="22">
        <v>455.8</v>
      </c>
      <c r="O4">
        <v>0.26732711082435162</v>
      </c>
      <c r="P4">
        <v>0.20900517823394787</v>
      </c>
      <c r="Q4" s="21">
        <v>1975</v>
      </c>
      <c r="R4" s="22">
        <v>455.8</v>
      </c>
      <c r="S4">
        <v>0.22145768340135485</v>
      </c>
      <c r="T4">
        <v>0.21553614586562811</v>
      </c>
      <c r="U4" s="21">
        <v>1973</v>
      </c>
      <c r="V4" s="22">
        <v>575.9</v>
      </c>
      <c r="W4">
        <v>0.1759024843231537</v>
      </c>
      <c r="X4">
        <v>0.21201233258289817</v>
      </c>
      <c r="Y4" s="21">
        <v>1973</v>
      </c>
      <c r="Z4" s="22">
        <v>575.9</v>
      </c>
      <c r="AA4">
        <v>0.18857743590151435</v>
      </c>
      <c r="AB4">
        <v>0.20934590755738863</v>
      </c>
      <c r="AC4" s="21">
        <v>1973</v>
      </c>
      <c r="AD4" s="22">
        <v>575.9</v>
      </c>
      <c r="AE4">
        <v>0.20208434528261215</v>
      </c>
      <c r="AF4">
        <v>0.21583714532991696</v>
      </c>
      <c r="AG4" s="21">
        <v>1973</v>
      </c>
      <c r="AH4" s="22">
        <v>575.9</v>
      </c>
      <c r="AI4">
        <v>0.20461694150318413</v>
      </c>
      <c r="AJ4">
        <v>0.21478962390098516</v>
      </c>
      <c r="AK4" s="21">
        <v>1973</v>
      </c>
      <c r="AL4" s="22">
        <v>575.9</v>
      </c>
      <c r="AM4">
        <v>0.21724484916887782</v>
      </c>
      <c r="AN4">
        <v>0.20290134106860175</v>
      </c>
      <c r="AO4" s="21">
        <v>1973</v>
      </c>
      <c r="AP4" s="22">
        <v>575.9</v>
      </c>
      <c r="AQ4">
        <v>0.22317444013685647</v>
      </c>
      <c r="AR4">
        <v>0.20535445937962787</v>
      </c>
      <c r="AS4" s="21">
        <v>1973</v>
      </c>
      <c r="AT4" s="22">
        <v>575.9</v>
      </c>
      <c r="AU4">
        <v>0.2190589963868291</v>
      </c>
      <c r="AV4">
        <v>0.21288546795375765</v>
      </c>
      <c r="AW4" s="21">
        <v>1973</v>
      </c>
      <c r="AX4" s="22">
        <v>575.9</v>
      </c>
      <c r="AY4">
        <v>0.21450744020033272</v>
      </c>
      <c r="AZ4">
        <v>0.21669364348871831</v>
      </c>
      <c r="BA4" s="21">
        <v>1973</v>
      </c>
      <c r="BB4" s="22">
        <v>575.9</v>
      </c>
      <c r="BC4">
        <v>0.21809719744788675</v>
      </c>
      <c r="BD4">
        <v>0.21597365316569905</v>
      </c>
      <c r="BE4" s="21">
        <v>1973</v>
      </c>
      <c r="BF4" s="22">
        <v>575.9</v>
      </c>
      <c r="BG4">
        <v>0.21484017211969342</v>
      </c>
      <c r="BH4">
        <v>0.21673448341926332</v>
      </c>
      <c r="BI4" s="21">
        <v>1973</v>
      </c>
      <c r="BJ4" s="22">
        <v>575.9</v>
      </c>
      <c r="BK4">
        <v>0.20981617648524192</v>
      </c>
      <c r="BL4">
        <v>0.21694079482026218</v>
      </c>
      <c r="BM4" s="21">
        <v>1973</v>
      </c>
      <c r="BN4" s="22">
        <v>575.9</v>
      </c>
      <c r="BO4">
        <v>0.19546852865472097</v>
      </c>
      <c r="BP4">
        <v>0.21423120896105899</v>
      </c>
      <c r="BQ4" s="21">
        <v>1973</v>
      </c>
      <c r="BR4" s="22">
        <v>575.9</v>
      </c>
      <c r="BS4">
        <v>0.19136158207020829</v>
      </c>
      <c r="BT4">
        <v>0.21660446413726125</v>
      </c>
      <c r="BU4" s="21">
        <v>1973</v>
      </c>
      <c r="BV4" s="22">
        <v>575.9</v>
      </c>
      <c r="BW4">
        <v>0.1614516239707221</v>
      </c>
      <c r="BX4">
        <v>0.21169778053388738</v>
      </c>
      <c r="BY4" s="21">
        <v>1973</v>
      </c>
      <c r="BZ4" s="22">
        <v>575.9</v>
      </c>
      <c r="CA4">
        <v>0.15103134386824288</v>
      </c>
      <c r="CB4">
        <v>0.21348098788478401</v>
      </c>
      <c r="CC4" s="21">
        <v>1973</v>
      </c>
      <c r="CD4" s="22">
        <v>575.9</v>
      </c>
      <c r="CE4">
        <v>0.14705791719477251</v>
      </c>
      <c r="CF4">
        <v>0.2142912997927727</v>
      </c>
    </row>
    <row r="5" spans="2:84" ht="16.5" thickTop="1" thickBot="1">
      <c r="B5">
        <v>1.3712116062818606E-2</v>
      </c>
      <c r="C5" s="33">
        <v>0.1759024843231537</v>
      </c>
      <c r="D5">
        <v>3.4151780531202163</v>
      </c>
      <c r="E5" s="21">
        <v>1975</v>
      </c>
      <c r="F5" s="22">
        <v>455.8</v>
      </c>
      <c r="G5">
        <v>4.6106877986087778</v>
      </c>
      <c r="H5">
        <v>17</v>
      </c>
      <c r="I5" s="21">
        <v>1977</v>
      </c>
      <c r="J5" s="22">
        <v>449.5</v>
      </c>
      <c r="K5" s="30">
        <v>19.57609517089293</v>
      </c>
      <c r="L5">
        <v>16</v>
      </c>
      <c r="M5" s="21">
        <v>1977</v>
      </c>
      <c r="N5" s="22">
        <v>449.5</v>
      </c>
      <c r="O5" s="30">
        <v>5.8378491089005173</v>
      </c>
      <c r="P5">
        <v>16</v>
      </c>
      <c r="Q5" s="21">
        <v>1977</v>
      </c>
      <c r="R5" s="22">
        <v>449.5</v>
      </c>
      <c r="S5" s="30">
        <v>4.5512271573137042</v>
      </c>
      <c r="T5">
        <v>16</v>
      </c>
      <c r="U5" s="21">
        <v>1977</v>
      </c>
      <c r="V5" s="22">
        <v>449.5</v>
      </c>
      <c r="W5" s="30">
        <v>3.4151780531202163</v>
      </c>
      <c r="X5">
        <v>16</v>
      </c>
      <c r="Y5" s="21">
        <v>1975</v>
      </c>
      <c r="Z5" s="22">
        <v>455.8</v>
      </c>
      <c r="AA5" s="30">
        <v>3.7184558427660575</v>
      </c>
      <c r="AB5">
        <v>16</v>
      </c>
      <c r="AC5" s="21">
        <v>1975</v>
      </c>
      <c r="AD5" s="22">
        <v>455.8</v>
      </c>
      <c r="AE5" s="30">
        <v>4.0522447521937739</v>
      </c>
      <c r="AF5">
        <v>16</v>
      </c>
      <c r="AG5" s="21">
        <v>1975</v>
      </c>
      <c r="AH5" s="22">
        <v>455.8</v>
      </c>
      <c r="AI5" s="30">
        <v>4.1160935338982361</v>
      </c>
      <c r="AJ5">
        <v>16</v>
      </c>
      <c r="AK5" s="21">
        <v>1975</v>
      </c>
      <c r="AL5" s="22">
        <v>455.8</v>
      </c>
      <c r="AM5" s="30">
        <v>4.4406192447425585</v>
      </c>
      <c r="AN5">
        <v>16</v>
      </c>
      <c r="AO5" s="21">
        <v>1975</v>
      </c>
      <c r="AP5" s="22">
        <v>455.8</v>
      </c>
      <c r="AQ5" s="30">
        <v>4.5966446351466397</v>
      </c>
      <c r="AR5">
        <v>16</v>
      </c>
      <c r="AS5" s="21">
        <v>1975</v>
      </c>
      <c r="AT5" s="22">
        <v>455.8</v>
      </c>
      <c r="AU5" s="30">
        <v>4.4881033598863178</v>
      </c>
      <c r="AV5">
        <v>16</v>
      </c>
      <c r="AW5" s="21">
        <v>1975</v>
      </c>
      <c r="AX5" s="22">
        <v>455.8</v>
      </c>
      <c r="AY5" s="30">
        <v>4.3693845350752332</v>
      </c>
      <c r="AZ5">
        <v>16</v>
      </c>
      <c r="BA5" s="21">
        <v>1975</v>
      </c>
      <c r="BB5" s="22">
        <v>455.8</v>
      </c>
      <c r="BC5" s="30">
        <v>4.4629014601001025</v>
      </c>
      <c r="BD5">
        <v>16</v>
      </c>
      <c r="BE5" s="21">
        <v>1975</v>
      </c>
      <c r="BF5" s="22">
        <v>455.8</v>
      </c>
      <c r="BG5" s="30">
        <v>4.378016592106027</v>
      </c>
      <c r="BH5">
        <v>16</v>
      </c>
      <c r="BI5" s="21">
        <v>1975</v>
      </c>
      <c r="BJ5" s="22">
        <v>455.8</v>
      </c>
      <c r="BK5" s="30">
        <v>4.2484529850681918</v>
      </c>
      <c r="BL5">
        <v>16</v>
      </c>
      <c r="BM5" s="21">
        <v>1975</v>
      </c>
      <c r="BN5" s="22">
        <v>455.8</v>
      </c>
      <c r="BO5" s="30">
        <v>3.8873512968311399</v>
      </c>
      <c r="BP5">
        <v>16</v>
      </c>
      <c r="BQ5" s="21">
        <v>1975</v>
      </c>
      <c r="BR5" s="22">
        <v>455.8</v>
      </c>
      <c r="BS5" s="30">
        <v>3.7863465861068764</v>
      </c>
      <c r="BT5">
        <v>16</v>
      </c>
      <c r="BU5" s="21">
        <v>1975</v>
      </c>
      <c r="BV5" s="22">
        <v>455.8</v>
      </c>
      <c r="BW5" s="30">
        <v>3.08059267345282</v>
      </c>
      <c r="BX5">
        <v>16</v>
      </c>
      <c r="BY5" s="21">
        <v>1975</v>
      </c>
      <c r="BZ5" s="22">
        <v>455.8</v>
      </c>
      <c r="CA5" s="30">
        <v>2.8463966065631205</v>
      </c>
      <c r="CB5">
        <v>16</v>
      </c>
      <c r="CC5" s="21">
        <v>1975</v>
      </c>
      <c r="CD5" s="22">
        <v>455.8</v>
      </c>
      <c r="CE5" s="30">
        <v>2.7586007567804107</v>
      </c>
      <c r="CF5">
        <v>16</v>
      </c>
    </row>
    <row r="6" spans="2:84" ht="15.75" thickTop="1">
      <c r="B6">
        <v>1.3908335374168287E-2</v>
      </c>
      <c r="C6" s="33">
        <v>0.18857743590151435</v>
      </c>
      <c r="D6">
        <v>3.7184558427660575</v>
      </c>
      <c r="E6" s="21">
        <v>1977</v>
      </c>
      <c r="F6" s="22">
        <v>449.5</v>
      </c>
      <c r="G6">
        <v>0.20423749574300054</v>
      </c>
      <c r="H6">
        <v>0.75304110347238362</v>
      </c>
      <c r="I6" s="21">
        <v>1978</v>
      </c>
      <c r="J6" s="22">
        <v>521.70000000000005</v>
      </c>
      <c r="K6">
        <v>0.43682231110068886</v>
      </c>
      <c r="L6">
        <v>0.35702508169264396</v>
      </c>
      <c r="M6" s="21">
        <v>1978</v>
      </c>
      <c r="N6" s="22">
        <v>521.70000000000005</v>
      </c>
      <c r="O6">
        <v>0.25501572311726739</v>
      </c>
      <c r="P6">
        <v>0.69893063245766907</v>
      </c>
      <c r="Q6" s="21">
        <v>1978</v>
      </c>
      <c r="R6" s="22">
        <v>521.70000000000005</v>
      </c>
      <c r="S6">
        <v>0.21143103590623535</v>
      </c>
      <c r="T6">
        <v>0.74329328279374907</v>
      </c>
      <c r="U6" s="21">
        <v>1978</v>
      </c>
      <c r="V6" s="22">
        <v>521.70000000000005</v>
      </c>
      <c r="W6">
        <v>0.15350962095663401</v>
      </c>
      <c r="X6">
        <v>0.71918766667586276</v>
      </c>
      <c r="Y6" s="21">
        <v>1978</v>
      </c>
      <c r="Z6" s="22">
        <v>521.70000000000005</v>
      </c>
      <c r="AA6">
        <v>0.16296396373541733</v>
      </c>
      <c r="AB6">
        <v>0.70121134417642739</v>
      </c>
      <c r="AC6" s="21">
        <v>1977</v>
      </c>
      <c r="AD6" s="22">
        <v>449.5</v>
      </c>
      <c r="AE6">
        <v>0.18877655017422712</v>
      </c>
      <c r="AF6">
        <v>0.74537077286668307</v>
      </c>
      <c r="AG6" s="21">
        <v>1977</v>
      </c>
      <c r="AH6" s="22">
        <v>449.5</v>
      </c>
      <c r="AI6">
        <v>0.18989425686357575</v>
      </c>
      <c r="AJ6">
        <v>0.73815332056842653</v>
      </c>
      <c r="AK6" s="21">
        <v>1977</v>
      </c>
      <c r="AL6" s="22">
        <v>449.5</v>
      </c>
      <c r="AM6">
        <v>0.18281565033947011</v>
      </c>
      <c r="AN6">
        <v>0.65870326731899287</v>
      </c>
      <c r="AO6" s="21">
        <v>1977</v>
      </c>
      <c r="AP6" s="22">
        <v>449.5</v>
      </c>
      <c r="AQ6">
        <v>0.19384259108149793</v>
      </c>
      <c r="AR6">
        <v>0.67472726379358783</v>
      </c>
      <c r="AS6" s="21">
        <v>1977</v>
      </c>
      <c r="AT6" s="22">
        <v>449.5</v>
      </c>
      <c r="AU6">
        <v>0.20340184271995798</v>
      </c>
      <c r="AV6">
        <v>0.725123559454246</v>
      </c>
      <c r="AW6" s="21">
        <v>1977</v>
      </c>
      <c r="AX6" s="22">
        <v>449.5</v>
      </c>
      <c r="AY6">
        <v>0.20516941065700267</v>
      </c>
      <c r="AZ6">
        <v>0.75129816205465205</v>
      </c>
      <c r="BA6" s="21">
        <v>1977</v>
      </c>
      <c r="BB6" s="22">
        <v>449.5</v>
      </c>
      <c r="BC6">
        <v>0.20817033762386183</v>
      </c>
      <c r="BD6">
        <v>0.74631390178780277</v>
      </c>
      <c r="BE6" s="21">
        <v>1977</v>
      </c>
      <c r="BF6" s="22">
        <v>449.5</v>
      </c>
      <c r="BG6">
        <v>0.20565223472947181</v>
      </c>
      <c r="BH6">
        <v>0.75158138084823889</v>
      </c>
      <c r="BI6" s="21">
        <v>1977</v>
      </c>
      <c r="BJ6" s="22">
        <v>449.5</v>
      </c>
      <c r="BK6">
        <v>0.19994625330237648</v>
      </c>
      <c r="BL6">
        <v>0.75301293531595348</v>
      </c>
      <c r="BM6" s="21">
        <v>1977</v>
      </c>
      <c r="BN6" s="22">
        <v>449.5</v>
      </c>
      <c r="BO6">
        <v>0.17841003011265988</v>
      </c>
      <c r="BP6">
        <v>0.73432017428667073</v>
      </c>
      <c r="BQ6" s="21">
        <v>1977</v>
      </c>
      <c r="BR6" s="22">
        <v>449.5</v>
      </c>
      <c r="BS6">
        <v>0.17764589279709342</v>
      </c>
      <c r="BT6">
        <v>0.7506799021470415</v>
      </c>
      <c r="BU6" s="21">
        <v>1977</v>
      </c>
      <c r="BV6" s="22">
        <v>449.5</v>
      </c>
      <c r="BW6">
        <v>0.13805968809555536</v>
      </c>
      <c r="BX6">
        <v>0.71705520452758309</v>
      </c>
      <c r="BY6" s="21">
        <v>1977</v>
      </c>
      <c r="BZ6" s="22">
        <v>449.5</v>
      </c>
      <c r="CA6">
        <v>0.12972205520773172</v>
      </c>
      <c r="CB6">
        <v>0.72918611501221275</v>
      </c>
      <c r="CC6" s="21">
        <v>1977</v>
      </c>
      <c r="CD6" s="22">
        <v>449.5</v>
      </c>
      <c r="CE6">
        <v>0.12667704650687661</v>
      </c>
      <c r="CF6">
        <v>0.73473217867001583</v>
      </c>
    </row>
    <row r="7" spans="2:84">
      <c r="B7">
        <v>1.4882758692500655E-2</v>
      </c>
      <c r="C7" s="33">
        <v>0.20208434528261215</v>
      </c>
      <c r="D7">
        <v>4.0522447521937739</v>
      </c>
      <c r="E7" s="21">
        <v>1978</v>
      </c>
      <c r="F7" s="22">
        <v>521.70000000000005</v>
      </c>
      <c r="G7" t="s">
        <v>29</v>
      </c>
      <c r="H7">
        <f>TINV(0.0455,H5)</f>
        <v>2.1582633871543129</v>
      </c>
      <c r="I7" s="21">
        <v>1979</v>
      </c>
      <c r="J7" s="22">
        <v>512.20000000000005</v>
      </c>
      <c r="K7" t="s">
        <v>29</v>
      </c>
      <c r="L7">
        <f>TINV(0.0455,L5)</f>
        <v>2.1689429859244536</v>
      </c>
      <c r="M7" s="21">
        <v>1979</v>
      </c>
      <c r="N7" s="22">
        <v>512.20000000000005</v>
      </c>
      <c r="O7" t="s">
        <v>29</v>
      </c>
      <c r="P7">
        <f>TINV(0.0455,P5)</f>
        <v>2.1689429859244536</v>
      </c>
      <c r="Q7" s="21">
        <v>1979</v>
      </c>
      <c r="R7" s="22">
        <v>512.20000000000005</v>
      </c>
      <c r="S7" t="s">
        <v>29</v>
      </c>
      <c r="T7">
        <f>TINV(0.0455,T5)</f>
        <v>2.1689429859244536</v>
      </c>
      <c r="U7" s="21">
        <v>1979</v>
      </c>
      <c r="V7" s="22">
        <v>512.20000000000005</v>
      </c>
      <c r="W7" t="s">
        <v>29</v>
      </c>
      <c r="X7">
        <f>TINV(0.0455,X5)</f>
        <v>2.1689429859244536</v>
      </c>
      <c r="Y7" s="21">
        <v>1979</v>
      </c>
      <c r="Z7" s="22">
        <v>512.20000000000005</v>
      </c>
      <c r="AA7" t="s">
        <v>29</v>
      </c>
      <c r="AB7">
        <f>TINV(0.0455,AB5)</f>
        <v>2.1689429859244536</v>
      </c>
      <c r="AC7" s="21">
        <v>1979</v>
      </c>
      <c r="AD7" s="22">
        <v>512.20000000000005</v>
      </c>
      <c r="AE7" t="s">
        <v>29</v>
      </c>
      <c r="AF7">
        <f>TINV(0.0455,AF5)</f>
        <v>2.1689429859244536</v>
      </c>
      <c r="AG7" s="21">
        <v>1978</v>
      </c>
      <c r="AH7" s="22">
        <v>521.70000000000005</v>
      </c>
      <c r="AI7" t="s">
        <v>29</v>
      </c>
      <c r="AJ7">
        <f>TINV(0.0455,AJ5)</f>
        <v>2.1689429859244536</v>
      </c>
      <c r="AK7" s="21">
        <v>1978</v>
      </c>
      <c r="AL7" s="22">
        <v>521.70000000000005</v>
      </c>
      <c r="AM7" t="s">
        <v>29</v>
      </c>
      <c r="AN7">
        <f>TINV(0.0455,AN5)</f>
        <v>2.1689429859244536</v>
      </c>
      <c r="AO7" s="21">
        <v>1978</v>
      </c>
      <c r="AP7" s="22">
        <v>521.70000000000005</v>
      </c>
      <c r="AQ7" t="s">
        <v>29</v>
      </c>
      <c r="AR7">
        <f>TINV(0.0455,AR5)</f>
        <v>2.1689429859244536</v>
      </c>
      <c r="AS7" s="21">
        <v>1978</v>
      </c>
      <c r="AT7" s="22">
        <v>521.70000000000005</v>
      </c>
      <c r="AU7" t="s">
        <v>29</v>
      </c>
      <c r="AV7">
        <f>TINV(0.0455,AV5)</f>
        <v>2.1689429859244536</v>
      </c>
      <c r="AW7" s="21">
        <v>1978</v>
      </c>
      <c r="AX7" s="22">
        <v>521.70000000000005</v>
      </c>
      <c r="AY7" t="s">
        <v>29</v>
      </c>
      <c r="AZ7">
        <f>TINV(0.0455,AZ5)</f>
        <v>2.1689429859244536</v>
      </c>
      <c r="BA7" s="21">
        <v>1978</v>
      </c>
      <c r="BB7" s="22">
        <v>521.70000000000005</v>
      </c>
      <c r="BC7" t="s">
        <v>29</v>
      </c>
      <c r="BD7">
        <f>TINV(0.0455,BD5)</f>
        <v>2.1689429859244536</v>
      </c>
      <c r="BE7" s="21">
        <v>1978</v>
      </c>
      <c r="BF7" s="22">
        <v>521.70000000000005</v>
      </c>
      <c r="BG7" t="s">
        <v>29</v>
      </c>
      <c r="BH7">
        <f>TINV(0.0455,BH5)</f>
        <v>2.1689429859244536</v>
      </c>
      <c r="BI7" s="21">
        <v>1978</v>
      </c>
      <c r="BJ7" s="22">
        <v>521.70000000000005</v>
      </c>
      <c r="BK7" t="s">
        <v>29</v>
      </c>
      <c r="BL7">
        <f>TINV(0.0455,BL5)</f>
        <v>2.1689429859244536</v>
      </c>
      <c r="BM7" s="21">
        <v>1978</v>
      </c>
      <c r="BN7" s="22">
        <v>521.70000000000005</v>
      </c>
      <c r="BO7" t="s">
        <v>29</v>
      </c>
      <c r="BP7">
        <f>TINV(0.0455,BP5)</f>
        <v>2.1689429859244536</v>
      </c>
      <c r="BQ7" s="21">
        <v>1978</v>
      </c>
      <c r="BR7" s="22">
        <v>521.70000000000005</v>
      </c>
      <c r="BS7" t="s">
        <v>29</v>
      </c>
      <c r="BT7">
        <f>TINV(0.0455,BT5)</f>
        <v>2.1689429859244536</v>
      </c>
      <c r="BU7" s="21">
        <v>1978</v>
      </c>
      <c r="BV7" s="22">
        <v>521.70000000000005</v>
      </c>
      <c r="BW7" t="s">
        <v>29</v>
      </c>
      <c r="BX7">
        <f>TINV(0.0455,BX5)</f>
        <v>2.1689429859244536</v>
      </c>
      <c r="BY7" s="21">
        <v>1978</v>
      </c>
      <c r="BZ7" s="22">
        <v>521.70000000000005</v>
      </c>
      <c r="CA7" t="s">
        <v>29</v>
      </c>
      <c r="CB7">
        <f>TINV(0.0455,CB5)</f>
        <v>2.1689429859244536</v>
      </c>
      <c r="CC7" s="21">
        <v>1978</v>
      </c>
      <c r="CD7" s="22">
        <v>521.70000000000005</v>
      </c>
    </row>
    <row r="8" spans="2:84">
      <c r="B8">
        <v>1.4859585304535301E-2</v>
      </c>
      <c r="C8" s="33">
        <v>0.20461694150318413</v>
      </c>
      <c r="D8">
        <v>4.1160935338982361</v>
      </c>
      <c r="E8" s="21">
        <v>1979</v>
      </c>
      <c r="F8" s="22">
        <v>512.20000000000005</v>
      </c>
      <c r="G8" t="s">
        <v>30</v>
      </c>
      <c r="H8">
        <f>H7*G3</f>
        <v>1.5395662131244117E-2</v>
      </c>
      <c r="I8" s="21">
        <v>1980</v>
      </c>
      <c r="J8" s="22">
        <v>434.4</v>
      </c>
      <c r="K8" t="s">
        <v>30</v>
      </c>
      <c r="L8">
        <f>L7*K3</f>
        <v>1.1917430908272264E-2</v>
      </c>
      <c r="M8" s="21">
        <v>1980</v>
      </c>
      <c r="N8" s="22">
        <v>434.4</v>
      </c>
      <c r="O8" t="s">
        <v>30</v>
      </c>
      <c r="P8">
        <f>P7*O3</f>
        <v>1.642625447237088E-2</v>
      </c>
      <c r="Q8" s="21">
        <v>1980</v>
      </c>
      <c r="R8" s="22">
        <v>434.4</v>
      </c>
      <c r="S8" t="s">
        <v>30</v>
      </c>
      <c r="T8">
        <f>T7*S3</f>
        <v>1.6717251347649242E-2</v>
      </c>
      <c r="U8" s="21">
        <v>1980</v>
      </c>
      <c r="V8" s="22">
        <v>434.4</v>
      </c>
      <c r="W8" t="s">
        <v>30</v>
      </c>
      <c r="X8">
        <f>X7*W3</f>
        <v>1.6093330904828448E-2</v>
      </c>
      <c r="Y8" s="21">
        <v>1980</v>
      </c>
      <c r="Z8" s="22">
        <v>434.4</v>
      </c>
      <c r="AA8" t="s">
        <v>30</v>
      </c>
      <c r="AB8">
        <f>AB7*AA3</f>
        <v>1.5643789954123261E-2</v>
      </c>
      <c r="AC8" s="21">
        <v>1980</v>
      </c>
      <c r="AD8" s="22">
        <v>434.4</v>
      </c>
      <c r="AE8" t="s">
        <v>30</v>
      </c>
      <c r="AF8">
        <f>AF7*AE3</f>
        <v>1.6035545632369846E-2</v>
      </c>
      <c r="AG8" s="21">
        <v>1980</v>
      </c>
      <c r="AH8" s="22">
        <v>434.4</v>
      </c>
      <c r="AI8" t="s">
        <v>30</v>
      </c>
      <c r="AJ8">
        <f>AJ7*AI3</f>
        <v>1.5885914031401029E-2</v>
      </c>
      <c r="AK8" s="21">
        <v>1979</v>
      </c>
      <c r="AL8" s="22">
        <v>512.20000000000005</v>
      </c>
      <c r="AM8" t="s">
        <v>30</v>
      </c>
      <c r="AN8">
        <f>AN7*AM3</f>
        <v>1.4957935022640803E-2</v>
      </c>
      <c r="AO8" s="21">
        <v>1979</v>
      </c>
      <c r="AP8" s="22">
        <v>512.20000000000005</v>
      </c>
      <c r="AQ8" t="s">
        <v>30</v>
      </c>
      <c r="AR8">
        <f>AR7*AQ3</f>
        <v>1.5108266023109084E-2</v>
      </c>
      <c r="AS8" s="21">
        <v>1979</v>
      </c>
      <c r="AT8" s="22">
        <v>512.20000000000005</v>
      </c>
      <c r="AU8" t="s">
        <v>30</v>
      </c>
      <c r="AV8">
        <f>AV7*AU3</f>
        <v>1.5649835065250986E-2</v>
      </c>
      <c r="AW8" s="21">
        <v>1979</v>
      </c>
      <c r="AX8" s="22">
        <v>512.20000000000005</v>
      </c>
      <c r="AY8" t="s">
        <v>30</v>
      </c>
      <c r="AZ8">
        <f>AZ7*AY3</f>
        <v>1.5936397513606509E-2</v>
      </c>
      <c r="BA8" s="21">
        <v>1979</v>
      </c>
      <c r="BB8" s="22">
        <v>512.20000000000005</v>
      </c>
      <c r="BC8" t="s">
        <v>30</v>
      </c>
      <c r="BD8">
        <f>BD7*BC3</f>
        <v>1.5909380779324054E-2</v>
      </c>
      <c r="BE8" s="21">
        <v>1979</v>
      </c>
      <c r="BF8" s="22">
        <v>512.20000000000005</v>
      </c>
      <c r="BG8" t="s">
        <v>30</v>
      </c>
      <c r="BH8">
        <f>BH7*BG3</f>
        <v>1.6011149702115576E-2</v>
      </c>
      <c r="BI8" s="21">
        <v>1979</v>
      </c>
      <c r="BJ8" s="22">
        <v>512.20000000000005</v>
      </c>
      <c r="BK8" t="s">
        <v>30</v>
      </c>
      <c r="BL8">
        <f>BL7*BK3</f>
        <v>1.6092385056100552E-2</v>
      </c>
      <c r="BM8" s="21">
        <v>1979</v>
      </c>
      <c r="BN8" s="22">
        <v>512.20000000000005</v>
      </c>
      <c r="BO8" t="s">
        <v>30</v>
      </c>
      <c r="BP8">
        <f>BP7*BO3</f>
        <v>1.5977276077464887E-2</v>
      </c>
      <c r="BQ8" s="21">
        <v>1979</v>
      </c>
      <c r="BR8" s="22">
        <v>512.20000000000005</v>
      </c>
      <c r="BS8" t="s">
        <v>30</v>
      </c>
      <c r="BT8">
        <f>BT7*BS3</f>
        <v>1.6552089095613877E-2</v>
      </c>
      <c r="BU8" s="21">
        <v>1979</v>
      </c>
      <c r="BV8" s="22">
        <v>512.20000000000005</v>
      </c>
      <c r="BW8" t="s">
        <v>30</v>
      </c>
      <c r="BX8">
        <f>BX7*BW3</f>
        <v>1.6356912563617054E-2</v>
      </c>
      <c r="BY8" s="21">
        <v>1979</v>
      </c>
      <c r="BZ8" s="22">
        <v>512.20000000000005</v>
      </c>
      <c r="CA8" t="s">
        <v>30</v>
      </c>
      <c r="CB8">
        <f>CB7*CA3</f>
        <v>1.6947615207140176E-2</v>
      </c>
      <c r="CC8" s="21">
        <v>1979</v>
      </c>
      <c r="CD8" s="22">
        <v>512.20000000000005</v>
      </c>
    </row>
    <row r="9" spans="2:84">
      <c r="B9">
        <v>1.4532665405337172E-2</v>
      </c>
      <c r="C9" s="33">
        <v>0.21724484916887782</v>
      </c>
      <c r="D9">
        <v>4.4406192447425585</v>
      </c>
      <c r="E9" s="21">
        <v>1980</v>
      </c>
      <c r="F9" s="22">
        <v>434.4</v>
      </c>
      <c r="G9" t="s">
        <v>31</v>
      </c>
      <c r="H9">
        <f>G2+H8</f>
        <v>1.0308306786829813</v>
      </c>
      <c r="I9" s="21">
        <v>1981</v>
      </c>
      <c r="J9" s="22">
        <v>452.7</v>
      </c>
      <c r="K9" t="s">
        <v>31</v>
      </c>
      <c r="L9">
        <f>K2+L8</f>
        <v>1.0365260496339481</v>
      </c>
      <c r="M9" s="21">
        <v>1981</v>
      </c>
      <c r="N9" s="22">
        <v>452.7</v>
      </c>
      <c r="O9" t="s">
        <v>31</v>
      </c>
      <c r="P9">
        <f>O2+P8</f>
        <v>1.0348932559320114</v>
      </c>
      <c r="Q9" s="21">
        <v>1981</v>
      </c>
      <c r="R9" s="22">
        <v>452.7</v>
      </c>
      <c r="S9" t="s">
        <v>31</v>
      </c>
      <c r="T9">
        <f>S2+T8</f>
        <v>1.0332961790002941</v>
      </c>
      <c r="U9" s="21">
        <v>1981</v>
      </c>
      <c r="V9" s="22">
        <v>452.7</v>
      </c>
      <c r="W9" t="s">
        <v>31</v>
      </c>
      <c r="X9">
        <f>W2+X8</f>
        <v>1.0298998892050404</v>
      </c>
      <c r="Y9" s="21">
        <v>1981</v>
      </c>
      <c r="Z9" s="22">
        <v>452.7</v>
      </c>
      <c r="AA9" t="s">
        <v>31</v>
      </c>
      <c r="AB9">
        <f>AA2+AB8</f>
        <v>1.0296492961971226</v>
      </c>
      <c r="AC9" s="21">
        <v>1981</v>
      </c>
      <c r="AD9" s="22">
        <v>452.7</v>
      </c>
      <c r="AE9" t="s">
        <v>31</v>
      </c>
      <c r="AF9">
        <f>AE2+AF8</f>
        <v>1.0310296040414915</v>
      </c>
      <c r="AG9" s="21">
        <v>1981</v>
      </c>
      <c r="AH9" s="22">
        <v>452.7</v>
      </c>
      <c r="AI9" t="s">
        <v>31</v>
      </c>
      <c r="AJ9">
        <f>AI2+AJ8</f>
        <v>1.0308564518619514</v>
      </c>
      <c r="AK9" s="21">
        <v>1981</v>
      </c>
      <c r="AL9" s="22">
        <v>452.7</v>
      </c>
      <c r="AM9" t="s">
        <v>31</v>
      </c>
      <c r="AN9">
        <f>AM2+AN8</f>
        <v>1.029596713019675</v>
      </c>
      <c r="AO9" s="21">
        <v>1980</v>
      </c>
      <c r="AP9" s="22">
        <v>434.4</v>
      </c>
      <c r="AQ9" t="s">
        <v>31</v>
      </c>
      <c r="AR9">
        <f>AQ2+AR8</f>
        <v>1.0301547125353647</v>
      </c>
      <c r="AS9" s="21">
        <v>1980</v>
      </c>
      <c r="AT9" s="22">
        <v>434.4</v>
      </c>
      <c r="AU9" t="s">
        <v>31</v>
      </c>
      <c r="AV9">
        <f>AU2+AV8</f>
        <v>1.0310532348949526</v>
      </c>
      <c r="AW9" s="21">
        <v>1980</v>
      </c>
      <c r="AX9" s="22">
        <v>434.4</v>
      </c>
      <c r="AY9" t="s">
        <v>31</v>
      </c>
      <c r="AZ9">
        <f>AY2+AZ8</f>
        <v>1.0314135656948487</v>
      </c>
      <c r="BA9" s="21">
        <v>1980</v>
      </c>
      <c r="BB9" s="22">
        <v>434.4</v>
      </c>
      <c r="BC9" t="s">
        <v>31</v>
      </c>
      <c r="BD9">
        <f>BC2+BD8</f>
        <v>1.0315258555176117</v>
      </c>
      <c r="BE9" s="21">
        <v>1980</v>
      </c>
      <c r="BF9" s="22">
        <v>434.4</v>
      </c>
      <c r="BG9" t="s">
        <v>31</v>
      </c>
      <c r="BH9">
        <f>BG2+BH8</f>
        <v>1.0315769492832672</v>
      </c>
      <c r="BI9" s="21">
        <v>1980</v>
      </c>
      <c r="BJ9" s="22">
        <v>434.4</v>
      </c>
      <c r="BK9" t="s">
        <v>31</v>
      </c>
      <c r="BL9">
        <f>BK2+BL8</f>
        <v>1.0315027425782335</v>
      </c>
      <c r="BM9" s="21">
        <v>1980</v>
      </c>
      <c r="BN9" s="22">
        <v>434.4</v>
      </c>
      <c r="BO9" t="s">
        <v>31</v>
      </c>
      <c r="BP9">
        <f>BO2+BP8</f>
        <v>1.0306071009492783</v>
      </c>
      <c r="BQ9" s="21">
        <v>1980</v>
      </c>
      <c r="BR9" s="22">
        <v>434.4</v>
      </c>
      <c r="BS9" t="s">
        <v>31</v>
      </c>
      <c r="BT9">
        <f>BS2+BT8</f>
        <v>1.0315124958807758</v>
      </c>
      <c r="BU9" s="21">
        <v>1980</v>
      </c>
      <c r="BV9" s="22">
        <v>434.4</v>
      </c>
      <c r="BW9" t="s">
        <v>31</v>
      </c>
      <c r="BX9">
        <f>BW2+BX8</f>
        <v>1.029681315464305</v>
      </c>
      <c r="BY9" s="21">
        <v>1980</v>
      </c>
      <c r="BZ9" s="22">
        <v>434.4</v>
      </c>
      <c r="CA9" t="s">
        <v>31</v>
      </c>
      <c r="CB9">
        <f>CA2+CB8</f>
        <v>1.0302177068475571</v>
      </c>
      <c r="CC9" s="21">
        <v>1980</v>
      </c>
      <c r="CD9" s="22">
        <v>434.4</v>
      </c>
    </row>
    <row r="10" spans="2:84">
      <c r="B10">
        <v>1.4934371557385511E-2</v>
      </c>
      <c r="C10" s="33">
        <v>0.22317444013685647</v>
      </c>
      <c r="D10">
        <v>4.5966446351466397</v>
      </c>
      <c r="E10" s="21">
        <v>1981</v>
      </c>
      <c r="F10" s="22">
        <v>452.7</v>
      </c>
      <c r="G10" t="s">
        <v>32</v>
      </c>
      <c r="H10">
        <f>G2-H8</f>
        <v>1.0000393544204931</v>
      </c>
      <c r="I10" s="21">
        <v>1982</v>
      </c>
      <c r="J10" s="22">
        <v>512.9</v>
      </c>
      <c r="K10" t="s">
        <v>32</v>
      </c>
      <c r="L10">
        <f>K2-L8</f>
        <v>1.0126911878174034</v>
      </c>
      <c r="M10" s="21">
        <v>1982</v>
      </c>
      <c r="N10" s="22">
        <v>512.9</v>
      </c>
      <c r="O10" t="s">
        <v>32</v>
      </c>
      <c r="P10">
        <f>O2-P8</f>
        <v>1.0020407469872699</v>
      </c>
      <c r="Q10" s="21">
        <v>1982</v>
      </c>
      <c r="R10" s="22">
        <v>512.9</v>
      </c>
      <c r="S10" t="s">
        <v>32</v>
      </c>
      <c r="T10">
        <f>S2-T8</f>
        <v>0.99986167630499567</v>
      </c>
      <c r="U10" s="21">
        <v>1982</v>
      </c>
      <c r="V10" s="22">
        <v>512.9</v>
      </c>
      <c r="W10" t="s">
        <v>32</v>
      </c>
      <c r="X10">
        <f>W2-X8</f>
        <v>0.9977132273953836</v>
      </c>
      <c r="Y10" s="21">
        <v>1982</v>
      </c>
      <c r="Z10" s="22">
        <v>512.9</v>
      </c>
      <c r="AA10" t="s">
        <v>32</v>
      </c>
      <c r="AB10">
        <f>AA2-AB8</f>
        <v>0.99836171628887604</v>
      </c>
      <c r="AC10" s="21">
        <v>1982</v>
      </c>
      <c r="AD10" s="22">
        <v>512.9</v>
      </c>
      <c r="AE10" t="s">
        <v>32</v>
      </c>
      <c r="AF10">
        <f>AE2-AF8</f>
        <v>0.99895851277675185</v>
      </c>
      <c r="AG10" s="21">
        <v>1982</v>
      </c>
      <c r="AH10" s="22">
        <v>512.9</v>
      </c>
      <c r="AI10" t="s">
        <v>32</v>
      </c>
      <c r="AJ10">
        <f>AI2-AJ8</f>
        <v>0.99908462379914942</v>
      </c>
      <c r="AK10" s="21">
        <v>1982</v>
      </c>
      <c r="AL10" s="22">
        <v>512.9</v>
      </c>
      <c r="AM10" t="s">
        <v>32</v>
      </c>
      <c r="AN10">
        <f>AM2-AN8</f>
        <v>0.99968084297439352</v>
      </c>
      <c r="AO10" s="21">
        <v>1982</v>
      </c>
      <c r="AP10" s="22">
        <v>512.9</v>
      </c>
      <c r="AQ10" t="s">
        <v>32</v>
      </c>
      <c r="AR10">
        <f>AQ2-AR8</f>
        <v>0.99993818048914662</v>
      </c>
      <c r="AS10" s="21">
        <v>1981</v>
      </c>
      <c r="AT10" s="22">
        <v>452.7</v>
      </c>
      <c r="AU10" t="s">
        <v>32</v>
      </c>
      <c r="AV10">
        <f>AU2-AV8</f>
        <v>0.99975356476445065</v>
      </c>
      <c r="AW10" s="21">
        <v>1981</v>
      </c>
      <c r="AX10" s="22">
        <v>452.7</v>
      </c>
      <c r="AY10" t="s">
        <v>32</v>
      </c>
      <c r="AZ10">
        <f>AY2-AZ8</f>
        <v>0.99954077066763569</v>
      </c>
      <c r="BA10" s="21">
        <v>1981</v>
      </c>
      <c r="BB10" s="22">
        <v>452.7</v>
      </c>
      <c r="BC10" t="s">
        <v>32</v>
      </c>
      <c r="BD10">
        <f>BC2-BD8</f>
        <v>0.99970709395896362</v>
      </c>
      <c r="BE10" s="21">
        <v>1981</v>
      </c>
      <c r="BF10" s="22">
        <v>452.7</v>
      </c>
      <c r="BG10" t="s">
        <v>32</v>
      </c>
      <c r="BH10">
        <f>BG2-BH8</f>
        <v>0.99955464987903597</v>
      </c>
      <c r="BI10" s="21">
        <v>1981</v>
      </c>
      <c r="BJ10" s="22">
        <v>452.7</v>
      </c>
      <c r="BK10" t="s">
        <v>32</v>
      </c>
      <c r="BL10">
        <f>BK2-BL8</f>
        <v>0.99931797246603238</v>
      </c>
      <c r="BM10" s="21">
        <v>1981</v>
      </c>
      <c r="BN10" s="22">
        <v>452.7</v>
      </c>
      <c r="BO10" t="s">
        <v>32</v>
      </c>
      <c r="BP10">
        <f>BO2-BP8</f>
        <v>0.99865254879434862</v>
      </c>
      <c r="BQ10" s="21">
        <v>1981</v>
      </c>
      <c r="BR10" s="22">
        <v>452.7</v>
      </c>
      <c r="BS10" t="s">
        <v>32</v>
      </c>
      <c r="BT10">
        <f>BS2-BT8</f>
        <v>0.99840831768954796</v>
      </c>
      <c r="BU10" s="21">
        <v>1981</v>
      </c>
      <c r="BV10" s="22">
        <v>452.7</v>
      </c>
      <c r="BW10" t="s">
        <v>32</v>
      </c>
      <c r="BX10">
        <f>BW2-BX8</f>
        <v>0.99696749033707077</v>
      </c>
      <c r="BY10" s="21">
        <v>1981</v>
      </c>
      <c r="BZ10" s="22">
        <v>452.7</v>
      </c>
      <c r="CA10" t="s">
        <v>32</v>
      </c>
      <c r="CB10">
        <f>CA2-CB8</f>
        <v>0.99632247643327676</v>
      </c>
      <c r="CC10" s="21">
        <v>1981</v>
      </c>
      <c r="CD10" s="22">
        <v>452.7</v>
      </c>
    </row>
    <row r="11" spans="2:84">
      <c r="B11">
        <v>1.5285971791950551E-2</v>
      </c>
      <c r="C11" s="33">
        <v>0.2190589963868291</v>
      </c>
      <c r="D11">
        <v>4.4881033598863178</v>
      </c>
      <c r="E11" s="21">
        <v>1982</v>
      </c>
      <c r="F11" s="22">
        <v>512.9</v>
      </c>
      <c r="G11" t="s">
        <v>33</v>
      </c>
      <c r="H11" s="34">
        <f>LN(G2)</f>
        <v>1.5317108411962342E-2</v>
      </c>
      <c r="I11" s="21">
        <v>1983</v>
      </c>
      <c r="J11" s="22">
        <v>588.4</v>
      </c>
      <c r="K11" t="s">
        <v>33</v>
      </c>
      <c r="L11" s="34">
        <f>LN(K2)</f>
        <v>2.4310704283092219E-2</v>
      </c>
      <c r="M11" s="21">
        <v>1983</v>
      </c>
      <c r="N11" s="22">
        <v>588.4</v>
      </c>
      <c r="O11" t="s">
        <v>33</v>
      </c>
      <c r="P11" s="34">
        <f>LN(O2)</f>
        <v>1.8298557003885624E-2</v>
      </c>
      <c r="Q11" s="21">
        <v>1983</v>
      </c>
      <c r="R11" s="22">
        <v>588.4</v>
      </c>
      <c r="S11" t="s">
        <v>33</v>
      </c>
      <c r="T11" s="34">
        <f>LN(S2)</f>
        <v>1.6442997557563916E-2</v>
      </c>
      <c r="U11" s="21">
        <v>1983</v>
      </c>
      <c r="V11" s="22">
        <v>588.4</v>
      </c>
      <c r="W11" t="s">
        <v>33</v>
      </c>
      <c r="X11" s="34">
        <f>LN(W2)</f>
        <v>1.3712116062818606E-2</v>
      </c>
      <c r="Y11" s="21">
        <v>1983</v>
      </c>
      <c r="Z11" s="22">
        <v>588.4</v>
      </c>
      <c r="AA11" t="s">
        <v>33</v>
      </c>
      <c r="AB11" s="34">
        <f>LN(AA2)</f>
        <v>1.3908335374168287E-2</v>
      </c>
      <c r="AC11" s="21">
        <v>1983</v>
      </c>
      <c r="AD11" s="22">
        <v>588.4</v>
      </c>
      <c r="AE11" t="s">
        <v>33</v>
      </c>
      <c r="AF11" s="34">
        <f>LN(AE2)</f>
        <v>1.4882758692500655E-2</v>
      </c>
      <c r="AG11" s="21">
        <v>1983</v>
      </c>
      <c r="AH11" s="22">
        <v>588.4</v>
      </c>
      <c r="AI11" t="s">
        <v>33</v>
      </c>
      <c r="AJ11" s="34">
        <f>LN(AI2)</f>
        <v>1.4859585304535301E-2</v>
      </c>
      <c r="AK11" s="21">
        <v>1983</v>
      </c>
      <c r="AL11" s="22">
        <v>588.4</v>
      </c>
      <c r="AM11" t="s">
        <v>33</v>
      </c>
      <c r="AN11" s="34">
        <f>LN(AM2)</f>
        <v>1.4532665405337172E-2</v>
      </c>
      <c r="AO11" s="21">
        <v>1983</v>
      </c>
      <c r="AP11" s="22">
        <v>588.4</v>
      </c>
      <c r="AQ11" t="s">
        <v>33</v>
      </c>
      <c r="AR11" s="34">
        <f>LN(AQ2)</f>
        <v>1.4934371557385511E-2</v>
      </c>
      <c r="AS11" s="21">
        <v>1983</v>
      </c>
      <c r="AT11" s="22">
        <v>588.4</v>
      </c>
      <c r="AU11" t="s">
        <v>33</v>
      </c>
      <c r="AV11" s="34">
        <f>LN(AU2)</f>
        <v>1.5285971791950551E-2</v>
      </c>
      <c r="AW11" s="21">
        <v>1982</v>
      </c>
      <c r="AX11" s="22">
        <v>512.9</v>
      </c>
      <c r="AY11" t="s">
        <v>33</v>
      </c>
      <c r="AZ11" s="34">
        <f>LN(AY2)</f>
        <v>1.5358618458362151E-2</v>
      </c>
      <c r="BA11" s="21">
        <v>1982</v>
      </c>
      <c r="BB11" s="22">
        <v>512.9</v>
      </c>
      <c r="BC11" t="s">
        <v>33</v>
      </c>
      <c r="BD11" s="34">
        <f>LN(BC2)</f>
        <v>1.5495792396894709E-2</v>
      </c>
      <c r="BE11" s="21">
        <v>1982</v>
      </c>
      <c r="BF11" s="22">
        <v>512.9</v>
      </c>
      <c r="BG11" t="s">
        <v>33</v>
      </c>
      <c r="BH11" s="34">
        <f>LN(BG2)</f>
        <v>1.5445895193884137E-2</v>
      </c>
      <c r="BI11" s="21">
        <v>1982</v>
      </c>
      <c r="BJ11" s="22">
        <v>512.9</v>
      </c>
      <c r="BK11" t="s">
        <v>33</v>
      </c>
      <c r="BL11" s="34">
        <f>LN(BK2)</f>
        <v>1.5292823914560168E-2</v>
      </c>
      <c r="BM11" s="21">
        <v>1982</v>
      </c>
      <c r="BN11" s="22">
        <v>512.9</v>
      </c>
      <c r="BO11" t="s">
        <v>33</v>
      </c>
      <c r="BP11" s="34">
        <f>LN(BO2)</f>
        <v>1.4523841413078919E-2</v>
      </c>
      <c r="BQ11" s="21">
        <v>1982</v>
      </c>
      <c r="BR11" s="22">
        <v>512.9</v>
      </c>
      <c r="BS11" t="s">
        <v>33</v>
      </c>
      <c r="BT11" s="34">
        <f>LN(BS2)</f>
        <v>1.4849603639478603E-2</v>
      </c>
      <c r="BU11" s="21">
        <v>1982</v>
      </c>
      <c r="BV11" s="22">
        <v>512.9</v>
      </c>
      <c r="BW11" t="s">
        <v>33</v>
      </c>
      <c r="BX11" s="34">
        <f>LN(BW2)</f>
        <v>1.3236413784233755E-2</v>
      </c>
      <c r="BY11" s="21">
        <v>1982</v>
      </c>
      <c r="BZ11" s="22">
        <v>512.9</v>
      </c>
      <c r="CA11" t="s">
        <v>33</v>
      </c>
      <c r="CB11" s="34">
        <f>LN(CA2)</f>
        <v>1.3182815237084648E-2</v>
      </c>
      <c r="CC11" s="21">
        <v>1982</v>
      </c>
      <c r="CD11" s="22">
        <v>512.9</v>
      </c>
    </row>
    <row r="12" spans="2:84">
      <c r="B12">
        <v>1.5358618458362151E-2</v>
      </c>
      <c r="C12" s="33">
        <v>0.21450744020033272</v>
      </c>
      <c r="D12">
        <v>4.3693845350752332</v>
      </c>
      <c r="E12" s="21">
        <v>1983</v>
      </c>
      <c r="F12" s="22">
        <v>588.4</v>
      </c>
      <c r="G12" t="s">
        <v>34</v>
      </c>
      <c r="H12" s="34">
        <f>LN(H9)</f>
        <v>3.0364961366174479E-2</v>
      </c>
      <c r="I12" s="21">
        <v>1984</v>
      </c>
      <c r="J12" s="22">
        <v>574.6</v>
      </c>
      <c r="K12" t="s">
        <v>34</v>
      </c>
      <c r="L12" s="34">
        <f>LN(L9)</f>
        <v>3.587478488270826E-2</v>
      </c>
      <c r="M12" s="21">
        <v>1984</v>
      </c>
      <c r="N12" s="22">
        <v>574.6</v>
      </c>
      <c r="O12" t="s">
        <v>34</v>
      </c>
      <c r="P12" s="34">
        <f>LN(P9)</f>
        <v>3.4298287033411701E-2</v>
      </c>
      <c r="Q12" s="21">
        <v>1984</v>
      </c>
      <c r="R12" s="22">
        <v>574.6</v>
      </c>
      <c r="S12" t="s">
        <v>34</v>
      </c>
      <c r="T12" s="34">
        <f>LN(T9)</f>
        <v>3.2753866370398413E-2</v>
      </c>
      <c r="U12" s="21">
        <v>1984</v>
      </c>
      <c r="V12" s="22">
        <v>574.6</v>
      </c>
      <c r="W12" t="s">
        <v>34</v>
      </c>
      <c r="X12" s="34">
        <f>LN(X9)</f>
        <v>2.9461602571246769E-2</v>
      </c>
      <c r="Y12" s="21">
        <v>1984</v>
      </c>
      <c r="Z12" s="22">
        <v>574.6</v>
      </c>
      <c r="AA12" t="s">
        <v>34</v>
      </c>
      <c r="AB12" s="34">
        <f>LN(AB9)</f>
        <v>2.9218255132952457E-2</v>
      </c>
      <c r="AC12" s="21">
        <v>1984</v>
      </c>
      <c r="AD12" s="22">
        <v>574.6</v>
      </c>
      <c r="AE12" t="s">
        <v>34</v>
      </c>
      <c r="AF12" s="34">
        <f>LN(AF9)</f>
        <v>3.0557918532859444E-2</v>
      </c>
      <c r="AG12" s="21">
        <v>1984</v>
      </c>
      <c r="AH12" s="22">
        <v>574.6</v>
      </c>
      <c r="AI12" t="s">
        <v>34</v>
      </c>
      <c r="AJ12" s="34">
        <f>LN(AJ9)</f>
        <v>3.0389963393484657E-2</v>
      </c>
      <c r="AK12" s="21">
        <v>1984</v>
      </c>
      <c r="AL12" s="22">
        <v>574.6</v>
      </c>
      <c r="AM12" t="s">
        <v>34</v>
      </c>
      <c r="AN12" s="34">
        <f>LN(AN9)</f>
        <v>2.9167184811850766E-2</v>
      </c>
      <c r="AO12" s="21">
        <v>1984</v>
      </c>
      <c r="AP12" s="22">
        <v>574.6</v>
      </c>
      <c r="AQ12" t="s">
        <v>34</v>
      </c>
      <c r="AR12" s="34">
        <f>LN(AR9)</f>
        <v>2.9708997306715178E-2</v>
      </c>
      <c r="AS12" s="21">
        <v>1984</v>
      </c>
      <c r="AT12" s="22">
        <v>574.6</v>
      </c>
      <c r="AU12" t="s">
        <v>34</v>
      </c>
      <c r="AV12" s="34">
        <f>LN(AV9)</f>
        <v>3.0580837935529372E-2</v>
      </c>
      <c r="AW12" s="21">
        <v>1984</v>
      </c>
      <c r="AX12" s="22">
        <v>574.6</v>
      </c>
      <c r="AY12" t="s">
        <v>34</v>
      </c>
      <c r="AZ12" s="34">
        <f>LN(AZ9)</f>
        <v>3.0930255248292085E-2</v>
      </c>
      <c r="BA12" s="21">
        <v>1983</v>
      </c>
      <c r="BB12" s="22">
        <v>588.4</v>
      </c>
      <c r="BC12" t="s">
        <v>34</v>
      </c>
      <c r="BD12" s="34">
        <f>LN(BD9)</f>
        <v>3.1039119155510372E-2</v>
      </c>
      <c r="BE12" s="21">
        <v>1983</v>
      </c>
      <c r="BF12" s="22">
        <v>588.4</v>
      </c>
      <c r="BG12" t="s">
        <v>34</v>
      </c>
      <c r="BH12" s="34">
        <f>LN(BH9)</f>
        <v>3.1088650148873413E-2</v>
      </c>
      <c r="BI12" s="21">
        <v>1983</v>
      </c>
      <c r="BJ12" s="22">
        <v>588.4</v>
      </c>
      <c r="BK12" t="s">
        <v>34</v>
      </c>
      <c r="BL12" s="34">
        <f>LN(BL9)</f>
        <v>3.101671235087327E-2</v>
      </c>
      <c r="BM12" s="21">
        <v>1983</v>
      </c>
      <c r="BN12" s="22">
        <v>588.4</v>
      </c>
      <c r="BO12" t="s">
        <v>34</v>
      </c>
      <c r="BP12" s="34">
        <f>LN(BP9)</f>
        <v>3.0148047000105673E-2</v>
      </c>
      <c r="BQ12" s="21">
        <v>1983</v>
      </c>
      <c r="BR12" s="22">
        <v>588.4</v>
      </c>
      <c r="BS12" t="s">
        <v>34</v>
      </c>
      <c r="BT12" s="34">
        <f>LN(BT9)</f>
        <v>3.1026167736718725E-2</v>
      </c>
      <c r="BU12" s="21">
        <v>1983</v>
      </c>
      <c r="BV12" s="22">
        <v>588.4</v>
      </c>
      <c r="BW12" t="s">
        <v>34</v>
      </c>
      <c r="BX12" s="34">
        <f>LN(BX9)</f>
        <v>2.9249351904887557E-2</v>
      </c>
      <c r="BY12" s="21">
        <v>1983</v>
      </c>
      <c r="BZ12" s="22">
        <v>588.4</v>
      </c>
      <c r="CA12" t="s">
        <v>34</v>
      </c>
      <c r="CB12" s="34">
        <f>LN(CB9)</f>
        <v>2.9770145778340383E-2</v>
      </c>
      <c r="CC12" s="21">
        <v>1983</v>
      </c>
      <c r="CD12" s="22">
        <v>588.4</v>
      </c>
    </row>
    <row r="13" spans="2:84">
      <c r="B13">
        <v>1.5495792396894709E-2</v>
      </c>
      <c r="C13" s="33">
        <v>0.21809719744788675</v>
      </c>
      <c r="D13">
        <v>4.4629014601001025</v>
      </c>
      <c r="E13" s="21">
        <v>1984</v>
      </c>
      <c r="F13" s="22">
        <v>574.6</v>
      </c>
      <c r="G13" t="s">
        <v>35</v>
      </c>
      <c r="H13" s="34">
        <f>LN(H10)</f>
        <v>3.9353646128186464E-5</v>
      </c>
      <c r="I13" s="21">
        <v>1985</v>
      </c>
      <c r="J13" s="22">
        <v>608.9</v>
      </c>
      <c r="K13" t="s">
        <v>35</v>
      </c>
      <c r="L13" s="34">
        <f>LN(L10)</f>
        <v>1.2611329646872319E-2</v>
      </c>
      <c r="M13" s="21">
        <v>1985</v>
      </c>
      <c r="N13" s="22">
        <v>608.9</v>
      </c>
      <c r="O13" t="s">
        <v>35</v>
      </c>
      <c r="P13" s="34">
        <f>LN(P10)</f>
        <v>2.0386674918056276E-3</v>
      </c>
      <c r="Q13" s="21">
        <v>1985</v>
      </c>
      <c r="R13" s="22">
        <v>608.9</v>
      </c>
      <c r="S13" t="s">
        <v>35</v>
      </c>
      <c r="T13" s="34">
        <f>LN(T10)</f>
        <v>-1.3833326260892189E-4</v>
      </c>
      <c r="U13" s="21">
        <v>1985</v>
      </c>
      <c r="V13" s="22">
        <v>608.9</v>
      </c>
      <c r="W13" t="s">
        <v>35</v>
      </c>
      <c r="X13" s="34">
        <f>LN(X10)</f>
        <v>-2.2893912620334089E-3</v>
      </c>
      <c r="Y13" s="21">
        <v>1985</v>
      </c>
      <c r="Z13" s="22">
        <v>608.9</v>
      </c>
      <c r="AA13" t="s">
        <v>35</v>
      </c>
      <c r="AB13" s="34">
        <f>LN(AB10)</f>
        <v>-1.6396271653896801E-3</v>
      </c>
      <c r="AC13" s="21">
        <v>1985</v>
      </c>
      <c r="AD13" s="22">
        <v>608.9</v>
      </c>
      <c r="AE13" t="s">
        <v>35</v>
      </c>
      <c r="AF13" s="34">
        <f>LN(AF10)</f>
        <v>-1.0420299479261795E-3</v>
      </c>
      <c r="AG13" s="21">
        <v>1985</v>
      </c>
      <c r="AH13" s="22">
        <v>608.9</v>
      </c>
      <c r="AI13" t="s">
        <v>35</v>
      </c>
      <c r="AJ13" s="34">
        <f>LN(AJ10)</f>
        <v>-9.1579541348949618E-4</v>
      </c>
      <c r="AK13" s="21">
        <v>1985</v>
      </c>
      <c r="AL13" s="22">
        <v>608.9</v>
      </c>
      <c r="AM13" t="s">
        <v>35</v>
      </c>
      <c r="AN13" s="34">
        <f>LN(AN10)</f>
        <v>-3.1920796704914059E-4</v>
      </c>
      <c r="AO13" s="21">
        <v>1985</v>
      </c>
      <c r="AP13" s="22">
        <v>608.9</v>
      </c>
      <c r="AQ13" t="s">
        <v>35</v>
      </c>
      <c r="AR13" s="34">
        <f>LN(AR10)</f>
        <v>-6.1821421758093717E-5</v>
      </c>
      <c r="AS13" s="21">
        <v>1985</v>
      </c>
      <c r="AT13" s="22">
        <v>608.9</v>
      </c>
      <c r="AU13" t="s">
        <v>35</v>
      </c>
      <c r="AV13" s="34">
        <f>LN(AV10)</f>
        <v>-2.4646560570162679E-4</v>
      </c>
      <c r="AW13" s="21">
        <v>1985</v>
      </c>
      <c r="AX13" s="22">
        <v>608.9</v>
      </c>
      <c r="AY13" t="s">
        <v>35</v>
      </c>
      <c r="AZ13" s="34">
        <f>LN(AZ10)</f>
        <v>-4.5933481044781611E-4</v>
      </c>
      <c r="BA13" s="21">
        <v>1985</v>
      </c>
      <c r="BB13" s="22">
        <v>608.9</v>
      </c>
      <c r="BC13" t="s">
        <v>35</v>
      </c>
      <c r="BD13" s="34">
        <f>LN(BD10)</f>
        <v>-2.9294894638917852E-4</v>
      </c>
      <c r="BE13" s="21">
        <v>1984</v>
      </c>
      <c r="BF13" s="22">
        <v>574.6</v>
      </c>
      <c r="BG13" t="s">
        <v>35</v>
      </c>
      <c r="BH13" s="34">
        <f>LN(BH10)</f>
        <v>-4.4544931878208238E-4</v>
      </c>
      <c r="BI13" s="21">
        <v>1984</v>
      </c>
      <c r="BJ13" s="22">
        <v>574.6</v>
      </c>
      <c r="BK13" t="s">
        <v>35</v>
      </c>
      <c r="BL13" s="34">
        <f>LN(BL10)</f>
        <v>-6.8226022055128672E-4</v>
      </c>
      <c r="BM13" s="21">
        <v>1984</v>
      </c>
      <c r="BN13" s="22">
        <v>574.6</v>
      </c>
      <c r="BO13" t="s">
        <v>35</v>
      </c>
      <c r="BP13" s="34">
        <f>LN(BP10)</f>
        <v>-1.3483598343407895E-3</v>
      </c>
      <c r="BQ13" s="21">
        <v>1984</v>
      </c>
      <c r="BR13" s="22">
        <v>574.6</v>
      </c>
      <c r="BS13" t="s">
        <v>35</v>
      </c>
      <c r="BT13" s="34">
        <f>LN(BT10)</f>
        <v>-1.5929503824979312E-3</v>
      </c>
      <c r="BU13" s="21">
        <v>1984</v>
      </c>
      <c r="BV13" s="22">
        <v>574.6</v>
      </c>
      <c r="BW13" t="s">
        <v>35</v>
      </c>
      <c r="BX13" s="34">
        <f>LN(BX10)</f>
        <v>-3.0371170373197144E-3</v>
      </c>
      <c r="BY13" s="21">
        <v>1984</v>
      </c>
      <c r="BZ13" s="22">
        <v>574.6</v>
      </c>
      <c r="CA13" t="s">
        <v>35</v>
      </c>
      <c r="CB13" s="34">
        <f>LN(CB10)</f>
        <v>-3.6843022808723206E-3</v>
      </c>
      <c r="CC13" s="21">
        <v>1984</v>
      </c>
      <c r="CD13" s="22">
        <v>574.6</v>
      </c>
    </row>
    <row r="14" spans="2:84">
      <c r="B14">
        <v>1.5445895193884137E-2</v>
      </c>
      <c r="C14" s="33">
        <v>0.21484017211969342</v>
      </c>
      <c r="D14">
        <v>4.378016592106027</v>
      </c>
      <c r="E14" s="21">
        <v>1985</v>
      </c>
      <c r="F14" s="22">
        <v>608.9</v>
      </c>
      <c r="G14" t="s">
        <v>36</v>
      </c>
      <c r="H14" s="34">
        <f>H12-H11</f>
        <v>1.5047852954212137E-2</v>
      </c>
      <c r="I14" s="21">
        <v>1986</v>
      </c>
      <c r="J14" s="22">
        <v>644.9</v>
      </c>
      <c r="K14" t="s">
        <v>36</v>
      </c>
      <c r="L14" s="34">
        <f>L12-L11</f>
        <v>1.1564080599616042E-2</v>
      </c>
      <c r="M14" s="21">
        <v>1986</v>
      </c>
      <c r="N14" s="22">
        <v>644.9</v>
      </c>
      <c r="O14" t="s">
        <v>36</v>
      </c>
      <c r="P14" s="34">
        <f>P12-P11</f>
        <v>1.5999730029526076E-2</v>
      </c>
      <c r="Q14" s="21">
        <v>1986</v>
      </c>
      <c r="R14" s="22">
        <v>644.9</v>
      </c>
      <c r="S14" t="s">
        <v>36</v>
      </c>
      <c r="T14" s="34">
        <f>T12-T11</f>
        <v>1.6310868812834497E-2</v>
      </c>
      <c r="U14" s="21">
        <v>1986</v>
      </c>
      <c r="V14" s="22">
        <v>644.9</v>
      </c>
      <c r="W14" t="s">
        <v>36</v>
      </c>
      <c r="X14" s="34">
        <f>X12-X11</f>
        <v>1.5749486508428161E-2</v>
      </c>
      <c r="Y14" s="21">
        <v>1986</v>
      </c>
      <c r="Z14" s="22">
        <v>644.9</v>
      </c>
      <c r="AA14" t="s">
        <v>36</v>
      </c>
      <c r="AB14" s="34">
        <f>AB12-AB11</f>
        <v>1.5309919758784169E-2</v>
      </c>
      <c r="AC14" s="21">
        <v>1986</v>
      </c>
      <c r="AD14" s="22">
        <v>644.9</v>
      </c>
      <c r="AE14" t="s">
        <v>36</v>
      </c>
      <c r="AF14" s="34">
        <f>AF12-AF11</f>
        <v>1.5675159840358791E-2</v>
      </c>
      <c r="AG14" s="21">
        <v>1986</v>
      </c>
      <c r="AH14" s="22">
        <v>644.9</v>
      </c>
      <c r="AI14" t="s">
        <v>36</v>
      </c>
      <c r="AJ14" s="34">
        <f>AJ12-AJ11</f>
        <v>1.5530378088949356E-2</v>
      </c>
      <c r="AK14" s="21">
        <v>1986</v>
      </c>
      <c r="AL14" s="22">
        <v>644.9</v>
      </c>
      <c r="AM14" t="s">
        <v>36</v>
      </c>
      <c r="AN14" s="34">
        <f>AN12-AN11</f>
        <v>1.4634519406513594E-2</v>
      </c>
      <c r="AO14" s="21">
        <v>1986</v>
      </c>
      <c r="AP14" s="22">
        <v>644.9</v>
      </c>
      <c r="AQ14" t="s">
        <v>36</v>
      </c>
      <c r="AR14" s="34">
        <f>AR12-AR11</f>
        <v>1.4774625749329667E-2</v>
      </c>
      <c r="AS14" s="21">
        <v>1986</v>
      </c>
      <c r="AT14" s="22">
        <v>644.9</v>
      </c>
      <c r="AU14" t="s">
        <v>36</v>
      </c>
      <c r="AV14" s="34">
        <f>AV12-AV11</f>
        <v>1.5294866143578821E-2</v>
      </c>
      <c r="AW14" s="21">
        <v>1986</v>
      </c>
      <c r="AX14" s="22">
        <v>644.9</v>
      </c>
      <c r="AY14" t="s">
        <v>36</v>
      </c>
      <c r="AZ14" s="34">
        <f>AZ12-AZ11</f>
        <v>1.5571636789929934E-2</v>
      </c>
      <c r="BA14" s="21">
        <v>1986</v>
      </c>
      <c r="BB14" s="22">
        <v>644.9</v>
      </c>
      <c r="BC14" t="s">
        <v>36</v>
      </c>
      <c r="BD14" s="34">
        <f>BD12-BD11</f>
        <v>1.5543326758615663E-2</v>
      </c>
      <c r="BE14" s="21">
        <v>1986</v>
      </c>
      <c r="BF14" s="22">
        <v>644.9</v>
      </c>
      <c r="BG14" t="s">
        <v>36</v>
      </c>
      <c r="BH14" s="34">
        <f>BH12-BH11</f>
        <v>1.5642754954989277E-2</v>
      </c>
      <c r="BI14" s="21">
        <v>1985</v>
      </c>
      <c r="BJ14" s="22">
        <v>608.9</v>
      </c>
      <c r="BK14" t="s">
        <v>36</v>
      </c>
      <c r="BL14" s="34">
        <f>BL12-BL11</f>
        <v>1.5723888436313102E-2</v>
      </c>
      <c r="BM14" s="21">
        <v>1985</v>
      </c>
      <c r="BN14" s="22">
        <v>608.9</v>
      </c>
      <c r="BO14" t="s">
        <v>36</v>
      </c>
      <c r="BP14" s="34">
        <f>BP12-BP11</f>
        <v>1.5624205587026754E-2</v>
      </c>
      <c r="BQ14" s="21">
        <v>1985</v>
      </c>
      <c r="BR14" s="22">
        <v>608.9</v>
      </c>
      <c r="BS14" t="s">
        <v>36</v>
      </c>
      <c r="BT14" s="34">
        <f>BT12-BT11</f>
        <v>1.6176564097240123E-2</v>
      </c>
      <c r="BU14" s="21">
        <v>1985</v>
      </c>
      <c r="BV14" s="22">
        <v>608.9</v>
      </c>
      <c r="BW14" t="s">
        <v>36</v>
      </c>
      <c r="BX14" s="34">
        <f>BX12-BX11</f>
        <v>1.6012938120653804E-2</v>
      </c>
      <c r="BY14" s="21">
        <v>1985</v>
      </c>
      <c r="BZ14" s="22">
        <v>608.9</v>
      </c>
      <c r="CA14" t="s">
        <v>36</v>
      </c>
      <c r="CB14" s="34">
        <f>CB12-CB11</f>
        <v>1.6587330541255735E-2</v>
      </c>
      <c r="CC14" s="21">
        <v>1985</v>
      </c>
      <c r="CD14" s="22">
        <v>608.9</v>
      </c>
    </row>
    <row r="15" spans="2:84">
      <c r="B15">
        <v>1.5292823914560168E-2</v>
      </c>
      <c r="C15" s="33">
        <v>0.20981617648524192</v>
      </c>
      <c r="D15">
        <v>4.2484529850681918</v>
      </c>
      <c r="E15" s="21">
        <v>1986</v>
      </c>
      <c r="F15" s="22">
        <v>644.9</v>
      </c>
      <c r="G15" t="s">
        <v>37</v>
      </c>
      <c r="H15" s="34">
        <f>H11-H13</f>
        <v>1.5277754765834156E-2</v>
      </c>
      <c r="I15" s="21">
        <v>1987</v>
      </c>
      <c r="J15" s="22">
        <v>742.9</v>
      </c>
      <c r="K15" t="s">
        <v>37</v>
      </c>
      <c r="L15" s="34">
        <f>L11-L13</f>
        <v>1.16993746362199E-2</v>
      </c>
      <c r="M15" s="21">
        <v>1987</v>
      </c>
      <c r="N15" s="22">
        <v>742.9</v>
      </c>
      <c r="O15" t="s">
        <v>37</v>
      </c>
      <c r="P15" s="34">
        <f>P11-P13</f>
        <v>1.6259889512079996E-2</v>
      </c>
      <c r="Q15" s="21">
        <v>1987</v>
      </c>
      <c r="R15" s="22">
        <v>742.9</v>
      </c>
      <c r="S15" t="s">
        <v>37</v>
      </c>
      <c r="T15" s="34">
        <f>T11-T13</f>
        <v>1.6581330820172838E-2</v>
      </c>
      <c r="U15" s="21">
        <v>1987</v>
      </c>
      <c r="V15" s="22">
        <v>742.9</v>
      </c>
      <c r="W15" t="s">
        <v>37</v>
      </c>
      <c r="X15" s="34">
        <f>X11-X13</f>
        <v>1.6001507324852015E-2</v>
      </c>
      <c r="Y15" s="21">
        <v>1987</v>
      </c>
      <c r="Z15" s="22">
        <v>742.9</v>
      </c>
      <c r="AA15" t="s">
        <v>37</v>
      </c>
      <c r="AB15" s="34">
        <f>AB11-AB13</f>
        <v>1.5547962539557968E-2</v>
      </c>
      <c r="AC15" s="21">
        <v>1987</v>
      </c>
      <c r="AD15" s="22">
        <v>742.9</v>
      </c>
      <c r="AE15" t="s">
        <v>37</v>
      </c>
      <c r="AF15" s="34">
        <f>AF11-AF13</f>
        <v>1.5924788640426835E-2</v>
      </c>
      <c r="AG15" s="21">
        <v>1987</v>
      </c>
      <c r="AH15" s="22">
        <v>742.9</v>
      </c>
      <c r="AI15" t="s">
        <v>37</v>
      </c>
      <c r="AJ15" s="34">
        <f>AJ11-AJ13</f>
        <v>1.5775380718024798E-2</v>
      </c>
      <c r="AK15" s="21">
        <v>1987</v>
      </c>
      <c r="AL15" s="22">
        <v>742.9</v>
      </c>
      <c r="AM15" t="s">
        <v>37</v>
      </c>
      <c r="AN15" s="34">
        <f>AN11-AN13</f>
        <v>1.4851873372386313E-2</v>
      </c>
      <c r="AO15" s="21">
        <v>1987</v>
      </c>
      <c r="AP15" s="22">
        <v>742.9</v>
      </c>
      <c r="AQ15" t="s">
        <v>37</v>
      </c>
      <c r="AR15" s="34">
        <f>AR11-AR13</f>
        <v>1.4996192979143605E-2</v>
      </c>
      <c r="AS15" s="21">
        <v>1987</v>
      </c>
      <c r="AT15" s="22">
        <v>742.9</v>
      </c>
      <c r="AU15" t="s">
        <v>37</v>
      </c>
      <c r="AV15" s="34">
        <f>AV11-AV13</f>
        <v>1.5532437397652178E-2</v>
      </c>
      <c r="AW15" s="21">
        <v>1987</v>
      </c>
      <c r="AX15" s="22">
        <v>742.9</v>
      </c>
      <c r="AY15" t="s">
        <v>37</v>
      </c>
      <c r="AZ15" s="34">
        <f>AZ11-AZ13</f>
        <v>1.5817953268809967E-2</v>
      </c>
      <c r="BA15" s="21">
        <v>1987</v>
      </c>
      <c r="BB15" s="22">
        <v>742.9</v>
      </c>
      <c r="BC15" t="s">
        <v>37</v>
      </c>
      <c r="BD15" s="34">
        <f>BD11-BD13</f>
        <v>1.5788741343283889E-2</v>
      </c>
      <c r="BE15" s="21">
        <v>1987</v>
      </c>
      <c r="BF15" s="22">
        <v>742.9</v>
      </c>
      <c r="BG15" t="s">
        <v>37</v>
      </c>
      <c r="BH15" s="34">
        <f>BH11-BH13</f>
        <v>1.589134451266622E-2</v>
      </c>
      <c r="BI15" s="21">
        <v>1987</v>
      </c>
      <c r="BJ15" s="22">
        <v>742.9</v>
      </c>
      <c r="BK15" t="s">
        <v>37</v>
      </c>
      <c r="BL15" s="34">
        <f>BL11-BL13</f>
        <v>1.5975084135111454E-2</v>
      </c>
      <c r="BM15" s="21">
        <v>1986</v>
      </c>
      <c r="BN15" s="22">
        <v>644.9</v>
      </c>
      <c r="BO15" t="s">
        <v>37</v>
      </c>
      <c r="BP15" s="34">
        <f>BP11-BP13</f>
        <v>1.5872201247419709E-2</v>
      </c>
      <c r="BQ15" s="21">
        <v>1986</v>
      </c>
      <c r="BR15" s="22">
        <v>644.9</v>
      </c>
      <c r="BS15" t="s">
        <v>37</v>
      </c>
      <c r="BT15" s="34">
        <f>BT11-BT13</f>
        <v>1.6442554021976533E-2</v>
      </c>
      <c r="BU15" s="21">
        <v>1986</v>
      </c>
      <c r="BV15" s="22">
        <v>644.9</v>
      </c>
      <c r="BW15" t="s">
        <v>37</v>
      </c>
      <c r="BX15" s="34">
        <f>BX11-BX13</f>
        <v>1.6273530821553469E-2</v>
      </c>
      <c r="BY15" s="21">
        <v>1986</v>
      </c>
      <c r="BZ15" s="22">
        <v>644.9</v>
      </c>
      <c r="CA15" t="s">
        <v>37</v>
      </c>
      <c r="CB15" s="34">
        <f>CB11-CB13</f>
        <v>1.686711751795697E-2</v>
      </c>
      <c r="CC15" s="21">
        <v>1986</v>
      </c>
      <c r="CD15" s="22">
        <v>644.9</v>
      </c>
    </row>
    <row r="16" spans="2:84">
      <c r="B16">
        <v>1.4523841413078919E-2</v>
      </c>
      <c r="C16" s="33">
        <v>0.19546852865472097</v>
      </c>
      <c r="D16">
        <v>3.8873512968311399</v>
      </c>
      <c r="E16" s="21">
        <v>1987</v>
      </c>
      <c r="F16" s="22">
        <v>742.9</v>
      </c>
      <c r="G16" t="s">
        <v>38</v>
      </c>
      <c r="H16" s="35">
        <f>AVERAGE(H14:H15)</f>
        <v>1.5162803860023145E-2</v>
      </c>
      <c r="I16" s="21">
        <v>1990</v>
      </c>
      <c r="J16" s="22">
        <v>713.9</v>
      </c>
      <c r="K16" t="s">
        <v>38</v>
      </c>
      <c r="L16" s="35">
        <f>AVERAGE(L14:L15)</f>
        <v>1.1631727617917972E-2</v>
      </c>
      <c r="M16" s="21">
        <v>1990</v>
      </c>
      <c r="N16" s="22">
        <v>713.9</v>
      </c>
      <c r="O16" t="s">
        <v>38</v>
      </c>
      <c r="P16" s="35">
        <f>AVERAGE(P14:P15)</f>
        <v>1.6129809770803034E-2</v>
      </c>
      <c r="Q16" s="21">
        <v>1990</v>
      </c>
      <c r="R16" s="22">
        <v>713.9</v>
      </c>
      <c r="S16" t="s">
        <v>38</v>
      </c>
      <c r="T16" s="35">
        <f>AVERAGE(T14:T15)</f>
        <v>1.6446099816503669E-2</v>
      </c>
      <c r="U16" s="21">
        <v>1990</v>
      </c>
      <c r="V16" s="22">
        <v>713.9</v>
      </c>
      <c r="W16" t="s">
        <v>38</v>
      </c>
      <c r="X16" s="35">
        <f>AVERAGE(X14:X15)</f>
        <v>1.5875496916640086E-2</v>
      </c>
      <c r="Y16" s="21">
        <v>1990</v>
      </c>
      <c r="Z16" s="22">
        <v>713.9</v>
      </c>
      <c r="AA16" t="s">
        <v>38</v>
      </c>
      <c r="AB16" s="35">
        <f>AVERAGE(AB14:AB15)</f>
        <v>1.5428941149171069E-2</v>
      </c>
      <c r="AC16" s="21">
        <v>1990</v>
      </c>
      <c r="AD16" s="22">
        <v>713.9</v>
      </c>
      <c r="AE16" t="s">
        <v>38</v>
      </c>
      <c r="AF16" s="35">
        <f>AVERAGE(AF14:AF15)</f>
        <v>1.5799974240392811E-2</v>
      </c>
      <c r="AG16" s="21">
        <v>1990</v>
      </c>
      <c r="AH16" s="22">
        <v>713.9</v>
      </c>
      <c r="AI16" t="s">
        <v>38</v>
      </c>
      <c r="AJ16" s="35">
        <f>AVERAGE(AJ14:AJ15)</f>
        <v>1.5652879403487079E-2</v>
      </c>
      <c r="AK16" s="21">
        <v>1990</v>
      </c>
      <c r="AL16" s="22">
        <v>713.9</v>
      </c>
      <c r="AM16" t="s">
        <v>38</v>
      </c>
      <c r="AN16" s="35">
        <f>AVERAGE(AN14:AN15)</f>
        <v>1.4743196389449953E-2</v>
      </c>
      <c r="AO16" s="21">
        <v>1990</v>
      </c>
      <c r="AP16" s="22">
        <v>713.9</v>
      </c>
      <c r="AQ16" t="s">
        <v>38</v>
      </c>
      <c r="AR16" s="35">
        <f>AVERAGE(AR14:AR15)</f>
        <v>1.4885409364236636E-2</v>
      </c>
      <c r="AS16" s="21">
        <v>1990</v>
      </c>
      <c r="AT16" s="22">
        <v>713.9</v>
      </c>
      <c r="AU16" t="s">
        <v>38</v>
      </c>
      <c r="AV16" s="35">
        <f>AVERAGE(AV14:AV15)</f>
        <v>1.5413651770615499E-2</v>
      </c>
      <c r="AW16" s="21">
        <v>1990</v>
      </c>
      <c r="AX16" s="22">
        <v>713.9</v>
      </c>
      <c r="AY16" t="s">
        <v>38</v>
      </c>
      <c r="AZ16" s="35">
        <f>AVERAGE(AZ14:AZ15)</f>
        <v>1.5694795029369948E-2</v>
      </c>
      <c r="BA16" s="21">
        <v>1990</v>
      </c>
      <c r="BB16" s="22">
        <v>713.9</v>
      </c>
      <c r="BC16" t="s">
        <v>38</v>
      </c>
      <c r="BD16" s="35">
        <f>AVERAGE(BD14:BD15)</f>
        <v>1.5666034050949774E-2</v>
      </c>
      <c r="BE16" s="21">
        <v>1990</v>
      </c>
      <c r="BF16" s="22">
        <v>713.9</v>
      </c>
      <c r="BG16" t="s">
        <v>38</v>
      </c>
      <c r="BH16" s="35">
        <f>AVERAGE(BH14:BH15)</f>
        <v>1.5767049733827747E-2</v>
      </c>
      <c r="BI16" s="21">
        <v>1990</v>
      </c>
      <c r="BJ16" s="22">
        <v>713.9</v>
      </c>
      <c r="BK16" t="s">
        <v>38</v>
      </c>
      <c r="BL16" s="35">
        <f>AVERAGE(BL14:BL15)</f>
        <v>1.5849486285712276E-2</v>
      </c>
      <c r="BM16" s="21">
        <v>1990</v>
      </c>
      <c r="BN16" s="22">
        <v>713.9</v>
      </c>
      <c r="BO16" t="s">
        <v>38</v>
      </c>
      <c r="BP16" s="35">
        <f>AVERAGE(BP14:BP15)</f>
        <v>1.574820341722323E-2</v>
      </c>
      <c r="BQ16" s="21">
        <v>1987</v>
      </c>
      <c r="BR16" s="22">
        <v>742.9</v>
      </c>
      <c r="BS16" t="s">
        <v>38</v>
      </c>
      <c r="BT16" s="35">
        <f>AVERAGE(BT14:BT15)</f>
        <v>1.6309559059608326E-2</v>
      </c>
      <c r="BU16" s="21">
        <v>1987</v>
      </c>
      <c r="BV16" s="22">
        <v>742.9</v>
      </c>
      <c r="BW16" t="s">
        <v>38</v>
      </c>
      <c r="BX16" s="35">
        <f>AVERAGE(BX14:BX15)</f>
        <v>1.6143234471103635E-2</v>
      </c>
      <c r="BY16" s="21">
        <v>1987</v>
      </c>
      <c r="BZ16" s="22">
        <v>742.9</v>
      </c>
      <c r="CA16" t="s">
        <v>38</v>
      </c>
      <c r="CB16" s="35">
        <f>AVERAGE(CB14:CB15)</f>
        <v>1.6727224029606351E-2</v>
      </c>
      <c r="CC16" s="21">
        <v>1987</v>
      </c>
      <c r="CD16" s="22">
        <v>742.9</v>
      </c>
    </row>
    <row r="17" spans="1:82">
      <c r="B17">
        <v>1.4849603639478603E-2</v>
      </c>
      <c r="C17" s="33">
        <v>0.19136158207020829</v>
      </c>
      <c r="D17">
        <v>3.7863465861068764</v>
      </c>
      <c r="E17" s="21">
        <v>1990</v>
      </c>
      <c r="F17" s="22">
        <v>713.9</v>
      </c>
      <c r="G17" t="s">
        <v>39</v>
      </c>
      <c r="H17">
        <f>TINV(0.3173,H5)</f>
        <v>1.0303125549783143</v>
      </c>
      <c r="I17" s="21">
        <v>1991</v>
      </c>
      <c r="J17" s="22">
        <v>825.7</v>
      </c>
      <c r="K17" t="s">
        <v>39</v>
      </c>
      <c r="L17">
        <f>TINV(0.3173,L5)</f>
        <v>1.0322649193640379</v>
      </c>
      <c r="M17" s="21">
        <v>1991</v>
      </c>
      <c r="N17" s="22">
        <v>825.7</v>
      </c>
      <c r="O17" t="s">
        <v>39</v>
      </c>
      <c r="P17">
        <f>TINV(0.3173,P5)</f>
        <v>1.0322649193640379</v>
      </c>
      <c r="Q17" s="21">
        <v>1991</v>
      </c>
      <c r="R17" s="22">
        <v>825.7</v>
      </c>
      <c r="S17" t="s">
        <v>39</v>
      </c>
      <c r="T17">
        <f>TINV(0.3173,T5)</f>
        <v>1.0322649193640379</v>
      </c>
      <c r="U17" s="21">
        <v>1991</v>
      </c>
      <c r="V17" s="22">
        <v>825.7</v>
      </c>
      <c r="W17" t="s">
        <v>39</v>
      </c>
      <c r="X17">
        <f>TINV(0.3173,X5)</f>
        <v>1.0322649193640379</v>
      </c>
      <c r="Y17" s="21">
        <v>1991</v>
      </c>
      <c r="Z17" s="22">
        <v>825.7</v>
      </c>
      <c r="AA17" t="s">
        <v>39</v>
      </c>
      <c r="AB17">
        <f>TINV(0.3173,AB5)</f>
        <v>1.0322649193640379</v>
      </c>
      <c r="AC17" s="21">
        <v>1991</v>
      </c>
      <c r="AD17" s="22">
        <v>825.7</v>
      </c>
      <c r="AE17" t="s">
        <v>39</v>
      </c>
      <c r="AF17">
        <f>TINV(0.3173,AF5)</f>
        <v>1.0322649193640379</v>
      </c>
      <c r="AG17" s="21">
        <v>1991</v>
      </c>
      <c r="AH17" s="22">
        <v>825.7</v>
      </c>
      <c r="AI17" t="s">
        <v>39</v>
      </c>
      <c r="AJ17">
        <f>TINV(0.3173,AJ5)</f>
        <v>1.0322649193640379</v>
      </c>
      <c r="AK17" s="21">
        <v>1991</v>
      </c>
      <c r="AL17" s="22">
        <v>825.7</v>
      </c>
      <c r="AM17" t="s">
        <v>39</v>
      </c>
      <c r="AN17">
        <f>TINV(0.3173,AN5)</f>
        <v>1.0322649193640379</v>
      </c>
      <c r="AO17" s="21">
        <v>1991</v>
      </c>
      <c r="AP17" s="22">
        <v>825.7</v>
      </c>
      <c r="AQ17" t="s">
        <v>39</v>
      </c>
      <c r="AR17">
        <f>TINV(0.3173,AR5)</f>
        <v>1.0322649193640379</v>
      </c>
      <c r="AS17" s="21">
        <v>1991</v>
      </c>
      <c r="AT17" s="22">
        <v>825.7</v>
      </c>
      <c r="AU17" t="s">
        <v>39</v>
      </c>
      <c r="AV17">
        <f>TINV(0.3173,AV5)</f>
        <v>1.0322649193640379</v>
      </c>
      <c r="AW17" s="21">
        <v>1991</v>
      </c>
      <c r="AX17" s="22">
        <v>825.7</v>
      </c>
      <c r="AY17" t="s">
        <v>39</v>
      </c>
      <c r="AZ17">
        <f>TINV(0.3173,AZ5)</f>
        <v>1.0322649193640379</v>
      </c>
      <c r="BA17" s="21">
        <v>1991</v>
      </c>
      <c r="BB17" s="22">
        <v>825.7</v>
      </c>
      <c r="BC17" t="s">
        <v>39</v>
      </c>
      <c r="BD17">
        <f>TINV(0.3173,BD5)</f>
        <v>1.0322649193640379</v>
      </c>
      <c r="BE17" s="21">
        <v>1991</v>
      </c>
      <c r="BF17" s="22">
        <v>825.7</v>
      </c>
      <c r="BG17" t="s">
        <v>39</v>
      </c>
      <c r="BH17">
        <f>TINV(0.3173,BH5)</f>
        <v>1.0322649193640379</v>
      </c>
      <c r="BI17" s="21">
        <v>1991</v>
      </c>
      <c r="BJ17" s="22">
        <v>825.7</v>
      </c>
      <c r="BK17" t="s">
        <v>39</v>
      </c>
      <c r="BL17">
        <f>TINV(0.3173,BL5)</f>
        <v>1.0322649193640379</v>
      </c>
      <c r="BM17" s="21">
        <v>1991</v>
      </c>
      <c r="BN17" s="22">
        <v>825.7</v>
      </c>
      <c r="BO17" t="s">
        <v>39</v>
      </c>
      <c r="BP17">
        <f>TINV(0.3173,BP5)</f>
        <v>1.0322649193640379</v>
      </c>
      <c r="BQ17" s="21">
        <v>1991</v>
      </c>
      <c r="BR17" s="22">
        <v>825.7</v>
      </c>
      <c r="BS17" t="s">
        <v>39</v>
      </c>
      <c r="BT17">
        <f>TINV(0.3173,BT5)</f>
        <v>1.0322649193640379</v>
      </c>
      <c r="BU17" s="21">
        <v>1990</v>
      </c>
      <c r="BV17" s="22">
        <v>713.9</v>
      </c>
      <c r="BW17" t="s">
        <v>39</v>
      </c>
      <c r="BX17">
        <f>TINV(0.3173,BX5)</f>
        <v>1.0322649193640379</v>
      </c>
      <c r="BY17" s="21">
        <v>1990</v>
      </c>
      <c r="BZ17" s="22">
        <v>713.9</v>
      </c>
      <c r="CA17" t="s">
        <v>39</v>
      </c>
      <c r="CB17">
        <f>TINV(0.3173,CB5)</f>
        <v>1.0322649193640379</v>
      </c>
      <c r="CC17" s="21">
        <v>1990</v>
      </c>
      <c r="CD17" s="22">
        <v>713.9</v>
      </c>
    </row>
    <row r="18" spans="1:82">
      <c r="B18">
        <v>1.3236413784233755E-2</v>
      </c>
      <c r="C18" s="33">
        <v>0.1614516239707221</v>
      </c>
      <c r="D18">
        <v>3.08059267345282</v>
      </c>
      <c r="E18" s="21">
        <v>1991</v>
      </c>
      <c r="F18" s="22">
        <v>825.7</v>
      </c>
      <c r="G18" t="s">
        <v>40</v>
      </c>
      <c r="H18">
        <f>H17*G3</f>
        <v>7.3495867466572889E-3</v>
      </c>
      <c r="I18" s="21">
        <v>1993</v>
      </c>
      <c r="J18" s="22">
        <v>820.9</v>
      </c>
      <c r="K18" t="s">
        <v>40</v>
      </c>
      <c r="L18">
        <f>L17*K3</f>
        <v>5.6718622552039046E-3</v>
      </c>
      <c r="M18" s="21">
        <v>1993</v>
      </c>
      <c r="N18" s="22">
        <v>820.9</v>
      </c>
      <c r="O18" t="s">
        <v>40</v>
      </c>
      <c r="P18">
        <f>P17*O3</f>
        <v>7.8177464130750069E-3</v>
      </c>
      <c r="Q18" s="21">
        <v>1993</v>
      </c>
      <c r="R18" s="22">
        <v>820.9</v>
      </c>
      <c r="S18" t="s">
        <v>40</v>
      </c>
      <c r="T18">
        <f>T17*S3</f>
        <v>7.9562405403728591E-3</v>
      </c>
      <c r="U18" s="21">
        <v>1993</v>
      </c>
      <c r="V18" s="22">
        <v>820.9</v>
      </c>
      <c r="W18" t="s">
        <v>40</v>
      </c>
      <c r="X18">
        <f>X17*W3</f>
        <v>7.6592981173688388E-3</v>
      </c>
      <c r="Y18" s="21">
        <v>1993</v>
      </c>
      <c r="Z18" s="22">
        <v>820.9</v>
      </c>
      <c r="AA18" t="s">
        <v>40</v>
      </c>
      <c r="AB18">
        <f>AB17*AA3</f>
        <v>7.4453481167270586E-3</v>
      </c>
      <c r="AC18" s="21">
        <v>1993</v>
      </c>
      <c r="AD18" s="22">
        <v>820.9</v>
      </c>
      <c r="AE18" t="s">
        <v>40</v>
      </c>
      <c r="AF18">
        <f>AF17*AE3</f>
        <v>7.6317963757361589E-3</v>
      </c>
      <c r="AG18" s="21">
        <v>1993</v>
      </c>
      <c r="AH18" s="22">
        <v>820.9</v>
      </c>
      <c r="AI18" t="s">
        <v>40</v>
      </c>
      <c r="AJ18">
        <f>AJ17*AI3</f>
        <v>7.560582215884671E-3</v>
      </c>
      <c r="AK18" s="21">
        <v>1993</v>
      </c>
      <c r="AL18" s="22">
        <v>820.9</v>
      </c>
      <c r="AM18" t="s">
        <v>40</v>
      </c>
      <c r="AN18">
        <f>AN17*AM3</f>
        <v>7.1189292158446047E-3</v>
      </c>
      <c r="AO18" s="21">
        <v>1993</v>
      </c>
      <c r="AP18" s="22">
        <v>820.9</v>
      </c>
      <c r="AQ18" t="s">
        <v>40</v>
      </c>
      <c r="AR18">
        <f>AR17*AQ3</f>
        <v>7.1904762408624917E-3</v>
      </c>
      <c r="AS18" s="21">
        <v>1993</v>
      </c>
      <c r="AT18" s="22">
        <v>820.9</v>
      </c>
      <c r="AU18" t="s">
        <v>40</v>
      </c>
      <c r="AV18">
        <f>AV17*AU3</f>
        <v>7.4482251661429737E-3</v>
      </c>
      <c r="AW18" s="21">
        <v>1993</v>
      </c>
      <c r="AX18" s="22">
        <v>820.9</v>
      </c>
      <c r="AY18" t="s">
        <v>40</v>
      </c>
      <c r="AZ18">
        <f>AZ17*AY3</f>
        <v>7.5846088168724539E-3</v>
      </c>
      <c r="BA18" s="21">
        <v>1993</v>
      </c>
      <c r="BB18" s="22">
        <v>820.9</v>
      </c>
      <c r="BC18" t="s">
        <v>40</v>
      </c>
      <c r="BD18">
        <f>BD17*BC3</f>
        <v>7.5717507439694125E-3</v>
      </c>
      <c r="BE18" s="21">
        <v>1993</v>
      </c>
      <c r="BF18" s="22">
        <v>820.9</v>
      </c>
      <c r="BG18" t="s">
        <v>40</v>
      </c>
      <c r="BH18">
        <f>BH17*BG3</f>
        <v>7.6201856219541737E-3</v>
      </c>
      <c r="BI18" s="21">
        <v>1993</v>
      </c>
      <c r="BJ18" s="22">
        <v>820.9</v>
      </c>
      <c r="BK18" t="s">
        <v>40</v>
      </c>
      <c r="BL18">
        <f>BL17*BK3</f>
        <v>7.6588479596343259E-3</v>
      </c>
      <c r="BM18" s="21">
        <v>1993</v>
      </c>
      <c r="BN18" s="22">
        <v>820.9</v>
      </c>
      <c r="BO18" t="s">
        <v>40</v>
      </c>
      <c r="BP18">
        <f>BP17*BO3</f>
        <v>7.6040641495846691E-3</v>
      </c>
      <c r="BQ18" s="21">
        <v>1993</v>
      </c>
      <c r="BR18" s="22">
        <v>820.9</v>
      </c>
      <c r="BS18" t="s">
        <v>40</v>
      </c>
      <c r="BT18">
        <f>BT17*BS3</f>
        <v>7.8776348785893607E-3</v>
      </c>
      <c r="BU18" s="21">
        <v>1993</v>
      </c>
      <c r="BV18" s="22">
        <v>820.9</v>
      </c>
      <c r="BW18" t="s">
        <v>40</v>
      </c>
      <c r="BX18">
        <f>BX17*BW3</f>
        <v>7.7847445221480268E-3</v>
      </c>
      <c r="BY18" s="21">
        <v>1991</v>
      </c>
      <c r="BZ18" s="22">
        <v>825.7</v>
      </c>
      <c r="CA18" t="s">
        <v>40</v>
      </c>
      <c r="CB18">
        <f>CB17*CA3</f>
        <v>8.0658775997077513E-3</v>
      </c>
      <c r="CC18" s="21">
        <v>1991</v>
      </c>
      <c r="CD18" s="22">
        <v>825.7</v>
      </c>
    </row>
    <row r="19" spans="1:82">
      <c r="B19">
        <v>1.3182815237084648E-2</v>
      </c>
      <c r="C19" s="33">
        <v>0.15103134386824288</v>
      </c>
      <c r="D19">
        <v>2.8463966065631205</v>
      </c>
      <c r="E19" s="21">
        <v>1993</v>
      </c>
      <c r="F19" s="22">
        <v>820.9</v>
      </c>
      <c r="G19" t="s">
        <v>41</v>
      </c>
      <c r="H19">
        <f>G2+H18</f>
        <v>1.0227846032983945</v>
      </c>
      <c r="I19" s="21">
        <v>1994</v>
      </c>
      <c r="J19" s="22">
        <v>817.7</v>
      </c>
      <c r="K19" t="s">
        <v>41</v>
      </c>
      <c r="L19">
        <f>K2+L18</f>
        <v>1.0302804809808797</v>
      </c>
      <c r="M19" s="21">
        <v>1994</v>
      </c>
      <c r="N19" s="22">
        <v>817.7</v>
      </c>
      <c r="O19" t="s">
        <v>41</v>
      </c>
      <c r="P19">
        <f>O2+P18</f>
        <v>1.0262847478727157</v>
      </c>
      <c r="Q19" s="21">
        <v>1994</v>
      </c>
      <c r="R19" s="22">
        <v>817.7</v>
      </c>
      <c r="S19" t="s">
        <v>41</v>
      </c>
      <c r="T19">
        <f>S2+T18</f>
        <v>1.0245351681930177</v>
      </c>
      <c r="U19" s="21">
        <v>1994</v>
      </c>
      <c r="V19" s="22">
        <v>817.7</v>
      </c>
      <c r="W19" t="s">
        <v>41</v>
      </c>
      <c r="X19">
        <f>W2+X18</f>
        <v>1.0214658564175809</v>
      </c>
      <c r="Y19" s="21">
        <v>1994</v>
      </c>
      <c r="Z19" s="22">
        <v>817.7</v>
      </c>
      <c r="AA19" t="s">
        <v>41</v>
      </c>
      <c r="AB19">
        <f>AA2+AB18</f>
        <v>1.0214508543597265</v>
      </c>
      <c r="AC19" s="21">
        <v>1994</v>
      </c>
      <c r="AD19" s="22">
        <v>817.7</v>
      </c>
      <c r="AE19" t="s">
        <v>41</v>
      </c>
      <c r="AF19">
        <f>AE2+AF18</f>
        <v>1.0226258547848579</v>
      </c>
      <c r="AG19" s="21">
        <v>1994</v>
      </c>
      <c r="AH19" s="22">
        <v>817.7</v>
      </c>
      <c r="AI19" t="s">
        <v>41</v>
      </c>
      <c r="AJ19">
        <f>AI2+AJ18</f>
        <v>1.0225311200464351</v>
      </c>
      <c r="AK19" s="21">
        <v>1994</v>
      </c>
      <c r="AL19" s="22">
        <v>817.7</v>
      </c>
      <c r="AM19" t="s">
        <v>41</v>
      </c>
      <c r="AN19">
        <f>AM2+AN18</f>
        <v>1.021757707212879</v>
      </c>
      <c r="AO19" s="21">
        <v>1994</v>
      </c>
      <c r="AP19" s="22">
        <v>817.7</v>
      </c>
      <c r="AQ19" t="s">
        <v>41</v>
      </c>
      <c r="AR19">
        <f>AQ2+AR18</f>
        <v>1.0222369227531183</v>
      </c>
      <c r="AS19" s="21">
        <v>1994</v>
      </c>
      <c r="AT19" s="22">
        <v>817.7</v>
      </c>
      <c r="AU19" t="s">
        <v>41</v>
      </c>
      <c r="AV19">
        <f>AU2+AV18</f>
        <v>1.0228516249958446</v>
      </c>
      <c r="AW19" s="21">
        <v>1994</v>
      </c>
      <c r="AX19" s="22">
        <v>817.7</v>
      </c>
      <c r="AY19" t="s">
        <v>41</v>
      </c>
      <c r="AZ19">
        <f>AY2+AZ18</f>
        <v>1.0230617769981147</v>
      </c>
      <c r="BA19" s="21">
        <v>1994</v>
      </c>
      <c r="BB19" s="22">
        <v>817.7</v>
      </c>
      <c r="BC19" t="s">
        <v>41</v>
      </c>
      <c r="BD19">
        <f>BC2+BD18</f>
        <v>1.0231882254822571</v>
      </c>
      <c r="BE19" s="21">
        <v>1994</v>
      </c>
      <c r="BF19" s="22">
        <v>817.7</v>
      </c>
      <c r="BG19" t="s">
        <v>41</v>
      </c>
      <c r="BH19">
        <f>BG2+BH18</f>
        <v>1.0231859852031058</v>
      </c>
      <c r="BI19" s="21">
        <v>1994</v>
      </c>
      <c r="BJ19" s="22">
        <v>817.7</v>
      </c>
      <c r="BK19" t="s">
        <v>41</v>
      </c>
      <c r="BL19">
        <f>BK2+BL18</f>
        <v>1.0230692054817672</v>
      </c>
      <c r="BM19" s="21">
        <v>1994</v>
      </c>
      <c r="BN19" s="22">
        <v>817.7</v>
      </c>
      <c r="BO19" t="s">
        <v>41</v>
      </c>
      <c r="BP19">
        <f>BO2+BP18</f>
        <v>1.0222338890213982</v>
      </c>
      <c r="BQ19" s="21">
        <v>1994</v>
      </c>
      <c r="BR19" s="22">
        <v>817.7</v>
      </c>
      <c r="BS19" t="s">
        <v>41</v>
      </c>
      <c r="BT19">
        <f>BS2+BT18</f>
        <v>1.0228380416637513</v>
      </c>
      <c r="BU19" s="21">
        <v>1994</v>
      </c>
      <c r="BV19" s="22">
        <v>817.7</v>
      </c>
      <c r="BW19" t="s">
        <v>41</v>
      </c>
      <c r="BX19">
        <f>BW2+BX18</f>
        <v>1.0211091474228358</v>
      </c>
      <c r="BY19" s="21">
        <v>1994</v>
      </c>
      <c r="BZ19" s="22">
        <v>817.7</v>
      </c>
      <c r="CA19" t="s">
        <v>41</v>
      </c>
      <c r="CB19">
        <f>CA2+CB18</f>
        <v>1.0213359692401247</v>
      </c>
      <c r="CC19" s="21">
        <v>1993</v>
      </c>
      <c r="CD19" s="22">
        <v>820.9</v>
      </c>
    </row>
    <row r="20" spans="1:82">
      <c r="B20">
        <v>1.324128212291587E-2</v>
      </c>
      <c r="C20" s="33">
        <v>0.14705791719477251</v>
      </c>
      <c r="D20">
        <v>2.7586007567804107</v>
      </c>
      <c r="E20" s="21">
        <v>1994</v>
      </c>
      <c r="F20" s="22">
        <v>817.7</v>
      </c>
      <c r="G20" t="s">
        <v>42</v>
      </c>
      <c r="H20">
        <f>G2-H18</f>
        <v>1.0080854298050799</v>
      </c>
      <c r="K20" t="s">
        <v>42</v>
      </c>
      <c r="L20">
        <f>K2-L18</f>
        <v>1.0189367564704719</v>
      </c>
      <c r="O20" t="s">
        <v>42</v>
      </c>
      <c r="P20">
        <f>O2-P18</f>
        <v>1.0106492550465656</v>
      </c>
      <c r="S20" t="s">
        <v>42</v>
      </c>
      <c r="T20">
        <f>S2-T18</f>
        <v>1.0086226871122721</v>
      </c>
      <c r="W20" t="s">
        <v>42</v>
      </c>
      <c r="X20">
        <f>W2-X18</f>
        <v>1.0061472601828432</v>
      </c>
      <c r="AA20" t="s">
        <v>42</v>
      </c>
      <c r="AB20">
        <f>AA2-AB18</f>
        <v>1.0065601581262722</v>
      </c>
      <c r="AE20" t="s">
        <v>42</v>
      </c>
      <c r="AF20">
        <f>AE2-AF18</f>
        <v>1.0073622620333855</v>
      </c>
      <c r="AI20" t="s">
        <v>42</v>
      </c>
      <c r="AJ20">
        <f>AI2-AJ18</f>
        <v>1.0074099556146658</v>
      </c>
      <c r="AM20" t="s">
        <v>42</v>
      </c>
      <c r="AN20">
        <f>AM2-AN18</f>
        <v>1.0075198487811896</v>
      </c>
      <c r="AQ20" t="s">
        <v>42</v>
      </c>
      <c r="AR20">
        <f>AQ2-AR18</f>
        <v>1.0078559702713932</v>
      </c>
      <c r="AU20" t="s">
        <v>42</v>
      </c>
      <c r="AV20">
        <f>AU2-AV18</f>
        <v>1.0079551746635587</v>
      </c>
      <c r="AY20" t="s">
        <v>42</v>
      </c>
      <c r="AZ20">
        <f>AY2-AZ18</f>
        <v>1.0078925593643697</v>
      </c>
      <c r="BC20" t="s">
        <v>42</v>
      </c>
      <c r="BD20">
        <f>BC2-BD18</f>
        <v>1.0080447239943182</v>
      </c>
      <c r="BG20" t="s">
        <v>42</v>
      </c>
      <c r="BH20">
        <f>BG2-BH18</f>
        <v>1.0079456139591974</v>
      </c>
      <c r="BK20" t="s">
        <v>42</v>
      </c>
      <c r="BL20">
        <f>BK2-BL18</f>
        <v>1.0077515095624987</v>
      </c>
      <c r="BO20" t="s">
        <v>42</v>
      </c>
      <c r="BP20">
        <f>BO2-BP18</f>
        <v>1.0070257607222288</v>
      </c>
      <c r="BS20" t="s">
        <v>42</v>
      </c>
      <c r="BT20">
        <f>BS2-BT18</f>
        <v>1.0070827719065725</v>
      </c>
      <c r="BW20" t="s">
        <v>42</v>
      </c>
      <c r="BX20">
        <f>BW2-BX18</f>
        <v>1.0055396583785399</v>
      </c>
      <c r="CA20" t="s">
        <v>42</v>
      </c>
      <c r="CB20">
        <f>CA2-CB18</f>
        <v>1.0052042140407091</v>
      </c>
    </row>
    <row r="21" spans="1:82">
      <c r="A21" t="s">
        <v>48</v>
      </c>
      <c r="B21" s="23">
        <f>AVERAGE(B2:B20)</f>
        <v>1.5357639431248989E-2</v>
      </c>
      <c r="C21" s="23">
        <f>AVERAGE(C2:C20)</f>
        <v>0.21964926701916906</v>
      </c>
      <c r="D21" s="23">
        <f>AVERAGE(D2:D20)</f>
        <v>4.874239702681308</v>
      </c>
      <c r="E21" s="23">
        <f>AVERAGE(E2:E20)</f>
        <v>1982.1578947368421</v>
      </c>
      <c r="F21" s="23">
        <f>AVERAGE(F2:F20)</f>
        <v>620.5</v>
      </c>
      <c r="G21" t="s">
        <v>33</v>
      </c>
      <c r="H21" s="34">
        <f>LN(G2)</f>
        <v>1.5317108411962342E-2</v>
      </c>
      <c r="K21" t="s">
        <v>33</v>
      </c>
      <c r="L21" s="34">
        <f>LN(K2)</f>
        <v>2.4310704283092219E-2</v>
      </c>
      <c r="O21" t="s">
        <v>33</v>
      </c>
      <c r="P21" s="34">
        <f>LN(O2)</f>
        <v>1.8298557003885624E-2</v>
      </c>
      <c r="S21" t="s">
        <v>33</v>
      </c>
      <c r="T21" s="34">
        <f>LN(S2)</f>
        <v>1.6442997557563916E-2</v>
      </c>
      <c r="W21" t="s">
        <v>33</v>
      </c>
      <c r="X21" s="34">
        <f>LN(W2)</f>
        <v>1.3712116062818606E-2</v>
      </c>
      <c r="AA21" t="s">
        <v>33</v>
      </c>
      <c r="AB21" s="34">
        <f>LN(AA2)</f>
        <v>1.3908335374168287E-2</v>
      </c>
      <c r="AE21" t="s">
        <v>33</v>
      </c>
      <c r="AF21" s="34">
        <f>LN(AE2)</f>
        <v>1.4882758692500655E-2</v>
      </c>
      <c r="AI21" t="s">
        <v>33</v>
      </c>
      <c r="AJ21" s="34">
        <f>LN(AI2)</f>
        <v>1.4859585304535301E-2</v>
      </c>
      <c r="AM21" t="s">
        <v>33</v>
      </c>
      <c r="AN21" s="34">
        <f>LN(AM2)</f>
        <v>1.4532665405337172E-2</v>
      </c>
      <c r="AQ21" t="s">
        <v>33</v>
      </c>
      <c r="AR21" s="34">
        <f>LN(AQ2)</f>
        <v>1.4934371557385511E-2</v>
      </c>
      <c r="AU21" t="s">
        <v>33</v>
      </c>
      <c r="AV21" s="34">
        <f>LN(AU2)</f>
        <v>1.5285971791950551E-2</v>
      </c>
      <c r="AY21" t="s">
        <v>33</v>
      </c>
      <c r="AZ21" s="34">
        <f>LN(AY2)</f>
        <v>1.5358618458362151E-2</v>
      </c>
      <c r="BC21" t="s">
        <v>33</v>
      </c>
      <c r="BD21" s="34">
        <f>LN(BC2)</f>
        <v>1.5495792396894709E-2</v>
      </c>
      <c r="BG21" t="s">
        <v>33</v>
      </c>
      <c r="BH21" s="34">
        <f>LN(BG2)</f>
        <v>1.5445895193884137E-2</v>
      </c>
      <c r="BK21" t="s">
        <v>33</v>
      </c>
      <c r="BL21" s="34">
        <f>LN(BK2)</f>
        <v>1.5292823914560168E-2</v>
      </c>
      <c r="BO21" t="s">
        <v>33</v>
      </c>
      <c r="BP21" s="34">
        <f>LN(BO2)</f>
        <v>1.4523841413078919E-2</v>
      </c>
      <c r="BS21" t="s">
        <v>33</v>
      </c>
      <c r="BT21" s="34">
        <f>LN(BS2)</f>
        <v>1.4849603639478603E-2</v>
      </c>
      <c r="BW21" t="s">
        <v>33</v>
      </c>
      <c r="BX21" s="34">
        <f>LN(BW2)</f>
        <v>1.3236413784233755E-2</v>
      </c>
      <c r="CA21" t="s">
        <v>33</v>
      </c>
      <c r="CB21" s="34">
        <f>LN(CA2)</f>
        <v>1.3182815237084648E-2</v>
      </c>
    </row>
    <row r="22" spans="1:82">
      <c r="A22" t="s">
        <v>49</v>
      </c>
      <c r="B22" s="23">
        <f>STDEV(B2:B20)</f>
        <v>2.4813063920766671E-3</v>
      </c>
      <c r="C22" s="23">
        <f>STDEV(C2:C20)</f>
        <v>8.4954406975186372E-2</v>
      </c>
      <c r="D22" s="23">
        <f>STDEV(D2:D20)</f>
        <v>3.6311263160510925</v>
      </c>
      <c r="E22" s="23">
        <f>STDEV(E2:E20)</f>
        <v>6.9543204628225945</v>
      </c>
      <c r="F22" s="23">
        <f>STDEV(F2:F20)</f>
        <v>145.21047176808946</v>
      </c>
      <c r="G22" t="s">
        <v>43</v>
      </c>
      <c r="H22" s="34">
        <f>LN(H19)</f>
        <v>2.2528910839378604E-2</v>
      </c>
      <c r="K22" t="s">
        <v>43</v>
      </c>
      <c r="L22" s="34">
        <f>LN(L19)</f>
        <v>2.9831076803383549E-2</v>
      </c>
      <c r="O22" t="s">
        <v>43</v>
      </c>
      <c r="P22" s="34">
        <f>LN(P19)</f>
        <v>2.5945240283369277E-2</v>
      </c>
      <c r="S22" t="s">
        <v>43</v>
      </c>
      <c r="T22" s="34">
        <f>LN(T19)</f>
        <v>2.4239015284830204E-2</v>
      </c>
      <c r="W22" t="s">
        <v>43</v>
      </c>
      <c r="X22" s="34">
        <f>LN(X19)</f>
        <v>2.1238709770835345E-2</v>
      </c>
      <c r="AA22" t="s">
        <v>43</v>
      </c>
      <c r="AB22" s="34">
        <f>LN(AB19)</f>
        <v>2.1224022869724243E-2</v>
      </c>
      <c r="AE22" t="s">
        <v>43</v>
      </c>
      <c r="AF22" s="34">
        <f>LN(AF19)</f>
        <v>2.2373686724602056E-2</v>
      </c>
      <c r="AI22" t="s">
        <v>43</v>
      </c>
      <c r="AJ22" s="34">
        <f>LN(AJ19)</f>
        <v>2.2281043724914091E-2</v>
      </c>
      <c r="AM22" t="s">
        <v>43</v>
      </c>
      <c r="AN22" s="34">
        <f>LN(AN19)</f>
        <v>2.1524386583180167E-2</v>
      </c>
      <c r="AQ22" t="s">
        <v>43</v>
      </c>
      <c r="AR22" s="34">
        <f>LN(AR19)</f>
        <v>2.1993287569507764E-2</v>
      </c>
      <c r="AU22" t="s">
        <v>43</v>
      </c>
      <c r="AV22" s="34">
        <f>LN(AV19)</f>
        <v>2.2594437345555086E-2</v>
      </c>
      <c r="AY22" t="s">
        <v>43</v>
      </c>
      <c r="AZ22" s="34">
        <f>LN(AZ19)</f>
        <v>2.2799873218651606E-2</v>
      </c>
      <c r="BC22" t="s">
        <v>43</v>
      </c>
      <c r="BD22" s="34">
        <f>LN(BD19)</f>
        <v>2.2923463673532506E-2</v>
      </c>
      <c r="BG22" t="s">
        <v>43</v>
      </c>
      <c r="BH22" s="34">
        <f>LN(BH19)</f>
        <v>2.2921274162797271E-2</v>
      </c>
      <c r="BK22" t="s">
        <v>43</v>
      </c>
      <c r="BL22" s="34">
        <f>LN(BL19)</f>
        <v>2.2807134223656728E-2</v>
      </c>
      <c r="BO22" t="s">
        <v>43</v>
      </c>
      <c r="BP22" s="34">
        <f>LN(BP19)</f>
        <v>2.1990319826752435E-2</v>
      </c>
      <c r="BS22" t="s">
        <v>43</v>
      </c>
      <c r="BT22" s="34">
        <f>LN(BT19)</f>
        <v>2.2581157391791899E-2</v>
      </c>
      <c r="BW22" t="s">
        <v>43</v>
      </c>
      <c r="BX22" s="34">
        <f>LN(BX19)</f>
        <v>2.0889435939812455E-2</v>
      </c>
      <c r="CA22" t="s">
        <v>43</v>
      </c>
      <c r="CB22" s="34">
        <f>LN(CB19)</f>
        <v>2.1111544055590861E-2</v>
      </c>
    </row>
    <row r="23" spans="1:82">
      <c r="A23" t="s">
        <v>50</v>
      </c>
      <c r="B23" s="23">
        <f>MIN(B2:B20)</f>
        <v>1.3182815237084648E-2</v>
      </c>
      <c r="C23" s="23">
        <f>MIN(C2:C20)</f>
        <v>0.14705791719477251</v>
      </c>
      <c r="D23" s="23">
        <f>MIN(D2:D20)</f>
        <v>2.7586007567804107</v>
      </c>
      <c r="E23" s="23">
        <f>MIN(E2:E20)</f>
        <v>1971</v>
      </c>
      <c r="F23" s="23">
        <f>MIN(F2:F20)</f>
        <v>434.4</v>
      </c>
      <c r="G23" t="s">
        <v>44</v>
      </c>
      <c r="H23" s="34">
        <f>LN(H20)</f>
        <v>8.0529178487006008E-3</v>
      </c>
      <c r="K23" t="s">
        <v>44</v>
      </c>
      <c r="L23" s="34">
        <f>LN(L20)</f>
        <v>1.8759688006836767E-2</v>
      </c>
      <c r="O23" t="s">
        <v>44</v>
      </c>
      <c r="P23" s="34">
        <f>LN(P20)</f>
        <v>1.0592951107313738E-2</v>
      </c>
      <c r="S23" t="s">
        <v>44</v>
      </c>
      <c r="T23" s="34">
        <f>LN(T20)</f>
        <v>8.5857240742472953E-3</v>
      </c>
      <c r="W23" t="s">
        <v>44</v>
      </c>
      <c r="X23" s="34">
        <f>LN(X20)</f>
        <v>6.1284428562580181E-3</v>
      </c>
      <c r="AA23" t="s">
        <v>44</v>
      </c>
      <c r="AB23" s="34">
        <f>LN(AB20)</f>
        <v>6.5387339352943642E-3</v>
      </c>
      <c r="AE23" t="s">
        <v>44</v>
      </c>
      <c r="AF23" s="34">
        <f>LN(AF20)</f>
        <v>7.3352928707288208E-3</v>
      </c>
      <c r="AI23" t="s">
        <v>44</v>
      </c>
      <c r="AJ23" s="34">
        <f>LN(AJ20)</f>
        <v>7.3826367648638126E-3</v>
      </c>
      <c r="AM23" t="s">
        <v>44</v>
      </c>
      <c r="AN23" s="34">
        <f>LN(AN20)</f>
        <v>7.4917156681516394E-3</v>
      </c>
      <c r="AQ23" t="s">
        <v>44</v>
      </c>
      <c r="AR23" s="34">
        <f>LN(AR20)</f>
        <v>7.8252728043864007E-3</v>
      </c>
      <c r="AU23" t="s">
        <v>44</v>
      </c>
      <c r="AV23" s="34">
        <f>LN(AV20)</f>
        <v>7.923699080572881E-3</v>
      </c>
      <c r="AY23" t="s">
        <v>44</v>
      </c>
      <c r="AZ23" s="34">
        <f>LN(AZ20)</f>
        <v>7.8615760361066562E-3</v>
      </c>
      <c r="BC23" t="s">
        <v>44</v>
      </c>
      <c r="BD23" s="34">
        <f>LN(BD20)</f>
        <v>8.0125377068824E-3</v>
      </c>
      <c r="BG23" t="s">
        <v>44</v>
      </c>
      <c r="BH23" s="34">
        <f>LN(BH20)</f>
        <v>7.9142137880273931E-3</v>
      </c>
      <c r="BK23" t="s">
        <v>44</v>
      </c>
      <c r="BL23" s="34">
        <f>LN(BL20)</f>
        <v>7.721620967376345E-3</v>
      </c>
      <c r="BO23" t="s">
        <v>44</v>
      </c>
      <c r="BP23" s="34">
        <f>LN(BP20)</f>
        <v>7.0011950598945025E-3</v>
      </c>
      <c r="BS23" t="s">
        <v>44</v>
      </c>
      <c r="BT23" s="34">
        <f>LN(BT20)</f>
        <v>7.0578068893319785E-3</v>
      </c>
      <c r="BW23" t="s">
        <v>44</v>
      </c>
      <c r="BX23" s="34">
        <f>LN(BX20)</f>
        <v>5.5243709033379051E-3</v>
      </c>
      <c r="CA23" t="s">
        <v>44</v>
      </c>
      <c r="CB23" s="34">
        <f>LN(CB20)</f>
        <v>5.1907189195682969E-3</v>
      </c>
    </row>
    <row r="24" spans="1:82">
      <c r="A24" t="s">
        <v>51</v>
      </c>
      <c r="B24" s="23">
        <f>MAX(B2:B20)</f>
        <v>2.4310704283092219E-2</v>
      </c>
      <c r="C24" s="23">
        <f>MAX(C2:C20)</f>
        <v>0.55025980442365641</v>
      </c>
      <c r="D24" s="23">
        <f>MAX(D2:D20)</f>
        <v>19.57609517089293</v>
      </c>
      <c r="E24" s="23">
        <f>MAX(E2:E20)</f>
        <v>1994</v>
      </c>
      <c r="F24" s="23">
        <f>MAX(F2:F20)</f>
        <v>896.6</v>
      </c>
      <c r="G24" t="s">
        <v>45</v>
      </c>
      <c r="H24" s="34">
        <f>H22-H21</f>
        <v>7.2118024274162619E-3</v>
      </c>
      <c r="K24" t="s">
        <v>45</v>
      </c>
      <c r="L24" s="34">
        <f>L22-L21</f>
        <v>5.5203725202913299E-3</v>
      </c>
      <c r="O24" t="s">
        <v>45</v>
      </c>
      <c r="P24" s="34">
        <f>P22-P21</f>
        <v>7.6466832794836528E-3</v>
      </c>
      <c r="S24" t="s">
        <v>45</v>
      </c>
      <c r="T24" s="34">
        <f>T22-T21</f>
        <v>7.7960177272662877E-3</v>
      </c>
      <c r="W24" t="s">
        <v>45</v>
      </c>
      <c r="X24" s="34">
        <f>X22-X21</f>
        <v>7.5265937080167388E-3</v>
      </c>
      <c r="AA24" t="s">
        <v>45</v>
      </c>
      <c r="AB24" s="34">
        <f>AB22-AB21</f>
        <v>7.3156874955559552E-3</v>
      </c>
      <c r="AE24" t="s">
        <v>45</v>
      </c>
      <c r="AF24" s="34">
        <f>AF22-AF21</f>
        <v>7.4909280321014005E-3</v>
      </c>
      <c r="AI24" t="s">
        <v>45</v>
      </c>
      <c r="AJ24" s="34">
        <f>AJ22-AJ21</f>
        <v>7.4214584203787896E-3</v>
      </c>
      <c r="AM24" t="s">
        <v>45</v>
      </c>
      <c r="AN24" s="34">
        <f>AN22-AN21</f>
        <v>6.9917211778429949E-3</v>
      </c>
      <c r="AQ24" t="s">
        <v>45</v>
      </c>
      <c r="AR24" s="34">
        <f>AR22-AR21</f>
        <v>7.058916012122253E-3</v>
      </c>
      <c r="AU24" t="s">
        <v>45</v>
      </c>
      <c r="AV24" s="34">
        <f>AV22-AV21</f>
        <v>7.3084655536045356E-3</v>
      </c>
      <c r="AY24" t="s">
        <v>45</v>
      </c>
      <c r="AZ24" s="34">
        <f>AZ22-AZ21</f>
        <v>7.4412547602894542E-3</v>
      </c>
      <c r="BC24" t="s">
        <v>45</v>
      </c>
      <c r="BD24" s="34">
        <f>BD22-BD21</f>
        <v>7.4276712766377963E-3</v>
      </c>
      <c r="BG24" t="s">
        <v>45</v>
      </c>
      <c r="BH24" s="34">
        <f>BH22-BH21</f>
        <v>7.4753789689131333E-3</v>
      </c>
      <c r="BK24" t="s">
        <v>45</v>
      </c>
      <c r="BL24" s="34">
        <f>BL22-BL21</f>
        <v>7.5143103090965606E-3</v>
      </c>
      <c r="BO24" t="s">
        <v>45</v>
      </c>
      <c r="BP24" s="34">
        <f>BP22-BP21</f>
        <v>7.4664784136735159E-3</v>
      </c>
      <c r="BS24" t="s">
        <v>45</v>
      </c>
      <c r="BT24" s="34">
        <f>BT22-BT21</f>
        <v>7.7315537523132954E-3</v>
      </c>
      <c r="BW24" t="s">
        <v>45</v>
      </c>
      <c r="BX24" s="34">
        <f>BX22-BX21</f>
        <v>7.6530221555786999E-3</v>
      </c>
      <c r="CA24" t="s">
        <v>45</v>
      </c>
      <c r="CB24" s="34">
        <f>CB22-CB21</f>
        <v>7.9287288185062137E-3</v>
      </c>
    </row>
    <row r="25" spans="1:82">
      <c r="A25" t="s">
        <v>52</v>
      </c>
      <c r="B25" s="23">
        <f>ABS(B24-B23)</f>
        <v>1.1127889046007571E-2</v>
      </c>
      <c r="C25" s="23">
        <f>ABS(C24-C23)</f>
        <v>0.40320188722888389</v>
      </c>
      <c r="D25" s="23">
        <f>ABS(D24-D23)</f>
        <v>16.81749441411252</v>
      </c>
      <c r="E25" s="23">
        <f>ABS(E24-E23)</f>
        <v>23</v>
      </c>
      <c r="F25" s="23">
        <f>ABS(F24-F23)</f>
        <v>462.20000000000005</v>
      </c>
      <c r="G25" t="s">
        <v>46</v>
      </c>
      <c r="H25" s="34">
        <f>H21-H23</f>
        <v>7.2641905632617413E-3</v>
      </c>
      <c r="K25" t="s">
        <v>46</v>
      </c>
      <c r="L25" s="34">
        <f>L21-L23</f>
        <v>5.5510162762554514E-3</v>
      </c>
      <c r="O25" t="s">
        <v>46</v>
      </c>
      <c r="P25" s="34">
        <f>P21-P23</f>
        <v>7.705605896571887E-3</v>
      </c>
      <c r="S25" t="s">
        <v>46</v>
      </c>
      <c r="T25" s="34">
        <f>T21-T23</f>
        <v>7.8572734833166208E-3</v>
      </c>
      <c r="W25" t="s">
        <v>46</v>
      </c>
      <c r="X25" s="34">
        <f>X21-X23</f>
        <v>7.5836732065605881E-3</v>
      </c>
      <c r="AA25" t="s">
        <v>46</v>
      </c>
      <c r="AB25" s="34">
        <f>AB21-AB23</f>
        <v>7.3696014388739232E-3</v>
      </c>
      <c r="AE25" t="s">
        <v>46</v>
      </c>
      <c r="AF25" s="34">
        <f>AF21-AF23</f>
        <v>7.5474658217718343E-3</v>
      </c>
      <c r="AI25" t="s">
        <v>46</v>
      </c>
      <c r="AJ25" s="34">
        <f>AJ21-AJ23</f>
        <v>7.4769485396714887E-3</v>
      </c>
      <c r="AM25" t="s">
        <v>46</v>
      </c>
      <c r="AN25" s="34">
        <f>AN21-AN23</f>
        <v>7.0409497371855326E-3</v>
      </c>
      <c r="AQ25" t="s">
        <v>46</v>
      </c>
      <c r="AR25" s="34">
        <f>AR21-AR23</f>
        <v>7.1090987529991104E-3</v>
      </c>
      <c r="AU25" t="s">
        <v>46</v>
      </c>
      <c r="AV25" s="34">
        <f>AV21-AV23</f>
        <v>7.3622727113776699E-3</v>
      </c>
      <c r="AY25" t="s">
        <v>46</v>
      </c>
      <c r="AZ25" s="34">
        <f>AZ21-AZ23</f>
        <v>7.4970424222554951E-3</v>
      </c>
      <c r="BC25" t="s">
        <v>46</v>
      </c>
      <c r="BD25" s="34">
        <f>BD21-BD23</f>
        <v>7.4832546900123094E-3</v>
      </c>
      <c r="BG25" t="s">
        <v>46</v>
      </c>
      <c r="BH25" s="34">
        <f>BH21-BH23</f>
        <v>7.5316814058567442E-3</v>
      </c>
      <c r="BK25" t="s">
        <v>46</v>
      </c>
      <c r="BL25" s="34">
        <f>BL21-BL23</f>
        <v>7.5712029471838227E-3</v>
      </c>
      <c r="BO25" t="s">
        <v>46</v>
      </c>
      <c r="BP25" s="34">
        <f>BP21-BP23</f>
        <v>7.5226463531844166E-3</v>
      </c>
      <c r="BS25" t="s">
        <v>46</v>
      </c>
      <c r="BT25" s="34">
        <f>BT21-BT23</f>
        <v>7.7917967501466246E-3</v>
      </c>
      <c r="BW25" t="s">
        <v>46</v>
      </c>
      <c r="BX25" s="34">
        <f>BX21-BX23</f>
        <v>7.7120428808958499E-3</v>
      </c>
      <c r="CA25" t="s">
        <v>46</v>
      </c>
      <c r="CB25" s="34">
        <f>CB21-CB23</f>
        <v>7.9920963175163506E-3</v>
      </c>
    </row>
    <row r="26" spans="1:82">
      <c r="A26" t="s">
        <v>53</v>
      </c>
      <c r="B26" s="23">
        <f>COUNT(B2:B20)</f>
        <v>19</v>
      </c>
      <c r="G26" t="s">
        <v>47</v>
      </c>
      <c r="H26" s="35">
        <f>AVERAGE(H24:H25)</f>
        <v>7.2379964953390016E-3</v>
      </c>
      <c r="K26" t="s">
        <v>47</v>
      </c>
      <c r="L26" s="35">
        <f>AVERAGE(L24:L25)</f>
        <v>5.5356943982733907E-3</v>
      </c>
      <c r="O26" t="s">
        <v>47</v>
      </c>
      <c r="P26" s="35">
        <f>AVERAGE(P24:P25)</f>
        <v>7.6761445880277699E-3</v>
      </c>
      <c r="S26" t="s">
        <v>47</v>
      </c>
      <c r="T26" s="35">
        <f>AVERAGE(T24:T25)</f>
        <v>7.8266456052914542E-3</v>
      </c>
      <c r="W26" t="s">
        <v>47</v>
      </c>
      <c r="X26" s="35">
        <f>AVERAGE(X24:X25)</f>
        <v>7.5551334572886639E-3</v>
      </c>
      <c r="AA26" t="s">
        <v>47</v>
      </c>
      <c r="AB26" s="35">
        <f>AVERAGE(AB24:AB25)</f>
        <v>7.3426444672149392E-3</v>
      </c>
      <c r="AE26" t="s">
        <v>47</v>
      </c>
      <c r="AF26" s="35">
        <f>AVERAGE(AF24:AF25)</f>
        <v>7.5191969269366174E-3</v>
      </c>
      <c r="AI26" t="s">
        <v>47</v>
      </c>
      <c r="AJ26" s="35">
        <f>AVERAGE(AJ24:AJ25)</f>
        <v>7.4492034800251392E-3</v>
      </c>
      <c r="AM26" t="s">
        <v>47</v>
      </c>
      <c r="AN26" s="35">
        <f>AVERAGE(AN24:AN25)</f>
        <v>7.0163354575142637E-3</v>
      </c>
      <c r="AQ26" t="s">
        <v>47</v>
      </c>
      <c r="AR26" s="35">
        <f>AVERAGE(AR24:AR25)</f>
        <v>7.0840073825606817E-3</v>
      </c>
      <c r="AU26" t="s">
        <v>47</v>
      </c>
      <c r="AV26" s="35">
        <f>AVERAGE(AV24:AV25)</f>
        <v>7.3353691324911027E-3</v>
      </c>
      <c r="AY26" t="s">
        <v>47</v>
      </c>
      <c r="AZ26" s="35">
        <f>AVERAGE(AZ24:AZ25)</f>
        <v>7.4691485912724747E-3</v>
      </c>
      <c r="BC26" t="s">
        <v>47</v>
      </c>
      <c r="BD26" s="35">
        <f>AVERAGE(BD24:BD25)</f>
        <v>7.4554629833250528E-3</v>
      </c>
      <c r="BG26" t="s">
        <v>47</v>
      </c>
      <c r="BH26" s="35">
        <f>AVERAGE(BH24:BH25)</f>
        <v>7.5035301873849387E-3</v>
      </c>
      <c r="BK26" t="s">
        <v>47</v>
      </c>
      <c r="BL26" s="35">
        <f>AVERAGE(BL24:BL25)</f>
        <v>7.5427566281401921E-3</v>
      </c>
      <c r="BO26" t="s">
        <v>47</v>
      </c>
      <c r="BP26" s="35">
        <f>AVERAGE(BP24:BP25)</f>
        <v>7.4945623834289663E-3</v>
      </c>
      <c r="BS26" t="s">
        <v>47</v>
      </c>
      <c r="BT26" s="35">
        <f>AVERAGE(BT24:BT25)</f>
        <v>7.7616752512299596E-3</v>
      </c>
      <c r="BW26" t="s">
        <v>47</v>
      </c>
      <c r="BX26" s="35">
        <f>AVERAGE(BX24:BX25)</f>
        <v>7.6825325182372749E-3</v>
      </c>
      <c r="CA26" t="s">
        <v>47</v>
      </c>
      <c r="CB26" s="35">
        <f>AVERAGE(CB24:CB25)</f>
        <v>7.9604125680112822E-3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7"/>
  <dimension ref="A1:IB64"/>
  <sheetViews>
    <sheetView workbookViewId="0">
      <selection activeCell="F1" sqref="F1"/>
    </sheetView>
  </sheetViews>
  <sheetFormatPr defaultRowHeight="15"/>
  <sheetData>
    <row r="1" spans="2:236" ht="16.5" thickTop="1" thickBot="1">
      <c r="B1" s="23" t="s">
        <v>26</v>
      </c>
      <c r="C1" s="23" t="s">
        <v>27</v>
      </c>
      <c r="D1" s="23" t="s">
        <v>28</v>
      </c>
      <c r="E1" s="23" t="s">
        <v>1</v>
      </c>
      <c r="F1" s="23" t="s">
        <v>2</v>
      </c>
      <c r="G1" s="31">
        <f>LN(G2)</f>
        <v>3.2277039495113201E-2</v>
      </c>
      <c r="H1" s="32">
        <f>G4</f>
        <v>0.73626159352573872</v>
      </c>
      <c r="I1" t="s">
        <v>1</v>
      </c>
      <c r="J1" t="s">
        <v>2</v>
      </c>
      <c r="K1" s="31">
        <f>LN(K2)</f>
        <v>2.8390102070351413E-2</v>
      </c>
      <c r="L1" s="32">
        <f>K4</f>
        <v>0.77467311309652953</v>
      </c>
      <c r="M1" t="s">
        <v>1</v>
      </c>
      <c r="N1" t="s">
        <v>2</v>
      </c>
      <c r="O1" s="31">
        <f>LN(O2)</f>
        <v>3.1327083593882359E-2</v>
      </c>
      <c r="P1" s="32">
        <f>O4</f>
        <v>0.71665785676697424</v>
      </c>
      <c r="Q1" t="s">
        <v>1</v>
      </c>
      <c r="R1" t="s">
        <v>2</v>
      </c>
      <c r="S1" s="31">
        <f>LN(S2)</f>
        <v>3.1865093660489098E-2</v>
      </c>
      <c r="T1" s="32">
        <f>S4</f>
        <v>0.71875916138326046</v>
      </c>
      <c r="U1" t="s">
        <v>1</v>
      </c>
      <c r="V1" t="s">
        <v>2</v>
      </c>
      <c r="W1" s="31">
        <f>LN(W2)</f>
        <v>3.2101151943982976E-2</v>
      </c>
      <c r="X1" s="32">
        <f>W4</f>
        <v>0.72638046168699211</v>
      </c>
      <c r="Y1" t="s">
        <v>1</v>
      </c>
      <c r="Z1" t="s">
        <v>2</v>
      </c>
      <c r="AA1" s="31">
        <f>LN(AA2)</f>
        <v>3.2012301172595625E-2</v>
      </c>
      <c r="AB1" s="32">
        <f>AA4</f>
        <v>0.72625003170530933</v>
      </c>
      <c r="AC1" t="s">
        <v>1</v>
      </c>
      <c r="AD1" t="s">
        <v>2</v>
      </c>
      <c r="AE1" s="31">
        <f>LN(AE2)</f>
        <v>3.1996831539189183E-2</v>
      </c>
      <c r="AF1" s="32">
        <f>AE4</f>
        <v>0.7266449795962433</v>
      </c>
      <c r="AG1" t="s">
        <v>1</v>
      </c>
      <c r="AH1" t="s">
        <v>2</v>
      </c>
      <c r="AI1" s="31">
        <f>LN(AI2)</f>
        <v>3.1992203126880975E-2</v>
      </c>
      <c r="AJ1" s="32">
        <f>AI4</f>
        <v>0.72709367796830005</v>
      </c>
      <c r="AK1" t="s">
        <v>1</v>
      </c>
      <c r="AL1" t="s">
        <v>2</v>
      </c>
      <c r="AM1" s="31">
        <f>LN(AM2)</f>
        <v>3.2004747327911379E-2</v>
      </c>
      <c r="AN1" s="32">
        <f>AM4</f>
        <v>0.72760088909604403</v>
      </c>
      <c r="AO1" t="s">
        <v>1</v>
      </c>
      <c r="AP1" t="s">
        <v>2</v>
      </c>
      <c r="AQ1" s="31">
        <f>LN(AQ2)</f>
        <v>3.1915584762427486E-2</v>
      </c>
      <c r="AR1" s="32">
        <f>AQ4</f>
        <v>0.72942533955391853</v>
      </c>
      <c r="AS1" t="s">
        <v>1</v>
      </c>
      <c r="AT1" t="s">
        <v>2</v>
      </c>
      <c r="AU1" s="31">
        <f>LN(AU2)</f>
        <v>3.2048951841688267E-2</v>
      </c>
      <c r="AV1" s="32">
        <f>AU4</f>
        <v>0.73066820958825596</v>
      </c>
      <c r="AW1" t="s">
        <v>1</v>
      </c>
      <c r="AX1" t="s">
        <v>2</v>
      </c>
      <c r="AY1" s="31">
        <f>LN(AY2)</f>
        <v>3.2621197908110564E-2</v>
      </c>
      <c r="AZ1" s="32">
        <f>AY4</f>
        <v>0.74264442258859231</v>
      </c>
      <c r="BA1" t="s">
        <v>1</v>
      </c>
      <c r="BB1" t="s">
        <v>2</v>
      </c>
      <c r="BC1" s="31">
        <f>LN(BC2)</f>
        <v>3.2603829367929563E-2</v>
      </c>
      <c r="BD1" s="32">
        <f>BC4</f>
        <v>0.74262140170985269</v>
      </c>
      <c r="BE1" t="s">
        <v>1</v>
      </c>
      <c r="BF1" t="s">
        <v>2</v>
      </c>
      <c r="BG1" s="31">
        <f>LN(BG2)</f>
        <v>3.2617202275427144E-2</v>
      </c>
      <c r="BH1" s="32">
        <f>BG4</f>
        <v>0.74392588081945565</v>
      </c>
      <c r="BI1" t="s">
        <v>1</v>
      </c>
      <c r="BJ1" t="s">
        <v>2</v>
      </c>
      <c r="BK1" s="31">
        <f>LN(BK2)</f>
        <v>3.259431696307892E-2</v>
      </c>
      <c r="BL1" s="32">
        <f>BK4</f>
        <v>0.74366362838945632</v>
      </c>
      <c r="BM1" t="s">
        <v>1</v>
      </c>
      <c r="BN1" t="s">
        <v>2</v>
      </c>
      <c r="BO1" s="31">
        <f>LN(BO2)</f>
        <v>3.254743396518358E-2</v>
      </c>
      <c r="BP1" s="32">
        <f>BO4</f>
        <v>0.74226341654928929</v>
      </c>
      <c r="BQ1" t="s">
        <v>1</v>
      </c>
      <c r="BR1" t="s">
        <v>2</v>
      </c>
      <c r="BS1" s="31">
        <f>LN(BS2)</f>
        <v>3.2515065148090182E-2</v>
      </c>
      <c r="BT1" s="32">
        <f>BS4</f>
        <v>0.74148564761042579</v>
      </c>
      <c r="BU1" t="s">
        <v>1</v>
      </c>
      <c r="BV1" t="s">
        <v>2</v>
      </c>
      <c r="BW1" s="31">
        <f>LN(BW2)</f>
        <v>3.2509857802029793E-2</v>
      </c>
      <c r="BX1" s="32">
        <f>BW4</f>
        <v>0.74191296908152216</v>
      </c>
      <c r="BY1" t="s">
        <v>1</v>
      </c>
      <c r="BZ1" t="s">
        <v>2</v>
      </c>
      <c r="CA1" s="31">
        <f>LN(CA2)</f>
        <v>3.2624867468601347E-2</v>
      </c>
      <c r="CB1" s="32">
        <f>CA4</f>
        <v>0.7499388710085001</v>
      </c>
      <c r="CC1" t="s">
        <v>1</v>
      </c>
      <c r="CD1" t="s">
        <v>2</v>
      </c>
      <c r="CE1" s="31">
        <f>LN(CE2)</f>
        <v>3.2426204933425934E-2</v>
      </c>
      <c r="CF1" s="32">
        <f>CE4</f>
        <v>0.73929825912858571</v>
      </c>
      <c r="CG1" t="s">
        <v>1</v>
      </c>
      <c r="CH1" t="s">
        <v>2</v>
      </c>
      <c r="CI1" s="31">
        <f>LN(CI2)</f>
        <v>3.2402730069542682E-2</v>
      </c>
      <c r="CJ1" s="32">
        <f>CI4</f>
        <v>0.73876496465593999</v>
      </c>
      <c r="CK1" t="s">
        <v>1</v>
      </c>
      <c r="CL1" t="s">
        <v>2</v>
      </c>
      <c r="CM1" s="31">
        <f>LN(CM2)</f>
        <v>3.238397678130317E-2</v>
      </c>
      <c r="CN1" s="32">
        <f>CM4</f>
        <v>0.73839478253546564</v>
      </c>
      <c r="CO1" t="s">
        <v>1</v>
      </c>
      <c r="CP1" t="s">
        <v>2</v>
      </c>
      <c r="CQ1" s="31">
        <f>LN(CQ2)</f>
        <v>3.2300277906128751E-2</v>
      </c>
      <c r="CR1" s="32">
        <f>CQ4</f>
        <v>0.73652239964547661</v>
      </c>
      <c r="CS1" t="s">
        <v>1</v>
      </c>
      <c r="CT1" t="s">
        <v>2</v>
      </c>
      <c r="CU1" s="31">
        <f>LN(CU2)</f>
        <v>3.2292870691591251E-2</v>
      </c>
      <c r="CV1" s="32">
        <f>CU4</f>
        <v>0.7364180015402807</v>
      </c>
      <c r="CW1" t="s">
        <v>1</v>
      </c>
      <c r="CX1" t="s">
        <v>2</v>
      </c>
      <c r="CY1" s="31">
        <f>LN(CY2)</f>
        <v>3.2285271707718326E-2</v>
      </c>
      <c r="CZ1" s="32">
        <f>CY4</f>
        <v>0.73629556106873117</v>
      </c>
      <c r="DA1" t="s">
        <v>1</v>
      </c>
      <c r="DB1" t="s">
        <v>2</v>
      </c>
      <c r="DC1" s="31">
        <f>LN(DC2)</f>
        <v>3.2286399512052325E-2</v>
      </c>
      <c r="DD1" s="32">
        <f>DC4</f>
        <v>0.73641387668439706</v>
      </c>
      <c r="DE1" t="s">
        <v>1</v>
      </c>
      <c r="DF1" t="s">
        <v>2</v>
      </c>
      <c r="DG1" s="31">
        <f>LN(DG2)</f>
        <v>3.2284598350172097E-2</v>
      </c>
      <c r="DH1" s="32">
        <f>DG4</f>
        <v>0.7364496228895322</v>
      </c>
      <c r="DI1" t="s">
        <v>1</v>
      </c>
      <c r="DJ1" t="s">
        <v>2</v>
      </c>
      <c r="DK1" s="31">
        <f>LN(DK2)</f>
        <v>3.2281139156299821E-2</v>
      </c>
      <c r="DL1" s="32">
        <f>DK4</f>
        <v>0.73639134991556887</v>
      </c>
      <c r="DM1" t="s">
        <v>1</v>
      </c>
      <c r="DN1" t="s">
        <v>2</v>
      </c>
      <c r="DO1" s="31">
        <f>LN(DO2)</f>
        <v>3.227854653105356E-2</v>
      </c>
      <c r="DP1" s="32">
        <f>DO4</f>
        <v>0.73634089060843866</v>
      </c>
      <c r="DQ1" t="s">
        <v>1</v>
      </c>
      <c r="DR1" t="s">
        <v>2</v>
      </c>
      <c r="DS1" s="31">
        <f>LN(DS2)</f>
        <v>3.2276890108994441E-2</v>
      </c>
      <c r="DT1" s="32">
        <f>DS4</f>
        <v>0.73627368125643089</v>
      </c>
      <c r="DU1" t="s">
        <v>1</v>
      </c>
      <c r="DV1" t="s">
        <v>2</v>
      </c>
      <c r="DW1" s="31">
        <f>LN(DW2)</f>
        <v>3.2273754782779947E-2</v>
      </c>
      <c r="DX1" s="32">
        <f>DW4</f>
        <v>0.73636617482498201</v>
      </c>
      <c r="DY1" t="s">
        <v>1</v>
      </c>
      <c r="DZ1" t="s">
        <v>2</v>
      </c>
      <c r="EA1" s="31">
        <f>LN(EA2)</f>
        <v>3.2258941148918398E-2</v>
      </c>
      <c r="EB1" s="32">
        <f>EA4</f>
        <v>0.73736283270544878</v>
      </c>
      <c r="EC1" t="s">
        <v>1</v>
      </c>
      <c r="ED1" t="s">
        <v>2</v>
      </c>
      <c r="EE1" s="31">
        <f>LN(EE2)</f>
        <v>3.2237803971143342E-2</v>
      </c>
      <c r="EF1" s="32">
        <f>EE4</f>
        <v>0.73870865161749188</v>
      </c>
      <c r="EG1" t="s">
        <v>1</v>
      </c>
      <c r="EH1" t="s">
        <v>2</v>
      </c>
      <c r="EI1" s="31">
        <f>LN(EI2)</f>
        <v>3.2219382954588066E-2</v>
      </c>
      <c r="EJ1" s="32">
        <f>EI4</f>
        <v>0.73919321139625094</v>
      </c>
      <c r="EK1" t="s">
        <v>1</v>
      </c>
      <c r="EL1" t="s">
        <v>2</v>
      </c>
      <c r="EM1" s="31">
        <f>LN(EM2)</f>
        <v>3.2195977283596453E-2</v>
      </c>
      <c r="EN1" s="32">
        <f>EM4</f>
        <v>0.73993658202462043</v>
      </c>
      <c r="EO1" t="s">
        <v>1</v>
      </c>
      <c r="EP1" t="s">
        <v>2</v>
      </c>
      <c r="EQ1" s="31">
        <f>LN(EQ2)</f>
        <v>3.219460777580694E-2</v>
      </c>
      <c r="ER1" s="32">
        <f>EQ4</f>
        <v>0.73854212708395839</v>
      </c>
      <c r="ES1" t="s">
        <v>1</v>
      </c>
      <c r="ET1" t="s">
        <v>2</v>
      </c>
      <c r="EU1" s="31">
        <f>LN(EU2)</f>
        <v>3.2195932925914265E-2</v>
      </c>
      <c r="EV1" s="32">
        <f>EU4</f>
        <v>0.73750133518738115</v>
      </c>
      <c r="EW1" t="s">
        <v>1</v>
      </c>
      <c r="EX1" t="s">
        <v>2</v>
      </c>
      <c r="EY1" s="31">
        <f>LN(EY2)</f>
        <v>3.2205341371572785E-2</v>
      </c>
      <c r="EZ1" s="32">
        <f>EY4</f>
        <v>0.73654188275928456</v>
      </c>
      <c r="FA1" t="s">
        <v>1</v>
      </c>
      <c r="FB1" t="s">
        <v>2</v>
      </c>
      <c r="FC1" s="31">
        <f>LN(FC2)</f>
        <v>3.2050124597189984E-2</v>
      </c>
      <c r="FD1" s="32">
        <f>FC4</f>
        <v>0.7353596804311533</v>
      </c>
      <c r="FE1" t="s">
        <v>1</v>
      </c>
      <c r="FF1" t="s">
        <v>2</v>
      </c>
      <c r="FG1" s="31">
        <f>LN(FG2)</f>
        <v>3.2038878162996637E-2</v>
      </c>
      <c r="FH1" s="32">
        <f>FG4</f>
        <v>0.73497757928411178</v>
      </c>
      <c r="FI1" t="s">
        <v>1</v>
      </c>
      <c r="FJ1" t="s">
        <v>2</v>
      </c>
      <c r="FK1" s="31">
        <f>LN(FK2)</f>
        <v>3.22177726156576E-2</v>
      </c>
      <c r="FL1" s="32">
        <f>FK4</f>
        <v>0.73379644373086139</v>
      </c>
      <c r="FM1" t="s">
        <v>1</v>
      </c>
      <c r="FN1" t="s">
        <v>2</v>
      </c>
      <c r="FO1" s="31">
        <f>LN(FO2)</f>
        <v>3.2290038030487751E-2</v>
      </c>
      <c r="FP1" s="32">
        <f>FO4</f>
        <v>0.73428643135831251</v>
      </c>
      <c r="FQ1" t="s">
        <v>1</v>
      </c>
      <c r="FR1" t="s">
        <v>2</v>
      </c>
      <c r="FS1" s="31">
        <f>LN(FS2)</f>
        <v>3.247149893128292E-2</v>
      </c>
      <c r="FT1" s="32">
        <f>FS4</f>
        <v>0.73748609202661652</v>
      </c>
      <c r="FU1" t="s">
        <v>1</v>
      </c>
      <c r="FV1" t="s">
        <v>2</v>
      </c>
      <c r="FW1" s="31">
        <f>LN(FW2)</f>
        <v>3.2541343295725375E-2</v>
      </c>
      <c r="FX1" s="32">
        <f>FW4</f>
        <v>0.73864178813840065</v>
      </c>
      <c r="FY1" t="s">
        <v>1</v>
      </c>
      <c r="FZ1" t="s">
        <v>2</v>
      </c>
      <c r="GA1" s="31">
        <f>LN(GA2)</f>
        <v>3.2472379003112228E-2</v>
      </c>
      <c r="GB1" s="32">
        <f>GA4</f>
        <v>0.73642037611219313</v>
      </c>
      <c r="GC1" t="s">
        <v>1</v>
      </c>
      <c r="GD1" t="s">
        <v>2</v>
      </c>
      <c r="GE1" s="31">
        <f>LN(GE2)</f>
        <v>3.2516705689383606E-2</v>
      </c>
      <c r="GF1" s="32">
        <f>GE4</f>
        <v>0.73712751703105706</v>
      </c>
      <c r="GG1" t="s">
        <v>1</v>
      </c>
      <c r="GH1" t="s">
        <v>2</v>
      </c>
      <c r="GI1" s="31">
        <f>LN(GI2)</f>
        <v>3.2672954689512999E-2</v>
      </c>
      <c r="GJ1" s="32">
        <f>GI4</f>
        <v>0.74114870404011857</v>
      </c>
      <c r="GK1" t="s">
        <v>1</v>
      </c>
      <c r="GL1" t="s">
        <v>2</v>
      </c>
      <c r="GM1" s="31">
        <f>LN(GM2)</f>
        <v>3.2681197654733332E-2</v>
      </c>
      <c r="GN1" s="32">
        <f>GM4</f>
        <v>0.74082384707488713</v>
      </c>
      <c r="GO1" t="s">
        <v>1</v>
      </c>
      <c r="GP1" t="s">
        <v>2</v>
      </c>
      <c r="GQ1" s="31">
        <f>LN(GQ2)</f>
        <v>3.2621957011547818E-2</v>
      </c>
      <c r="GR1" s="32">
        <f>GQ4</f>
        <v>0.73855569554219325</v>
      </c>
      <c r="GS1" t="s">
        <v>1</v>
      </c>
      <c r="GT1" t="s">
        <v>2</v>
      </c>
      <c r="GU1" s="31">
        <f>LN(GU2)</f>
        <v>3.2547082452914683E-2</v>
      </c>
      <c r="GV1" s="32">
        <f>GU4</f>
        <v>0.73620833121269558</v>
      </c>
      <c r="GW1" t="s">
        <v>1</v>
      </c>
      <c r="GX1" t="s">
        <v>2</v>
      </c>
      <c r="GY1" s="31">
        <f>LN(GY2)</f>
        <v>3.2604662806664214E-2</v>
      </c>
      <c r="GZ1" s="32">
        <f>GY4</f>
        <v>0.73714096616775804</v>
      </c>
      <c r="HA1" t="s">
        <v>1</v>
      </c>
      <c r="HB1" t="s">
        <v>2</v>
      </c>
      <c r="HC1" s="31">
        <f>LN(HC2)</f>
        <v>3.2592914655535758E-2</v>
      </c>
      <c r="HD1" s="32">
        <f>HC4</f>
        <v>0.73639118771126089</v>
      </c>
      <c r="HE1" t="s">
        <v>1</v>
      </c>
      <c r="HF1" t="s">
        <v>2</v>
      </c>
      <c r="HG1" s="31">
        <f>LN(HG2)</f>
        <v>3.2580213947713328E-2</v>
      </c>
      <c r="HH1" s="32">
        <f>HG4</f>
        <v>0.7356411489796828</v>
      </c>
      <c r="HI1" t="s">
        <v>1</v>
      </c>
      <c r="HJ1" t="s">
        <v>2</v>
      </c>
      <c r="HK1" s="31">
        <f>LN(HK2)</f>
        <v>3.2486457278125436E-2</v>
      </c>
      <c r="HL1" s="32">
        <f>HK4</f>
        <v>0.73327888248650186</v>
      </c>
      <c r="HM1" t="s">
        <v>1</v>
      </c>
      <c r="HN1" t="s">
        <v>2</v>
      </c>
      <c r="HO1" s="31">
        <f>LN(HO2)</f>
        <v>3.2647912754758771E-2</v>
      </c>
      <c r="HP1" s="32">
        <f>HO4</f>
        <v>0.7352170847546835</v>
      </c>
      <c r="HQ1" t="s">
        <v>1</v>
      </c>
      <c r="HR1" t="s">
        <v>2</v>
      </c>
      <c r="HS1" s="31">
        <f>LN(HS2)</f>
        <v>3.2537873516312557E-2</v>
      </c>
      <c r="HT1" s="32">
        <f>HS4</f>
        <v>0.73248703341541022</v>
      </c>
      <c r="HU1" t="s">
        <v>1</v>
      </c>
      <c r="HV1" t="s">
        <v>2</v>
      </c>
      <c r="HW1" s="31">
        <f>LN(HW2)</f>
        <v>3.2632142339904274E-2</v>
      </c>
      <c r="HX1" s="32">
        <f>HW4</f>
        <v>0.73334730151615457</v>
      </c>
      <c r="HY1" t="s">
        <v>1</v>
      </c>
      <c r="HZ1" t="s">
        <v>2</v>
      </c>
      <c r="IA1" s="31">
        <f>LN(IA2)</f>
        <v>3.2683741588135931E-2</v>
      </c>
      <c r="IB1" s="32">
        <f>IA4</f>
        <v>0.73387931951700469</v>
      </c>
    </row>
    <row r="2" spans="2:236" ht="15.75" thickTop="1">
      <c r="B2">
        <v>2.8390102070351413E-2</v>
      </c>
      <c r="C2" s="33">
        <v>0.77467311309652953</v>
      </c>
      <c r="D2">
        <v>185.6518264734803</v>
      </c>
      <c r="E2" s="21">
        <v>1896</v>
      </c>
      <c r="F2" s="22">
        <v>4.8</v>
      </c>
      <c r="G2">
        <f t="array" ref="G2:H6">LOGEST(F2:F58,E2:E58,TRUE, TRUE)</f>
        <v>1.0328035930604575</v>
      </c>
      <c r="H2">
        <v>1.2991187977645462E-25</v>
      </c>
      <c r="I2" s="21">
        <v>1902</v>
      </c>
      <c r="J2" s="22">
        <v>31.2</v>
      </c>
      <c r="K2">
        <f t="array" ref="K2:L6">LOGEST(J2:J57,I2:I57,TRUE, TRUE)</f>
        <v>1.0287969419676695</v>
      </c>
      <c r="L2">
        <v>2.6909989512019981E-22</v>
      </c>
      <c r="M2" s="21">
        <v>1896</v>
      </c>
      <c r="N2" s="22">
        <v>4.8</v>
      </c>
      <c r="O2">
        <f t="array" ref="O2:P6">LOGEST(N2:N57,M2:M57,TRUE, TRUE)</f>
        <v>1.0318229410542439</v>
      </c>
      <c r="P2">
        <v>8.4082159175759858E-25</v>
      </c>
      <c r="Q2" s="21">
        <v>1896</v>
      </c>
      <c r="R2" s="22">
        <v>4.8</v>
      </c>
      <c r="S2">
        <f t="array" ref="S2:T6">LOGEST(R2:R57,Q2:Q57,TRUE, TRUE)</f>
        <v>1.0323782215433392</v>
      </c>
      <c r="T2">
        <v>2.9201668120564539E-25</v>
      </c>
      <c r="U2" s="21">
        <v>1896</v>
      </c>
      <c r="V2" s="22">
        <v>4.8</v>
      </c>
      <c r="W2">
        <f t="array" ref="W2:X6">LOGEST(V2:V57,U2:U57,TRUE, TRUE)</f>
        <v>1.0326219517403674</v>
      </c>
      <c r="X2">
        <v>1.8370766341343943E-25</v>
      </c>
      <c r="Y2" s="21">
        <v>1896</v>
      </c>
      <c r="Z2" s="22">
        <v>4.8</v>
      </c>
      <c r="AA2">
        <f t="array" ref="AA2:AB6">LOGEST(Z2:Z57,Y2:Y57,TRUE, TRUE)</f>
        <v>1.0325302065592792</v>
      </c>
      <c r="AB2">
        <v>2.1887416155458208E-25</v>
      </c>
      <c r="AC2" s="21">
        <v>1896</v>
      </c>
      <c r="AD2" s="22">
        <v>4.8</v>
      </c>
      <c r="AE2">
        <f t="array" ref="AE2:AF6">LOGEST(AD2:AD57,AC2:AC57,TRUE, TRUE)</f>
        <v>1.0325142338190492</v>
      </c>
      <c r="AF2">
        <v>2.2567864868047687E-25</v>
      </c>
      <c r="AG2" s="21">
        <v>1896</v>
      </c>
      <c r="AH2" s="22">
        <v>4.8</v>
      </c>
      <c r="AI2">
        <f t="array" ref="AI2:AJ6">LOGEST(AH2:AH57,AG2:AG57,TRUE, TRUE)</f>
        <v>1.0325094549285203</v>
      </c>
      <c r="AJ2">
        <v>2.2777940891946845E-25</v>
      </c>
      <c r="AK2" s="21">
        <v>1896</v>
      </c>
      <c r="AL2" s="22">
        <v>4.8</v>
      </c>
      <c r="AM2">
        <f t="array" ref="AM2:AN6">LOGEST(AL2:AL57,AK2:AK57,TRUE, TRUE)</f>
        <v>1.0325224070159253</v>
      </c>
      <c r="AN2">
        <v>2.2224788185868336E-25</v>
      </c>
      <c r="AO2" s="21">
        <v>1896</v>
      </c>
      <c r="AP2" s="22">
        <v>4.8</v>
      </c>
      <c r="AQ2">
        <f t="array" ref="AQ2:AR6">LOGEST(AP2:AP57,AO2:AO57,TRUE, TRUE)</f>
        <v>1.0324303487733317</v>
      </c>
      <c r="AR2">
        <v>2.6520676259851998E-25</v>
      </c>
      <c r="AS2" s="21">
        <v>1896</v>
      </c>
      <c r="AT2" s="22">
        <v>4.8</v>
      </c>
      <c r="AU2">
        <f t="array" ref="AU2:AV6">LOGEST(AT2:AT57,AS2:AS57,TRUE, TRUE)</f>
        <v>1.0325680501757006</v>
      </c>
      <c r="AV2">
        <v>2.0391866946751947E-25</v>
      </c>
      <c r="AW2" s="21">
        <v>1896</v>
      </c>
      <c r="AX2" s="22">
        <v>4.8</v>
      </c>
      <c r="AY2">
        <f t="array" ref="AY2:AZ6">LOGEST(AX2:AX57,AW2:AW57,TRUE, TRUE)</f>
        <v>1.0331591022782183</v>
      </c>
      <c r="AZ2">
        <v>6.564699001344184E-26</v>
      </c>
      <c r="BA2" s="21">
        <v>1896</v>
      </c>
      <c r="BB2" s="22">
        <v>4.8</v>
      </c>
      <c r="BC2">
        <f t="array" ref="BC2:BD6">LOGEST(BB2:BB57,BA2:BA57,TRUE, TRUE)</f>
        <v>1.0331411579686707</v>
      </c>
      <c r="BD2">
        <v>6.7915244054829436E-26</v>
      </c>
      <c r="BE2" s="21">
        <v>1896</v>
      </c>
      <c r="BF2" s="22">
        <v>4.8</v>
      </c>
      <c r="BG2">
        <f t="array" ref="BG2:BH6">LOGEST(BF2:BF57,BE2:BE57,TRUE, TRUE)</f>
        <v>1.0331549741621893</v>
      </c>
      <c r="BH2">
        <v>6.6100140555221009E-26</v>
      </c>
      <c r="BI2" s="21">
        <v>1896</v>
      </c>
      <c r="BJ2" s="22">
        <v>4.8</v>
      </c>
      <c r="BK2">
        <f t="array" ref="BK2:BL6">LOGEST(BJ2:BJ57,BI2:BI57,TRUE, TRUE)</f>
        <v>1.0331313303584504</v>
      </c>
      <c r="BL2">
        <v>6.9135207550335615E-26</v>
      </c>
      <c r="BM2" s="21">
        <v>1896</v>
      </c>
      <c r="BN2" s="22">
        <v>4.8</v>
      </c>
      <c r="BO2">
        <f t="array" ref="BO2:BP6">LOGEST(BN2:BN57,BM2:BM57,TRUE, TRUE)</f>
        <v>1.0330828951998652</v>
      </c>
      <c r="BP2">
        <v>7.5848533879553204E-26</v>
      </c>
      <c r="BQ2" s="21">
        <v>1896</v>
      </c>
      <c r="BR2" s="22">
        <v>4.8</v>
      </c>
      <c r="BS2">
        <f t="array" ref="BS2:BT6">LOGEST(BR2:BR57,BQ2:BQ57,TRUE, TRUE)</f>
        <v>1.0330494560697836</v>
      </c>
      <c r="BT2">
        <v>8.0852669740031334E-26</v>
      </c>
      <c r="BU2" s="21">
        <v>1896</v>
      </c>
      <c r="BV2" s="22">
        <v>4.8</v>
      </c>
      <c r="BW2">
        <f t="array" ref="BW2:BX6">LOGEST(BV2:BV57,BU2:BU57,TRUE, TRUE)</f>
        <v>1.0330440766377746</v>
      </c>
      <c r="BX2">
        <v>8.164838594330339E-26</v>
      </c>
      <c r="BY2" s="21">
        <v>1896</v>
      </c>
      <c r="BZ2" s="22">
        <v>4.8</v>
      </c>
      <c r="CA2">
        <f t="array" ref="CA2:CB6">LOGEST(BZ2:BZ57,BY2:BY57,TRUE, TRUE)</f>
        <v>1.0331628935249968</v>
      </c>
      <c r="CB2">
        <v>6.484572107381371E-26</v>
      </c>
      <c r="CC2" s="21">
        <v>1896</v>
      </c>
      <c r="CD2" s="22">
        <v>4.8</v>
      </c>
      <c r="CE2">
        <f t="array" ref="CE2:CF6">LOGEST(CD2:CD57,CC2:CC57,TRUE, TRUE)</f>
        <v>1.0329576631517881</v>
      </c>
      <c r="CF2">
        <v>9.6388721975805969E-26</v>
      </c>
      <c r="CG2" s="21">
        <v>1896</v>
      </c>
      <c r="CH2" s="22">
        <v>4.8</v>
      </c>
      <c r="CI2">
        <f t="array" ref="CI2:CJ6">LOGEST(CH2:CH57,CG2:CG57,TRUE, TRUE)</f>
        <v>1.0329334148958618</v>
      </c>
      <c r="CJ2">
        <v>1.0097662647984111E-25</v>
      </c>
      <c r="CK2" s="21">
        <v>1896</v>
      </c>
      <c r="CL2" s="22">
        <v>4.8</v>
      </c>
      <c r="CM2">
        <f t="array" ref="CM2:CN6">LOGEST(CL2:CL57,CK2:CK57,TRUE, TRUE)</f>
        <v>1.0329140441794329</v>
      </c>
      <c r="CN2">
        <v>1.0479586213289005E-25</v>
      </c>
      <c r="CO2" s="21">
        <v>1896</v>
      </c>
      <c r="CP2" s="22">
        <v>4.8</v>
      </c>
      <c r="CQ2">
        <f t="array" ref="CQ2:CR6">LOGEST(CP2:CP57,CO2:CO57,TRUE, TRUE)</f>
        <v>1.0328275940537228</v>
      </c>
      <c r="CR2">
        <v>1.2386745398714958E-25</v>
      </c>
      <c r="CS2" s="21">
        <v>1896</v>
      </c>
      <c r="CT2" s="22">
        <v>4.8</v>
      </c>
      <c r="CU2">
        <f t="array" ref="CU2:CV6">LOGEST(CT2:CT57,CS2:CS57,TRUE, TRUE)</f>
        <v>1.0328199437064873</v>
      </c>
      <c r="CV2">
        <v>1.2572963679496559E-25</v>
      </c>
      <c r="CW2" s="21">
        <v>1896</v>
      </c>
      <c r="CX2" s="22">
        <v>4.8</v>
      </c>
      <c r="CY2">
        <f t="array" ref="CY2:CZ6">LOGEST(CX2:CX57,CW2:CW57,TRUE, TRUE)</f>
        <v>1.0328120953542113</v>
      </c>
      <c r="CZ2">
        <v>1.2769516874281881E-25</v>
      </c>
      <c r="DA2" s="21">
        <v>1896</v>
      </c>
      <c r="DB2" s="22">
        <v>4.8</v>
      </c>
      <c r="DC2">
        <f t="array" ref="DC2:DD6">LOGEST(DB2:DB57,DA2:DA57,TRUE, TRUE)</f>
        <v>1.0328132601648254</v>
      </c>
      <c r="DD2">
        <v>1.2735148725416853E-25</v>
      </c>
      <c r="DE2" s="21">
        <v>1896</v>
      </c>
      <c r="DF2" s="22">
        <v>4.8</v>
      </c>
      <c r="DG2">
        <f t="array" ref="DG2:DH6">LOGEST(DF2:DF57,DE2:DE57,TRUE, TRUE)</f>
        <v>1.0328113999026272</v>
      </c>
      <c r="DH2">
        <v>1.2778078038868052E-25</v>
      </c>
      <c r="DI2" s="21">
        <v>1896</v>
      </c>
      <c r="DJ2" s="22">
        <v>4.8</v>
      </c>
      <c r="DK2">
        <f t="array" ref="DK2:DL6">LOGEST(DJ2:DJ57,DI2:DI57,TRUE, TRUE)</f>
        <v>1.0328078272139407</v>
      </c>
      <c r="DL2">
        <v>1.2868359884421055E-25</v>
      </c>
      <c r="DM2" s="21">
        <v>1896</v>
      </c>
      <c r="DN2" s="22">
        <v>4.8</v>
      </c>
      <c r="DO2">
        <f t="array" ref="DO2:DP6">LOGEST(DN2:DN57,DM2:DM57,TRUE, TRUE)</f>
        <v>1.0328051495337645</v>
      </c>
      <c r="DP2">
        <v>1.2937282241735846E-25</v>
      </c>
      <c r="DQ2" s="21">
        <v>1896</v>
      </c>
      <c r="DR2" s="22">
        <v>4.8</v>
      </c>
      <c r="DS2">
        <f t="array" ref="DS2:DT6">LOGEST(DR2:DR57,DQ2:DQ57,TRUE, TRUE)</f>
        <v>1.0328034387739489</v>
      </c>
      <c r="DT2">
        <v>1.2987624171151367E-25</v>
      </c>
      <c r="DU2" s="21">
        <v>1896</v>
      </c>
      <c r="DV2" s="22">
        <v>4.8</v>
      </c>
      <c r="DW2">
        <f t="array" ref="DW2:DX6">LOGEST(DV2:DV57,DU2:DU57,TRUE, TRUE)</f>
        <v>1.0328002006033292</v>
      </c>
      <c r="DX2">
        <v>1.3050519744763096E-25</v>
      </c>
      <c r="DY2" s="21">
        <v>1896</v>
      </c>
      <c r="DZ2" s="22">
        <v>4.8</v>
      </c>
      <c r="EA2">
        <f t="array" ref="EA2:EB6">LOGEST(DZ2:DZ57,DY2:DY57,TRUE, TRUE)</f>
        <v>1.0327849011926256</v>
      </c>
      <c r="EB2">
        <v>1.3384312907752131E-25</v>
      </c>
      <c r="EC2" s="21">
        <v>1896</v>
      </c>
      <c r="ED2" s="22">
        <v>4.8</v>
      </c>
      <c r="EE2">
        <f t="array" ref="EE2:EF6">LOGEST(ED2:ED57,EC2:EC57,TRUE, TRUE)</f>
        <v>1.032763071265278</v>
      </c>
      <c r="EF2">
        <v>1.39109598348105E-25</v>
      </c>
      <c r="EG2" s="21">
        <v>1896</v>
      </c>
      <c r="EH2" s="22">
        <v>4.8</v>
      </c>
      <c r="EI2">
        <f t="array" ref="EI2:EJ6">LOGEST(EH2:EH57,EG2:EG57,TRUE, TRUE)</f>
        <v>1.0327440468948692</v>
      </c>
      <c r="EJ2">
        <v>1.4406569841600986E-25</v>
      </c>
      <c r="EK2" s="21">
        <v>1896</v>
      </c>
      <c r="EL2" s="22">
        <v>4.8</v>
      </c>
      <c r="EM2">
        <f t="array" ref="EM2:EN6">LOGEST(EL2:EL57,EK2:EK57,TRUE, TRUE)</f>
        <v>1.0327198751103686</v>
      </c>
      <c r="EN2">
        <v>1.5061754335853976E-25</v>
      </c>
      <c r="EO2" s="21">
        <v>1896</v>
      </c>
      <c r="EP2" s="22">
        <v>4.8</v>
      </c>
      <c r="EQ2">
        <f t="array" ref="EQ2:ER6">LOGEST(EP2:EP57,EO2:EO57,TRUE, TRUE)</f>
        <v>1.0327184607934237</v>
      </c>
      <c r="ER2">
        <v>1.5125345592192799E-25</v>
      </c>
      <c r="ES2" s="21">
        <v>1896</v>
      </c>
      <c r="ET2" s="22">
        <v>4.8</v>
      </c>
      <c r="EU2">
        <f t="array" ref="EU2:EV6">LOGEST(ET2:ET57,ES2:ES57,TRUE, TRUE)</f>
        <v>1.0327198293013096</v>
      </c>
      <c r="EV2">
        <v>1.5106778918504401E-25</v>
      </c>
      <c r="EW2" s="21">
        <v>1896</v>
      </c>
      <c r="EX2" s="22">
        <v>4.8</v>
      </c>
      <c r="EY2">
        <f t="array" ref="EY2:EZ6">LOGEST(EX2:EX57,EW2:EW57,TRUE, TRUE)</f>
        <v>1.0327295456354117</v>
      </c>
      <c r="EZ2">
        <v>1.4856757013851319E-25</v>
      </c>
      <c r="FA2" s="21">
        <v>1896</v>
      </c>
      <c r="FB2" s="22">
        <v>4.8</v>
      </c>
      <c r="FC2">
        <f t="array" ref="FC2:FD6">LOGEST(FB2:FB57,FA2:FA57,TRUE, TRUE)</f>
        <v>1.0325692611262725</v>
      </c>
      <c r="FD2">
        <v>2.0057698584117905E-25</v>
      </c>
      <c r="FE2" s="21">
        <v>1896</v>
      </c>
      <c r="FF2" s="22">
        <v>4.8</v>
      </c>
      <c r="FG2">
        <f t="array" ref="FG2:FH6">LOGEST(FF2:FF57,FE2:FE57,TRUE, TRUE)</f>
        <v>1.0325576484693277</v>
      </c>
      <c r="FH2">
        <v>2.0504558817386549E-25</v>
      </c>
      <c r="FI2" s="21">
        <v>1896</v>
      </c>
      <c r="FJ2" s="22">
        <v>4.8</v>
      </c>
      <c r="FK2">
        <f t="array" ref="FK2:FL6">LOGEST(FJ2:FJ57,FI2:FI57,TRUE, TRUE)</f>
        <v>1.0327423838282643</v>
      </c>
      <c r="FL2">
        <v>1.4555287336105931E-25</v>
      </c>
      <c r="FM2" s="21">
        <v>1896</v>
      </c>
      <c r="FN2" s="22">
        <v>4.8</v>
      </c>
      <c r="FO2">
        <f t="array" ref="FO2:FP6">LOGEST(FN2:FN57,FM2:FM57,TRUE, TRUE)</f>
        <v>1.0328170180817495</v>
      </c>
      <c r="FP2">
        <v>1.2670997773177705E-25</v>
      </c>
      <c r="FQ2" s="21">
        <v>1896</v>
      </c>
      <c r="FR2" s="22">
        <v>4.8</v>
      </c>
      <c r="FS2">
        <f t="array" ref="FS2:FT6">LOGEST(FR2:FR57,FQ2:FQ57,TRUE, TRUE)</f>
        <v>1.0330044509935654</v>
      </c>
      <c r="FT2">
        <v>8.9383940582898514E-26</v>
      </c>
      <c r="FU2" s="21">
        <v>1896</v>
      </c>
      <c r="FV2" s="22">
        <v>4.8</v>
      </c>
      <c r="FW2">
        <f t="array" ref="FW2:FX6">LOGEST(FV2:FV57,FU2:FU57,TRUE, TRUE)</f>
        <v>1.0330766030525893</v>
      </c>
      <c r="FX2">
        <v>7.8099654190341809E-26</v>
      </c>
      <c r="FY2" s="21">
        <v>1896</v>
      </c>
      <c r="FZ2" s="22">
        <v>4.8</v>
      </c>
      <c r="GA2">
        <f t="array" ref="GA2:GB6">LOGEST(FZ2:FZ57,FY2:FY57,TRUE, TRUE)</f>
        <v>1.0330053601120823</v>
      </c>
      <c r="GB2">
        <v>8.9170560101344695E-26</v>
      </c>
      <c r="GC2" s="21">
        <v>1896</v>
      </c>
      <c r="GD2" s="22">
        <v>4.8</v>
      </c>
      <c r="GE2">
        <f t="array" ref="GE2:GF6">LOGEST(GD2:GD57,GC2:GC57,TRUE, TRUE)</f>
        <v>1.0330511508314646</v>
      </c>
      <c r="GF2">
        <v>8.1852385898893431E-26</v>
      </c>
      <c r="GG2" s="21">
        <v>1896</v>
      </c>
      <c r="GH2" s="22">
        <v>4.8</v>
      </c>
      <c r="GI2">
        <f t="array" ref="GI2:GJ6">LOGEST(GH2:GH57,GG2:GG57,TRUE, TRUE)</f>
        <v>1.0332125766518476</v>
      </c>
      <c r="GJ2">
        <v>6.0545127789572307E-26</v>
      </c>
      <c r="GK2" s="21">
        <v>1896</v>
      </c>
      <c r="GL2" s="22">
        <v>4.8</v>
      </c>
      <c r="GM2">
        <f t="array" ref="GM2:GN6">LOGEST(GL2:GL57,GK2:GK57,TRUE, TRUE)</f>
        <v>1.0332210934222839</v>
      </c>
      <c r="GN2">
        <v>5.9569438978271536E-26</v>
      </c>
      <c r="GO2" s="21">
        <v>1896</v>
      </c>
      <c r="GP2" s="22">
        <v>4.8</v>
      </c>
      <c r="GQ2">
        <f t="array" ref="GQ2:GR6">LOGEST(GP2:GP57,GO2:GO57,TRUE, TRUE)</f>
        <v>1.0331598865531417</v>
      </c>
      <c r="GR2">
        <v>6.6763231302147856E-26</v>
      </c>
      <c r="GS2" s="21">
        <v>1896</v>
      </c>
      <c r="GT2" s="22">
        <v>4.8</v>
      </c>
      <c r="GU2">
        <f t="array" ref="GU2:GV6">LOGEST(GT2:GT57,GS2:GS57,TRUE, TRUE)</f>
        <v>1.0330825320586166</v>
      </c>
      <c r="GV2">
        <v>7.7127455052098593E-26</v>
      </c>
      <c r="GW2" s="21">
        <v>1896</v>
      </c>
      <c r="GX2" s="22">
        <v>4.8</v>
      </c>
      <c r="GY2">
        <f t="array" ref="GY2:GZ6">LOGEST(GX2:GX57,GW2:GW57,TRUE, TRUE)</f>
        <v>1.0331420190288889</v>
      </c>
      <c r="GZ2">
        <v>6.8996241952874197E-26</v>
      </c>
      <c r="HA2" s="21">
        <v>1896</v>
      </c>
      <c r="HB2" s="22">
        <v>4.8</v>
      </c>
      <c r="HC2">
        <f t="array" ref="HC2:HD6">LOGEST(HB2:HB57,HA2:HA57,TRUE, TRUE)</f>
        <v>1.0331298815916086</v>
      </c>
      <c r="HD2">
        <v>7.0564997638149365E-26</v>
      </c>
      <c r="HE2" s="21">
        <v>1896</v>
      </c>
      <c r="HF2" s="22">
        <v>4.8</v>
      </c>
      <c r="HG2">
        <f t="array" ref="HG2:HH6">LOGEST(HF2:HF57,HE2:HE57,TRUE, TRUE)</f>
        <v>1.0331167601941655</v>
      </c>
      <c r="HH2">
        <v>7.230441901144534E-26</v>
      </c>
      <c r="HI2" s="21">
        <v>1896</v>
      </c>
      <c r="HJ2" s="22">
        <v>4.8</v>
      </c>
      <c r="HK2">
        <f t="array" ref="HK2:HL6">LOGEST(HJ2:HJ57,HI2:HI57,TRUE, TRUE)</f>
        <v>1.0330199031480023</v>
      </c>
      <c r="HL2">
        <v>8.6658401048679459E-26</v>
      </c>
      <c r="HM2" s="21">
        <v>1896</v>
      </c>
      <c r="HN2" s="22">
        <v>4.8</v>
      </c>
      <c r="HO2">
        <f t="array" ref="HO2:HP6">LOGEST(HN2:HN57,HM2:HM57,TRUE, TRUE)</f>
        <v>1.0331867033338762</v>
      </c>
      <c r="HP2">
        <v>6.3385702167627477E-26</v>
      </c>
      <c r="HQ2" s="21">
        <v>1896</v>
      </c>
      <c r="HR2" s="22">
        <v>4.8</v>
      </c>
      <c r="HS2">
        <f t="array" ref="HS2:HT6">LOGEST(HR2:HR57,HQ2:HQ57,TRUE, TRUE)</f>
        <v>1.033073018510879</v>
      </c>
      <c r="HT2">
        <v>7.8416598377654529E-26</v>
      </c>
      <c r="HU2" s="21">
        <v>1896</v>
      </c>
      <c r="HV2" s="22">
        <v>4.8</v>
      </c>
      <c r="HW2">
        <f t="array" ref="HW2:HX6">LOGEST(HV2:HV57,HU2:HU57,TRUE, TRUE)</f>
        <v>1.0331704096794216</v>
      </c>
      <c r="HX2">
        <v>6.5318738343696773E-26</v>
      </c>
      <c r="HY2" s="21">
        <v>1896</v>
      </c>
      <c r="HZ2" s="22">
        <v>4.8</v>
      </c>
      <c r="IA2">
        <f t="array" ref="IA2:IB6">LOGEST(HZ2:HZ57,HY2:HY57,TRUE, TRUE)</f>
        <v>1.033223721871279</v>
      </c>
      <c r="IB2">
        <v>5.9098472387494402E-26</v>
      </c>
    </row>
    <row r="3" spans="2:236">
      <c r="B3">
        <v>3.1327083593882359E-2</v>
      </c>
      <c r="C3" s="33">
        <v>0.71665785676697424</v>
      </c>
      <c r="D3">
        <v>136.5823093728398</v>
      </c>
      <c r="E3" s="21">
        <v>1902</v>
      </c>
      <c r="F3" s="22">
        <v>31.2</v>
      </c>
      <c r="G3">
        <v>2.6048514696588123E-3</v>
      </c>
      <c r="H3">
        <v>5.0872613017387556</v>
      </c>
      <c r="I3" s="21">
        <v>1903</v>
      </c>
      <c r="J3" s="22">
        <v>46.2</v>
      </c>
      <c r="K3">
        <v>2.0836143549349717E-3</v>
      </c>
      <c r="L3">
        <v>4.0713770893127563</v>
      </c>
      <c r="M3" s="21">
        <v>1903</v>
      </c>
      <c r="N3" s="22">
        <v>46.2</v>
      </c>
      <c r="O3">
        <v>2.6805427641554526E-3</v>
      </c>
      <c r="P3">
        <v>5.2374945404368898</v>
      </c>
      <c r="Q3" s="21">
        <v>1902</v>
      </c>
      <c r="R3" s="22">
        <v>31.2</v>
      </c>
      <c r="S3">
        <v>2.7124754420659171E-3</v>
      </c>
      <c r="T3">
        <v>5.2998404225458327</v>
      </c>
      <c r="U3" s="21">
        <v>1902</v>
      </c>
      <c r="V3" s="22">
        <v>31.2</v>
      </c>
      <c r="W3">
        <v>2.6811135854059873E-3</v>
      </c>
      <c r="X3">
        <v>5.2380488043693134</v>
      </c>
      <c r="Y3" s="21">
        <v>1902</v>
      </c>
      <c r="Z3" s="22">
        <v>31.2</v>
      </c>
      <c r="AA3">
        <v>2.6745700114359362E-3</v>
      </c>
      <c r="AB3">
        <v>5.2252179258935376</v>
      </c>
      <c r="AC3" s="21">
        <v>1902</v>
      </c>
      <c r="AD3" s="22">
        <v>31.2</v>
      </c>
      <c r="AE3">
        <v>2.6706223759835508E-3</v>
      </c>
      <c r="AF3">
        <v>5.2174588043829466</v>
      </c>
      <c r="AG3" s="21">
        <v>1902</v>
      </c>
      <c r="AH3" s="22">
        <v>31.2</v>
      </c>
      <c r="AI3">
        <v>2.667220267940122E-3</v>
      </c>
      <c r="AJ3">
        <v>5.2107655558474706</v>
      </c>
      <c r="AK3" s="21">
        <v>1902</v>
      </c>
      <c r="AL3" s="22">
        <v>31.2</v>
      </c>
      <c r="AM3">
        <v>2.6648560559397821E-3</v>
      </c>
      <c r="AN3">
        <v>5.2061000499600034</v>
      </c>
      <c r="AO3" s="21">
        <v>1902</v>
      </c>
      <c r="AP3" s="22">
        <v>31.2</v>
      </c>
      <c r="AQ3">
        <v>2.645203350244027E-3</v>
      </c>
      <c r="AR3">
        <v>5.1675205538673055</v>
      </c>
      <c r="AS3" s="21">
        <v>1902</v>
      </c>
      <c r="AT3" s="22">
        <v>31.2</v>
      </c>
      <c r="AU3">
        <v>2.6478943540068317E-3</v>
      </c>
      <c r="AV3">
        <v>5.1726378757141127</v>
      </c>
      <c r="AW3" s="21">
        <v>1902</v>
      </c>
      <c r="AX3" s="22">
        <v>31.2</v>
      </c>
      <c r="AY3">
        <v>2.6132403517512572E-3</v>
      </c>
      <c r="AZ3">
        <v>5.1046652491279856</v>
      </c>
      <c r="BA3" s="21">
        <v>1902</v>
      </c>
      <c r="BB3" s="22">
        <v>31.2</v>
      </c>
      <c r="BC3">
        <v>2.6120062802806685E-3</v>
      </c>
      <c r="BD3">
        <v>5.1022085114762623</v>
      </c>
      <c r="BE3" s="21">
        <v>1902</v>
      </c>
      <c r="BF3" s="22">
        <v>31.2</v>
      </c>
      <c r="BG3">
        <v>2.6041610373434662E-3</v>
      </c>
      <c r="BH3">
        <v>5.0868378615923913</v>
      </c>
      <c r="BI3" s="21">
        <v>1902</v>
      </c>
      <c r="BJ3" s="22">
        <v>31.2</v>
      </c>
      <c r="BK3">
        <v>2.6041251407109699E-3</v>
      </c>
      <c r="BL3">
        <v>5.086721713019938</v>
      </c>
      <c r="BM3" s="21">
        <v>1902</v>
      </c>
      <c r="BN3" s="22">
        <v>31.2</v>
      </c>
      <c r="BO3">
        <v>2.6099301241522569E-3</v>
      </c>
      <c r="BP3">
        <v>5.0980146178214136</v>
      </c>
      <c r="BQ3" s="21">
        <v>1902</v>
      </c>
      <c r="BR3" s="22">
        <v>31.2</v>
      </c>
      <c r="BS3">
        <v>2.6126347790532841E-3</v>
      </c>
      <c r="BT3">
        <v>5.1032514308221719</v>
      </c>
      <c r="BU3" s="21">
        <v>1902</v>
      </c>
      <c r="BV3" s="22">
        <v>31.2</v>
      </c>
      <c r="BW3">
        <v>2.609304716408847E-3</v>
      </c>
      <c r="BX3">
        <v>5.0967006355052211</v>
      </c>
      <c r="BY3" s="21">
        <v>1902</v>
      </c>
      <c r="BZ3" s="22">
        <v>31.2</v>
      </c>
      <c r="CA3">
        <v>2.5636695064592515E-3</v>
      </c>
      <c r="CB3">
        <v>5.0075169188148614</v>
      </c>
      <c r="CC3" s="21">
        <v>1902</v>
      </c>
      <c r="CD3" s="22">
        <v>31.2</v>
      </c>
      <c r="CE3">
        <v>2.620362448316065E-3</v>
      </c>
      <c r="CF3">
        <v>5.1182066200990697</v>
      </c>
      <c r="CG3" s="21">
        <v>1902</v>
      </c>
      <c r="CH3" s="22">
        <v>31.2</v>
      </c>
      <c r="CI3">
        <v>2.6220881524388986E-3</v>
      </c>
      <c r="CJ3">
        <v>5.1215308471718322</v>
      </c>
      <c r="CK3" s="21">
        <v>1902</v>
      </c>
      <c r="CL3" s="22">
        <v>31.2</v>
      </c>
      <c r="CM3">
        <v>2.6230839525527693E-3</v>
      </c>
      <c r="CN3">
        <v>5.1234293340704964</v>
      </c>
      <c r="CO3" s="21">
        <v>1902</v>
      </c>
      <c r="CP3" s="22">
        <v>31.2</v>
      </c>
      <c r="CQ3">
        <v>2.6289858524418115E-3</v>
      </c>
      <c r="CR3">
        <v>5.1347234044116243</v>
      </c>
      <c r="CS3" s="21">
        <v>1902</v>
      </c>
      <c r="CT3" s="22">
        <v>31.2</v>
      </c>
      <c r="CU3">
        <v>2.6290899727686315E-3</v>
      </c>
      <c r="CV3">
        <v>5.1348799747135683</v>
      </c>
      <c r="CW3" s="21">
        <v>1902</v>
      </c>
      <c r="CX3" s="22">
        <v>31.2</v>
      </c>
      <c r="CY3">
        <v>2.6293003234488738E-3</v>
      </c>
      <c r="CZ3">
        <v>5.1352439936317484</v>
      </c>
      <c r="DA3" s="21">
        <v>1902</v>
      </c>
      <c r="DB3" s="22">
        <v>31.2</v>
      </c>
      <c r="DC3">
        <v>2.6285910576339419E-3</v>
      </c>
      <c r="DD3">
        <v>5.1338119088501353</v>
      </c>
      <c r="DE3" s="21">
        <v>1902</v>
      </c>
      <c r="DF3" s="22">
        <v>31.2</v>
      </c>
      <c r="DG3">
        <v>2.6282023953261907E-3</v>
      </c>
      <c r="DH3">
        <v>5.1330059789910099</v>
      </c>
      <c r="DI3" s="21">
        <v>1902</v>
      </c>
      <c r="DJ3" s="22">
        <v>31.2</v>
      </c>
      <c r="DK3">
        <v>2.6283152894085744E-3</v>
      </c>
      <c r="DL3">
        <v>5.1331795933973652</v>
      </c>
      <c r="DM3" s="21">
        <v>1902</v>
      </c>
      <c r="DN3" s="22">
        <v>31.2</v>
      </c>
      <c r="DO3">
        <v>2.6284457748515016E-3</v>
      </c>
      <c r="DP3">
        <v>5.1333875354638447</v>
      </c>
      <c r="DQ3" s="21">
        <v>1902</v>
      </c>
      <c r="DR3" s="22">
        <v>31.2</v>
      </c>
      <c r="DS3">
        <v>2.628765835021037E-3</v>
      </c>
      <c r="DT3">
        <v>5.1339656868431893</v>
      </c>
      <c r="DU3" s="21">
        <v>1902</v>
      </c>
      <c r="DV3" s="22">
        <v>31.2</v>
      </c>
      <c r="DW3">
        <v>2.6278844500961076E-3</v>
      </c>
      <c r="DX3">
        <v>5.132197407910545</v>
      </c>
      <c r="DY3" s="21">
        <v>1902</v>
      </c>
      <c r="DZ3" s="22">
        <v>31.2</v>
      </c>
      <c r="EA3">
        <v>2.6199361037513428E-3</v>
      </c>
      <c r="EB3">
        <v>5.116627650492247</v>
      </c>
      <c r="EC3" s="21">
        <v>1902</v>
      </c>
      <c r="ED3" s="22">
        <v>31.2</v>
      </c>
      <c r="EE3">
        <v>2.6091226354643038E-3</v>
      </c>
      <c r="EF3">
        <v>5.09546273855827</v>
      </c>
      <c r="EG3" s="21">
        <v>1902</v>
      </c>
      <c r="EH3" s="22">
        <v>31.2</v>
      </c>
      <c r="EI3">
        <v>2.6043587008741259E-3</v>
      </c>
      <c r="EJ3">
        <v>5.0861124636963373</v>
      </c>
      <c r="EK3" s="21">
        <v>1902</v>
      </c>
      <c r="EL3" s="22">
        <v>31.2</v>
      </c>
      <c r="EM3">
        <v>2.5974495191009288E-3</v>
      </c>
      <c r="EN3">
        <v>5.0725728705468418</v>
      </c>
      <c r="EO3" s="21">
        <v>1902</v>
      </c>
      <c r="EP3" s="22">
        <v>31.2</v>
      </c>
      <c r="EQ3">
        <v>2.6067506107401058E-3</v>
      </c>
      <c r="ER3">
        <v>5.0906903387965468</v>
      </c>
      <c r="ES3" s="21">
        <v>1902</v>
      </c>
      <c r="ET3" s="22">
        <v>31.2</v>
      </c>
      <c r="EU3">
        <v>2.6138838048391073E-3</v>
      </c>
      <c r="EV3">
        <v>5.1045738286830593</v>
      </c>
      <c r="EW3" s="21">
        <v>1902</v>
      </c>
      <c r="EX3" s="22">
        <v>31.2</v>
      </c>
      <c r="EY3">
        <v>2.6211271877250092E-3</v>
      </c>
      <c r="EZ3">
        <v>5.1186722208913444</v>
      </c>
      <c r="FA3" s="21">
        <v>1902</v>
      </c>
      <c r="FB3" s="22">
        <v>31.2</v>
      </c>
      <c r="FC3">
        <v>2.6164409729740675E-3</v>
      </c>
      <c r="FD3">
        <v>5.1090974987616216</v>
      </c>
      <c r="FE3" s="21">
        <v>1902</v>
      </c>
      <c r="FF3" s="22">
        <v>31.2</v>
      </c>
      <c r="FG3">
        <v>2.6180906745160355E-3</v>
      </c>
      <c r="FH3">
        <v>5.1122716758191507</v>
      </c>
      <c r="FI3" s="21">
        <v>1902</v>
      </c>
      <c r="FJ3" s="22">
        <v>31.2</v>
      </c>
      <c r="FK3">
        <v>2.6406920460222191E-3</v>
      </c>
      <c r="FL3">
        <v>5.156357125149917</v>
      </c>
      <c r="FM3" s="21">
        <v>1902</v>
      </c>
      <c r="FN3" s="22">
        <v>31.2</v>
      </c>
      <c r="FO3">
        <v>2.6432959537084082E-3</v>
      </c>
      <c r="FP3">
        <v>5.1613939734780896</v>
      </c>
      <c r="FQ3" s="21">
        <v>1902</v>
      </c>
      <c r="FR3" s="22">
        <v>31.2</v>
      </c>
      <c r="FS3">
        <v>2.6363599058127564E-3</v>
      </c>
      <c r="FT3">
        <v>5.1477552121528509</v>
      </c>
      <c r="FU3" s="21">
        <v>1902</v>
      </c>
      <c r="FV3" s="22">
        <v>31.2</v>
      </c>
      <c r="FW3">
        <v>2.6341453464116984E-3</v>
      </c>
      <c r="FX3">
        <v>5.1433358594859682</v>
      </c>
      <c r="FY3" s="21">
        <v>1902</v>
      </c>
      <c r="FZ3" s="22">
        <v>31.2</v>
      </c>
      <c r="GA3">
        <v>2.6436882817573418E-3</v>
      </c>
      <c r="GB3">
        <v>5.1619212341561598</v>
      </c>
      <c r="GC3" s="21">
        <v>1902</v>
      </c>
      <c r="GD3" s="22">
        <v>31.2</v>
      </c>
      <c r="GE3">
        <v>2.6424751511965865E-3</v>
      </c>
      <c r="GF3">
        <v>5.1595047272106358</v>
      </c>
      <c r="GG3" s="21">
        <v>1902</v>
      </c>
      <c r="GH3" s="22">
        <v>31.2</v>
      </c>
      <c r="GI3">
        <v>2.6276288746888803E-3</v>
      </c>
      <c r="GJ3">
        <v>5.1304693974835267</v>
      </c>
      <c r="GK3" s="21">
        <v>1902</v>
      </c>
      <c r="GL3" s="22">
        <v>31.2</v>
      </c>
      <c r="GM3">
        <v>2.6305170817785221E-3</v>
      </c>
      <c r="GN3">
        <v>5.1360610010825125</v>
      </c>
      <c r="GO3" s="21">
        <v>1902</v>
      </c>
      <c r="GP3" s="22">
        <v>31.2</v>
      </c>
      <c r="GQ3">
        <v>2.6412596570624569E-3</v>
      </c>
      <c r="GR3">
        <v>5.1569879166132244</v>
      </c>
      <c r="GS3" s="21">
        <v>1902</v>
      </c>
      <c r="GT3" s="22">
        <v>31.2</v>
      </c>
      <c r="GU3">
        <v>2.6512175014391059E-3</v>
      </c>
      <c r="GV3">
        <v>5.1763822664712755</v>
      </c>
      <c r="GW3" s="21">
        <v>1902</v>
      </c>
      <c r="GX3" s="22">
        <v>31.2</v>
      </c>
      <c r="GY3">
        <v>2.6495310482025974E-3</v>
      </c>
      <c r="GZ3">
        <v>5.1730414772149738</v>
      </c>
      <c r="HA3" s="21">
        <v>1902</v>
      </c>
      <c r="HB3" s="22">
        <v>31.2</v>
      </c>
      <c r="HC3">
        <v>2.6537010138027888E-3</v>
      </c>
      <c r="HD3">
        <v>5.1811349048578634</v>
      </c>
      <c r="HE3" s="21">
        <v>1902</v>
      </c>
      <c r="HF3" s="22">
        <v>31.2</v>
      </c>
      <c r="HG3">
        <v>2.6577918955967201E-3</v>
      </c>
      <c r="HH3">
        <v>5.1890737531201365</v>
      </c>
      <c r="HI3" s="21">
        <v>1902</v>
      </c>
      <c r="HJ3" s="22">
        <v>31.2</v>
      </c>
      <c r="HK3">
        <v>2.6662421220550632E-3</v>
      </c>
      <c r="HL3">
        <v>5.2055235347288127</v>
      </c>
      <c r="HM3" s="21">
        <v>1902</v>
      </c>
      <c r="HN3" s="22">
        <v>31.2</v>
      </c>
      <c r="HO3">
        <v>2.6662184276969323E-3</v>
      </c>
      <c r="HP3">
        <v>5.2053317968005413</v>
      </c>
      <c r="HQ3" s="21">
        <v>1902</v>
      </c>
      <c r="HR3" s="22">
        <v>31.2</v>
      </c>
      <c r="HS3">
        <v>2.6758683012294208E-3</v>
      </c>
      <c r="HT3">
        <v>5.2241227932737564</v>
      </c>
      <c r="HU3" s="21">
        <v>1902</v>
      </c>
      <c r="HV3" s="22">
        <v>31.2</v>
      </c>
      <c r="HW3">
        <v>2.6777304002692046E-3</v>
      </c>
      <c r="HX3">
        <v>5.2276606083310142</v>
      </c>
      <c r="HY3" s="21">
        <v>1902</v>
      </c>
      <c r="HZ3" s="22">
        <v>31.2</v>
      </c>
      <c r="IA3">
        <v>2.6783163718836502E-3</v>
      </c>
      <c r="IB3">
        <v>5.2287557475662645</v>
      </c>
    </row>
    <row r="4" spans="2:236" ht="15.75" thickBot="1">
      <c r="B4">
        <v>3.1865093660489098E-2</v>
      </c>
      <c r="C4" s="33">
        <v>0.71875916138326046</v>
      </c>
      <c r="D4">
        <v>138.00625437470126</v>
      </c>
      <c r="E4" s="21">
        <v>1903</v>
      </c>
      <c r="F4" s="22">
        <v>46.2</v>
      </c>
      <c r="G4">
        <v>0.73626159352573872</v>
      </c>
      <c r="H4">
        <v>0.5070719620816444</v>
      </c>
      <c r="I4" s="21">
        <v>1914</v>
      </c>
      <c r="J4" s="22">
        <v>74.7</v>
      </c>
      <c r="K4">
        <v>0.77467311309652953</v>
      </c>
      <c r="L4">
        <v>0.38761697748501051</v>
      </c>
      <c r="M4" s="21">
        <v>1914</v>
      </c>
      <c r="N4" s="22">
        <v>74.7</v>
      </c>
      <c r="O4">
        <v>0.71665785676697424</v>
      </c>
      <c r="P4">
        <v>0.50337839800441431</v>
      </c>
      <c r="Q4" s="21">
        <v>1914</v>
      </c>
      <c r="R4" s="22">
        <v>74.7</v>
      </c>
      <c r="S4">
        <v>0.71875916138326046</v>
      </c>
      <c r="T4">
        <v>0.51011436953615186</v>
      </c>
      <c r="U4" s="21">
        <v>1903</v>
      </c>
      <c r="V4" s="22">
        <v>46.2</v>
      </c>
      <c r="W4">
        <v>0.72638046168699211</v>
      </c>
      <c r="X4">
        <v>0.51124261064549592</v>
      </c>
      <c r="Y4" s="21">
        <v>1903</v>
      </c>
      <c r="Z4" s="22">
        <v>46.2</v>
      </c>
      <c r="AA4">
        <v>0.72625003170530933</v>
      </c>
      <c r="AB4">
        <v>0.51054171925258662</v>
      </c>
      <c r="AC4" s="21">
        <v>1903</v>
      </c>
      <c r="AD4" s="22">
        <v>46.2</v>
      </c>
      <c r="AE4">
        <v>0.7266449795962433</v>
      </c>
      <c r="AF4">
        <v>0.51031940509293572</v>
      </c>
      <c r="AG4" s="21">
        <v>1903</v>
      </c>
      <c r="AH4" s="22">
        <v>46.2</v>
      </c>
      <c r="AI4">
        <v>0.72709367796830005</v>
      </c>
      <c r="AJ4">
        <v>0.51018512712278186</v>
      </c>
      <c r="AK4" s="21">
        <v>1903</v>
      </c>
      <c r="AL4" s="22">
        <v>46.2</v>
      </c>
      <c r="AM4">
        <v>0.72760088909604403</v>
      </c>
      <c r="AN4">
        <v>0.51023357553299442</v>
      </c>
      <c r="AO4" s="21">
        <v>1903</v>
      </c>
      <c r="AP4" s="22">
        <v>46.2</v>
      </c>
      <c r="AQ4">
        <v>0.72942533955391853</v>
      </c>
      <c r="AR4">
        <v>0.50831369699731233</v>
      </c>
      <c r="AS4" s="21">
        <v>1903</v>
      </c>
      <c r="AT4" s="22">
        <v>46.2</v>
      </c>
      <c r="AU4">
        <v>0.73066820958825596</v>
      </c>
      <c r="AV4">
        <v>0.51006318414323037</v>
      </c>
      <c r="AW4" s="21">
        <v>1903</v>
      </c>
      <c r="AX4" s="22">
        <v>46.2</v>
      </c>
      <c r="AY4">
        <v>0.74264442258859231</v>
      </c>
      <c r="AZ4">
        <v>0.50544033083883322</v>
      </c>
      <c r="BA4" s="21">
        <v>1903</v>
      </c>
      <c r="BB4" s="22">
        <v>46.2</v>
      </c>
      <c r="BC4">
        <v>0.74262140170985269</v>
      </c>
      <c r="BD4">
        <v>0.50549468119152052</v>
      </c>
      <c r="BE4" s="21">
        <v>1903</v>
      </c>
      <c r="BF4" s="22">
        <v>46.2</v>
      </c>
      <c r="BG4">
        <v>0.74392588081945565</v>
      </c>
      <c r="BH4">
        <v>0.50425471227261731</v>
      </c>
      <c r="BI4" s="21">
        <v>1903</v>
      </c>
      <c r="BJ4" s="22">
        <v>46.2</v>
      </c>
      <c r="BK4">
        <v>0.74366362838945632</v>
      </c>
      <c r="BL4">
        <v>0.50451222287532238</v>
      </c>
      <c r="BM4" s="21">
        <v>1903</v>
      </c>
      <c r="BN4" s="22">
        <v>46.2</v>
      </c>
      <c r="BO4">
        <v>0.74226341654928929</v>
      </c>
      <c r="BP4">
        <v>0.50588806280028686</v>
      </c>
      <c r="BQ4" s="21">
        <v>1903</v>
      </c>
      <c r="BR4" s="22">
        <v>46.2</v>
      </c>
      <c r="BS4">
        <v>0.74148564761042579</v>
      </c>
      <c r="BT4">
        <v>0.50664994105528161</v>
      </c>
      <c r="BU4" s="21">
        <v>1903</v>
      </c>
      <c r="BV4" s="22">
        <v>46.2</v>
      </c>
      <c r="BW4">
        <v>0.74191296908152216</v>
      </c>
      <c r="BX4">
        <v>0.50622769130639644</v>
      </c>
      <c r="BY4" s="21">
        <v>1903</v>
      </c>
      <c r="BZ4" s="22">
        <v>46.2</v>
      </c>
      <c r="CA4">
        <v>0.7499388710085001</v>
      </c>
      <c r="CB4">
        <v>0.49758014099158498</v>
      </c>
      <c r="CC4" s="21">
        <v>1903</v>
      </c>
      <c r="CD4" s="22">
        <v>46.2</v>
      </c>
      <c r="CE4">
        <v>0.73929825912858571</v>
      </c>
      <c r="CF4">
        <v>0.5087804281738123</v>
      </c>
      <c r="CG4" s="21">
        <v>1903</v>
      </c>
      <c r="CH4" s="22">
        <v>46.2</v>
      </c>
      <c r="CI4">
        <v>0.73876496465593999</v>
      </c>
      <c r="CJ4">
        <v>0.50929861977774848</v>
      </c>
      <c r="CK4" s="21">
        <v>1903</v>
      </c>
      <c r="CL4" s="22">
        <v>46.2</v>
      </c>
      <c r="CM4">
        <v>0.73839478253546564</v>
      </c>
      <c r="CN4">
        <v>0.50966142227500366</v>
      </c>
      <c r="CO4" s="21">
        <v>1903</v>
      </c>
      <c r="CP4" s="22">
        <v>46.2</v>
      </c>
      <c r="CQ4">
        <v>0.73652239964547661</v>
      </c>
      <c r="CR4">
        <v>0.51144985168607726</v>
      </c>
      <c r="CS4" s="21">
        <v>1903</v>
      </c>
      <c r="CT4" s="22">
        <v>46.2</v>
      </c>
      <c r="CU4">
        <v>0.7364180015402807</v>
      </c>
      <c r="CV4">
        <v>0.51155709785423864</v>
      </c>
      <c r="CW4" s="21">
        <v>1903</v>
      </c>
      <c r="CX4" s="22">
        <v>46.2</v>
      </c>
      <c r="CY4">
        <v>0.73629556106873117</v>
      </c>
      <c r="CZ4">
        <v>0.51167125734217178</v>
      </c>
      <c r="DA4" s="21">
        <v>1903</v>
      </c>
      <c r="DB4" s="22">
        <v>46.2</v>
      </c>
      <c r="DC4">
        <v>0.73641387668439706</v>
      </c>
      <c r="DD4">
        <v>0.51159268496038568</v>
      </c>
      <c r="DE4" s="21">
        <v>1903</v>
      </c>
      <c r="DF4" s="22">
        <v>46.2</v>
      </c>
      <c r="DG4">
        <v>0.7364496228895322</v>
      </c>
      <c r="DH4">
        <v>0.51156273510548467</v>
      </c>
      <c r="DI4" s="21">
        <v>1903</v>
      </c>
      <c r="DJ4" s="22">
        <v>46.2</v>
      </c>
      <c r="DK4">
        <v>0.73639134991556887</v>
      </c>
      <c r="DL4">
        <v>0.51161665780156274</v>
      </c>
      <c r="DM4" s="21">
        <v>1903</v>
      </c>
      <c r="DN4" s="22">
        <v>46.2</v>
      </c>
      <c r="DO4">
        <v>0.73634089060843866</v>
      </c>
      <c r="DP4">
        <v>0.51166026222018346</v>
      </c>
      <c r="DQ4" s="21">
        <v>1903</v>
      </c>
      <c r="DR4" s="22">
        <v>46.2</v>
      </c>
      <c r="DS4">
        <v>0.73627368125643089</v>
      </c>
      <c r="DT4">
        <v>0.51172702717941332</v>
      </c>
      <c r="DU4" s="21">
        <v>1903</v>
      </c>
      <c r="DV4" s="22">
        <v>46.2</v>
      </c>
      <c r="DW4">
        <v>0.73636617482498201</v>
      </c>
      <c r="DX4">
        <v>0.51154617190837137</v>
      </c>
      <c r="DY4" s="21">
        <v>1903</v>
      </c>
      <c r="DZ4" s="22">
        <v>46.2</v>
      </c>
      <c r="EA4">
        <v>0.73736283270544878</v>
      </c>
      <c r="EB4">
        <v>0.50997598731753568</v>
      </c>
      <c r="EC4" s="21">
        <v>1903</v>
      </c>
      <c r="ED4" s="22">
        <v>46.2</v>
      </c>
      <c r="EE4">
        <v>0.73870865161749188</v>
      </c>
      <c r="EF4">
        <v>0.50783461996156798</v>
      </c>
      <c r="EG4" s="21">
        <v>1903</v>
      </c>
      <c r="EH4" s="22">
        <v>46.2</v>
      </c>
      <c r="EI4">
        <v>0.73919321139625094</v>
      </c>
      <c r="EJ4">
        <v>0.50685731692767833</v>
      </c>
      <c r="EK4" s="21">
        <v>1903</v>
      </c>
      <c r="EL4" s="22">
        <v>46.2</v>
      </c>
      <c r="EM4">
        <v>0.73993658202462043</v>
      </c>
      <c r="EN4">
        <v>0.50544914158836007</v>
      </c>
      <c r="EO4" s="21">
        <v>1903</v>
      </c>
      <c r="EP4" s="22">
        <v>46.2</v>
      </c>
      <c r="EQ4">
        <v>0.73854212708395839</v>
      </c>
      <c r="ER4">
        <v>0.50718169131872082</v>
      </c>
      <c r="ES4" s="21">
        <v>1903</v>
      </c>
      <c r="ET4" s="22">
        <v>46.2</v>
      </c>
      <c r="EU4">
        <v>0.73750133518738115</v>
      </c>
      <c r="EV4">
        <v>0.50847826823279285</v>
      </c>
      <c r="EW4" s="21">
        <v>1903</v>
      </c>
      <c r="EX4" s="22">
        <v>46.2</v>
      </c>
      <c r="EY4">
        <v>0.73654188275928456</v>
      </c>
      <c r="EZ4">
        <v>0.50978204417557715</v>
      </c>
      <c r="FA4" s="21">
        <v>1903</v>
      </c>
      <c r="FB4" s="22">
        <v>46.2</v>
      </c>
      <c r="FC4">
        <v>0.7353596804311533</v>
      </c>
      <c r="FD4">
        <v>0.50730612621985616</v>
      </c>
      <c r="FE4" s="21">
        <v>1903</v>
      </c>
      <c r="FF4" s="22">
        <v>46.2</v>
      </c>
      <c r="FG4">
        <v>0.73497757928411178</v>
      </c>
      <c r="FH4">
        <v>0.50738300067974573</v>
      </c>
      <c r="FI4" s="21">
        <v>1903</v>
      </c>
      <c r="FJ4" s="22">
        <v>46.2</v>
      </c>
      <c r="FK4">
        <v>0.73379644373086139</v>
      </c>
      <c r="FL4">
        <v>0.51150404068729005</v>
      </c>
      <c r="FM4" s="21">
        <v>1903</v>
      </c>
      <c r="FN4" s="22">
        <v>46.2</v>
      </c>
      <c r="FO4">
        <v>0.73428643135831251</v>
      </c>
      <c r="FP4">
        <v>0.51173505534216734</v>
      </c>
      <c r="FQ4" s="21">
        <v>1903</v>
      </c>
      <c r="FR4" s="22">
        <v>46.2</v>
      </c>
      <c r="FS4">
        <v>0.73748609202661652</v>
      </c>
      <c r="FT4">
        <v>0.50980489473257717</v>
      </c>
      <c r="FU4" s="21">
        <v>1903</v>
      </c>
      <c r="FV4" s="22">
        <v>46.2</v>
      </c>
      <c r="FW4">
        <v>0.73864178813840065</v>
      </c>
      <c r="FX4">
        <v>0.50873358354626519</v>
      </c>
      <c r="FY4" s="21">
        <v>1903</v>
      </c>
      <c r="FZ4" s="22">
        <v>46.2</v>
      </c>
      <c r="GA4">
        <v>0.73642037611219313</v>
      </c>
      <c r="GB4">
        <v>0.51023269449512032</v>
      </c>
      <c r="GC4" s="21">
        <v>1903</v>
      </c>
      <c r="GD4" s="22">
        <v>46.2</v>
      </c>
      <c r="GE4">
        <v>0.73712751703105706</v>
      </c>
      <c r="GF4">
        <v>0.50964062009298039</v>
      </c>
      <c r="GG4" s="21">
        <v>1903</v>
      </c>
      <c r="GH4" s="22">
        <v>46.2</v>
      </c>
      <c r="GI4">
        <v>0.74114870404011857</v>
      </c>
      <c r="GJ4">
        <v>0.50640723856320591</v>
      </c>
      <c r="GK4" s="21">
        <v>1903</v>
      </c>
      <c r="GL4" s="22">
        <v>46.2</v>
      </c>
      <c r="GM4">
        <v>0.74082384707488713</v>
      </c>
      <c r="GN4">
        <v>0.50657922821055823</v>
      </c>
      <c r="GO4" s="21">
        <v>1903</v>
      </c>
      <c r="GP4" s="22">
        <v>46.2</v>
      </c>
      <c r="GQ4">
        <v>0.73855569554219325</v>
      </c>
      <c r="GR4">
        <v>0.50824753732962591</v>
      </c>
      <c r="GS4" s="21">
        <v>1903</v>
      </c>
      <c r="GT4" s="22">
        <v>46.2</v>
      </c>
      <c r="GU4">
        <v>0.73620833121269558</v>
      </c>
      <c r="GV4">
        <v>0.50974735290799855</v>
      </c>
      <c r="GW4" s="21">
        <v>1903</v>
      </c>
      <c r="GX4" s="22">
        <v>46.2</v>
      </c>
      <c r="GY4">
        <v>0.73714096616775804</v>
      </c>
      <c r="GZ4">
        <v>0.50899265213590739</v>
      </c>
      <c r="HA4" s="21">
        <v>1903</v>
      </c>
      <c r="HB4" s="22">
        <v>46.2</v>
      </c>
      <c r="HC4">
        <v>0.73639118771126089</v>
      </c>
      <c r="HD4">
        <v>0.50934816778660763</v>
      </c>
      <c r="HE4" s="21">
        <v>1903</v>
      </c>
      <c r="HF4" s="22">
        <v>46.2</v>
      </c>
      <c r="HG4">
        <v>0.7356411489796828</v>
      </c>
      <c r="HH4">
        <v>0.50967261956764032</v>
      </c>
      <c r="HI4" s="21">
        <v>1903</v>
      </c>
      <c r="HJ4" s="22">
        <v>46.2</v>
      </c>
      <c r="HK4">
        <v>0.73327888248650186</v>
      </c>
      <c r="HL4">
        <v>0.51081628570802595</v>
      </c>
      <c r="HM4" s="21">
        <v>1903</v>
      </c>
      <c r="HN4" s="22">
        <v>46.2</v>
      </c>
      <c r="HO4">
        <v>0.7352170847546835</v>
      </c>
      <c r="HP4">
        <v>0.50929345913577329</v>
      </c>
      <c r="HQ4" s="21">
        <v>1903</v>
      </c>
      <c r="HR4" s="22">
        <v>46.2</v>
      </c>
      <c r="HS4">
        <v>0.73248703341541022</v>
      </c>
      <c r="HT4">
        <v>0.51059926607078965</v>
      </c>
      <c r="HU4" s="21">
        <v>1903</v>
      </c>
      <c r="HV4" s="22">
        <v>46.2</v>
      </c>
      <c r="HW4">
        <v>0.73334730151615457</v>
      </c>
      <c r="HX4">
        <v>0.50983422260495015</v>
      </c>
      <c r="HY4" s="21">
        <v>1903</v>
      </c>
      <c r="HZ4" s="22">
        <v>46.2</v>
      </c>
      <c r="IA4">
        <v>0.73387931951700469</v>
      </c>
      <c r="IB4">
        <v>0.50936306083637417</v>
      </c>
    </row>
    <row r="5" spans="2:236" ht="16.5" thickTop="1" thickBot="1">
      <c r="B5">
        <v>3.2101151943982976E-2</v>
      </c>
      <c r="C5" s="33">
        <v>0.72638046168699211</v>
      </c>
      <c r="D5">
        <v>143.35432759274141</v>
      </c>
      <c r="E5" s="21">
        <v>1914</v>
      </c>
      <c r="F5" s="22">
        <v>74.7</v>
      </c>
      <c r="G5">
        <v>153.53997237360099</v>
      </c>
      <c r="H5">
        <v>55</v>
      </c>
      <c r="I5" s="21">
        <v>1915</v>
      </c>
      <c r="J5" s="22">
        <v>70.599999999999994</v>
      </c>
      <c r="K5" s="30">
        <v>185.6518264734803</v>
      </c>
      <c r="L5">
        <v>54</v>
      </c>
      <c r="M5" s="21">
        <v>1915</v>
      </c>
      <c r="N5" s="22">
        <v>70.599999999999994</v>
      </c>
      <c r="O5" s="30">
        <v>136.5823093728398</v>
      </c>
      <c r="P5">
        <v>54</v>
      </c>
      <c r="Q5" s="21">
        <v>1915</v>
      </c>
      <c r="R5" s="22">
        <v>70.599999999999994</v>
      </c>
      <c r="S5" s="30">
        <v>138.00625437470126</v>
      </c>
      <c r="T5">
        <v>54</v>
      </c>
      <c r="U5" s="21">
        <v>1915</v>
      </c>
      <c r="V5" s="22">
        <v>70.599999999999994</v>
      </c>
      <c r="W5" s="30">
        <v>143.35432759274141</v>
      </c>
      <c r="X5">
        <v>54</v>
      </c>
      <c r="Y5" s="21">
        <v>1914</v>
      </c>
      <c r="Z5" s="22">
        <v>74.7</v>
      </c>
      <c r="AA5" s="30">
        <v>143.26029681899078</v>
      </c>
      <c r="AB5">
        <v>54</v>
      </c>
      <c r="AC5" s="21">
        <v>1914</v>
      </c>
      <c r="AD5" s="22">
        <v>74.7</v>
      </c>
      <c r="AE5" s="30">
        <v>143.54530178461607</v>
      </c>
      <c r="AF5">
        <v>54</v>
      </c>
      <c r="AG5" s="21">
        <v>1914</v>
      </c>
      <c r="AH5" s="22">
        <v>74.7</v>
      </c>
      <c r="AI5" s="30">
        <v>143.87009548913099</v>
      </c>
      <c r="AJ5">
        <v>54</v>
      </c>
      <c r="AK5" s="21">
        <v>1914</v>
      </c>
      <c r="AL5" s="22">
        <v>74.7</v>
      </c>
      <c r="AM5" s="30">
        <v>144.23853250034881</v>
      </c>
      <c r="AN5">
        <v>54</v>
      </c>
      <c r="AO5" s="21">
        <v>1914</v>
      </c>
      <c r="AP5" s="22">
        <v>74.7</v>
      </c>
      <c r="AQ5" s="30">
        <v>145.5752296647926</v>
      </c>
      <c r="AR5">
        <v>54</v>
      </c>
      <c r="AS5" s="21">
        <v>1914</v>
      </c>
      <c r="AT5" s="22">
        <v>74.7</v>
      </c>
      <c r="AU5" s="30">
        <v>146.49619808135861</v>
      </c>
      <c r="AV5">
        <v>54</v>
      </c>
      <c r="AW5" s="21">
        <v>1914</v>
      </c>
      <c r="AX5" s="22">
        <v>74.7</v>
      </c>
      <c r="AY5" s="30">
        <v>155.82642203893562</v>
      </c>
      <c r="AZ5">
        <v>54</v>
      </c>
      <c r="BA5" s="21">
        <v>1914</v>
      </c>
      <c r="BB5" s="22">
        <v>74.7</v>
      </c>
      <c r="BC5" s="30">
        <v>155.80765439993917</v>
      </c>
      <c r="BD5">
        <v>54</v>
      </c>
      <c r="BE5" s="21">
        <v>1914</v>
      </c>
      <c r="BF5" s="22">
        <v>74.7</v>
      </c>
      <c r="BG5" s="30">
        <v>156.87644535419633</v>
      </c>
      <c r="BH5">
        <v>54</v>
      </c>
      <c r="BI5" s="21">
        <v>1914</v>
      </c>
      <c r="BJ5" s="22">
        <v>74.7</v>
      </c>
      <c r="BK5" s="30">
        <v>156.66070203273037</v>
      </c>
      <c r="BL5">
        <v>54</v>
      </c>
      <c r="BM5" s="21">
        <v>1914</v>
      </c>
      <c r="BN5" s="22">
        <v>74.7</v>
      </c>
      <c r="BO5" s="30">
        <v>155.51624048483956</v>
      </c>
      <c r="BP5">
        <v>54</v>
      </c>
      <c r="BQ5" s="21">
        <v>1914</v>
      </c>
      <c r="BR5" s="22">
        <v>74.7</v>
      </c>
      <c r="BS5" s="30">
        <v>154.88588776929279</v>
      </c>
      <c r="BT5">
        <v>54</v>
      </c>
      <c r="BU5" s="21">
        <v>1914</v>
      </c>
      <c r="BV5" s="22">
        <v>74.7</v>
      </c>
      <c r="BW5" s="30">
        <v>155.23174561629568</v>
      </c>
      <c r="BX5">
        <v>54</v>
      </c>
      <c r="BY5" s="21">
        <v>1914</v>
      </c>
      <c r="BZ5" s="22">
        <v>74.7</v>
      </c>
      <c r="CA5" s="30">
        <v>161.94719746240753</v>
      </c>
      <c r="CB5">
        <v>54</v>
      </c>
      <c r="CC5" s="21">
        <v>1914</v>
      </c>
      <c r="CD5" s="22">
        <v>74.7</v>
      </c>
      <c r="CE5" s="30">
        <v>153.13325434460518</v>
      </c>
      <c r="CF5">
        <v>54</v>
      </c>
      <c r="CG5" s="21">
        <v>1914</v>
      </c>
      <c r="CH5" s="22">
        <v>74.7</v>
      </c>
      <c r="CI5" s="30">
        <v>152.71040516781841</v>
      </c>
      <c r="CJ5">
        <v>54</v>
      </c>
      <c r="CK5" s="21">
        <v>1914</v>
      </c>
      <c r="CL5" s="22">
        <v>74.7</v>
      </c>
      <c r="CM5" s="30">
        <v>152.41790145993835</v>
      </c>
      <c r="CN5">
        <v>54</v>
      </c>
      <c r="CO5" s="21">
        <v>1914</v>
      </c>
      <c r="CP5" s="22">
        <v>74.7</v>
      </c>
      <c r="CQ5" s="30">
        <v>150.95100884227003</v>
      </c>
      <c r="CR5">
        <v>54</v>
      </c>
      <c r="CS5" s="21">
        <v>1914</v>
      </c>
      <c r="CT5" s="22">
        <v>74.7</v>
      </c>
      <c r="CU5" s="30">
        <v>150.86983297629214</v>
      </c>
      <c r="CV5">
        <v>54</v>
      </c>
      <c r="CW5" s="21">
        <v>1914</v>
      </c>
      <c r="CX5" s="22">
        <v>74.7</v>
      </c>
      <c r="CY5" s="30">
        <v>150.77470997018145</v>
      </c>
      <c r="CZ5">
        <v>54</v>
      </c>
      <c r="DA5" s="21">
        <v>1914</v>
      </c>
      <c r="DB5" s="22">
        <v>74.7</v>
      </c>
      <c r="DC5" s="30">
        <v>150.86662697088752</v>
      </c>
      <c r="DD5">
        <v>54</v>
      </c>
      <c r="DE5" s="21">
        <v>1914</v>
      </c>
      <c r="DF5" s="22">
        <v>74.7</v>
      </c>
      <c r="DG5" s="30">
        <v>150.89441370583108</v>
      </c>
      <c r="DH5">
        <v>54</v>
      </c>
      <c r="DI5" s="21">
        <v>1914</v>
      </c>
      <c r="DJ5" s="22">
        <v>74.7</v>
      </c>
      <c r="DK5" s="30">
        <v>150.84912002206443</v>
      </c>
      <c r="DL5">
        <v>54</v>
      </c>
      <c r="DM5" s="21">
        <v>1914</v>
      </c>
      <c r="DN5" s="22">
        <v>74.7</v>
      </c>
      <c r="DO5" s="30">
        <v>150.80991582128254</v>
      </c>
      <c r="DP5">
        <v>54</v>
      </c>
      <c r="DQ5" s="21">
        <v>1914</v>
      </c>
      <c r="DR5" s="22">
        <v>74.7</v>
      </c>
      <c r="DS5" s="30">
        <v>150.75772102406737</v>
      </c>
      <c r="DT5">
        <v>54</v>
      </c>
      <c r="DU5" s="21">
        <v>1914</v>
      </c>
      <c r="DV5" s="22">
        <v>74.7</v>
      </c>
      <c r="DW5" s="30">
        <v>150.8295584383041</v>
      </c>
      <c r="DX5">
        <v>54</v>
      </c>
      <c r="DY5" s="21">
        <v>1914</v>
      </c>
      <c r="DZ5" s="22">
        <v>74.7</v>
      </c>
      <c r="EA5" s="30">
        <v>151.606847485673</v>
      </c>
      <c r="EB5">
        <v>54</v>
      </c>
      <c r="EC5" s="21">
        <v>1914</v>
      </c>
      <c r="ED5" s="22">
        <v>74.7</v>
      </c>
      <c r="EE5" s="30">
        <v>152.66585531545664</v>
      </c>
      <c r="EF5">
        <v>54</v>
      </c>
      <c r="EG5" s="21">
        <v>1914</v>
      </c>
      <c r="EH5" s="22">
        <v>74.7</v>
      </c>
      <c r="EI5" s="30">
        <v>153.04982523305281</v>
      </c>
      <c r="EJ5">
        <v>54</v>
      </c>
      <c r="EK5" s="21">
        <v>1914</v>
      </c>
      <c r="EL5" s="22">
        <v>74.7</v>
      </c>
      <c r="EM5" s="30">
        <v>153.6416607164343</v>
      </c>
      <c r="EN5">
        <v>54</v>
      </c>
      <c r="EO5" s="21">
        <v>1914</v>
      </c>
      <c r="EP5" s="22">
        <v>74.7</v>
      </c>
      <c r="EQ5" s="30">
        <v>152.53422824005108</v>
      </c>
      <c r="ER5">
        <v>54</v>
      </c>
      <c r="ES5" s="21">
        <v>1914</v>
      </c>
      <c r="ET5" s="22">
        <v>74.7</v>
      </c>
      <c r="EU5" s="30">
        <v>151.7153320705352</v>
      </c>
      <c r="EV5">
        <v>54</v>
      </c>
      <c r="EW5" s="21">
        <v>1914</v>
      </c>
      <c r="EX5" s="22">
        <v>74.7</v>
      </c>
      <c r="EY5" s="30">
        <v>150.96616526968302</v>
      </c>
      <c r="EZ5">
        <v>54</v>
      </c>
      <c r="FA5" s="21">
        <v>1914</v>
      </c>
      <c r="FB5" s="22">
        <v>74.7</v>
      </c>
      <c r="FC5" s="30">
        <v>150.05053956999845</v>
      </c>
      <c r="FD5">
        <v>54</v>
      </c>
      <c r="FE5" s="21">
        <v>1914</v>
      </c>
      <c r="FF5" s="22">
        <v>74.7</v>
      </c>
      <c r="FG5" s="30">
        <v>149.75634579947325</v>
      </c>
      <c r="FH5">
        <v>54</v>
      </c>
      <c r="FI5" s="21">
        <v>1914</v>
      </c>
      <c r="FJ5" s="22">
        <v>74.7</v>
      </c>
      <c r="FK5" s="30">
        <v>148.85228626098672</v>
      </c>
      <c r="FL5">
        <v>54</v>
      </c>
      <c r="FM5" s="21">
        <v>1914</v>
      </c>
      <c r="FN5" s="22">
        <v>74.7</v>
      </c>
      <c r="FO5" s="30">
        <v>149.22635489051203</v>
      </c>
      <c r="FP5">
        <v>54</v>
      </c>
      <c r="FQ5" s="21">
        <v>1914</v>
      </c>
      <c r="FR5" s="22">
        <v>74.7</v>
      </c>
      <c r="FS5" s="30">
        <v>151.70338698197702</v>
      </c>
      <c r="FT5">
        <v>54</v>
      </c>
      <c r="FU5" s="21">
        <v>1914</v>
      </c>
      <c r="FV5" s="22">
        <v>74.7</v>
      </c>
      <c r="FW5" s="30">
        <v>152.61298382541497</v>
      </c>
      <c r="FX5">
        <v>54</v>
      </c>
      <c r="FY5" s="21">
        <v>1914</v>
      </c>
      <c r="FZ5" s="22">
        <v>74.7</v>
      </c>
      <c r="GA5" s="30">
        <v>150.87167863546688</v>
      </c>
      <c r="GB5">
        <v>54</v>
      </c>
      <c r="GC5" s="21">
        <v>1914</v>
      </c>
      <c r="GD5" s="22">
        <v>74.7</v>
      </c>
      <c r="GE5" s="30">
        <v>151.42279431499048</v>
      </c>
      <c r="GF5">
        <v>54</v>
      </c>
      <c r="GG5" s="21">
        <v>1914</v>
      </c>
      <c r="GH5" s="22">
        <v>74.7</v>
      </c>
      <c r="GI5" s="30">
        <v>154.61398356054318</v>
      </c>
      <c r="GJ5">
        <v>54</v>
      </c>
      <c r="GK5" s="21">
        <v>1914</v>
      </c>
      <c r="GL5" s="22">
        <v>74.7</v>
      </c>
      <c r="GM5" s="30">
        <v>154.35250230603947</v>
      </c>
      <c r="GN5">
        <v>54</v>
      </c>
      <c r="GO5" s="21">
        <v>1914</v>
      </c>
      <c r="GP5" s="22">
        <v>74.7</v>
      </c>
      <c r="GQ5" s="30">
        <v>152.5449469705882</v>
      </c>
      <c r="GR5">
        <v>54</v>
      </c>
      <c r="GS5" s="21">
        <v>1914</v>
      </c>
      <c r="GT5" s="22">
        <v>74.7</v>
      </c>
      <c r="GU5" s="30">
        <v>150.70699566914774</v>
      </c>
      <c r="GV5">
        <v>54</v>
      </c>
      <c r="GW5" s="21">
        <v>1914</v>
      </c>
      <c r="GX5" s="22">
        <v>74.7</v>
      </c>
      <c r="GY5" s="30">
        <v>151.43330473649652</v>
      </c>
      <c r="GZ5">
        <v>54</v>
      </c>
      <c r="HA5" s="21">
        <v>1914</v>
      </c>
      <c r="HB5" s="22">
        <v>74.7</v>
      </c>
      <c r="HC5" s="30">
        <v>150.84899397388921</v>
      </c>
      <c r="HD5">
        <v>54</v>
      </c>
      <c r="HE5" s="21">
        <v>1914</v>
      </c>
      <c r="HF5" s="22">
        <v>74.7</v>
      </c>
      <c r="HG5" s="30">
        <v>150.26779656358033</v>
      </c>
      <c r="HH5">
        <v>54</v>
      </c>
      <c r="HI5" s="21">
        <v>1914</v>
      </c>
      <c r="HJ5" s="22">
        <v>74.7</v>
      </c>
      <c r="HK5" s="30">
        <v>148.45865982946464</v>
      </c>
      <c r="HL5">
        <v>54</v>
      </c>
      <c r="HM5" s="21">
        <v>1914</v>
      </c>
      <c r="HN5" s="22">
        <v>74.7</v>
      </c>
      <c r="HO5" s="30">
        <v>149.94065058906838</v>
      </c>
      <c r="HP5">
        <v>54</v>
      </c>
      <c r="HQ5" s="21">
        <v>1914</v>
      </c>
      <c r="HR5" s="22">
        <v>74.7</v>
      </c>
      <c r="HS5" s="30">
        <v>147.85937410598282</v>
      </c>
      <c r="HT5">
        <v>54</v>
      </c>
      <c r="HU5" s="21">
        <v>1914</v>
      </c>
      <c r="HV5" s="22">
        <v>74.7</v>
      </c>
      <c r="HW5" s="30">
        <v>148.51060764446555</v>
      </c>
      <c r="HX5">
        <v>54</v>
      </c>
      <c r="HY5" s="21">
        <v>1914</v>
      </c>
      <c r="HZ5" s="22">
        <v>74.7</v>
      </c>
      <c r="IA5" s="30">
        <v>148.91545888877482</v>
      </c>
      <c r="IB5">
        <v>54</v>
      </c>
    </row>
    <row r="6" spans="2:236" ht="15.75" thickTop="1">
      <c r="B6">
        <v>3.2012301172595625E-2</v>
      </c>
      <c r="C6" s="33">
        <v>0.72625003170530933</v>
      </c>
      <c r="D6">
        <v>143.26029681899078</v>
      </c>
      <c r="E6" s="21">
        <v>1915</v>
      </c>
      <c r="F6" s="22">
        <v>70.599999999999994</v>
      </c>
      <c r="G6">
        <v>39.478500896586844</v>
      </c>
      <c r="H6">
        <v>14.141708610113071</v>
      </c>
      <c r="I6" s="21">
        <v>1916</v>
      </c>
      <c r="J6" s="22">
        <v>71.3</v>
      </c>
      <c r="K6">
        <v>27.893615349223431</v>
      </c>
      <c r="L6">
        <v>8.1133337466692179</v>
      </c>
      <c r="M6" s="21">
        <v>1916</v>
      </c>
      <c r="N6" s="22">
        <v>71.3</v>
      </c>
      <c r="O6">
        <v>34.608565636802396</v>
      </c>
      <c r="P6">
        <v>13.683049825184488</v>
      </c>
      <c r="Q6" s="21">
        <v>1916</v>
      </c>
      <c r="R6" s="22">
        <v>71.3</v>
      </c>
      <c r="S6">
        <v>35.911527953560402</v>
      </c>
      <c r="T6">
        <v>14.051700180392347</v>
      </c>
      <c r="U6" s="21">
        <v>1916</v>
      </c>
      <c r="V6" s="22">
        <v>71.3</v>
      </c>
      <c r="W6">
        <v>37.46837824341209</v>
      </c>
      <c r="X6">
        <v>14.113926374739595</v>
      </c>
      <c r="Y6" s="21">
        <v>1916</v>
      </c>
      <c r="Z6" s="22">
        <v>71.3</v>
      </c>
      <c r="AA6">
        <v>37.341204241886679</v>
      </c>
      <c r="AB6">
        <v>14.0752537432589</v>
      </c>
      <c r="AC6" s="21">
        <v>1915</v>
      </c>
      <c r="AD6" s="22">
        <v>70.599999999999994</v>
      </c>
      <c r="AE6">
        <v>37.382913721080968</v>
      </c>
      <c r="AF6">
        <v>14.062998341578021</v>
      </c>
      <c r="AG6" s="21">
        <v>1915</v>
      </c>
      <c r="AH6" s="22">
        <v>70.599999999999994</v>
      </c>
      <c r="AI6">
        <v>37.447783709415205</v>
      </c>
      <c r="AJ6">
        <v>14.055598652613611</v>
      </c>
      <c r="AK6" s="21">
        <v>1915</v>
      </c>
      <c r="AL6" s="22">
        <v>70.599999999999994</v>
      </c>
      <c r="AM6">
        <v>37.550814576587982</v>
      </c>
      <c r="AN6">
        <v>14.058268286463932</v>
      </c>
      <c r="AO6" s="21">
        <v>1915</v>
      </c>
      <c r="AP6" s="22">
        <v>70.599999999999994</v>
      </c>
      <c r="AQ6">
        <v>37.614137570290623</v>
      </c>
      <c r="AR6">
        <v>13.952671985974074</v>
      </c>
      <c r="AS6" s="21">
        <v>1915</v>
      </c>
      <c r="AT6" s="22">
        <v>70.599999999999994</v>
      </c>
      <c r="AU6">
        <v>38.113103067306284</v>
      </c>
      <c r="AV6">
        <v>14.048880398189869</v>
      </c>
      <c r="AW6" s="21">
        <v>1915</v>
      </c>
      <c r="AX6" s="22">
        <v>70.599999999999994</v>
      </c>
      <c r="AY6">
        <v>39.808964824779011</v>
      </c>
      <c r="AZ6">
        <v>13.795376114077337</v>
      </c>
      <c r="BA6" s="21">
        <v>1915</v>
      </c>
      <c r="BB6" s="22">
        <v>70.599999999999994</v>
      </c>
      <c r="BC6">
        <v>39.812731058242612</v>
      </c>
      <c r="BD6">
        <v>13.798343126497516</v>
      </c>
      <c r="BE6" s="21">
        <v>1915</v>
      </c>
      <c r="BF6" s="22">
        <v>70.599999999999994</v>
      </c>
      <c r="BG6">
        <v>39.889415343738804</v>
      </c>
      <c r="BH6">
        <v>13.730732001853564</v>
      </c>
      <c r="BI6" s="21">
        <v>1915</v>
      </c>
      <c r="BJ6" s="22">
        <v>70.599999999999994</v>
      </c>
      <c r="BK6">
        <v>39.875253147777876</v>
      </c>
      <c r="BL6">
        <v>13.744759483652345</v>
      </c>
      <c r="BM6" s="21">
        <v>1915</v>
      </c>
      <c r="BN6" s="22">
        <v>70.599999999999994</v>
      </c>
      <c r="BO6">
        <v>39.80014114828559</v>
      </c>
      <c r="BP6">
        <v>13.819827532526656</v>
      </c>
      <c r="BQ6" s="21">
        <v>1915</v>
      </c>
      <c r="BR6" s="22">
        <v>70.599999999999994</v>
      </c>
      <c r="BS6">
        <v>39.7583032860313</v>
      </c>
      <c r="BT6">
        <v>13.861484789651298</v>
      </c>
      <c r="BU6" s="21">
        <v>1915</v>
      </c>
      <c r="BV6" s="22">
        <v>70.599999999999994</v>
      </c>
      <c r="BW6">
        <v>39.780692326325671</v>
      </c>
      <c r="BX6">
        <v>13.838389674051827</v>
      </c>
      <c r="BY6" s="21">
        <v>1915</v>
      </c>
      <c r="BZ6" s="22">
        <v>70.599999999999994</v>
      </c>
      <c r="CA6">
        <v>40.095858297992699</v>
      </c>
      <c r="CB6">
        <v>13.369643822297101</v>
      </c>
      <c r="CC6" s="21">
        <v>1915</v>
      </c>
      <c r="CD6" s="22">
        <v>70.599999999999994</v>
      </c>
      <c r="CE6">
        <v>39.639695075906445</v>
      </c>
      <c r="CF6">
        <v>13.978306301007301</v>
      </c>
      <c r="CG6" s="21">
        <v>1915</v>
      </c>
      <c r="CH6" s="22">
        <v>70.599999999999994</v>
      </c>
      <c r="CI6">
        <v>39.610801288547975</v>
      </c>
      <c r="CJ6">
        <v>14.006794541806059</v>
      </c>
      <c r="CK6" s="21">
        <v>1915</v>
      </c>
      <c r="CL6" s="22">
        <v>70.599999999999994</v>
      </c>
      <c r="CM6">
        <v>39.591276229685647</v>
      </c>
      <c r="CN6">
        <v>14.026757329190495</v>
      </c>
      <c r="CO6" s="21">
        <v>1915</v>
      </c>
      <c r="CP6" s="22">
        <v>70.599999999999994</v>
      </c>
      <c r="CQ6">
        <v>39.48590841562698</v>
      </c>
      <c r="CR6">
        <v>14.125371342644364</v>
      </c>
      <c r="CS6" s="21">
        <v>1915</v>
      </c>
      <c r="CT6" s="22">
        <v>70.599999999999994</v>
      </c>
      <c r="CU6">
        <v>39.481226824210189</v>
      </c>
      <c r="CV6">
        <v>14.131295875712761</v>
      </c>
      <c r="CW6" s="21">
        <v>1915</v>
      </c>
      <c r="CX6" s="22">
        <v>70.599999999999994</v>
      </c>
      <c r="CY6">
        <v>39.473946200125546</v>
      </c>
      <c r="CZ6">
        <v>14.137603681866423</v>
      </c>
      <c r="DA6" s="21">
        <v>1915</v>
      </c>
      <c r="DB6" s="22">
        <v>70.599999999999994</v>
      </c>
      <c r="DC6">
        <v>39.485881038217272</v>
      </c>
      <c r="DD6">
        <v>14.133262066468728</v>
      </c>
      <c r="DE6" s="21">
        <v>1915</v>
      </c>
      <c r="DF6" s="22">
        <v>70.599999999999994</v>
      </c>
      <c r="DG6">
        <v>39.488529667792562</v>
      </c>
      <c r="DH6">
        <v>14.13160732522463</v>
      </c>
      <c r="DI6" s="21">
        <v>1915</v>
      </c>
      <c r="DJ6" s="22">
        <v>70.599999999999994</v>
      </c>
      <c r="DK6">
        <v>39.484999209228647</v>
      </c>
      <c r="DL6">
        <v>14.134586645162234</v>
      </c>
      <c r="DM6" s="21">
        <v>1915</v>
      </c>
      <c r="DN6" s="22">
        <v>70.599999999999994</v>
      </c>
      <c r="DO6">
        <v>39.481466494001211</v>
      </c>
      <c r="DP6">
        <v>14.136996092502255</v>
      </c>
      <c r="DQ6" s="21">
        <v>1915</v>
      </c>
      <c r="DR6" s="22">
        <v>70.599999999999994</v>
      </c>
      <c r="DS6">
        <v>39.478102827137015</v>
      </c>
      <c r="DT6">
        <v>14.140685718677517</v>
      </c>
      <c r="DU6" s="21">
        <v>1915</v>
      </c>
      <c r="DV6" s="22">
        <v>70.599999999999994</v>
      </c>
      <c r="DW6">
        <v>39.469001324853856</v>
      </c>
      <c r="DX6">
        <v>14.13069224368189</v>
      </c>
      <c r="DY6" s="21">
        <v>1915</v>
      </c>
      <c r="DZ6" s="22">
        <v>70.599999999999994</v>
      </c>
      <c r="EA6">
        <v>39.429227821611562</v>
      </c>
      <c r="EB6">
        <v>14.044077412586748</v>
      </c>
      <c r="EC6" s="21">
        <v>1915</v>
      </c>
      <c r="ED6" s="22">
        <v>70.599999999999994</v>
      </c>
      <c r="EE6">
        <v>39.371913610444551</v>
      </c>
      <c r="EF6">
        <v>13.926384066501546</v>
      </c>
      <c r="EG6" s="21">
        <v>1915</v>
      </c>
      <c r="EH6" s="22">
        <v>70.599999999999994</v>
      </c>
      <c r="EI6">
        <v>39.319164296237105</v>
      </c>
      <c r="EJ6">
        <v>13.872834345048748</v>
      </c>
      <c r="EK6" s="21">
        <v>1915</v>
      </c>
      <c r="EL6" s="22">
        <v>70.599999999999994</v>
      </c>
      <c r="EM6">
        <v>39.252192446186946</v>
      </c>
      <c r="EN6">
        <v>13.795857075550146</v>
      </c>
      <c r="EO6" s="21">
        <v>1915</v>
      </c>
      <c r="EP6" s="22">
        <v>70.599999999999994</v>
      </c>
      <c r="EQ6">
        <v>39.23687801340656</v>
      </c>
      <c r="ER6">
        <v>13.890596472481585</v>
      </c>
      <c r="ES6" s="21">
        <v>1915</v>
      </c>
      <c r="ET6" s="22">
        <v>70.599999999999994</v>
      </c>
      <c r="EU6">
        <v>39.226021752628959</v>
      </c>
      <c r="EV6">
        <v>13.961708060311084</v>
      </c>
      <c r="EW6" s="21">
        <v>1915</v>
      </c>
      <c r="EX6" s="22">
        <v>70.599999999999994</v>
      </c>
      <c r="EY6">
        <v>39.232744724141661</v>
      </c>
      <c r="EZ6">
        <v>14.033397558446827</v>
      </c>
      <c r="FA6" s="21">
        <v>1915</v>
      </c>
      <c r="FB6" s="22">
        <v>70.599999999999994</v>
      </c>
      <c r="FC6">
        <v>38.616932693782601</v>
      </c>
      <c r="FD6">
        <v>13.89741330781062</v>
      </c>
      <c r="FE6" s="21">
        <v>1915</v>
      </c>
      <c r="FF6" s="22">
        <v>70.599999999999994</v>
      </c>
      <c r="FG6">
        <v>38.552900676284153</v>
      </c>
      <c r="FH6">
        <v>13.901625506454277</v>
      </c>
      <c r="FI6" s="21">
        <v>1915</v>
      </c>
      <c r="FJ6" s="22">
        <v>70.599999999999994</v>
      </c>
      <c r="FK6">
        <v>38.945173873785016</v>
      </c>
      <c r="FL6">
        <v>14.128364716528944</v>
      </c>
      <c r="FM6" s="21">
        <v>1915</v>
      </c>
      <c r="FN6" s="22">
        <v>70.599999999999994</v>
      </c>
      <c r="FO6">
        <v>39.078318444513648</v>
      </c>
      <c r="FP6">
        <v>14.141129410766757</v>
      </c>
      <c r="FQ6" s="21">
        <v>1915</v>
      </c>
      <c r="FR6" s="22">
        <v>70.599999999999994</v>
      </c>
      <c r="FS6">
        <v>39.427866636279482</v>
      </c>
      <c r="FT6">
        <v>14.034655657437883</v>
      </c>
      <c r="FU6" s="21">
        <v>1915</v>
      </c>
      <c r="FV6" s="22">
        <v>70.599999999999994</v>
      </c>
      <c r="FW6">
        <v>39.497744829671355</v>
      </c>
      <c r="FX6">
        <v>13.975732387502537</v>
      </c>
      <c r="FY6" s="21">
        <v>1915</v>
      </c>
      <c r="FZ6" s="22">
        <v>70.599999999999994</v>
      </c>
      <c r="GA6">
        <v>39.277540931562477</v>
      </c>
      <c r="GB6">
        <v>14.058219736714541</v>
      </c>
      <c r="GC6" s="21">
        <v>1915</v>
      </c>
      <c r="GD6" s="22">
        <v>70.599999999999994</v>
      </c>
      <c r="GE6">
        <v>39.32958168223972</v>
      </c>
      <c r="GF6">
        <v>14.025612329032912</v>
      </c>
      <c r="GG6" s="21">
        <v>1915</v>
      </c>
      <c r="GH6" s="22">
        <v>70.599999999999994</v>
      </c>
      <c r="GI6">
        <v>39.65049189042729</v>
      </c>
      <c r="GJ6">
        <v>13.848207728537432</v>
      </c>
      <c r="GK6" s="21">
        <v>1915</v>
      </c>
      <c r="GL6" s="22">
        <v>70.599999999999994</v>
      </c>
      <c r="GM6">
        <v>39.610327254105165</v>
      </c>
      <c r="GN6">
        <v>13.857615780537861</v>
      </c>
      <c r="GO6" s="21">
        <v>1915</v>
      </c>
      <c r="GP6" s="22">
        <v>70.599999999999994</v>
      </c>
      <c r="GQ6">
        <v>39.404733280090404</v>
      </c>
      <c r="GR6">
        <v>13.949040196887992</v>
      </c>
      <c r="GS6" s="21">
        <v>1915</v>
      </c>
      <c r="GT6" s="22">
        <v>70.599999999999994</v>
      </c>
      <c r="GU6">
        <v>39.160061995372132</v>
      </c>
      <c r="GV6">
        <v>14.031487645022427</v>
      </c>
      <c r="GW6" s="21">
        <v>1915</v>
      </c>
      <c r="GX6" s="22">
        <v>70.599999999999994</v>
      </c>
      <c r="GY6">
        <v>39.232359292465844</v>
      </c>
      <c r="GZ6">
        <v>13.989970076130621</v>
      </c>
      <c r="HA6" s="21">
        <v>1915</v>
      </c>
      <c r="HB6" s="22">
        <v>70.599999999999994</v>
      </c>
      <c r="HC6">
        <v>39.135592627816138</v>
      </c>
      <c r="HD6">
        <v>14.009520025489008</v>
      </c>
      <c r="HE6" s="21">
        <v>1915</v>
      </c>
      <c r="HF6" s="22">
        <v>70.599999999999994</v>
      </c>
      <c r="HG6">
        <v>39.034491360648367</v>
      </c>
      <c r="HH6">
        <v>14.027373673394797</v>
      </c>
      <c r="HI6" s="21">
        <v>1915</v>
      </c>
      <c r="HJ6" s="22">
        <v>70.599999999999994</v>
      </c>
      <c r="HK6">
        <v>38.73780471886441</v>
      </c>
      <c r="HL6">
        <v>14.090396998205351</v>
      </c>
      <c r="HM6" s="21">
        <v>1915</v>
      </c>
      <c r="HN6" s="22">
        <v>70.599999999999994</v>
      </c>
      <c r="HO6">
        <v>38.891580087801465</v>
      </c>
      <c r="HP6">
        <v>14.006510685998004</v>
      </c>
      <c r="HQ6" s="21">
        <v>1915</v>
      </c>
      <c r="HR6" s="22">
        <v>70.599999999999994</v>
      </c>
      <c r="HS6">
        <v>38.548655552471388</v>
      </c>
      <c r="HT6">
        <v>14.07842696764957</v>
      </c>
      <c r="HU6" s="21">
        <v>1915</v>
      </c>
      <c r="HV6" s="22">
        <v>70.599999999999994</v>
      </c>
      <c r="HW6">
        <v>38.602501034009485</v>
      </c>
      <c r="HX6">
        <v>14.036270465116472</v>
      </c>
      <c r="HY6" s="21">
        <v>1915</v>
      </c>
      <c r="HZ6" s="22">
        <v>70.599999999999994</v>
      </c>
      <c r="IA6">
        <v>38.636224181113661</v>
      </c>
      <c r="IB6">
        <v>14.01033929820839</v>
      </c>
    </row>
    <row r="7" spans="2:236">
      <c r="B7">
        <v>3.1996831539189183E-2</v>
      </c>
      <c r="C7" s="33">
        <v>0.7266449795962433</v>
      </c>
      <c r="D7">
        <v>143.54530178461607</v>
      </c>
      <c r="E7" s="21">
        <v>1916</v>
      </c>
      <c r="F7" s="22">
        <v>71.3</v>
      </c>
      <c r="G7" t="s">
        <v>29</v>
      </c>
      <c r="H7">
        <f>TINV(0.0455,H5)</f>
        <v>2.0464868884077223</v>
      </c>
      <c r="I7" s="21">
        <v>1917</v>
      </c>
      <c r="J7" s="22">
        <v>72.7</v>
      </c>
      <c r="K7" t="s">
        <v>29</v>
      </c>
      <c r="L7">
        <f>TINV(0.0455,L5)</f>
        <v>2.0473674752708497</v>
      </c>
      <c r="M7" s="21">
        <v>1917</v>
      </c>
      <c r="N7" s="22">
        <v>72.7</v>
      </c>
      <c r="O7" t="s">
        <v>29</v>
      </c>
      <c r="P7">
        <f>TINV(0.0455,P5)</f>
        <v>2.0473674752708497</v>
      </c>
      <c r="Q7" s="21">
        <v>1917</v>
      </c>
      <c r="R7" s="22">
        <v>72.7</v>
      </c>
      <c r="S7" t="s">
        <v>29</v>
      </c>
      <c r="T7">
        <f>TINV(0.0455,T5)</f>
        <v>2.0473674752708497</v>
      </c>
      <c r="U7" s="21">
        <v>1917</v>
      </c>
      <c r="V7" s="22">
        <v>72.7</v>
      </c>
      <c r="W7" t="s">
        <v>29</v>
      </c>
      <c r="X7">
        <f>TINV(0.0455,X5)</f>
        <v>2.0473674752708497</v>
      </c>
      <c r="Y7" s="21">
        <v>1917</v>
      </c>
      <c r="Z7" s="22">
        <v>72.7</v>
      </c>
      <c r="AA7" t="s">
        <v>29</v>
      </c>
      <c r="AB7">
        <f>TINV(0.0455,AB5)</f>
        <v>2.0473674752708497</v>
      </c>
      <c r="AC7" s="21">
        <v>1917</v>
      </c>
      <c r="AD7" s="22">
        <v>72.7</v>
      </c>
      <c r="AE7" t="s">
        <v>29</v>
      </c>
      <c r="AF7">
        <f>TINV(0.0455,AF5)</f>
        <v>2.0473674752708497</v>
      </c>
      <c r="AG7" s="21">
        <v>1916</v>
      </c>
      <c r="AH7" s="22">
        <v>71.3</v>
      </c>
      <c r="AI7" t="s">
        <v>29</v>
      </c>
      <c r="AJ7">
        <f>TINV(0.0455,AJ5)</f>
        <v>2.0473674752708497</v>
      </c>
      <c r="AK7" s="21">
        <v>1916</v>
      </c>
      <c r="AL7" s="22">
        <v>71.3</v>
      </c>
      <c r="AM7" t="s">
        <v>29</v>
      </c>
      <c r="AN7">
        <f>TINV(0.0455,AN5)</f>
        <v>2.0473674752708497</v>
      </c>
      <c r="AO7" s="21">
        <v>1916</v>
      </c>
      <c r="AP7" s="22">
        <v>71.3</v>
      </c>
      <c r="AQ7" t="s">
        <v>29</v>
      </c>
      <c r="AR7">
        <f>TINV(0.0455,AR5)</f>
        <v>2.0473674752708497</v>
      </c>
      <c r="AS7" s="21">
        <v>1916</v>
      </c>
      <c r="AT7" s="22">
        <v>71.3</v>
      </c>
      <c r="AU7" t="s">
        <v>29</v>
      </c>
      <c r="AV7">
        <f>TINV(0.0455,AV5)</f>
        <v>2.0473674752708497</v>
      </c>
      <c r="AW7" s="21">
        <v>1916</v>
      </c>
      <c r="AX7" s="22">
        <v>71.3</v>
      </c>
      <c r="AY7" t="s">
        <v>29</v>
      </c>
      <c r="AZ7">
        <f>TINV(0.0455,AZ5)</f>
        <v>2.0473674752708497</v>
      </c>
      <c r="BA7" s="21">
        <v>1916</v>
      </c>
      <c r="BB7" s="22">
        <v>71.3</v>
      </c>
      <c r="BC7" t="s">
        <v>29</v>
      </c>
      <c r="BD7">
        <f>TINV(0.0455,BD5)</f>
        <v>2.0473674752708497</v>
      </c>
      <c r="BE7" s="21">
        <v>1916</v>
      </c>
      <c r="BF7" s="22">
        <v>71.3</v>
      </c>
      <c r="BG7" t="s">
        <v>29</v>
      </c>
      <c r="BH7">
        <f>TINV(0.0455,BH5)</f>
        <v>2.0473674752708497</v>
      </c>
      <c r="BI7" s="21">
        <v>1916</v>
      </c>
      <c r="BJ7" s="22">
        <v>71.3</v>
      </c>
      <c r="BK7" t="s">
        <v>29</v>
      </c>
      <c r="BL7">
        <f>TINV(0.0455,BL5)</f>
        <v>2.0473674752708497</v>
      </c>
      <c r="BM7" s="21">
        <v>1916</v>
      </c>
      <c r="BN7" s="22">
        <v>71.3</v>
      </c>
      <c r="BO7" t="s">
        <v>29</v>
      </c>
      <c r="BP7">
        <f>TINV(0.0455,BP5)</f>
        <v>2.0473674752708497</v>
      </c>
      <c r="BQ7" s="21">
        <v>1916</v>
      </c>
      <c r="BR7" s="22">
        <v>71.3</v>
      </c>
      <c r="BS7" t="s">
        <v>29</v>
      </c>
      <c r="BT7">
        <f>TINV(0.0455,BT5)</f>
        <v>2.0473674752708497</v>
      </c>
      <c r="BU7" s="21">
        <v>1916</v>
      </c>
      <c r="BV7" s="22">
        <v>71.3</v>
      </c>
      <c r="BW7" t="s">
        <v>29</v>
      </c>
      <c r="BX7">
        <f>TINV(0.0455,BX5)</f>
        <v>2.0473674752708497</v>
      </c>
      <c r="BY7" s="21">
        <v>1916</v>
      </c>
      <c r="BZ7" s="22">
        <v>71.3</v>
      </c>
      <c r="CA7" t="s">
        <v>29</v>
      </c>
      <c r="CB7">
        <f>TINV(0.0455,CB5)</f>
        <v>2.0473674752708497</v>
      </c>
      <c r="CC7" s="21">
        <v>1916</v>
      </c>
      <c r="CD7" s="22">
        <v>71.3</v>
      </c>
      <c r="CE7" t="s">
        <v>29</v>
      </c>
      <c r="CF7">
        <f>TINV(0.0455,CF5)</f>
        <v>2.0473674752708497</v>
      </c>
      <c r="CG7" s="21">
        <v>1916</v>
      </c>
      <c r="CH7" s="22">
        <v>71.3</v>
      </c>
      <c r="CI7" t="s">
        <v>29</v>
      </c>
      <c r="CJ7">
        <f>TINV(0.0455,CJ5)</f>
        <v>2.0473674752708497</v>
      </c>
      <c r="CK7" s="21">
        <v>1916</v>
      </c>
      <c r="CL7" s="22">
        <v>71.3</v>
      </c>
      <c r="CM7" t="s">
        <v>29</v>
      </c>
      <c r="CN7">
        <f>TINV(0.0455,CN5)</f>
        <v>2.0473674752708497</v>
      </c>
      <c r="CO7" s="21">
        <v>1916</v>
      </c>
      <c r="CP7" s="22">
        <v>71.3</v>
      </c>
      <c r="CQ7" t="s">
        <v>29</v>
      </c>
      <c r="CR7">
        <f>TINV(0.0455,CR5)</f>
        <v>2.0473674752708497</v>
      </c>
      <c r="CS7" s="21">
        <v>1916</v>
      </c>
      <c r="CT7" s="22">
        <v>71.3</v>
      </c>
      <c r="CU7" t="s">
        <v>29</v>
      </c>
      <c r="CV7">
        <f>TINV(0.0455,CV5)</f>
        <v>2.0473674752708497</v>
      </c>
      <c r="CW7" s="21">
        <v>1916</v>
      </c>
      <c r="CX7" s="22">
        <v>71.3</v>
      </c>
      <c r="CY7" t="s">
        <v>29</v>
      </c>
      <c r="CZ7">
        <f>TINV(0.0455,CZ5)</f>
        <v>2.0473674752708497</v>
      </c>
      <c r="DA7" s="21">
        <v>1916</v>
      </c>
      <c r="DB7" s="22">
        <v>71.3</v>
      </c>
      <c r="DC7" t="s">
        <v>29</v>
      </c>
      <c r="DD7">
        <f>TINV(0.0455,DD5)</f>
        <v>2.0473674752708497</v>
      </c>
      <c r="DE7" s="21">
        <v>1916</v>
      </c>
      <c r="DF7" s="22">
        <v>71.3</v>
      </c>
      <c r="DG7" t="s">
        <v>29</v>
      </c>
      <c r="DH7">
        <f>TINV(0.0455,DH5)</f>
        <v>2.0473674752708497</v>
      </c>
      <c r="DI7" s="21">
        <v>1916</v>
      </c>
      <c r="DJ7" s="22">
        <v>71.3</v>
      </c>
      <c r="DK7" t="s">
        <v>29</v>
      </c>
      <c r="DL7">
        <f>TINV(0.0455,DL5)</f>
        <v>2.0473674752708497</v>
      </c>
      <c r="DM7" s="21">
        <v>1916</v>
      </c>
      <c r="DN7" s="22">
        <v>71.3</v>
      </c>
      <c r="DO7" t="s">
        <v>29</v>
      </c>
      <c r="DP7">
        <f>TINV(0.0455,DP5)</f>
        <v>2.0473674752708497</v>
      </c>
      <c r="DQ7" s="21">
        <v>1916</v>
      </c>
      <c r="DR7" s="22">
        <v>71.3</v>
      </c>
      <c r="DS7" t="s">
        <v>29</v>
      </c>
      <c r="DT7">
        <f>TINV(0.0455,DT5)</f>
        <v>2.0473674752708497</v>
      </c>
      <c r="DU7" s="21">
        <v>1916</v>
      </c>
      <c r="DV7" s="22">
        <v>71.3</v>
      </c>
      <c r="DW7" t="s">
        <v>29</v>
      </c>
      <c r="DX7">
        <f>TINV(0.0455,DX5)</f>
        <v>2.0473674752708497</v>
      </c>
      <c r="DY7" s="21">
        <v>1916</v>
      </c>
      <c r="DZ7" s="22">
        <v>71.3</v>
      </c>
      <c r="EA7" t="s">
        <v>29</v>
      </c>
      <c r="EB7">
        <f>TINV(0.0455,EB5)</f>
        <v>2.0473674752708497</v>
      </c>
      <c r="EC7" s="21">
        <v>1916</v>
      </c>
      <c r="ED7" s="22">
        <v>71.3</v>
      </c>
      <c r="EE7" t="s">
        <v>29</v>
      </c>
      <c r="EF7">
        <f>TINV(0.0455,EF5)</f>
        <v>2.0473674752708497</v>
      </c>
      <c r="EG7" s="21">
        <v>1916</v>
      </c>
      <c r="EH7" s="22">
        <v>71.3</v>
      </c>
      <c r="EI7" t="s">
        <v>29</v>
      </c>
      <c r="EJ7">
        <f>TINV(0.0455,EJ5)</f>
        <v>2.0473674752708497</v>
      </c>
      <c r="EK7" s="21">
        <v>1916</v>
      </c>
      <c r="EL7" s="22">
        <v>71.3</v>
      </c>
      <c r="EM7" t="s">
        <v>29</v>
      </c>
      <c r="EN7">
        <f>TINV(0.0455,EN5)</f>
        <v>2.0473674752708497</v>
      </c>
      <c r="EO7" s="21">
        <v>1916</v>
      </c>
      <c r="EP7" s="22">
        <v>71.3</v>
      </c>
      <c r="EQ7" t="s">
        <v>29</v>
      </c>
      <c r="ER7">
        <f>TINV(0.0455,ER5)</f>
        <v>2.0473674752708497</v>
      </c>
      <c r="ES7" s="21">
        <v>1916</v>
      </c>
      <c r="ET7" s="22">
        <v>71.3</v>
      </c>
      <c r="EU7" t="s">
        <v>29</v>
      </c>
      <c r="EV7">
        <f>TINV(0.0455,EV5)</f>
        <v>2.0473674752708497</v>
      </c>
      <c r="EW7" s="21">
        <v>1916</v>
      </c>
      <c r="EX7" s="22">
        <v>71.3</v>
      </c>
      <c r="EY7" t="s">
        <v>29</v>
      </c>
      <c r="EZ7">
        <f>TINV(0.0455,EZ5)</f>
        <v>2.0473674752708497</v>
      </c>
      <c r="FA7" s="21">
        <v>1916</v>
      </c>
      <c r="FB7" s="22">
        <v>71.3</v>
      </c>
      <c r="FC7" t="s">
        <v>29</v>
      </c>
      <c r="FD7">
        <f>TINV(0.0455,FD5)</f>
        <v>2.0473674752708497</v>
      </c>
      <c r="FE7" s="21">
        <v>1916</v>
      </c>
      <c r="FF7" s="22">
        <v>71.3</v>
      </c>
      <c r="FG7" t="s">
        <v>29</v>
      </c>
      <c r="FH7">
        <f>TINV(0.0455,FH5)</f>
        <v>2.0473674752708497</v>
      </c>
      <c r="FI7" s="21">
        <v>1916</v>
      </c>
      <c r="FJ7" s="22">
        <v>71.3</v>
      </c>
      <c r="FK7" t="s">
        <v>29</v>
      </c>
      <c r="FL7">
        <f>TINV(0.0455,FL5)</f>
        <v>2.0473674752708497</v>
      </c>
      <c r="FM7" s="21">
        <v>1916</v>
      </c>
      <c r="FN7" s="22">
        <v>71.3</v>
      </c>
      <c r="FO7" t="s">
        <v>29</v>
      </c>
      <c r="FP7">
        <f>TINV(0.0455,FP5)</f>
        <v>2.0473674752708497</v>
      </c>
      <c r="FQ7" s="21">
        <v>1916</v>
      </c>
      <c r="FR7" s="22">
        <v>71.3</v>
      </c>
      <c r="FS7" t="s">
        <v>29</v>
      </c>
      <c r="FT7">
        <f>TINV(0.0455,FT5)</f>
        <v>2.0473674752708497</v>
      </c>
      <c r="FU7" s="21">
        <v>1916</v>
      </c>
      <c r="FV7" s="22">
        <v>71.3</v>
      </c>
      <c r="FW7" t="s">
        <v>29</v>
      </c>
      <c r="FX7">
        <f>TINV(0.0455,FX5)</f>
        <v>2.0473674752708497</v>
      </c>
      <c r="FY7" s="21">
        <v>1916</v>
      </c>
      <c r="FZ7" s="22">
        <v>71.3</v>
      </c>
      <c r="GA7" t="s">
        <v>29</v>
      </c>
      <c r="GB7">
        <f>TINV(0.0455,GB5)</f>
        <v>2.0473674752708497</v>
      </c>
      <c r="GC7" s="21">
        <v>1916</v>
      </c>
      <c r="GD7" s="22">
        <v>71.3</v>
      </c>
      <c r="GE7" t="s">
        <v>29</v>
      </c>
      <c r="GF7">
        <f>TINV(0.0455,GF5)</f>
        <v>2.0473674752708497</v>
      </c>
      <c r="GG7" s="21">
        <v>1916</v>
      </c>
      <c r="GH7" s="22">
        <v>71.3</v>
      </c>
      <c r="GI7" t="s">
        <v>29</v>
      </c>
      <c r="GJ7">
        <f>TINV(0.0455,GJ5)</f>
        <v>2.0473674752708497</v>
      </c>
      <c r="GK7" s="21">
        <v>1916</v>
      </c>
      <c r="GL7" s="22">
        <v>71.3</v>
      </c>
      <c r="GM7" t="s">
        <v>29</v>
      </c>
      <c r="GN7">
        <f>TINV(0.0455,GN5)</f>
        <v>2.0473674752708497</v>
      </c>
      <c r="GO7" s="21">
        <v>1916</v>
      </c>
      <c r="GP7" s="22">
        <v>71.3</v>
      </c>
      <c r="GQ7" t="s">
        <v>29</v>
      </c>
      <c r="GR7">
        <f>TINV(0.0455,GR5)</f>
        <v>2.0473674752708497</v>
      </c>
      <c r="GS7" s="21">
        <v>1916</v>
      </c>
      <c r="GT7" s="22">
        <v>71.3</v>
      </c>
      <c r="GU7" t="s">
        <v>29</v>
      </c>
      <c r="GV7">
        <f>TINV(0.0455,GV5)</f>
        <v>2.0473674752708497</v>
      </c>
      <c r="GW7" s="21">
        <v>1916</v>
      </c>
      <c r="GX7" s="22">
        <v>71.3</v>
      </c>
      <c r="GY7" t="s">
        <v>29</v>
      </c>
      <c r="GZ7">
        <f>TINV(0.0455,GZ5)</f>
        <v>2.0473674752708497</v>
      </c>
      <c r="HA7" s="21">
        <v>1916</v>
      </c>
      <c r="HB7" s="22">
        <v>71.3</v>
      </c>
      <c r="HC7" t="s">
        <v>29</v>
      </c>
      <c r="HD7">
        <f>TINV(0.0455,HD5)</f>
        <v>2.0473674752708497</v>
      </c>
      <c r="HE7" s="21">
        <v>1916</v>
      </c>
      <c r="HF7" s="22">
        <v>71.3</v>
      </c>
      <c r="HG7" t="s">
        <v>29</v>
      </c>
      <c r="HH7">
        <f>TINV(0.0455,HH5)</f>
        <v>2.0473674752708497</v>
      </c>
      <c r="HI7" s="21">
        <v>1916</v>
      </c>
      <c r="HJ7" s="22">
        <v>71.3</v>
      </c>
      <c r="HK7" t="s">
        <v>29</v>
      </c>
      <c r="HL7">
        <f>TINV(0.0455,HL5)</f>
        <v>2.0473674752708497</v>
      </c>
      <c r="HM7" s="21">
        <v>1916</v>
      </c>
      <c r="HN7" s="22">
        <v>71.3</v>
      </c>
      <c r="HO7" t="s">
        <v>29</v>
      </c>
      <c r="HP7">
        <f>TINV(0.0455,HP5)</f>
        <v>2.0473674752708497</v>
      </c>
      <c r="HQ7" s="21">
        <v>1916</v>
      </c>
      <c r="HR7" s="22">
        <v>71.3</v>
      </c>
      <c r="HS7" t="s">
        <v>29</v>
      </c>
      <c r="HT7">
        <f>TINV(0.0455,HT5)</f>
        <v>2.0473674752708497</v>
      </c>
      <c r="HU7" s="21">
        <v>1916</v>
      </c>
      <c r="HV7" s="22">
        <v>71.3</v>
      </c>
      <c r="HW7" t="s">
        <v>29</v>
      </c>
      <c r="HX7">
        <f>TINV(0.0455,HX5)</f>
        <v>2.0473674752708497</v>
      </c>
      <c r="HY7" s="21">
        <v>1916</v>
      </c>
      <c r="HZ7" s="22">
        <v>71.3</v>
      </c>
    </row>
    <row r="8" spans="2:236">
      <c r="B8">
        <v>3.1992203126880975E-2</v>
      </c>
      <c r="C8" s="33">
        <v>0.72709367796830005</v>
      </c>
      <c r="D8">
        <v>143.87009548913099</v>
      </c>
      <c r="E8" s="21">
        <v>1917</v>
      </c>
      <c r="F8" s="22">
        <v>72.7</v>
      </c>
      <c r="G8" t="s">
        <v>30</v>
      </c>
      <c r="H8">
        <f>H7*G3</f>
        <v>5.3307943789063453E-3</v>
      </c>
      <c r="I8" s="21">
        <v>1918</v>
      </c>
      <c r="J8" s="22">
        <v>75.400000000000006</v>
      </c>
      <c r="K8" t="s">
        <v>30</v>
      </c>
      <c r="L8">
        <f>L7*K3</f>
        <v>4.265924261301313E-3</v>
      </c>
      <c r="M8" s="21">
        <v>1918</v>
      </c>
      <c r="N8" s="22">
        <v>75.400000000000006</v>
      </c>
      <c r="O8" t="s">
        <v>30</v>
      </c>
      <c r="P8">
        <f>P7*O3</f>
        <v>5.4880560714044941E-3</v>
      </c>
      <c r="Q8" s="21">
        <v>1918</v>
      </c>
      <c r="R8" s="22">
        <v>75.400000000000006</v>
      </c>
      <c r="S8" t="s">
        <v>30</v>
      </c>
      <c r="T8">
        <f>T7*S3</f>
        <v>5.5534339975566787E-3</v>
      </c>
      <c r="U8" s="21">
        <v>1918</v>
      </c>
      <c r="V8" s="22">
        <v>75.400000000000006</v>
      </c>
      <c r="W8" t="s">
        <v>30</v>
      </c>
      <c r="X8">
        <f>X7*W3</f>
        <v>5.4892247522670317E-3</v>
      </c>
      <c r="Y8" s="21">
        <v>1918</v>
      </c>
      <c r="Z8" s="22">
        <v>75.400000000000006</v>
      </c>
      <c r="AA8" t="s">
        <v>30</v>
      </c>
      <c r="AB8">
        <f>AB7*AA3</f>
        <v>5.47582765174872E-3</v>
      </c>
      <c r="AC8" s="21">
        <v>1918</v>
      </c>
      <c r="AD8" s="22">
        <v>75.400000000000006</v>
      </c>
      <c r="AE8" t="s">
        <v>30</v>
      </c>
      <c r="AF8">
        <f>AF7*AE3</f>
        <v>5.4677453913192803E-3</v>
      </c>
      <c r="AG8" s="21">
        <v>1918</v>
      </c>
      <c r="AH8" s="22">
        <v>75.400000000000006</v>
      </c>
      <c r="AI8" t="s">
        <v>30</v>
      </c>
      <c r="AJ8">
        <f>AJ7*AI3</f>
        <v>5.4607800259638068E-3</v>
      </c>
      <c r="AK8" s="21">
        <v>1917</v>
      </c>
      <c r="AL8" s="22">
        <v>72.7</v>
      </c>
      <c r="AM8" t="s">
        <v>30</v>
      </c>
      <c r="AN8">
        <f>AN7*AM3</f>
        <v>5.4559396152096661E-3</v>
      </c>
      <c r="AO8" s="21">
        <v>1917</v>
      </c>
      <c r="AP8" s="22">
        <v>72.7</v>
      </c>
      <c r="AQ8" t="s">
        <v>30</v>
      </c>
      <c r="AR8">
        <f>AR7*AQ3</f>
        <v>5.4157033047671065E-3</v>
      </c>
      <c r="AS8" s="21">
        <v>1917</v>
      </c>
      <c r="AT8" s="22">
        <v>72.7</v>
      </c>
      <c r="AU8" t="s">
        <v>30</v>
      </c>
      <c r="AV8">
        <f>AV7*AU3</f>
        <v>5.4212127783469042E-3</v>
      </c>
      <c r="AW8" s="21">
        <v>1917</v>
      </c>
      <c r="AX8" s="22">
        <v>72.7</v>
      </c>
      <c r="AY8" t="s">
        <v>30</v>
      </c>
      <c r="AZ8">
        <f>AZ7*AY3</f>
        <v>5.3502633012408787E-3</v>
      </c>
      <c r="BA8" s="21">
        <v>1917</v>
      </c>
      <c r="BB8" s="22">
        <v>72.7</v>
      </c>
      <c r="BC8" t="s">
        <v>30</v>
      </c>
      <c r="BD8">
        <f>BD7*BC3</f>
        <v>5.3477367034498353E-3</v>
      </c>
      <c r="BE8" s="21">
        <v>1917</v>
      </c>
      <c r="BF8" s="22">
        <v>72.7</v>
      </c>
      <c r="BG8" t="s">
        <v>30</v>
      </c>
      <c r="BH8">
        <f>BH7*BG3</f>
        <v>5.3316746082246094E-3</v>
      </c>
      <c r="BI8" s="21">
        <v>1917</v>
      </c>
      <c r="BJ8" s="22">
        <v>72.7</v>
      </c>
      <c r="BK8" t="s">
        <v>30</v>
      </c>
      <c r="BL8">
        <f>BL7*BK3</f>
        <v>5.3316011146267647E-3</v>
      </c>
      <c r="BM8" s="21">
        <v>1917</v>
      </c>
      <c r="BN8" s="22">
        <v>72.7</v>
      </c>
      <c r="BO8" t="s">
        <v>30</v>
      </c>
      <c r="BP8">
        <f>BP7*BO3</f>
        <v>5.3434860489189415E-3</v>
      </c>
      <c r="BQ8" s="21">
        <v>1917</v>
      </c>
      <c r="BR8" s="22">
        <v>72.7</v>
      </c>
      <c r="BS8" t="s">
        <v>30</v>
      </c>
      <c r="BT8">
        <f>BT7*BS3</f>
        <v>5.349023471395137E-3</v>
      </c>
      <c r="BU8" s="21">
        <v>1917</v>
      </c>
      <c r="BV8" s="22">
        <v>72.7</v>
      </c>
      <c r="BW8" t="s">
        <v>30</v>
      </c>
      <c r="BX8">
        <f>BX7*BW3</f>
        <v>5.3422056094463016E-3</v>
      </c>
      <c r="BY8" s="21">
        <v>1917</v>
      </c>
      <c r="BZ8" s="22">
        <v>72.7</v>
      </c>
      <c r="CA8" t="s">
        <v>30</v>
      </c>
      <c r="CB8">
        <f>CB7*CA3</f>
        <v>5.2487735648683431E-3</v>
      </c>
      <c r="CC8" s="21">
        <v>1917</v>
      </c>
      <c r="CD8" s="22">
        <v>72.7</v>
      </c>
      <c r="CE8" t="s">
        <v>30</v>
      </c>
      <c r="CF8">
        <f>CF7*CE3</f>
        <v>5.3648448501034049E-3</v>
      </c>
      <c r="CG8" s="21">
        <v>1917</v>
      </c>
      <c r="CH8" s="22">
        <v>72.7</v>
      </c>
      <c r="CI8" t="s">
        <v>30</v>
      </c>
      <c r="CJ8">
        <f>CJ7*CI3</f>
        <v>5.3683780005964344E-3</v>
      </c>
      <c r="CK8" s="21">
        <v>1917</v>
      </c>
      <c r="CL8" s="22">
        <v>72.7</v>
      </c>
      <c r="CM8" t="s">
        <v>30</v>
      </c>
      <c r="CN8">
        <f>CN7*CM3</f>
        <v>5.3704167693614446E-3</v>
      </c>
      <c r="CO8" s="21">
        <v>1917</v>
      </c>
      <c r="CP8" s="22">
        <v>72.7</v>
      </c>
      <c r="CQ8" t="s">
        <v>30</v>
      </c>
      <c r="CR8">
        <f>CR7*CQ3</f>
        <v>5.3825001272365747E-3</v>
      </c>
      <c r="CS8" s="21">
        <v>1917</v>
      </c>
      <c r="CT8" s="22">
        <v>72.7</v>
      </c>
      <c r="CU8" t="s">
        <v>30</v>
      </c>
      <c r="CV8">
        <f>CV7*CU3</f>
        <v>5.3827132998072198E-3</v>
      </c>
      <c r="CW8" s="21">
        <v>1917</v>
      </c>
      <c r="CX8" s="22">
        <v>72.7</v>
      </c>
      <c r="CY8" t="s">
        <v>30</v>
      </c>
      <c r="CZ8">
        <f>CZ7*CY3</f>
        <v>5.3831439649483495E-3</v>
      </c>
      <c r="DA8" s="21">
        <v>1917</v>
      </c>
      <c r="DB8" s="22">
        <v>72.7</v>
      </c>
      <c r="DC8" t="s">
        <v>30</v>
      </c>
      <c r="DD8">
        <f>DD7*DC3</f>
        <v>5.3816918371875364E-3</v>
      </c>
      <c r="DE8" s="21">
        <v>1917</v>
      </c>
      <c r="DF8" s="22">
        <v>72.7</v>
      </c>
      <c r="DG8" t="s">
        <v>30</v>
      </c>
      <c r="DH8">
        <f>DH7*DG3</f>
        <v>5.3808961026197829E-3</v>
      </c>
      <c r="DI8" s="21">
        <v>1917</v>
      </c>
      <c r="DJ8" s="22">
        <v>72.7</v>
      </c>
      <c r="DK8" t="s">
        <v>30</v>
      </c>
      <c r="DL8">
        <f>DL7*DK3</f>
        <v>5.3811272382922057E-3</v>
      </c>
      <c r="DM8" s="21">
        <v>1917</v>
      </c>
      <c r="DN8" s="22">
        <v>72.7</v>
      </c>
      <c r="DO8" t="s">
        <v>30</v>
      </c>
      <c r="DP8">
        <f>DP7*DO3</f>
        <v>5.3813943899440513E-3</v>
      </c>
      <c r="DQ8" s="21">
        <v>1917</v>
      </c>
      <c r="DR8" s="22">
        <v>72.7</v>
      </c>
      <c r="DS8" t="s">
        <v>30</v>
      </c>
      <c r="DT8">
        <f>DT7*DS3</f>
        <v>5.3820496707252877E-3</v>
      </c>
      <c r="DU8" s="21">
        <v>1917</v>
      </c>
      <c r="DV8" s="22">
        <v>72.7</v>
      </c>
      <c r="DW8" t="s">
        <v>30</v>
      </c>
      <c r="DX8">
        <f>DX7*DW3</f>
        <v>5.3802451518967934E-3</v>
      </c>
      <c r="DY8" s="21">
        <v>1917</v>
      </c>
      <c r="DZ8" s="22">
        <v>72.7</v>
      </c>
      <c r="EA8" t="s">
        <v>30</v>
      </c>
      <c r="EB8">
        <f>EB7*EA3</f>
        <v>5.3639719661083335E-3</v>
      </c>
      <c r="EC8" s="21">
        <v>1917</v>
      </c>
      <c r="ED8" s="22">
        <v>72.7</v>
      </c>
      <c r="EE8" t="s">
        <v>30</v>
      </c>
      <c r="EF8">
        <f>EF7*EE3</f>
        <v>5.3418328228425774E-3</v>
      </c>
      <c r="EG8" s="21">
        <v>1917</v>
      </c>
      <c r="EH8" s="22">
        <v>72.7</v>
      </c>
      <c r="EI8" t="s">
        <v>30</v>
      </c>
      <c r="EJ8">
        <f>EJ7*EI3</f>
        <v>5.3320792981083288E-3</v>
      </c>
      <c r="EK8" s="21">
        <v>1917</v>
      </c>
      <c r="EL8" s="22">
        <v>72.7</v>
      </c>
      <c r="EM8" t="s">
        <v>30</v>
      </c>
      <c r="EN8">
        <f>EN7*EM3</f>
        <v>5.3179336640651513E-3</v>
      </c>
      <c r="EO8" s="21">
        <v>1917</v>
      </c>
      <c r="EP8" s="22">
        <v>72.7</v>
      </c>
      <c r="EQ8" t="s">
        <v>30</v>
      </c>
      <c r="ER8">
        <f>ER7*EQ3</f>
        <v>5.3369764165717157E-3</v>
      </c>
      <c r="ES8" s="21">
        <v>1917</v>
      </c>
      <c r="ET8" s="22">
        <v>72.7</v>
      </c>
      <c r="EU8" t="s">
        <v>30</v>
      </c>
      <c r="EV8">
        <f>EV7*EU3</f>
        <v>5.3515806861648054E-3</v>
      </c>
      <c r="EW8" s="21">
        <v>1917</v>
      </c>
      <c r="EX8" s="22">
        <v>72.7</v>
      </c>
      <c r="EY8" t="s">
        <v>30</v>
      </c>
      <c r="EZ8">
        <f>EZ7*EY3</f>
        <v>5.3664105526963343E-3</v>
      </c>
      <c r="FA8" s="21">
        <v>1917</v>
      </c>
      <c r="FB8" s="22">
        <v>72.7</v>
      </c>
      <c r="FC8" t="s">
        <v>30</v>
      </c>
      <c r="FD8">
        <f>FD7*FC3</f>
        <v>5.3568161490331221E-3</v>
      </c>
      <c r="FE8" s="21">
        <v>1917</v>
      </c>
      <c r="FF8" s="22">
        <v>72.7</v>
      </c>
      <c r="FG8" t="s">
        <v>30</v>
      </c>
      <c r="FH8">
        <f>FH7*FG3</f>
        <v>5.3601936943140516E-3</v>
      </c>
      <c r="FI8" s="21">
        <v>1917</v>
      </c>
      <c r="FJ8" s="22">
        <v>72.7</v>
      </c>
      <c r="FK8" t="s">
        <v>30</v>
      </c>
      <c r="FL8">
        <f>FL7*FK3</f>
        <v>5.4064670072323249E-3</v>
      </c>
      <c r="FM8" s="21">
        <v>1917</v>
      </c>
      <c r="FN8" s="22">
        <v>72.7</v>
      </c>
      <c r="FO8" t="s">
        <v>30</v>
      </c>
      <c r="FP8">
        <f>FP7*FO3</f>
        <v>5.4117981631376369E-3</v>
      </c>
      <c r="FQ8" s="21">
        <v>1917</v>
      </c>
      <c r="FR8" s="22">
        <v>72.7</v>
      </c>
      <c r="FS8" t="s">
        <v>30</v>
      </c>
      <c r="FT8">
        <f>FT7*FS3</f>
        <v>5.3975975242691581E-3</v>
      </c>
      <c r="FU8" s="21">
        <v>1917</v>
      </c>
      <c r="FV8" s="22">
        <v>72.7</v>
      </c>
      <c r="FW8" t="s">
        <v>30</v>
      </c>
      <c r="FX8">
        <f>FX7*FW3</f>
        <v>5.3930635073793773E-3</v>
      </c>
      <c r="FY8" s="21">
        <v>1917</v>
      </c>
      <c r="FZ8" s="22">
        <v>72.7</v>
      </c>
      <c r="GA8" t="s">
        <v>30</v>
      </c>
      <c r="GB8">
        <f>GB7*GA3</f>
        <v>5.4126014028246594E-3</v>
      </c>
      <c r="GC8" s="21">
        <v>1917</v>
      </c>
      <c r="GD8" s="22">
        <v>72.7</v>
      </c>
      <c r="GE8" t="s">
        <v>30</v>
      </c>
      <c r="GF8">
        <f>GF7*GE3</f>
        <v>5.4101176787713125E-3</v>
      </c>
      <c r="GG8" s="21">
        <v>1917</v>
      </c>
      <c r="GH8" s="22">
        <v>72.7</v>
      </c>
      <c r="GI8" t="s">
        <v>30</v>
      </c>
      <c r="GJ8">
        <f>GJ7*GI3</f>
        <v>5.3797218951205572E-3</v>
      </c>
      <c r="GK8" s="21">
        <v>1917</v>
      </c>
      <c r="GL8" s="22">
        <v>72.7</v>
      </c>
      <c r="GM8" t="s">
        <v>30</v>
      </c>
      <c r="GN8">
        <f>GN7*GM3</f>
        <v>5.3856351163777362E-3</v>
      </c>
      <c r="GO8" s="21">
        <v>1917</v>
      </c>
      <c r="GP8" s="22">
        <v>72.7</v>
      </c>
      <c r="GQ8" t="s">
        <v>30</v>
      </c>
      <c r="GR8">
        <f>GR7*GQ3</f>
        <v>5.4076291156147129E-3</v>
      </c>
      <c r="GS8" s="21">
        <v>1917</v>
      </c>
      <c r="GT8" s="22">
        <v>72.7</v>
      </c>
      <c r="GU8" t="s">
        <v>30</v>
      </c>
      <c r="GV8">
        <f>GV7*GU3</f>
        <v>5.4280164823152727E-3</v>
      </c>
      <c r="GW8" s="21">
        <v>1917</v>
      </c>
      <c r="GX8" s="22">
        <v>72.7</v>
      </c>
      <c r="GY8" t="s">
        <v>30</v>
      </c>
      <c r="GZ8">
        <f>GZ7*GY3</f>
        <v>5.4245636928102799E-3</v>
      </c>
      <c r="HA8" s="21">
        <v>1917</v>
      </c>
      <c r="HB8" s="22">
        <v>72.7</v>
      </c>
      <c r="HC8" t="s">
        <v>30</v>
      </c>
      <c r="HD8">
        <f>HD7*HC3</f>
        <v>5.4331011447531097E-3</v>
      </c>
      <c r="HE8" s="21">
        <v>1917</v>
      </c>
      <c r="HF8" s="22">
        <v>72.7</v>
      </c>
      <c r="HG8" t="s">
        <v>30</v>
      </c>
      <c r="HH8">
        <f>HH7*HG3</f>
        <v>5.4414766830831827E-3</v>
      </c>
      <c r="HI8" s="21">
        <v>1917</v>
      </c>
      <c r="HJ8" s="22">
        <v>72.7</v>
      </c>
      <c r="HK8" t="s">
        <v>30</v>
      </c>
      <c r="HL8">
        <f>HL7*HK3</f>
        <v>5.4587774018926673E-3</v>
      </c>
      <c r="HM8" s="21">
        <v>1917</v>
      </c>
      <c r="HN8" s="22">
        <v>72.7</v>
      </c>
      <c r="HO8" t="s">
        <v>30</v>
      </c>
      <c r="HP8">
        <f>HP7*HO3</f>
        <v>5.4587288908344829E-3</v>
      </c>
      <c r="HQ8" s="21">
        <v>1917</v>
      </c>
      <c r="HR8" s="22">
        <v>72.7</v>
      </c>
      <c r="HS8" t="s">
        <v>30</v>
      </c>
      <c r="HT8">
        <f>HT7*HS3</f>
        <v>5.4784857280453765E-3</v>
      </c>
      <c r="HU8" s="21">
        <v>1917</v>
      </c>
      <c r="HV8" s="22">
        <v>72.7</v>
      </c>
      <c r="HW8" t="s">
        <v>30</v>
      </c>
      <c r="HX8">
        <f>HX7*HW3</f>
        <v>5.4822981290551633E-3</v>
      </c>
      <c r="HY8" s="21">
        <v>1917</v>
      </c>
      <c r="HZ8" s="22">
        <v>72.7</v>
      </c>
    </row>
    <row r="9" spans="2:236">
      <c r="B9">
        <v>3.2004747327911379E-2</v>
      </c>
      <c r="C9" s="33">
        <v>0.72760088909604403</v>
      </c>
      <c r="D9">
        <v>144.23853250034881</v>
      </c>
      <c r="E9" s="21">
        <v>1918</v>
      </c>
      <c r="F9" s="22">
        <v>75.400000000000006</v>
      </c>
      <c r="G9" t="s">
        <v>31</v>
      </c>
      <c r="H9">
        <f>G2+H8</f>
        <v>1.0381343874393638</v>
      </c>
      <c r="I9" s="21">
        <v>1922</v>
      </c>
      <c r="J9" s="22">
        <v>74.3</v>
      </c>
      <c r="K9" t="s">
        <v>31</v>
      </c>
      <c r="L9">
        <f>K2+L8</f>
        <v>1.0330628662289707</v>
      </c>
      <c r="M9" s="21">
        <v>1922</v>
      </c>
      <c r="N9" s="22">
        <v>74.3</v>
      </c>
      <c r="O9" t="s">
        <v>31</v>
      </c>
      <c r="P9">
        <f>O2+P8</f>
        <v>1.0373109971256484</v>
      </c>
      <c r="Q9" s="21">
        <v>1922</v>
      </c>
      <c r="R9" s="22">
        <v>74.3</v>
      </c>
      <c r="S9" t="s">
        <v>31</v>
      </c>
      <c r="T9">
        <f>S2+T8</f>
        <v>1.0379316555408959</v>
      </c>
      <c r="U9" s="21">
        <v>1922</v>
      </c>
      <c r="V9" s="22">
        <v>74.3</v>
      </c>
      <c r="W9" t="s">
        <v>31</v>
      </c>
      <c r="X9">
        <f>W2+X8</f>
        <v>1.0381111764926345</v>
      </c>
      <c r="Y9" s="21">
        <v>1922</v>
      </c>
      <c r="Z9" s="22">
        <v>74.3</v>
      </c>
      <c r="AA9" t="s">
        <v>31</v>
      </c>
      <c r="AB9">
        <f>AA2+AB8</f>
        <v>1.038006034211028</v>
      </c>
      <c r="AC9" s="21">
        <v>1922</v>
      </c>
      <c r="AD9" s="22">
        <v>74.3</v>
      </c>
      <c r="AE9" t="s">
        <v>31</v>
      </c>
      <c r="AF9">
        <f>AE2+AF8</f>
        <v>1.0379819792103684</v>
      </c>
      <c r="AG9" s="21">
        <v>1922</v>
      </c>
      <c r="AH9" s="22">
        <v>74.3</v>
      </c>
      <c r="AI9" t="s">
        <v>31</v>
      </c>
      <c r="AJ9">
        <f>AI2+AJ8</f>
        <v>1.0379702349544841</v>
      </c>
      <c r="AK9" s="21">
        <v>1922</v>
      </c>
      <c r="AL9" s="22">
        <v>74.3</v>
      </c>
      <c r="AM9" t="s">
        <v>31</v>
      </c>
      <c r="AN9">
        <f>AM2+AN8</f>
        <v>1.037978346631135</v>
      </c>
      <c r="AO9" s="21">
        <v>1918</v>
      </c>
      <c r="AP9" s="22">
        <v>75.400000000000006</v>
      </c>
      <c r="AQ9" t="s">
        <v>31</v>
      </c>
      <c r="AR9">
        <f>AQ2+AR8</f>
        <v>1.0378460520780988</v>
      </c>
      <c r="AS9" s="21">
        <v>1918</v>
      </c>
      <c r="AT9" s="22">
        <v>75.400000000000006</v>
      </c>
      <c r="AU9" t="s">
        <v>31</v>
      </c>
      <c r="AV9">
        <f>AU2+AV8</f>
        <v>1.0379892629540475</v>
      </c>
      <c r="AW9" s="21">
        <v>1918</v>
      </c>
      <c r="AX9" s="22">
        <v>75.400000000000006</v>
      </c>
      <c r="AY9" t="s">
        <v>31</v>
      </c>
      <c r="AZ9">
        <f>AY2+AZ8</f>
        <v>1.0385093655794591</v>
      </c>
      <c r="BA9" s="21">
        <v>1918</v>
      </c>
      <c r="BB9" s="22">
        <v>75.400000000000006</v>
      </c>
      <c r="BC9" t="s">
        <v>31</v>
      </c>
      <c r="BD9">
        <f>BC2+BD8</f>
        <v>1.0384888946721205</v>
      </c>
      <c r="BE9" s="21">
        <v>1918</v>
      </c>
      <c r="BF9" s="22">
        <v>75.400000000000006</v>
      </c>
      <c r="BG9" t="s">
        <v>31</v>
      </c>
      <c r="BH9">
        <f>BG2+BH8</f>
        <v>1.0384866487704139</v>
      </c>
      <c r="BI9" s="21">
        <v>1918</v>
      </c>
      <c r="BJ9" s="22">
        <v>75.400000000000006</v>
      </c>
      <c r="BK9" t="s">
        <v>31</v>
      </c>
      <c r="BL9">
        <f>BK2+BL8</f>
        <v>1.0384629314730771</v>
      </c>
      <c r="BM9" s="21">
        <v>1918</v>
      </c>
      <c r="BN9" s="22">
        <v>75.400000000000006</v>
      </c>
      <c r="BO9" t="s">
        <v>31</v>
      </c>
      <c r="BP9">
        <f>BO2+BP8</f>
        <v>1.0384263812487842</v>
      </c>
      <c r="BQ9" s="21">
        <v>1918</v>
      </c>
      <c r="BR9" s="22">
        <v>75.400000000000006</v>
      </c>
      <c r="BS9" t="s">
        <v>31</v>
      </c>
      <c r="BT9">
        <f>BS2+BT8</f>
        <v>1.0383984795411787</v>
      </c>
      <c r="BU9" s="21">
        <v>1918</v>
      </c>
      <c r="BV9" s="22">
        <v>75.400000000000006</v>
      </c>
      <c r="BW9" t="s">
        <v>31</v>
      </c>
      <c r="BX9">
        <f>BW2+BX8</f>
        <v>1.038386282247221</v>
      </c>
      <c r="BY9" s="21">
        <v>1918</v>
      </c>
      <c r="BZ9" s="22">
        <v>75.400000000000006</v>
      </c>
      <c r="CA9" t="s">
        <v>31</v>
      </c>
      <c r="CB9">
        <f>CA2+CB8</f>
        <v>1.0384116670898651</v>
      </c>
      <c r="CC9" s="21">
        <v>1918</v>
      </c>
      <c r="CD9" s="22">
        <v>75.400000000000006</v>
      </c>
      <c r="CE9" t="s">
        <v>31</v>
      </c>
      <c r="CF9">
        <f>CE2+CF8</f>
        <v>1.0383225080018914</v>
      </c>
      <c r="CG9" s="21">
        <v>1918</v>
      </c>
      <c r="CH9" s="22">
        <v>75.400000000000006</v>
      </c>
      <c r="CI9" t="s">
        <v>31</v>
      </c>
      <c r="CJ9">
        <f>CI2+CJ8</f>
        <v>1.0383017928964582</v>
      </c>
      <c r="CK9" s="21">
        <v>1918</v>
      </c>
      <c r="CL9" s="22">
        <v>75.400000000000006</v>
      </c>
      <c r="CM9" t="s">
        <v>31</v>
      </c>
      <c r="CN9">
        <f>CM2+CN8</f>
        <v>1.0382844609487942</v>
      </c>
      <c r="CO9" s="21">
        <v>1918</v>
      </c>
      <c r="CP9" s="22">
        <v>75.400000000000006</v>
      </c>
      <c r="CQ9" t="s">
        <v>31</v>
      </c>
      <c r="CR9">
        <f>CQ2+CR8</f>
        <v>1.0382100941809593</v>
      </c>
      <c r="CS9" s="21">
        <v>1918</v>
      </c>
      <c r="CT9" s="22">
        <v>75.400000000000006</v>
      </c>
      <c r="CU9" t="s">
        <v>31</v>
      </c>
      <c r="CV9">
        <f>CU2+CV8</f>
        <v>1.0382026570062945</v>
      </c>
      <c r="CW9" s="21">
        <v>1918</v>
      </c>
      <c r="CX9" s="22">
        <v>75.400000000000006</v>
      </c>
      <c r="CY9" t="s">
        <v>31</v>
      </c>
      <c r="CZ9">
        <f>CY2+CZ8</f>
        <v>1.0381952393191596</v>
      </c>
      <c r="DA9" s="21">
        <v>1918</v>
      </c>
      <c r="DB9" s="22">
        <v>75.400000000000006</v>
      </c>
      <c r="DC9" t="s">
        <v>31</v>
      </c>
      <c r="DD9">
        <f>DC2+DD8</f>
        <v>1.0381949520020131</v>
      </c>
      <c r="DE9" s="21">
        <v>1918</v>
      </c>
      <c r="DF9" s="22">
        <v>75.400000000000006</v>
      </c>
      <c r="DG9" t="s">
        <v>31</v>
      </c>
      <c r="DH9">
        <f>DG2+DH8</f>
        <v>1.038192296005247</v>
      </c>
      <c r="DI9" s="21">
        <v>1918</v>
      </c>
      <c r="DJ9" s="22">
        <v>75.400000000000006</v>
      </c>
      <c r="DK9" t="s">
        <v>31</v>
      </c>
      <c r="DL9">
        <f>DK2+DL8</f>
        <v>1.0381889544522329</v>
      </c>
      <c r="DM9" s="21">
        <v>1918</v>
      </c>
      <c r="DN9" s="22">
        <v>75.400000000000006</v>
      </c>
      <c r="DO9" t="s">
        <v>31</v>
      </c>
      <c r="DP9">
        <f>DO2+DP8</f>
        <v>1.0381865439237086</v>
      </c>
      <c r="DQ9" s="21">
        <v>1918</v>
      </c>
      <c r="DR9" s="22">
        <v>75.400000000000006</v>
      </c>
      <c r="DS9" t="s">
        <v>31</v>
      </c>
      <c r="DT9">
        <f>DS2+DT8</f>
        <v>1.0381854884446742</v>
      </c>
      <c r="DU9" s="21">
        <v>1918</v>
      </c>
      <c r="DV9" s="22">
        <v>75.400000000000006</v>
      </c>
      <c r="DW9" t="s">
        <v>31</v>
      </c>
      <c r="DX9">
        <f>DW2+DX8</f>
        <v>1.0381804457552259</v>
      </c>
      <c r="DY9" s="21">
        <v>1918</v>
      </c>
      <c r="DZ9" s="22">
        <v>75.400000000000006</v>
      </c>
      <c r="EA9" t="s">
        <v>31</v>
      </c>
      <c r="EB9">
        <f>EA2+EB8</f>
        <v>1.0381488731587338</v>
      </c>
      <c r="EC9" s="21">
        <v>1918</v>
      </c>
      <c r="ED9" s="22">
        <v>75.400000000000006</v>
      </c>
      <c r="EE9" t="s">
        <v>31</v>
      </c>
      <c r="EF9">
        <f>EE2+EF8</f>
        <v>1.0381049040881205</v>
      </c>
      <c r="EG9" s="21">
        <v>1918</v>
      </c>
      <c r="EH9" s="22">
        <v>75.400000000000006</v>
      </c>
      <c r="EI9" t="s">
        <v>31</v>
      </c>
      <c r="EJ9">
        <f>EI2+EJ8</f>
        <v>1.0380761261929776</v>
      </c>
      <c r="EK9" s="21">
        <v>1918</v>
      </c>
      <c r="EL9" s="22">
        <v>75.400000000000006</v>
      </c>
      <c r="EM9" t="s">
        <v>31</v>
      </c>
      <c r="EN9">
        <f>EM2+EN8</f>
        <v>1.0380378087744337</v>
      </c>
      <c r="EO9" s="21">
        <v>1918</v>
      </c>
      <c r="EP9" s="22">
        <v>75.400000000000006</v>
      </c>
      <c r="EQ9" t="s">
        <v>31</v>
      </c>
      <c r="ER9">
        <f>EQ2+ER8</f>
        <v>1.0380554372099955</v>
      </c>
      <c r="ES9" s="21">
        <v>1918</v>
      </c>
      <c r="ET9" s="22">
        <v>75.400000000000006</v>
      </c>
      <c r="EU9" t="s">
        <v>31</v>
      </c>
      <c r="EV9">
        <f>EU2+EV8</f>
        <v>1.0380714099874744</v>
      </c>
      <c r="EW9" s="21">
        <v>1918</v>
      </c>
      <c r="EX9" s="22">
        <v>75.400000000000006</v>
      </c>
      <c r="EY9" t="s">
        <v>31</v>
      </c>
      <c r="EZ9">
        <f>EY2+EZ8</f>
        <v>1.038095956188108</v>
      </c>
      <c r="FA9" s="21">
        <v>1918</v>
      </c>
      <c r="FB9" s="22">
        <v>75.400000000000006</v>
      </c>
      <c r="FC9" t="s">
        <v>31</v>
      </c>
      <c r="FD9">
        <f>FC2+FD8</f>
        <v>1.0379260772753056</v>
      </c>
      <c r="FE9" s="21">
        <v>1918</v>
      </c>
      <c r="FF9" s="22">
        <v>75.400000000000006</v>
      </c>
      <c r="FG9" t="s">
        <v>31</v>
      </c>
      <c r="FH9">
        <f>FG2+FH8</f>
        <v>1.0379178421636417</v>
      </c>
      <c r="FI9" s="21">
        <v>1918</v>
      </c>
      <c r="FJ9" s="22">
        <v>75.400000000000006</v>
      </c>
      <c r="FK9" t="s">
        <v>31</v>
      </c>
      <c r="FL9">
        <f>FK2+FL8</f>
        <v>1.0381488508354966</v>
      </c>
      <c r="FM9" s="21">
        <v>1918</v>
      </c>
      <c r="FN9" s="22">
        <v>75.400000000000006</v>
      </c>
      <c r="FO9" t="s">
        <v>31</v>
      </c>
      <c r="FP9">
        <f>FO2+FP8</f>
        <v>1.0382288162448872</v>
      </c>
      <c r="FQ9" s="21">
        <v>1918</v>
      </c>
      <c r="FR9" s="22">
        <v>75.400000000000006</v>
      </c>
      <c r="FS9" t="s">
        <v>31</v>
      </c>
      <c r="FT9">
        <f>FS2+FT8</f>
        <v>1.0384020485178345</v>
      </c>
      <c r="FU9" s="21">
        <v>1918</v>
      </c>
      <c r="FV9" s="22">
        <v>75.400000000000006</v>
      </c>
      <c r="FW9" t="s">
        <v>31</v>
      </c>
      <c r="FX9">
        <f>FW2+FX8</f>
        <v>1.0384696665599686</v>
      </c>
      <c r="FY9" s="21">
        <v>1918</v>
      </c>
      <c r="FZ9" s="22">
        <v>75.400000000000006</v>
      </c>
      <c r="GA9" t="s">
        <v>31</v>
      </c>
      <c r="GB9">
        <f>GA2+GB8</f>
        <v>1.038417961514907</v>
      </c>
      <c r="GC9" s="21">
        <v>1918</v>
      </c>
      <c r="GD9" s="22">
        <v>75.400000000000006</v>
      </c>
      <c r="GE9" t="s">
        <v>31</v>
      </c>
      <c r="GF9">
        <f>GE2+GF8</f>
        <v>1.0384612685102359</v>
      </c>
      <c r="GG9" s="21">
        <v>1918</v>
      </c>
      <c r="GH9" s="22">
        <v>75.400000000000006</v>
      </c>
      <c r="GI9" t="s">
        <v>31</v>
      </c>
      <c r="GJ9">
        <f>GI2+GJ8</f>
        <v>1.0385922985469682</v>
      </c>
      <c r="GK9" s="21">
        <v>1918</v>
      </c>
      <c r="GL9" s="22">
        <v>75.400000000000006</v>
      </c>
      <c r="GM9" t="s">
        <v>31</v>
      </c>
      <c r="GN9">
        <f>GM2+GN8</f>
        <v>1.0386067285386615</v>
      </c>
      <c r="GO9" s="21">
        <v>1918</v>
      </c>
      <c r="GP9" s="22">
        <v>75.400000000000006</v>
      </c>
      <c r="GQ9" t="s">
        <v>31</v>
      </c>
      <c r="GR9">
        <f>GQ2+GR8</f>
        <v>1.0385675156687564</v>
      </c>
      <c r="GS9" s="21">
        <v>1918</v>
      </c>
      <c r="GT9" s="22">
        <v>75.400000000000006</v>
      </c>
      <c r="GU9" t="s">
        <v>31</v>
      </c>
      <c r="GV9">
        <f>GU2+GV8</f>
        <v>1.0385105485409318</v>
      </c>
      <c r="GW9" s="21">
        <v>1918</v>
      </c>
      <c r="GX9" s="22">
        <v>75.400000000000006</v>
      </c>
      <c r="GY9" t="s">
        <v>31</v>
      </c>
      <c r="GZ9">
        <f>GY2+GZ8</f>
        <v>1.0385665827216992</v>
      </c>
      <c r="HA9" s="21">
        <v>1918</v>
      </c>
      <c r="HB9" s="22">
        <v>75.400000000000006</v>
      </c>
      <c r="HC9" t="s">
        <v>31</v>
      </c>
      <c r="HD9">
        <f>HC2+HD8</f>
        <v>1.0385629827363616</v>
      </c>
      <c r="HE9" s="21">
        <v>1918</v>
      </c>
      <c r="HF9" s="22">
        <v>75.400000000000006</v>
      </c>
      <c r="HG9" t="s">
        <v>31</v>
      </c>
      <c r="HH9">
        <f>HG2+HH8</f>
        <v>1.0385582368772488</v>
      </c>
      <c r="HI9" s="21">
        <v>1918</v>
      </c>
      <c r="HJ9" s="22">
        <v>75.400000000000006</v>
      </c>
      <c r="HK9" t="s">
        <v>31</v>
      </c>
      <c r="HL9">
        <f>HK2+HL8</f>
        <v>1.0384786805498949</v>
      </c>
      <c r="HM9" s="21">
        <v>1918</v>
      </c>
      <c r="HN9" s="22">
        <v>75.400000000000006</v>
      </c>
      <c r="HO9" t="s">
        <v>31</v>
      </c>
      <c r="HP9">
        <f>HO2+HP8</f>
        <v>1.0386454322247107</v>
      </c>
      <c r="HQ9" s="21">
        <v>1918</v>
      </c>
      <c r="HR9" s="22">
        <v>75.400000000000006</v>
      </c>
      <c r="HS9" t="s">
        <v>31</v>
      </c>
      <c r="HT9">
        <f>HS2+HT8</f>
        <v>1.0385515042389244</v>
      </c>
      <c r="HU9" s="21">
        <v>1918</v>
      </c>
      <c r="HV9" s="22">
        <v>75.400000000000006</v>
      </c>
      <c r="HW9" t="s">
        <v>31</v>
      </c>
      <c r="HX9">
        <f>HW2+HX8</f>
        <v>1.0386527078084768</v>
      </c>
      <c r="HY9" s="21">
        <v>1918</v>
      </c>
      <c r="HZ9" s="22">
        <v>75.400000000000006</v>
      </c>
    </row>
    <row r="10" spans="2:236">
      <c r="B10">
        <v>3.1915584762427486E-2</v>
      </c>
      <c r="C10" s="33">
        <v>0.72942533955391853</v>
      </c>
      <c r="D10">
        <v>145.5752296647926</v>
      </c>
      <c r="E10" s="21">
        <v>1922</v>
      </c>
      <c r="F10" s="22">
        <v>74.3</v>
      </c>
      <c r="G10" t="s">
        <v>32</v>
      </c>
      <c r="H10">
        <f>G2-H8</f>
        <v>1.0274727986815513</v>
      </c>
      <c r="I10" s="21">
        <v>1925</v>
      </c>
      <c r="J10" s="22">
        <v>92.9</v>
      </c>
      <c r="K10" t="s">
        <v>32</v>
      </c>
      <c r="L10">
        <f>K2-L8</f>
        <v>1.0245310177063682</v>
      </c>
      <c r="M10" s="21">
        <v>1925</v>
      </c>
      <c r="N10" s="22">
        <v>92.9</v>
      </c>
      <c r="O10" t="s">
        <v>32</v>
      </c>
      <c r="P10">
        <f>O2-P8</f>
        <v>1.0263348849828393</v>
      </c>
      <c r="Q10" s="21">
        <v>1925</v>
      </c>
      <c r="R10" s="22">
        <v>92.9</v>
      </c>
      <c r="S10" t="s">
        <v>32</v>
      </c>
      <c r="T10">
        <f>S2-T8</f>
        <v>1.0268247875457825</v>
      </c>
      <c r="U10" s="21">
        <v>1925</v>
      </c>
      <c r="V10" s="22">
        <v>92.9</v>
      </c>
      <c r="W10" t="s">
        <v>32</v>
      </c>
      <c r="X10">
        <f>W2-X8</f>
        <v>1.0271327269881003</v>
      </c>
      <c r="Y10" s="21">
        <v>1925</v>
      </c>
      <c r="Z10" s="22">
        <v>92.9</v>
      </c>
      <c r="AA10" t="s">
        <v>32</v>
      </c>
      <c r="AB10">
        <f>AA2-AB8</f>
        <v>1.0270543789075304</v>
      </c>
      <c r="AC10" s="21">
        <v>1925</v>
      </c>
      <c r="AD10" s="22">
        <v>92.9</v>
      </c>
      <c r="AE10" t="s">
        <v>32</v>
      </c>
      <c r="AF10">
        <f>AE2-AF8</f>
        <v>1.0270464884277299</v>
      </c>
      <c r="AG10" s="21">
        <v>1925</v>
      </c>
      <c r="AH10" s="22">
        <v>92.9</v>
      </c>
      <c r="AI10" t="s">
        <v>32</v>
      </c>
      <c r="AJ10">
        <f>AI2-AJ8</f>
        <v>1.0270486749025565</v>
      </c>
      <c r="AK10" s="21">
        <v>1925</v>
      </c>
      <c r="AL10" s="22">
        <v>92.9</v>
      </c>
      <c r="AM10" t="s">
        <v>32</v>
      </c>
      <c r="AN10">
        <f>AM2-AN8</f>
        <v>1.0270664674007157</v>
      </c>
      <c r="AO10" s="21">
        <v>1925</v>
      </c>
      <c r="AP10" s="22">
        <v>92.9</v>
      </c>
      <c r="AQ10" t="s">
        <v>32</v>
      </c>
      <c r="AR10">
        <f>AQ2-AR8</f>
        <v>1.0270146454685647</v>
      </c>
      <c r="AS10" s="21">
        <v>1922</v>
      </c>
      <c r="AT10" s="22">
        <v>74.3</v>
      </c>
      <c r="AU10" t="s">
        <v>32</v>
      </c>
      <c r="AV10">
        <f>AU2-AV8</f>
        <v>1.0271468373973538</v>
      </c>
      <c r="AW10" s="21">
        <v>1922</v>
      </c>
      <c r="AX10" s="22">
        <v>74.3</v>
      </c>
      <c r="AY10" t="s">
        <v>32</v>
      </c>
      <c r="AZ10">
        <f>AY2-AZ8</f>
        <v>1.0278088389769775</v>
      </c>
      <c r="BA10" s="21">
        <v>1922</v>
      </c>
      <c r="BB10" s="22">
        <v>74.3</v>
      </c>
      <c r="BC10" t="s">
        <v>32</v>
      </c>
      <c r="BD10">
        <f>BC2-BD8</f>
        <v>1.0277934212652209</v>
      </c>
      <c r="BE10" s="21">
        <v>1922</v>
      </c>
      <c r="BF10" s="22">
        <v>74.3</v>
      </c>
      <c r="BG10" t="s">
        <v>32</v>
      </c>
      <c r="BH10">
        <f>BG2-BH8</f>
        <v>1.0278232995539647</v>
      </c>
      <c r="BI10" s="21">
        <v>1922</v>
      </c>
      <c r="BJ10" s="22">
        <v>74.3</v>
      </c>
      <c r="BK10" t="s">
        <v>32</v>
      </c>
      <c r="BL10">
        <f>BK2-BL8</f>
        <v>1.0277997292438237</v>
      </c>
      <c r="BM10" s="21">
        <v>1922</v>
      </c>
      <c r="BN10" s="22">
        <v>74.3</v>
      </c>
      <c r="BO10" t="s">
        <v>32</v>
      </c>
      <c r="BP10">
        <f>BO2-BP8</f>
        <v>1.0277394091509462</v>
      </c>
      <c r="BQ10" s="21">
        <v>1922</v>
      </c>
      <c r="BR10" s="22">
        <v>74.3</v>
      </c>
      <c r="BS10" t="s">
        <v>32</v>
      </c>
      <c r="BT10">
        <f>BS2-BT8</f>
        <v>1.0277004325983885</v>
      </c>
      <c r="BU10" s="21">
        <v>1922</v>
      </c>
      <c r="BV10" s="22">
        <v>74.3</v>
      </c>
      <c r="BW10" t="s">
        <v>32</v>
      </c>
      <c r="BX10">
        <f>BW2-BX8</f>
        <v>1.0277018710283283</v>
      </c>
      <c r="BY10" s="21">
        <v>1922</v>
      </c>
      <c r="BZ10" s="22">
        <v>74.3</v>
      </c>
      <c r="CA10" t="s">
        <v>32</v>
      </c>
      <c r="CB10">
        <f>CA2-CB8</f>
        <v>1.0279141199601285</v>
      </c>
      <c r="CC10" s="21">
        <v>1922</v>
      </c>
      <c r="CD10" s="22">
        <v>74.3</v>
      </c>
      <c r="CE10" t="s">
        <v>32</v>
      </c>
      <c r="CF10">
        <f>CE2-CF8</f>
        <v>1.0275928183016847</v>
      </c>
      <c r="CG10" s="21">
        <v>1922</v>
      </c>
      <c r="CH10" s="22">
        <v>74.3</v>
      </c>
      <c r="CI10" t="s">
        <v>32</v>
      </c>
      <c r="CJ10">
        <f>CI2-CJ8</f>
        <v>1.0275650368952653</v>
      </c>
      <c r="CK10" s="21">
        <v>1922</v>
      </c>
      <c r="CL10" s="22">
        <v>74.3</v>
      </c>
      <c r="CM10" t="s">
        <v>32</v>
      </c>
      <c r="CN10">
        <f>CM2-CN8</f>
        <v>1.0275436274100715</v>
      </c>
      <c r="CO10" s="21">
        <v>1922</v>
      </c>
      <c r="CP10" s="22">
        <v>74.3</v>
      </c>
      <c r="CQ10" t="s">
        <v>32</v>
      </c>
      <c r="CR10">
        <f>CQ2-CR8</f>
        <v>1.0274450939264863</v>
      </c>
      <c r="CS10" s="21">
        <v>1922</v>
      </c>
      <c r="CT10" s="22">
        <v>74.3</v>
      </c>
      <c r="CU10" t="s">
        <v>32</v>
      </c>
      <c r="CV10">
        <f>CU2-CV8</f>
        <v>1.0274372304066801</v>
      </c>
      <c r="CW10" s="21">
        <v>1922</v>
      </c>
      <c r="CX10" s="22">
        <v>74.3</v>
      </c>
      <c r="CY10" t="s">
        <v>32</v>
      </c>
      <c r="CZ10">
        <f>CY2-CZ8</f>
        <v>1.0274289513892629</v>
      </c>
      <c r="DA10" s="21">
        <v>1922</v>
      </c>
      <c r="DB10" s="22">
        <v>74.3</v>
      </c>
      <c r="DC10" t="s">
        <v>32</v>
      </c>
      <c r="DD10">
        <f>DC2-DD8</f>
        <v>1.0274315683276378</v>
      </c>
      <c r="DE10" s="21">
        <v>1922</v>
      </c>
      <c r="DF10" s="22">
        <v>74.3</v>
      </c>
      <c r="DG10" t="s">
        <v>32</v>
      </c>
      <c r="DH10">
        <f>DG2-DH8</f>
        <v>1.0274305038000073</v>
      </c>
      <c r="DI10" s="21">
        <v>1922</v>
      </c>
      <c r="DJ10" s="22">
        <v>74.3</v>
      </c>
      <c r="DK10" t="s">
        <v>32</v>
      </c>
      <c r="DL10">
        <f>DK2-DL8</f>
        <v>1.0274266999756485</v>
      </c>
      <c r="DM10" s="21">
        <v>1922</v>
      </c>
      <c r="DN10" s="22">
        <v>74.3</v>
      </c>
      <c r="DO10" t="s">
        <v>32</v>
      </c>
      <c r="DP10">
        <f>DO2-DP8</f>
        <v>1.0274237551438203</v>
      </c>
      <c r="DQ10" s="21">
        <v>1922</v>
      </c>
      <c r="DR10" s="22">
        <v>74.3</v>
      </c>
      <c r="DS10" t="s">
        <v>32</v>
      </c>
      <c r="DT10">
        <f>DS2-DT8</f>
        <v>1.0274213891032236</v>
      </c>
      <c r="DU10" s="21">
        <v>1922</v>
      </c>
      <c r="DV10" s="22">
        <v>74.3</v>
      </c>
      <c r="DW10" t="s">
        <v>32</v>
      </c>
      <c r="DX10">
        <f>DW2-DX8</f>
        <v>1.0274199554514325</v>
      </c>
      <c r="DY10" s="21">
        <v>1922</v>
      </c>
      <c r="DZ10" s="22">
        <v>74.3</v>
      </c>
      <c r="EA10" t="s">
        <v>32</v>
      </c>
      <c r="EB10">
        <f>EA2-EB8</f>
        <v>1.0274209292265173</v>
      </c>
      <c r="EC10" s="21">
        <v>1922</v>
      </c>
      <c r="ED10" s="22">
        <v>74.3</v>
      </c>
      <c r="EE10" t="s">
        <v>32</v>
      </c>
      <c r="EF10">
        <f>EE2-EF8</f>
        <v>1.0274212384424355</v>
      </c>
      <c r="EG10" s="21">
        <v>1922</v>
      </c>
      <c r="EH10" s="22">
        <v>74.3</v>
      </c>
      <c r="EI10" t="s">
        <v>32</v>
      </c>
      <c r="EJ10">
        <f>EI2-EJ8</f>
        <v>1.0274119675967608</v>
      </c>
      <c r="EK10" s="21">
        <v>1922</v>
      </c>
      <c r="EL10" s="22">
        <v>74.3</v>
      </c>
      <c r="EM10" t="s">
        <v>32</v>
      </c>
      <c r="EN10">
        <f>EM2-EN8</f>
        <v>1.0274019414463034</v>
      </c>
      <c r="EO10" s="21">
        <v>1922</v>
      </c>
      <c r="EP10" s="22">
        <v>74.3</v>
      </c>
      <c r="EQ10" t="s">
        <v>32</v>
      </c>
      <c r="ER10">
        <f>EQ2-ER8</f>
        <v>1.0273814843768518</v>
      </c>
      <c r="ES10" s="21">
        <v>1922</v>
      </c>
      <c r="ET10" s="22">
        <v>74.3</v>
      </c>
      <c r="EU10" t="s">
        <v>32</v>
      </c>
      <c r="EV10">
        <f>EU2-EV8</f>
        <v>1.0273682486151448</v>
      </c>
      <c r="EW10" s="21">
        <v>1922</v>
      </c>
      <c r="EX10" s="22">
        <v>74.3</v>
      </c>
      <c r="EY10" t="s">
        <v>32</v>
      </c>
      <c r="EZ10">
        <f>EY2-EZ8</f>
        <v>1.0273631350827155</v>
      </c>
      <c r="FA10" s="21">
        <v>1922</v>
      </c>
      <c r="FB10" s="22">
        <v>74.3</v>
      </c>
      <c r="FC10" t="s">
        <v>32</v>
      </c>
      <c r="FD10">
        <f>FC2-FD8</f>
        <v>1.0272124449772393</v>
      </c>
      <c r="FE10" s="21">
        <v>1922</v>
      </c>
      <c r="FF10" s="22">
        <v>74.3</v>
      </c>
      <c r="FG10" t="s">
        <v>32</v>
      </c>
      <c r="FH10">
        <f>FG2-FH8</f>
        <v>1.0271974547750138</v>
      </c>
      <c r="FI10" s="21">
        <v>1922</v>
      </c>
      <c r="FJ10" s="22">
        <v>74.3</v>
      </c>
      <c r="FK10" t="s">
        <v>32</v>
      </c>
      <c r="FL10">
        <f>FK2-FL8</f>
        <v>1.0273359168210321</v>
      </c>
      <c r="FM10" s="21">
        <v>1922</v>
      </c>
      <c r="FN10" s="22">
        <v>74.3</v>
      </c>
      <c r="FO10" t="s">
        <v>32</v>
      </c>
      <c r="FP10">
        <f>FO2-FP8</f>
        <v>1.0274052199186119</v>
      </c>
      <c r="FQ10" s="21">
        <v>1922</v>
      </c>
      <c r="FR10" s="22">
        <v>74.3</v>
      </c>
      <c r="FS10" t="s">
        <v>32</v>
      </c>
      <c r="FT10">
        <f>FS2-FT8</f>
        <v>1.0276068534692964</v>
      </c>
      <c r="FU10" s="21">
        <v>1922</v>
      </c>
      <c r="FV10" s="22">
        <v>74.3</v>
      </c>
      <c r="FW10" t="s">
        <v>32</v>
      </c>
      <c r="FX10">
        <f>FW2-FX8</f>
        <v>1.02768353954521</v>
      </c>
      <c r="FY10" s="21">
        <v>1922</v>
      </c>
      <c r="FZ10" s="22">
        <v>74.3</v>
      </c>
      <c r="GA10" t="s">
        <v>32</v>
      </c>
      <c r="GB10">
        <f>GA2-GB8</f>
        <v>1.0275927587092577</v>
      </c>
      <c r="GC10" s="21">
        <v>1922</v>
      </c>
      <c r="GD10" s="22">
        <v>74.3</v>
      </c>
      <c r="GE10" t="s">
        <v>32</v>
      </c>
      <c r="GF10">
        <f>GE2-GF8</f>
        <v>1.0276410331526933</v>
      </c>
      <c r="GG10" s="21">
        <v>1922</v>
      </c>
      <c r="GH10" s="22">
        <v>74.3</v>
      </c>
      <c r="GI10" t="s">
        <v>32</v>
      </c>
      <c r="GJ10">
        <f>GI2-GJ8</f>
        <v>1.027832854756727</v>
      </c>
      <c r="GK10" s="21">
        <v>1922</v>
      </c>
      <c r="GL10" s="22">
        <v>74.3</v>
      </c>
      <c r="GM10" t="s">
        <v>32</v>
      </c>
      <c r="GN10">
        <f>GM2-GN8</f>
        <v>1.0278354583059062</v>
      </c>
      <c r="GO10" s="21">
        <v>1922</v>
      </c>
      <c r="GP10" s="22">
        <v>74.3</v>
      </c>
      <c r="GQ10" t="s">
        <v>32</v>
      </c>
      <c r="GR10">
        <f>GQ2-GR8</f>
        <v>1.0277522574375271</v>
      </c>
      <c r="GS10" s="21">
        <v>1922</v>
      </c>
      <c r="GT10" s="22">
        <v>74.3</v>
      </c>
      <c r="GU10" t="s">
        <v>32</v>
      </c>
      <c r="GV10">
        <f>GU2-GV8</f>
        <v>1.0276545155763013</v>
      </c>
      <c r="GW10" s="21">
        <v>1922</v>
      </c>
      <c r="GX10" s="22">
        <v>74.3</v>
      </c>
      <c r="GY10" t="s">
        <v>32</v>
      </c>
      <c r="GZ10">
        <f>GY2-GZ8</f>
        <v>1.0277174553360786</v>
      </c>
      <c r="HA10" s="21">
        <v>1922</v>
      </c>
      <c r="HB10" s="22">
        <v>74.3</v>
      </c>
      <c r="HC10" t="s">
        <v>32</v>
      </c>
      <c r="HD10">
        <f>HC2-HD8</f>
        <v>1.0276967804468555</v>
      </c>
      <c r="HE10" s="21">
        <v>1922</v>
      </c>
      <c r="HF10" s="22">
        <v>74.3</v>
      </c>
      <c r="HG10" t="s">
        <v>32</v>
      </c>
      <c r="HH10">
        <f>HG2-HH8</f>
        <v>1.0276752835110823</v>
      </c>
      <c r="HI10" s="21">
        <v>1922</v>
      </c>
      <c r="HJ10" s="22">
        <v>74.3</v>
      </c>
      <c r="HK10" t="s">
        <v>32</v>
      </c>
      <c r="HL10">
        <f>HK2-HL8</f>
        <v>1.0275611257461097</v>
      </c>
      <c r="HM10" s="21">
        <v>1922</v>
      </c>
      <c r="HN10" s="22">
        <v>74.3</v>
      </c>
      <c r="HO10" t="s">
        <v>32</v>
      </c>
      <c r="HP10">
        <f>HO2-HP8</f>
        <v>1.0277279744430416</v>
      </c>
      <c r="HQ10" s="21">
        <v>1922</v>
      </c>
      <c r="HR10" s="22">
        <v>74.3</v>
      </c>
      <c r="HS10" t="s">
        <v>32</v>
      </c>
      <c r="HT10">
        <f>HS2-HT8</f>
        <v>1.0275945327828335</v>
      </c>
      <c r="HU10" s="21">
        <v>1922</v>
      </c>
      <c r="HV10" s="22">
        <v>74.3</v>
      </c>
      <c r="HW10" t="s">
        <v>32</v>
      </c>
      <c r="HX10">
        <f>HW2-HX8</f>
        <v>1.0276881115503664</v>
      </c>
      <c r="HY10" s="21">
        <v>1922</v>
      </c>
      <c r="HZ10" s="22">
        <v>74.3</v>
      </c>
    </row>
    <row r="11" spans="2:236">
      <c r="B11">
        <v>3.2048951841688267E-2</v>
      </c>
      <c r="C11" s="33">
        <v>0.73066820958825596</v>
      </c>
      <c r="D11">
        <v>146.49619808135861</v>
      </c>
      <c r="E11" s="21">
        <v>1925</v>
      </c>
      <c r="F11" s="22">
        <v>92.9</v>
      </c>
      <c r="G11" t="s">
        <v>33</v>
      </c>
      <c r="H11" s="34">
        <f>LN(G2)</f>
        <v>3.2277039495113201E-2</v>
      </c>
      <c r="I11" s="21">
        <v>1931</v>
      </c>
      <c r="J11" s="22">
        <v>271.39999999999998</v>
      </c>
      <c r="K11" t="s">
        <v>33</v>
      </c>
      <c r="L11" s="34">
        <f>LN(K2)</f>
        <v>2.8390102070351413E-2</v>
      </c>
      <c r="M11" s="21">
        <v>1931</v>
      </c>
      <c r="N11" s="22">
        <v>271.39999999999998</v>
      </c>
      <c r="O11" t="s">
        <v>33</v>
      </c>
      <c r="P11" s="34">
        <f>LN(O2)</f>
        <v>3.1327083593882359E-2</v>
      </c>
      <c r="Q11" s="21">
        <v>1931</v>
      </c>
      <c r="R11" s="22">
        <v>271.39999999999998</v>
      </c>
      <c r="S11" t="s">
        <v>33</v>
      </c>
      <c r="T11" s="34">
        <f>LN(S2)</f>
        <v>3.1865093660489098E-2</v>
      </c>
      <c r="U11" s="21">
        <v>1931</v>
      </c>
      <c r="V11" s="22">
        <v>271.39999999999998</v>
      </c>
      <c r="W11" t="s">
        <v>33</v>
      </c>
      <c r="X11" s="34">
        <f>LN(W2)</f>
        <v>3.2101151943982976E-2</v>
      </c>
      <c r="Y11" s="21">
        <v>1931</v>
      </c>
      <c r="Z11" s="22">
        <v>271.39999999999998</v>
      </c>
      <c r="AA11" t="s">
        <v>33</v>
      </c>
      <c r="AB11" s="34">
        <f>LN(AA2)</f>
        <v>3.2012301172595625E-2</v>
      </c>
      <c r="AC11" s="21">
        <v>1931</v>
      </c>
      <c r="AD11" s="22">
        <v>271.39999999999998</v>
      </c>
      <c r="AE11" t="s">
        <v>33</v>
      </c>
      <c r="AF11" s="34">
        <f>LN(AE2)</f>
        <v>3.1996831539189183E-2</v>
      </c>
      <c r="AG11" s="21">
        <v>1931</v>
      </c>
      <c r="AH11" s="22">
        <v>271.39999999999998</v>
      </c>
      <c r="AI11" t="s">
        <v>33</v>
      </c>
      <c r="AJ11" s="34">
        <f>LN(AI2)</f>
        <v>3.1992203126880975E-2</v>
      </c>
      <c r="AK11" s="21">
        <v>1931</v>
      </c>
      <c r="AL11" s="22">
        <v>271.39999999999998</v>
      </c>
      <c r="AM11" t="s">
        <v>33</v>
      </c>
      <c r="AN11" s="34">
        <f>LN(AM2)</f>
        <v>3.2004747327911379E-2</v>
      </c>
      <c r="AO11" s="21">
        <v>1931</v>
      </c>
      <c r="AP11" s="22">
        <v>271.39999999999998</v>
      </c>
      <c r="AQ11" t="s">
        <v>33</v>
      </c>
      <c r="AR11" s="34">
        <f>LN(AQ2)</f>
        <v>3.1915584762427486E-2</v>
      </c>
      <c r="AS11" s="21">
        <v>1931</v>
      </c>
      <c r="AT11" s="22">
        <v>271.39999999999998</v>
      </c>
      <c r="AU11" t="s">
        <v>33</v>
      </c>
      <c r="AV11" s="34">
        <f>LN(AU2)</f>
        <v>3.2048951841688267E-2</v>
      </c>
      <c r="AW11" s="21">
        <v>1925</v>
      </c>
      <c r="AX11" s="22">
        <v>92.9</v>
      </c>
      <c r="AY11" t="s">
        <v>33</v>
      </c>
      <c r="AZ11" s="34">
        <f>LN(AY2)</f>
        <v>3.2621197908110564E-2</v>
      </c>
      <c r="BA11" s="21">
        <v>1925</v>
      </c>
      <c r="BB11" s="22">
        <v>92.9</v>
      </c>
      <c r="BC11" t="s">
        <v>33</v>
      </c>
      <c r="BD11" s="34">
        <f>LN(BC2)</f>
        <v>3.2603829367929563E-2</v>
      </c>
      <c r="BE11" s="21">
        <v>1925</v>
      </c>
      <c r="BF11" s="22">
        <v>92.9</v>
      </c>
      <c r="BG11" t="s">
        <v>33</v>
      </c>
      <c r="BH11" s="34">
        <f>LN(BG2)</f>
        <v>3.2617202275427144E-2</v>
      </c>
      <c r="BI11" s="21">
        <v>1925</v>
      </c>
      <c r="BJ11" s="22">
        <v>92.9</v>
      </c>
      <c r="BK11" t="s">
        <v>33</v>
      </c>
      <c r="BL11" s="34">
        <f>LN(BK2)</f>
        <v>3.259431696307892E-2</v>
      </c>
      <c r="BM11" s="21">
        <v>1925</v>
      </c>
      <c r="BN11" s="22">
        <v>92.9</v>
      </c>
      <c r="BO11" t="s">
        <v>33</v>
      </c>
      <c r="BP11" s="34">
        <f>LN(BO2)</f>
        <v>3.254743396518358E-2</v>
      </c>
      <c r="BQ11" s="21">
        <v>1925</v>
      </c>
      <c r="BR11" s="22">
        <v>92.9</v>
      </c>
      <c r="BS11" t="s">
        <v>33</v>
      </c>
      <c r="BT11" s="34">
        <f>LN(BS2)</f>
        <v>3.2515065148090182E-2</v>
      </c>
      <c r="BU11" s="21">
        <v>1925</v>
      </c>
      <c r="BV11" s="22">
        <v>92.9</v>
      </c>
      <c r="BW11" t="s">
        <v>33</v>
      </c>
      <c r="BX11" s="34">
        <f>LN(BW2)</f>
        <v>3.2509857802029793E-2</v>
      </c>
      <c r="BY11" s="21">
        <v>1925</v>
      </c>
      <c r="BZ11" s="22">
        <v>92.9</v>
      </c>
      <c r="CA11" t="s">
        <v>33</v>
      </c>
      <c r="CB11" s="34">
        <f>LN(CA2)</f>
        <v>3.2624867468601347E-2</v>
      </c>
      <c r="CC11" s="21">
        <v>1925</v>
      </c>
      <c r="CD11" s="22">
        <v>92.9</v>
      </c>
      <c r="CE11" t="s">
        <v>33</v>
      </c>
      <c r="CF11" s="34">
        <f>LN(CE2)</f>
        <v>3.2426204933425934E-2</v>
      </c>
      <c r="CG11" s="21">
        <v>1925</v>
      </c>
      <c r="CH11" s="22">
        <v>92.9</v>
      </c>
      <c r="CI11" t="s">
        <v>33</v>
      </c>
      <c r="CJ11" s="34">
        <f>LN(CI2)</f>
        <v>3.2402730069542682E-2</v>
      </c>
      <c r="CK11" s="21">
        <v>1925</v>
      </c>
      <c r="CL11" s="22">
        <v>92.9</v>
      </c>
      <c r="CM11" t="s">
        <v>33</v>
      </c>
      <c r="CN11" s="34">
        <f>LN(CM2)</f>
        <v>3.238397678130317E-2</v>
      </c>
      <c r="CO11" s="21">
        <v>1925</v>
      </c>
      <c r="CP11" s="22">
        <v>92.9</v>
      </c>
      <c r="CQ11" t="s">
        <v>33</v>
      </c>
      <c r="CR11" s="34">
        <f>LN(CQ2)</f>
        <v>3.2300277906128751E-2</v>
      </c>
      <c r="CS11" s="21">
        <v>1925</v>
      </c>
      <c r="CT11" s="22">
        <v>92.9</v>
      </c>
      <c r="CU11" t="s">
        <v>33</v>
      </c>
      <c r="CV11" s="34">
        <f>LN(CU2)</f>
        <v>3.2292870691591251E-2</v>
      </c>
      <c r="CW11" s="21">
        <v>1925</v>
      </c>
      <c r="CX11" s="22">
        <v>92.9</v>
      </c>
      <c r="CY11" t="s">
        <v>33</v>
      </c>
      <c r="CZ11" s="34">
        <f>LN(CY2)</f>
        <v>3.2285271707718326E-2</v>
      </c>
      <c r="DA11" s="21">
        <v>1925</v>
      </c>
      <c r="DB11" s="22">
        <v>92.9</v>
      </c>
      <c r="DC11" t="s">
        <v>33</v>
      </c>
      <c r="DD11" s="34">
        <f>LN(DC2)</f>
        <v>3.2286399512052325E-2</v>
      </c>
      <c r="DE11" s="21">
        <v>1925</v>
      </c>
      <c r="DF11" s="22">
        <v>92.9</v>
      </c>
      <c r="DG11" t="s">
        <v>33</v>
      </c>
      <c r="DH11" s="34">
        <f>LN(DG2)</f>
        <v>3.2284598350172097E-2</v>
      </c>
      <c r="DI11" s="21">
        <v>1925</v>
      </c>
      <c r="DJ11" s="22">
        <v>92.9</v>
      </c>
      <c r="DK11" t="s">
        <v>33</v>
      </c>
      <c r="DL11" s="34">
        <f>LN(DK2)</f>
        <v>3.2281139156299821E-2</v>
      </c>
      <c r="DM11" s="21">
        <v>1925</v>
      </c>
      <c r="DN11" s="22">
        <v>92.9</v>
      </c>
      <c r="DO11" t="s">
        <v>33</v>
      </c>
      <c r="DP11" s="34">
        <f>LN(DO2)</f>
        <v>3.227854653105356E-2</v>
      </c>
      <c r="DQ11" s="21">
        <v>1925</v>
      </c>
      <c r="DR11" s="22">
        <v>92.9</v>
      </c>
      <c r="DS11" t="s">
        <v>33</v>
      </c>
      <c r="DT11" s="34">
        <f>LN(DS2)</f>
        <v>3.2276890108994441E-2</v>
      </c>
      <c r="DU11" s="21">
        <v>1925</v>
      </c>
      <c r="DV11" s="22">
        <v>92.9</v>
      </c>
      <c r="DW11" t="s">
        <v>33</v>
      </c>
      <c r="DX11" s="34">
        <f>LN(DW2)</f>
        <v>3.2273754782779947E-2</v>
      </c>
      <c r="DY11" s="21">
        <v>1925</v>
      </c>
      <c r="DZ11" s="22">
        <v>92.9</v>
      </c>
      <c r="EA11" t="s">
        <v>33</v>
      </c>
      <c r="EB11" s="34">
        <f>LN(EA2)</f>
        <v>3.2258941148918398E-2</v>
      </c>
      <c r="EC11" s="21">
        <v>1925</v>
      </c>
      <c r="ED11" s="22">
        <v>92.9</v>
      </c>
      <c r="EE11" t="s">
        <v>33</v>
      </c>
      <c r="EF11" s="34">
        <f>LN(EE2)</f>
        <v>3.2237803971143342E-2</v>
      </c>
      <c r="EG11" s="21">
        <v>1925</v>
      </c>
      <c r="EH11" s="22">
        <v>92.9</v>
      </c>
      <c r="EI11" t="s">
        <v>33</v>
      </c>
      <c r="EJ11" s="34">
        <f>LN(EI2)</f>
        <v>3.2219382954588066E-2</v>
      </c>
      <c r="EK11" s="21">
        <v>1925</v>
      </c>
      <c r="EL11" s="22">
        <v>92.9</v>
      </c>
      <c r="EM11" t="s">
        <v>33</v>
      </c>
      <c r="EN11" s="34">
        <f>LN(EM2)</f>
        <v>3.2195977283596453E-2</v>
      </c>
      <c r="EO11" s="21">
        <v>1925</v>
      </c>
      <c r="EP11" s="22">
        <v>92.9</v>
      </c>
      <c r="EQ11" t="s">
        <v>33</v>
      </c>
      <c r="ER11" s="34">
        <f>LN(EQ2)</f>
        <v>3.219460777580694E-2</v>
      </c>
      <c r="ES11" s="21">
        <v>1925</v>
      </c>
      <c r="ET11" s="22">
        <v>92.9</v>
      </c>
      <c r="EU11" t="s">
        <v>33</v>
      </c>
      <c r="EV11" s="34">
        <f>LN(EU2)</f>
        <v>3.2195932925914265E-2</v>
      </c>
      <c r="EW11" s="21">
        <v>1925</v>
      </c>
      <c r="EX11" s="22">
        <v>92.9</v>
      </c>
      <c r="EY11" t="s">
        <v>33</v>
      </c>
      <c r="EZ11" s="34">
        <f>LN(EY2)</f>
        <v>3.2205341371572785E-2</v>
      </c>
      <c r="FA11" s="21">
        <v>1925</v>
      </c>
      <c r="FB11" s="22">
        <v>92.9</v>
      </c>
      <c r="FC11" t="s">
        <v>33</v>
      </c>
      <c r="FD11" s="34">
        <f>LN(FC2)</f>
        <v>3.2050124597189984E-2</v>
      </c>
      <c r="FE11" s="21">
        <v>1925</v>
      </c>
      <c r="FF11" s="22">
        <v>92.9</v>
      </c>
      <c r="FG11" t="s">
        <v>33</v>
      </c>
      <c r="FH11" s="34">
        <f>LN(FG2)</f>
        <v>3.2038878162996637E-2</v>
      </c>
      <c r="FI11" s="21">
        <v>1925</v>
      </c>
      <c r="FJ11" s="22">
        <v>92.9</v>
      </c>
      <c r="FK11" t="s">
        <v>33</v>
      </c>
      <c r="FL11" s="34">
        <f>LN(FK2)</f>
        <v>3.22177726156576E-2</v>
      </c>
      <c r="FM11" s="21">
        <v>1925</v>
      </c>
      <c r="FN11" s="22">
        <v>92.9</v>
      </c>
      <c r="FO11" t="s">
        <v>33</v>
      </c>
      <c r="FP11" s="34">
        <f>LN(FO2)</f>
        <v>3.2290038030487751E-2</v>
      </c>
      <c r="FQ11" s="21">
        <v>1925</v>
      </c>
      <c r="FR11" s="22">
        <v>92.9</v>
      </c>
      <c r="FS11" t="s">
        <v>33</v>
      </c>
      <c r="FT11" s="34">
        <f>LN(FS2)</f>
        <v>3.247149893128292E-2</v>
      </c>
      <c r="FU11" s="21">
        <v>1925</v>
      </c>
      <c r="FV11" s="22">
        <v>92.9</v>
      </c>
      <c r="FW11" t="s">
        <v>33</v>
      </c>
      <c r="FX11" s="34">
        <f>LN(FW2)</f>
        <v>3.2541343295725375E-2</v>
      </c>
      <c r="FY11" s="21">
        <v>1925</v>
      </c>
      <c r="FZ11" s="22">
        <v>92.9</v>
      </c>
      <c r="GA11" t="s">
        <v>33</v>
      </c>
      <c r="GB11" s="34">
        <f>LN(GA2)</f>
        <v>3.2472379003112228E-2</v>
      </c>
      <c r="GC11" s="21">
        <v>1925</v>
      </c>
      <c r="GD11" s="22">
        <v>92.9</v>
      </c>
      <c r="GE11" t="s">
        <v>33</v>
      </c>
      <c r="GF11" s="34">
        <f>LN(GE2)</f>
        <v>3.2516705689383606E-2</v>
      </c>
      <c r="GG11" s="21">
        <v>1925</v>
      </c>
      <c r="GH11" s="22">
        <v>92.9</v>
      </c>
      <c r="GI11" t="s">
        <v>33</v>
      </c>
      <c r="GJ11" s="34">
        <f>LN(GI2)</f>
        <v>3.2672954689512999E-2</v>
      </c>
      <c r="GK11" s="21">
        <v>1925</v>
      </c>
      <c r="GL11" s="22">
        <v>92.9</v>
      </c>
      <c r="GM11" t="s">
        <v>33</v>
      </c>
      <c r="GN11" s="34">
        <f>LN(GM2)</f>
        <v>3.2681197654733332E-2</v>
      </c>
      <c r="GO11" s="21">
        <v>1925</v>
      </c>
      <c r="GP11" s="22">
        <v>92.9</v>
      </c>
      <c r="GQ11" t="s">
        <v>33</v>
      </c>
      <c r="GR11" s="34">
        <f>LN(GQ2)</f>
        <v>3.2621957011547818E-2</v>
      </c>
      <c r="GS11" s="21">
        <v>1925</v>
      </c>
      <c r="GT11" s="22">
        <v>92.9</v>
      </c>
      <c r="GU11" t="s">
        <v>33</v>
      </c>
      <c r="GV11" s="34">
        <f>LN(GU2)</f>
        <v>3.2547082452914683E-2</v>
      </c>
      <c r="GW11" s="21">
        <v>1925</v>
      </c>
      <c r="GX11" s="22">
        <v>92.9</v>
      </c>
      <c r="GY11" t="s">
        <v>33</v>
      </c>
      <c r="GZ11" s="34">
        <f>LN(GY2)</f>
        <v>3.2604662806664214E-2</v>
      </c>
      <c r="HA11" s="21">
        <v>1925</v>
      </c>
      <c r="HB11" s="22">
        <v>92.9</v>
      </c>
      <c r="HC11" t="s">
        <v>33</v>
      </c>
      <c r="HD11" s="34">
        <f>LN(HC2)</f>
        <v>3.2592914655535758E-2</v>
      </c>
      <c r="HE11" s="21">
        <v>1925</v>
      </c>
      <c r="HF11" s="22">
        <v>92.9</v>
      </c>
      <c r="HG11" t="s">
        <v>33</v>
      </c>
      <c r="HH11" s="34">
        <f>LN(HG2)</f>
        <v>3.2580213947713328E-2</v>
      </c>
      <c r="HI11" s="21">
        <v>1925</v>
      </c>
      <c r="HJ11" s="22">
        <v>92.9</v>
      </c>
      <c r="HK11" t="s">
        <v>33</v>
      </c>
      <c r="HL11" s="34">
        <f>LN(HK2)</f>
        <v>3.2486457278125436E-2</v>
      </c>
      <c r="HM11" s="21">
        <v>1925</v>
      </c>
      <c r="HN11" s="22">
        <v>92.9</v>
      </c>
      <c r="HO11" t="s">
        <v>33</v>
      </c>
      <c r="HP11" s="34">
        <f>LN(HO2)</f>
        <v>3.2647912754758771E-2</v>
      </c>
      <c r="HQ11" s="21">
        <v>1925</v>
      </c>
      <c r="HR11" s="22">
        <v>92.9</v>
      </c>
      <c r="HS11" t="s">
        <v>33</v>
      </c>
      <c r="HT11" s="34">
        <f>LN(HS2)</f>
        <v>3.2537873516312557E-2</v>
      </c>
      <c r="HU11" s="21">
        <v>1925</v>
      </c>
      <c r="HV11" s="22">
        <v>92.9</v>
      </c>
      <c r="HW11" t="s">
        <v>33</v>
      </c>
      <c r="HX11" s="34">
        <f>LN(HW2)</f>
        <v>3.2632142339904274E-2</v>
      </c>
      <c r="HY11" s="21">
        <v>1925</v>
      </c>
      <c r="HZ11" s="22">
        <v>92.9</v>
      </c>
    </row>
    <row r="12" spans="2:236">
      <c r="B12">
        <v>3.2621197908110564E-2</v>
      </c>
      <c r="C12" s="33">
        <v>0.74264442258859231</v>
      </c>
      <c r="D12">
        <v>155.82642203893562</v>
      </c>
      <c r="E12" s="21">
        <v>1931</v>
      </c>
      <c r="F12" s="22">
        <v>271.39999999999998</v>
      </c>
      <c r="G12" t="s">
        <v>34</v>
      </c>
      <c r="H12" s="34">
        <f>LN(H9)</f>
        <v>3.7425244031462225E-2</v>
      </c>
      <c r="I12" s="21">
        <v>1932</v>
      </c>
      <c r="J12" s="22">
        <v>279.7</v>
      </c>
      <c r="K12" t="s">
        <v>34</v>
      </c>
      <c r="L12" s="34">
        <f>LN(L9)</f>
        <v>3.2528046203420577E-2</v>
      </c>
      <c r="M12" s="21">
        <v>1932</v>
      </c>
      <c r="N12" s="22">
        <v>279.7</v>
      </c>
      <c r="O12" t="s">
        <v>34</v>
      </c>
      <c r="P12" s="34">
        <f>LN(P9)</f>
        <v>3.6631785082324994E-2</v>
      </c>
      <c r="Q12" s="21">
        <v>1932</v>
      </c>
      <c r="R12" s="22">
        <v>279.7</v>
      </c>
      <c r="S12" t="s">
        <v>34</v>
      </c>
      <c r="T12" s="34">
        <f>LN(T9)</f>
        <v>3.7229940129837547E-2</v>
      </c>
      <c r="U12" s="21">
        <v>1932</v>
      </c>
      <c r="V12" s="22">
        <v>279.7</v>
      </c>
      <c r="W12" t="s">
        <v>34</v>
      </c>
      <c r="X12" s="34">
        <f>LN(X9)</f>
        <v>3.7402885455835644E-2</v>
      </c>
      <c r="Y12" s="21">
        <v>1932</v>
      </c>
      <c r="Z12" s="22">
        <v>279.7</v>
      </c>
      <c r="AA12" t="s">
        <v>34</v>
      </c>
      <c r="AB12" s="34">
        <f>LN(AB9)</f>
        <v>3.7301598032221661E-2</v>
      </c>
      <c r="AC12" s="21">
        <v>1932</v>
      </c>
      <c r="AD12" s="22">
        <v>279.7</v>
      </c>
      <c r="AE12" t="s">
        <v>34</v>
      </c>
      <c r="AF12" s="34">
        <f>LN(AF9)</f>
        <v>3.7278423523982536E-2</v>
      </c>
      <c r="AG12" s="21">
        <v>1932</v>
      </c>
      <c r="AH12" s="22">
        <v>279.7</v>
      </c>
      <c r="AI12" t="s">
        <v>34</v>
      </c>
      <c r="AJ12" s="34">
        <f>LN(AJ9)</f>
        <v>3.7267108951513833E-2</v>
      </c>
      <c r="AK12" s="21">
        <v>1932</v>
      </c>
      <c r="AL12" s="22">
        <v>279.7</v>
      </c>
      <c r="AM12" t="s">
        <v>34</v>
      </c>
      <c r="AN12" s="34">
        <f>LN(AN9)</f>
        <v>3.7274923862463769E-2</v>
      </c>
      <c r="AO12" s="21">
        <v>1932</v>
      </c>
      <c r="AP12" s="22">
        <v>279.7</v>
      </c>
      <c r="AQ12" t="s">
        <v>34</v>
      </c>
      <c r="AR12" s="34">
        <f>LN(AR9)</f>
        <v>3.7147461680886576E-2</v>
      </c>
      <c r="AS12" s="21">
        <v>1932</v>
      </c>
      <c r="AT12" s="22">
        <v>279.7</v>
      </c>
      <c r="AU12" t="s">
        <v>34</v>
      </c>
      <c r="AV12" s="34">
        <f>LN(AV9)</f>
        <v>3.7285440715291523E-2</v>
      </c>
      <c r="AW12" s="21">
        <v>1932</v>
      </c>
      <c r="AX12" s="22">
        <v>279.7</v>
      </c>
      <c r="AY12" t="s">
        <v>34</v>
      </c>
      <c r="AZ12" s="34">
        <f>LN(AZ9)</f>
        <v>3.7786382665496644E-2</v>
      </c>
      <c r="BA12" s="21">
        <v>1931</v>
      </c>
      <c r="BB12" s="22">
        <v>271.39999999999998</v>
      </c>
      <c r="BC12" t="s">
        <v>34</v>
      </c>
      <c r="BD12" s="34">
        <f>LN(BD9)</f>
        <v>3.7766670653473319E-2</v>
      </c>
      <c r="BE12" s="21">
        <v>1931</v>
      </c>
      <c r="BF12" s="22">
        <v>271.39999999999998</v>
      </c>
      <c r="BG12" t="s">
        <v>34</v>
      </c>
      <c r="BH12" s="34">
        <f>LN(BH9)</f>
        <v>3.7764507987943917E-2</v>
      </c>
      <c r="BI12" s="21">
        <v>1931</v>
      </c>
      <c r="BJ12" s="22">
        <v>271.39999999999998</v>
      </c>
      <c r="BK12" t="s">
        <v>34</v>
      </c>
      <c r="BL12" s="34">
        <f>LN(BL9)</f>
        <v>3.7741669400466027E-2</v>
      </c>
      <c r="BM12" s="21">
        <v>1931</v>
      </c>
      <c r="BN12" s="22">
        <v>271.39999999999998</v>
      </c>
      <c r="BO12" t="s">
        <v>34</v>
      </c>
      <c r="BP12" s="34">
        <f>LN(BP9)</f>
        <v>3.7706472315987012E-2</v>
      </c>
      <c r="BQ12" s="21">
        <v>1931</v>
      </c>
      <c r="BR12" s="22">
        <v>271.39999999999998</v>
      </c>
      <c r="BS12" t="s">
        <v>34</v>
      </c>
      <c r="BT12" s="34">
        <f>LN(BT9)</f>
        <v>3.7679602734315559E-2</v>
      </c>
      <c r="BU12" s="21">
        <v>1931</v>
      </c>
      <c r="BV12" s="22">
        <v>271.39999999999998</v>
      </c>
      <c r="BW12" t="s">
        <v>34</v>
      </c>
      <c r="BX12" s="34">
        <f>LN(BX9)</f>
        <v>3.7667856409725455E-2</v>
      </c>
      <c r="BY12" s="21">
        <v>1931</v>
      </c>
      <c r="BZ12" s="22">
        <v>271.39999999999998</v>
      </c>
      <c r="CA12" t="s">
        <v>34</v>
      </c>
      <c r="CB12" s="34">
        <f>LN(CB9)</f>
        <v>3.7692302545810581E-2</v>
      </c>
      <c r="CC12" s="21">
        <v>1931</v>
      </c>
      <c r="CD12" s="22">
        <v>271.39999999999998</v>
      </c>
      <c r="CE12" t="s">
        <v>34</v>
      </c>
      <c r="CF12" s="34">
        <f>LN(CF9)</f>
        <v>3.7606437836597589E-2</v>
      </c>
      <c r="CG12" s="21">
        <v>1931</v>
      </c>
      <c r="CH12" s="22">
        <v>271.39999999999998</v>
      </c>
      <c r="CI12" t="s">
        <v>34</v>
      </c>
      <c r="CJ12" s="34">
        <f>LN(CJ9)</f>
        <v>3.7586487087273364E-2</v>
      </c>
      <c r="CK12" s="21">
        <v>1931</v>
      </c>
      <c r="CL12" s="22">
        <v>271.39999999999998</v>
      </c>
      <c r="CM12" t="s">
        <v>34</v>
      </c>
      <c r="CN12" s="34">
        <f>LN(CN9)</f>
        <v>3.75697943564684E-2</v>
      </c>
      <c r="CO12" s="21">
        <v>1931</v>
      </c>
      <c r="CP12" s="22">
        <v>271.39999999999998</v>
      </c>
      <c r="CQ12" t="s">
        <v>34</v>
      </c>
      <c r="CR12" s="34">
        <f>LN(CR9)</f>
        <v>3.7498167134828952E-2</v>
      </c>
      <c r="CS12" s="21">
        <v>1931</v>
      </c>
      <c r="CT12" s="22">
        <v>271.39999999999998</v>
      </c>
      <c r="CU12" t="s">
        <v>34</v>
      </c>
      <c r="CV12" s="34">
        <f>LN(CV9)</f>
        <v>3.7491003650920889E-2</v>
      </c>
      <c r="CW12" s="21">
        <v>1931</v>
      </c>
      <c r="CX12" s="22">
        <v>271.39999999999998</v>
      </c>
      <c r="CY12" t="s">
        <v>34</v>
      </c>
      <c r="CZ12" s="34">
        <f>LN(CZ9)</f>
        <v>3.7483858886280037E-2</v>
      </c>
      <c r="DA12" s="21">
        <v>1931</v>
      </c>
      <c r="DB12" s="22">
        <v>271.39999999999998</v>
      </c>
      <c r="DC12" t="s">
        <v>34</v>
      </c>
      <c r="DD12" s="34">
        <f>LN(DD9)</f>
        <v>3.748358213950314E-2</v>
      </c>
      <c r="DE12" s="21">
        <v>1931</v>
      </c>
      <c r="DF12" s="22">
        <v>271.39999999999998</v>
      </c>
      <c r="DG12" t="s">
        <v>34</v>
      </c>
      <c r="DH12" s="34">
        <f>LN(DH9)</f>
        <v>3.7481023852970967E-2</v>
      </c>
      <c r="DI12" s="21">
        <v>1931</v>
      </c>
      <c r="DJ12" s="22">
        <v>271.39999999999998</v>
      </c>
      <c r="DK12" t="s">
        <v>34</v>
      </c>
      <c r="DL12" s="34">
        <f>LN(DL9)</f>
        <v>3.7477805221504956E-2</v>
      </c>
      <c r="DM12" s="21">
        <v>1931</v>
      </c>
      <c r="DN12" s="22">
        <v>271.39999999999998</v>
      </c>
      <c r="DO12" t="s">
        <v>34</v>
      </c>
      <c r="DP12" s="34">
        <f>LN(DP9)</f>
        <v>3.747548335965846E-2</v>
      </c>
      <c r="DQ12" s="21">
        <v>1931</v>
      </c>
      <c r="DR12" s="22">
        <v>271.39999999999998</v>
      </c>
      <c r="DS12" t="s">
        <v>34</v>
      </c>
      <c r="DT12" s="34">
        <f>LN(DT9)</f>
        <v>3.7474466702703019E-2</v>
      </c>
      <c r="DU12" s="21">
        <v>1931</v>
      </c>
      <c r="DV12" s="22">
        <v>271.39999999999998</v>
      </c>
      <c r="DW12" t="s">
        <v>34</v>
      </c>
      <c r="DX12" s="34">
        <f>LN(DX9)</f>
        <v>3.7469609476560764E-2</v>
      </c>
      <c r="DY12" s="21">
        <v>1931</v>
      </c>
      <c r="DZ12" s="22">
        <v>271.39999999999998</v>
      </c>
      <c r="EA12" t="s">
        <v>34</v>
      </c>
      <c r="EB12" s="34">
        <f>LN(EB9)</f>
        <v>3.7439197541221853E-2</v>
      </c>
      <c r="EC12" s="21">
        <v>1931</v>
      </c>
      <c r="ED12" s="22">
        <v>271.39999999999998</v>
      </c>
      <c r="EE12" t="s">
        <v>34</v>
      </c>
      <c r="EF12" s="34">
        <f>LN(EF9)</f>
        <v>3.7396843305817933E-2</v>
      </c>
      <c r="EG12" s="21">
        <v>1931</v>
      </c>
      <c r="EH12" s="22">
        <v>271.39999999999998</v>
      </c>
      <c r="EI12" t="s">
        <v>34</v>
      </c>
      <c r="EJ12" s="34">
        <f>LN(EJ9)</f>
        <v>3.7369121354095029E-2</v>
      </c>
      <c r="EK12" s="21">
        <v>1931</v>
      </c>
      <c r="EL12" s="22">
        <v>271.39999999999998</v>
      </c>
      <c r="EM12" t="s">
        <v>34</v>
      </c>
      <c r="EN12" s="34">
        <f>LN(EN9)</f>
        <v>3.7332208718518667E-2</v>
      </c>
      <c r="EO12" s="21">
        <v>1931</v>
      </c>
      <c r="EP12" s="22">
        <v>271.39999999999998</v>
      </c>
      <c r="EQ12" t="s">
        <v>34</v>
      </c>
      <c r="ER12" s="34">
        <f>LN(ER9)</f>
        <v>3.7349191034314229E-2</v>
      </c>
      <c r="ES12" s="21">
        <v>1931</v>
      </c>
      <c r="ET12" s="22">
        <v>271.39999999999998</v>
      </c>
      <c r="EU12" t="s">
        <v>34</v>
      </c>
      <c r="EV12" s="34">
        <f>LN(EV9)</f>
        <v>3.7364578126389811E-2</v>
      </c>
      <c r="EW12" s="21">
        <v>1931</v>
      </c>
      <c r="EX12" s="22">
        <v>271.39999999999998</v>
      </c>
      <c r="EY12" t="s">
        <v>34</v>
      </c>
      <c r="EZ12" s="34">
        <f>LN(EZ9)</f>
        <v>3.7388223812219075E-2</v>
      </c>
      <c r="FA12" s="21">
        <v>1931</v>
      </c>
      <c r="FB12" s="22">
        <v>271.39999999999998</v>
      </c>
      <c r="FC12" t="s">
        <v>34</v>
      </c>
      <c r="FD12" s="34">
        <f>LN(FD9)</f>
        <v>3.7224565709902922E-2</v>
      </c>
      <c r="FE12" s="21">
        <v>1931</v>
      </c>
      <c r="FF12" s="22">
        <v>271.39999999999998</v>
      </c>
      <c r="FG12" t="s">
        <v>34</v>
      </c>
      <c r="FH12" s="34">
        <f>LN(FH9)</f>
        <v>3.7216631479793566E-2</v>
      </c>
      <c r="FI12" s="21">
        <v>1931</v>
      </c>
      <c r="FJ12" s="22">
        <v>271.39999999999998</v>
      </c>
      <c r="FK12" t="s">
        <v>34</v>
      </c>
      <c r="FL12" s="34">
        <f>LN(FL9)</f>
        <v>3.7439176038296718E-2</v>
      </c>
      <c r="FM12" s="21">
        <v>1931</v>
      </c>
      <c r="FN12" s="22">
        <v>271.39999999999998</v>
      </c>
      <c r="FO12" t="s">
        <v>34</v>
      </c>
      <c r="FP12" s="34">
        <f>LN(FP9)</f>
        <v>3.7516199992751562E-2</v>
      </c>
      <c r="FQ12" s="21">
        <v>1931</v>
      </c>
      <c r="FR12" s="22">
        <v>271.39999999999998</v>
      </c>
      <c r="FS12" t="s">
        <v>34</v>
      </c>
      <c r="FT12" s="34">
        <f>LN(FT9)</f>
        <v>3.7683039729450675E-2</v>
      </c>
      <c r="FU12" s="21">
        <v>1931</v>
      </c>
      <c r="FV12" s="22">
        <v>271.39999999999998</v>
      </c>
      <c r="FW12" t="s">
        <v>34</v>
      </c>
      <c r="FX12" s="34">
        <f>LN(FX9)</f>
        <v>3.7748155009963355E-2</v>
      </c>
      <c r="FY12" s="21">
        <v>1931</v>
      </c>
      <c r="FZ12" s="22">
        <v>271.39999999999998</v>
      </c>
      <c r="GA12" t="s">
        <v>34</v>
      </c>
      <c r="GB12" s="34">
        <f>LN(GB9)</f>
        <v>3.7698364116731158E-2</v>
      </c>
      <c r="GC12" s="21">
        <v>1931</v>
      </c>
      <c r="GD12" s="22">
        <v>271.39999999999998</v>
      </c>
      <c r="GE12" t="s">
        <v>34</v>
      </c>
      <c r="GF12" s="34">
        <f>LN(GF9)</f>
        <v>3.7740068029707072E-2</v>
      </c>
      <c r="GG12" s="21">
        <v>1931</v>
      </c>
      <c r="GH12" s="22">
        <v>271.39999999999998</v>
      </c>
      <c r="GI12" t="s">
        <v>34</v>
      </c>
      <c r="GJ12" s="34">
        <f>LN(GJ9)</f>
        <v>3.7866237175254704E-2</v>
      </c>
      <c r="GK12" s="21">
        <v>1931</v>
      </c>
      <c r="GL12" s="22">
        <v>271.39999999999998</v>
      </c>
      <c r="GM12" t="s">
        <v>34</v>
      </c>
      <c r="GN12" s="34">
        <f>LN(GN9)</f>
        <v>3.7880130876826283E-2</v>
      </c>
      <c r="GO12" s="21">
        <v>1931</v>
      </c>
      <c r="GP12" s="22">
        <v>271.39999999999998</v>
      </c>
      <c r="GQ12" t="s">
        <v>34</v>
      </c>
      <c r="GR12" s="34">
        <f>LN(GR9)</f>
        <v>3.7842374901352234E-2</v>
      </c>
      <c r="GS12" s="21">
        <v>1931</v>
      </c>
      <c r="GT12" s="22">
        <v>271.39999999999998</v>
      </c>
      <c r="GU12" t="s">
        <v>34</v>
      </c>
      <c r="GV12" s="34">
        <f>LN(GV9)</f>
        <v>3.7787521760470878E-2</v>
      </c>
      <c r="GW12" s="21">
        <v>1931</v>
      </c>
      <c r="GX12" s="22">
        <v>271.39999999999998</v>
      </c>
      <c r="GY12" t="s">
        <v>34</v>
      </c>
      <c r="GZ12" s="34">
        <f>LN(GZ9)</f>
        <v>3.7841476599159908E-2</v>
      </c>
      <c r="HA12" s="21">
        <v>1931</v>
      </c>
      <c r="HB12" s="22">
        <v>271.39999999999998</v>
      </c>
      <c r="HC12" t="s">
        <v>34</v>
      </c>
      <c r="HD12" s="34">
        <f>LN(HD9)</f>
        <v>3.783801029123432E-2</v>
      </c>
      <c r="HE12" s="21">
        <v>1931</v>
      </c>
      <c r="HF12" s="22">
        <v>271.39999999999998</v>
      </c>
      <c r="HG12" t="s">
        <v>34</v>
      </c>
      <c r="HH12" s="34">
        <f>LN(HH9)</f>
        <v>3.7833440640635208E-2</v>
      </c>
      <c r="HI12" s="21">
        <v>1931</v>
      </c>
      <c r="HJ12" s="22">
        <v>271.39999999999998</v>
      </c>
      <c r="HK12" t="s">
        <v>34</v>
      </c>
      <c r="HL12" s="34">
        <f>LN(HL9)</f>
        <v>3.7756835042799849E-2</v>
      </c>
      <c r="HM12" s="21">
        <v>1931</v>
      </c>
      <c r="HN12" s="22">
        <v>271.39999999999998</v>
      </c>
      <c r="HO12" t="s">
        <v>34</v>
      </c>
      <c r="HP12" s="34">
        <f>LN(HP9)</f>
        <v>3.7917395188578833E-2</v>
      </c>
      <c r="HQ12" s="21">
        <v>1931</v>
      </c>
      <c r="HR12" s="22">
        <v>271.39999999999998</v>
      </c>
      <c r="HS12" t="s">
        <v>34</v>
      </c>
      <c r="HT12" s="34">
        <f>LN(HT9)</f>
        <v>3.7826957941920591E-2</v>
      </c>
      <c r="HU12" s="21">
        <v>1931</v>
      </c>
      <c r="HV12" s="22">
        <v>271.39999999999998</v>
      </c>
      <c r="HW12" t="s">
        <v>34</v>
      </c>
      <c r="HX12" s="34">
        <f>LN(HX9)</f>
        <v>3.792440004130164E-2</v>
      </c>
      <c r="HY12" s="21">
        <v>1931</v>
      </c>
      <c r="HZ12" s="22">
        <v>271.39999999999998</v>
      </c>
    </row>
    <row r="13" spans="2:236">
      <c r="B13">
        <v>3.2603829367929563E-2</v>
      </c>
      <c r="C13" s="33">
        <v>0.74262140170985269</v>
      </c>
      <c r="D13">
        <v>155.80765439993917</v>
      </c>
      <c r="E13" s="21">
        <v>1932</v>
      </c>
      <c r="F13" s="22">
        <v>279.7</v>
      </c>
      <c r="G13" t="s">
        <v>35</v>
      </c>
      <c r="H13" s="34">
        <f>LN(H10)</f>
        <v>2.7102193735202069E-2</v>
      </c>
      <c r="I13" s="21">
        <v>1933</v>
      </c>
      <c r="J13" s="22">
        <v>305.10000000000002</v>
      </c>
      <c r="K13" t="s">
        <v>35</v>
      </c>
      <c r="L13" s="34">
        <f>LN(L10)</f>
        <v>2.4234964184208813E-2</v>
      </c>
      <c r="M13" s="21">
        <v>1933</v>
      </c>
      <c r="N13" s="22">
        <v>305.10000000000002</v>
      </c>
      <c r="O13" t="s">
        <v>35</v>
      </c>
      <c r="P13" s="34">
        <f>LN(P10)</f>
        <v>2.5994092110888635E-2</v>
      </c>
      <c r="Q13" s="21">
        <v>1933</v>
      </c>
      <c r="R13" s="22">
        <v>305.10000000000002</v>
      </c>
      <c r="S13" t="s">
        <v>35</v>
      </c>
      <c r="T13" s="34">
        <f>LN(T10)</f>
        <v>2.6471310301753741E-2</v>
      </c>
      <c r="U13" s="21">
        <v>1933</v>
      </c>
      <c r="V13" s="22">
        <v>305.10000000000002</v>
      </c>
      <c r="W13" t="s">
        <v>35</v>
      </c>
      <c r="X13" s="34">
        <f>LN(X10)</f>
        <v>2.677116016957819E-2</v>
      </c>
      <c r="Y13" s="21">
        <v>1933</v>
      </c>
      <c r="Z13" s="22">
        <v>305.10000000000002</v>
      </c>
      <c r="AA13" t="s">
        <v>35</v>
      </c>
      <c r="AB13" s="34">
        <f>LN(AB10)</f>
        <v>2.6694878821707714E-2</v>
      </c>
      <c r="AC13" s="21">
        <v>1933</v>
      </c>
      <c r="AD13" s="22">
        <v>305.10000000000002</v>
      </c>
      <c r="AE13" t="s">
        <v>35</v>
      </c>
      <c r="AF13" s="34">
        <f>LN(AF10)</f>
        <v>2.6687196161205545E-2</v>
      </c>
      <c r="AG13" s="21">
        <v>1933</v>
      </c>
      <c r="AH13" s="22">
        <v>305.10000000000002</v>
      </c>
      <c r="AI13" t="s">
        <v>35</v>
      </c>
      <c r="AJ13" s="34">
        <f>LN(AJ10)</f>
        <v>2.6689325054613758E-2</v>
      </c>
      <c r="AK13" s="21">
        <v>1933</v>
      </c>
      <c r="AL13" s="22">
        <v>305.10000000000002</v>
      </c>
      <c r="AM13" t="s">
        <v>35</v>
      </c>
      <c r="AN13" s="34">
        <f>LN(AN10)</f>
        <v>2.6706648813923324E-2</v>
      </c>
      <c r="AO13" s="21">
        <v>1933</v>
      </c>
      <c r="AP13" s="22">
        <v>305.10000000000002</v>
      </c>
      <c r="AQ13" t="s">
        <v>35</v>
      </c>
      <c r="AR13" s="34">
        <f>LN(AR10)</f>
        <v>2.6656191281513968E-2</v>
      </c>
      <c r="AS13" s="21">
        <v>1933</v>
      </c>
      <c r="AT13" s="22">
        <v>305.10000000000002</v>
      </c>
      <c r="AU13" t="s">
        <v>35</v>
      </c>
      <c r="AV13" s="34">
        <f>LN(AV10)</f>
        <v>2.678489774405279E-2</v>
      </c>
      <c r="AW13" s="21">
        <v>1933</v>
      </c>
      <c r="AX13" s="22">
        <v>305.10000000000002</v>
      </c>
      <c r="AY13" t="s">
        <v>35</v>
      </c>
      <c r="AZ13" s="34">
        <f>LN(AZ10)</f>
        <v>2.7429195438777306E-2</v>
      </c>
      <c r="BA13" s="21">
        <v>1933</v>
      </c>
      <c r="BB13" s="22">
        <v>305.10000000000002</v>
      </c>
      <c r="BC13" t="s">
        <v>35</v>
      </c>
      <c r="BD13" s="34">
        <f>LN(BD10)</f>
        <v>2.7414194762766096E-2</v>
      </c>
      <c r="BE13" s="21">
        <v>1932</v>
      </c>
      <c r="BF13" s="22">
        <v>279.7</v>
      </c>
      <c r="BG13" t="s">
        <v>35</v>
      </c>
      <c r="BH13" s="34">
        <f>LN(BH10)</f>
        <v>2.7443264665188358E-2</v>
      </c>
      <c r="BI13" s="21">
        <v>1932</v>
      </c>
      <c r="BJ13" s="22">
        <v>279.7</v>
      </c>
      <c r="BK13" t="s">
        <v>35</v>
      </c>
      <c r="BL13" s="34">
        <f>LN(BL10)</f>
        <v>2.742033214321149E-2</v>
      </c>
      <c r="BM13" s="21">
        <v>1932</v>
      </c>
      <c r="BN13" s="22">
        <v>279.7</v>
      </c>
      <c r="BO13" t="s">
        <v>35</v>
      </c>
      <c r="BP13" s="34">
        <f>LN(BP10)</f>
        <v>2.7361641854354326E-2</v>
      </c>
      <c r="BQ13" s="21">
        <v>1932</v>
      </c>
      <c r="BR13" s="22">
        <v>279.7</v>
      </c>
      <c r="BS13" t="s">
        <v>35</v>
      </c>
      <c r="BT13" s="34">
        <f>LN(BT10)</f>
        <v>2.7323716587196723E-2</v>
      </c>
      <c r="BU13" s="21">
        <v>1932</v>
      </c>
      <c r="BV13" s="22">
        <v>279.7</v>
      </c>
      <c r="BW13" t="s">
        <v>35</v>
      </c>
      <c r="BX13" s="34">
        <f>LN(BX10)</f>
        <v>2.7325116245003164E-2</v>
      </c>
      <c r="BY13" s="21">
        <v>1932</v>
      </c>
      <c r="BZ13" s="22">
        <v>279.7</v>
      </c>
      <c r="CA13" t="s">
        <v>35</v>
      </c>
      <c r="CB13" s="34">
        <f>LN(CB10)</f>
        <v>2.7531622648421811E-2</v>
      </c>
      <c r="CC13" s="21">
        <v>1932</v>
      </c>
      <c r="CD13" s="22">
        <v>279.7</v>
      </c>
      <c r="CE13" t="s">
        <v>35</v>
      </c>
      <c r="CF13" s="34">
        <f>LN(CF10)</f>
        <v>2.7218997421934031E-2</v>
      </c>
      <c r="CG13" s="21">
        <v>1932</v>
      </c>
      <c r="CH13" s="22">
        <v>279.7</v>
      </c>
      <c r="CI13" t="s">
        <v>35</v>
      </c>
      <c r="CJ13" s="34">
        <f>LN(CJ10)</f>
        <v>2.7191961633563043E-2</v>
      </c>
      <c r="CK13" s="21">
        <v>1932</v>
      </c>
      <c r="CL13" s="22">
        <v>279.7</v>
      </c>
      <c r="CM13" t="s">
        <v>35</v>
      </c>
      <c r="CN13" s="34">
        <f>LN(CN10)</f>
        <v>2.717112625335524E-2</v>
      </c>
      <c r="CO13" s="21">
        <v>1932</v>
      </c>
      <c r="CP13" s="22">
        <v>279.7</v>
      </c>
      <c r="CQ13" t="s">
        <v>35</v>
      </c>
      <c r="CR13" s="34">
        <f>LN(CR10)</f>
        <v>2.7075229392571825E-2</v>
      </c>
      <c r="CS13" s="21">
        <v>1932</v>
      </c>
      <c r="CT13" s="22">
        <v>279.7</v>
      </c>
      <c r="CU13" t="s">
        <v>35</v>
      </c>
      <c r="CV13" s="34">
        <f>LN(CV10)</f>
        <v>2.7067575893670096E-2</v>
      </c>
      <c r="CW13" s="21">
        <v>1932</v>
      </c>
      <c r="CX13" s="22">
        <v>279.7</v>
      </c>
      <c r="CY13" t="s">
        <v>35</v>
      </c>
      <c r="CZ13" s="34">
        <f>LN(CZ10)</f>
        <v>2.7059517931073244E-2</v>
      </c>
      <c r="DA13" s="21">
        <v>1932</v>
      </c>
      <c r="DB13" s="22">
        <v>279.7</v>
      </c>
      <c r="DC13" t="s">
        <v>35</v>
      </c>
      <c r="DD13" s="34">
        <f>LN(DD10)</f>
        <v>2.7062065002613895E-2</v>
      </c>
      <c r="DE13" s="21">
        <v>1932</v>
      </c>
      <c r="DF13" s="22">
        <v>279.7</v>
      </c>
      <c r="DG13" t="s">
        <v>35</v>
      </c>
      <c r="DH13" s="34">
        <f>LN(DH10)</f>
        <v>2.7061028896448982E-2</v>
      </c>
      <c r="DI13" s="21">
        <v>1932</v>
      </c>
      <c r="DJ13" s="22">
        <v>279.7</v>
      </c>
      <c r="DK13" t="s">
        <v>35</v>
      </c>
      <c r="DL13" s="34">
        <f>LN(DL10)</f>
        <v>2.7057326620347419E-2</v>
      </c>
      <c r="DM13" s="21">
        <v>1932</v>
      </c>
      <c r="DN13" s="22">
        <v>279.7</v>
      </c>
      <c r="DO13" t="s">
        <v>35</v>
      </c>
      <c r="DP13" s="34">
        <f>LN(DP10)</f>
        <v>2.7054460395390917E-2</v>
      </c>
      <c r="DQ13" s="21">
        <v>1932</v>
      </c>
      <c r="DR13" s="22">
        <v>279.7</v>
      </c>
      <c r="DS13" t="s">
        <v>35</v>
      </c>
      <c r="DT13" s="34">
        <f>LN(DT10)</f>
        <v>2.7052157505946032E-2</v>
      </c>
      <c r="DU13" s="21">
        <v>1932</v>
      </c>
      <c r="DV13" s="22">
        <v>279.7</v>
      </c>
      <c r="DW13" t="s">
        <v>35</v>
      </c>
      <c r="DX13" s="34">
        <f>LN(DX10)</f>
        <v>2.7050762116667088E-2</v>
      </c>
      <c r="DY13" s="21">
        <v>1932</v>
      </c>
      <c r="DZ13" s="22">
        <v>279.7</v>
      </c>
      <c r="EA13" t="s">
        <v>35</v>
      </c>
      <c r="EB13" s="34">
        <f>LN(EB10)</f>
        <v>2.705170990303055E-2</v>
      </c>
      <c r="EC13" s="21">
        <v>1932</v>
      </c>
      <c r="ED13" s="22">
        <v>279.7</v>
      </c>
      <c r="EE13" t="s">
        <v>35</v>
      </c>
      <c r="EF13" s="34">
        <f>LN(EF10)</f>
        <v>2.7052010866212121E-2</v>
      </c>
      <c r="EG13" s="21">
        <v>1932</v>
      </c>
      <c r="EH13" s="22">
        <v>279.7</v>
      </c>
      <c r="EI13" t="s">
        <v>35</v>
      </c>
      <c r="EJ13" s="34">
        <f>LN(EJ10)</f>
        <v>2.7042987412972685E-2</v>
      </c>
      <c r="EK13" s="21">
        <v>1932</v>
      </c>
      <c r="EL13" s="22">
        <v>279.7</v>
      </c>
      <c r="EM13" t="s">
        <v>35</v>
      </c>
      <c r="EN13" s="34">
        <f>LN(EN10)</f>
        <v>2.7033228718607832E-2</v>
      </c>
      <c r="EO13" s="21">
        <v>1932</v>
      </c>
      <c r="EP13" s="22">
        <v>279.7</v>
      </c>
      <c r="EQ13" t="s">
        <v>35</v>
      </c>
      <c r="ER13" s="34">
        <f>LN(ER10)</f>
        <v>2.7013317063496044E-2</v>
      </c>
      <c r="ES13" s="21">
        <v>1932</v>
      </c>
      <c r="ET13" s="22">
        <v>279.7</v>
      </c>
      <c r="EU13" t="s">
        <v>35</v>
      </c>
      <c r="EV13" s="34">
        <f>LN(EV10)</f>
        <v>2.700043397462663E-2</v>
      </c>
      <c r="EW13" s="21">
        <v>1932</v>
      </c>
      <c r="EX13" s="22">
        <v>279.7</v>
      </c>
      <c r="EY13" t="s">
        <v>35</v>
      </c>
      <c r="EZ13" s="34">
        <f>LN(EZ10)</f>
        <v>2.6995456650125871E-2</v>
      </c>
      <c r="FA13" s="21">
        <v>1932</v>
      </c>
      <c r="FB13" s="22">
        <v>279.7</v>
      </c>
      <c r="FC13" t="s">
        <v>35</v>
      </c>
      <c r="FD13" s="34">
        <f>LN(FD10)</f>
        <v>2.6848769317511904E-2</v>
      </c>
      <c r="FE13" s="21">
        <v>1932</v>
      </c>
      <c r="FF13" s="22">
        <v>279.7</v>
      </c>
      <c r="FG13" t="s">
        <v>35</v>
      </c>
      <c r="FH13" s="34">
        <f>LN(FH10)</f>
        <v>2.6834176122426952E-2</v>
      </c>
      <c r="FI13" s="21">
        <v>1932</v>
      </c>
      <c r="FJ13" s="22">
        <v>279.7</v>
      </c>
      <c r="FK13" t="s">
        <v>35</v>
      </c>
      <c r="FL13" s="34">
        <f>LN(FL10)</f>
        <v>2.69689629778192E-2</v>
      </c>
      <c r="FM13" s="21">
        <v>1932</v>
      </c>
      <c r="FN13" s="22">
        <v>279.7</v>
      </c>
      <c r="FO13" t="s">
        <v>35</v>
      </c>
      <c r="FP13" s="34">
        <f>LN(FP10)</f>
        <v>2.7036419745357365E-2</v>
      </c>
      <c r="FQ13" s="21">
        <v>1932</v>
      </c>
      <c r="FR13" s="22">
        <v>279.7</v>
      </c>
      <c r="FS13" t="s">
        <v>35</v>
      </c>
      <c r="FT13" s="34">
        <f>LN(FT10)</f>
        <v>2.7232655625372526E-2</v>
      </c>
      <c r="FU13" s="21">
        <v>1932</v>
      </c>
      <c r="FV13" s="22">
        <v>279.7</v>
      </c>
      <c r="FW13" t="s">
        <v>35</v>
      </c>
      <c r="FX13" s="34">
        <f>LN(FX10)</f>
        <v>2.7307278730905278E-2</v>
      </c>
      <c r="FY13" s="21">
        <v>1932</v>
      </c>
      <c r="FZ13" s="22">
        <v>279.7</v>
      </c>
      <c r="GA13" t="s">
        <v>35</v>
      </c>
      <c r="GB13" s="34">
        <f>LN(GB10)</f>
        <v>2.7218939429675171E-2</v>
      </c>
      <c r="GC13" s="21">
        <v>1932</v>
      </c>
      <c r="GD13" s="22">
        <v>279.7</v>
      </c>
      <c r="GE13" t="s">
        <v>35</v>
      </c>
      <c r="GF13" s="34">
        <f>LN(GF10)</f>
        <v>2.7265916511927914E-2</v>
      </c>
      <c r="GG13" s="21">
        <v>1932</v>
      </c>
      <c r="GH13" s="22">
        <v>279.7</v>
      </c>
      <c r="GI13" t="s">
        <v>35</v>
      </c>
      <c r="GJ13" s="34">
        <f>LN(GJ10)</f>
        <v>2.7452561164257417E-2</v>
      </c>
      <c r="GK13" s="21">
        <v>1932</v>
      </c>
      <c r="GL13" s="22">
        <v>279.7</v>
      </c>
      <c r="GM13" t="s">
        <v>35</v>
      </c>
      <c r="GN13" s="34">
        <f>LN(GN10)</f>
        <v>2.7455094208292383E-2</v>
      </c>
      <c r="GO13" s="21">
        <v>1932</v>
      </c>
      <c r="GP13" s="22">
        <v>279.7</v>
      </c>
      <c r="GQ13" t="s">
        <v>35</v>
      </c>
      <c r="GR13" s="34">
        <f>LN(GR10)</f>
        <v>2.7374143278504948E-2</v>
      </c>
      <c r="GS13" s="21">
        <v>1932</v>
      </c>
      <c r="GT13" s="22">
        <v>279.7</v>
      </c>
      <c r="GU13" t="s">
        <v>35</v>
      </c>
      <c r="GV13" s="34">
        <f>LN(GV10)</f>
        <v>2.727903620521633E-2</v>
      </c>
      <c r="GW13" s="21">
        <v>1932</v>
      </c>
      <c r="GX13" s="22">
        <v>279.7</v>
      </c>
      <c r="GY13" t="s">
        <v>35</v>
      </c>
      <c r="GZ13" s="34">
        <f>LN(GZ10)</f>
        <v>2.7340280360228401E-2</v>
      </c>
      <c r="HA13" s="21">
        <v>1932</v>
      </c>
      <c r="HB13" s="22">
        <v>279.7</v>
      </c>
      <c r="HC13" t="s">
        <v>35</v>
      </c>
      <c r="HD13" s="34">
        <f>LN(HD10)</f>
        <v>2.7320162868713697E-2</v>
      </c>
      <c r="HE13" s="21">
        <v>1932</v>
      </c>
      <c r="HF13" s="22">
        <v>279.7</v>
      </c>
      <c r="HG13" t="s">
        <v>35</v>
      </c>
      <c r="HH13" s="34">
        <f>LN(HH10)</f>
        <v>2.729924506395125E-2</v>
      </c>
      <c r="HI13" s="21">
        <v>1932</v>
      </c>
      <c r="HJ13" s="22">
        <v>279.7</v>
      </c>
      <c r="HK13" t="s">
        <v>35</v>
      </c>
      <c r="HL13" s="34">
        <f>LN(HL10)</f>
        <v>2.7188155396041708E-2</v>
      </c>
      <c r="HM13" s="21">
        <v>1932</v>
      </c>
      <c r="HN13" s="22">
        <v>279.7</v>
      </c>
      <c r="HO13" t="s">
        <v>35</v>
      </c>
      <c r="HP13" s="34">
        <f>LN(HP10)</f>
        <v>2.7350515715359437E-2</v>
      </c>
      <c r="HQ13" s="21">
        <v>1932</v>
      </c>
      <c r="HR13" s="22">
        <v>279.7</v>
      </c>
      <c r="HS13" t="s">
        <v>35</v>
      </c>
      <c r="HT13" s="34">
        <f>LN(HT10)</f>
        <v>2.722066586461681E-2</v>
      </c>
      <c r="HU13" s="21">
        <v>1932</v>
      </c>
      <c r="HV13" s="22">
        <v>279.7</v>
      </c>
      <c r="HW13" t="s">
        <v>35</v>
      </c>
      <c r="HX13" s="34">
        <f>LN(HX10)</f>
        <v>2.7311727566378938E-2</v>
      </c>
      <c r="HY13" s="21">
        <v>1932</v>
      </c>
      <c r="HZ13" s="22">
        <v>279.7</v>
      </c>
    </row>
    <row r="14" spans="2:236">
      <c r="B14">
        <v>3.2617202275427144E-2</v>
      </c>
      <c r="C14" s="33">
        <v>0.74392588081945565</v>
      </c>
      <c r="D14">
        <v>156.87644535419633</v>
      </c>
      <c r="E14" s="21">
        <v>1933</v>
      </c>
      <c r="F14" s="22">
        <v>305.10000000000002</v>
      </c>
      <c r="G14" t="s">
        <v>36</v>
      </c>
      <c r="H14" s="34">
        <f>H12-H11</f>
        <v>5.1482045363490242E-3</v>
      </c>
      <c r="I14" s="21">
        <v>1934</v>
      </c>
      <c r="J14" s="22">
        <v>311.8</v>
      </c>
      <c r="K14" t="s">
        <v>36</v>
      </c>
      <c r="L14" s="34">
        <f>L12-L11</f>
        <v>4.1379441330691644E-3</v>
      </c>
      <c r="M14" s="21">
        <v>1934</v>
      </c>
      <c r="N14" s="22">
        <v>311.8</v>
      </c>
      <c r="O14" t="s">
        <v>36</v>
      </c>
      <c r="P14" s="34">
        <f>P12-P11</f>
        <v>5.3047014884426355E-3</v>
      </c>
      <c r="Q14" s="21">
        <v>1934</v>
      </c>
      <c r="R14" s="22">
        <v>311.8</v>
      </c>
      <c r="S14" t="s">
        <v>36</v>
      </c>
      <c r="T14" s="34">
        <f>T12-T11</f>
        <v>5.3648464693484485E-3</v>
      </c>
      <c r="U14" s="21">
        <v>1934</v>
      </c>
      <c r="V14" s="22">
        <v>311.8</v>
      </c>
      <c r="W14" t="s">
        <v>36</v>
      </c>
      <c r="X14" s="34">
        <f>X12-X11</f>
        <v>5.3017335118526673E-3</v>
      </c>
      <c r="Y14" s="21">
        <v>1934</v>
      </c>
      <c r="Z14" s="22">
        <v>311.8</v>
      </c>
      <c r="AA14" t="s">
        <v>36</v>
      </c>
      <c r="AB14" s="34">
        <f>AB12-AB11</f>
        <v>5.2892968596260359E-3</v>
      </c>
      <c r="AC14" s="21">
        <v>1934</v>
      </c>
      <c r="AD14" s="22">
        <v>311.8</v>
      </c>
      <c r="AE14" t="s">
        <v>36</v>
      </c>
      <c r="AF14" s="34">
        <f>AF12-AF11</f>
        <v>5.2815919847933532E-3</v>
      </c>
      <c r="AG14" s="21">
        <v>1934</v>
      </c>
      <c r="AH14" s="22">
        <v>311.8</v>
      </c>
      <c r="AI14" t="s">
        <v>36</v>
      </c>
      <c r="AJ14" s="34">
        <f>AJ12-AJ11</f>
        <v>5.2749058246328584E-3</v>
      </c>
      <c r="AK14" s="21">
        <v>1934</v>
      </c>
      <c r="AL14" s="22">
        <v>311.8</v>
      </c>
      <c r="AM14" t="s">
        <v>36</v>
      </c>
      <c r="AN14" s="34">
        <f>AN12-AN11</f>
        <v>5.2701765345523899E-3</v>
      </c>
      <c r="AO14" s="21">
        <v>1934</v>
      </c>
      <c r="AP14" s="22">
        <v>311.8</v>
      </c>
      <c r="AQ14" t="s">
        <v>36</v>
      </c>
      <c r="AR14" s="34">
        <f>AR12-AR11</f>
        <v>5.2318769184590899E-3</v>
      </c>
      <c r="AS14" s="21">
        <v>1934</v>
      </c>
      <c r="AT14" s="22">
        <v>311.8</v>
      </c>
      <c r="AU14" t="s">
        <v>36</v>
      </c>
      <c r="AV14" s="34">
        <f>AV12-AV11</f>
        <v>5.2364888736032567E-3</v>
      </c>
      <c r="AW14" s="21">
        <v>1934</v>
      </c>
      <c r="AX14" s="22">
        <v>311.8</v>
      </c>
      <c r="AY14" t="s">
        <v>36</v>
      </c>
      <c r="AZ14" s="34">
        <f>AZ12-AZ11</f>
        <v>5.1651847573860807E-3</v>
      </c>
      <c r="BA14" s="21">
        <v>1934</v>
      </c>
      <c r="BB14" s="22">
        <v>311.8</v>
      </c>
      <c r="BC14" t="s">
        <v>36</v>
      </c>
      <c r="BD14" s="34">
        <f>BD12-BD11</f>
        <v>5.1628412855437567E-3</v>
      </c>
      <c r="BE14" s="21">
        <v>1934</v>
      </c>
      <c r="BF14" s="22">
        <v>311.8</v>
      </c>
      <c r="BG14" t="s">
        <v>36</v>
      </c>
      <c r="BH14" s="34">
        <f>BH12-BH11</f>
        <v>5.1473057125167726E-3</v>
      </c>
      <c r="BI14" s="21">
        <v>1933</v>
      </c>
      <c r="BJ14" s="22">
        <v>305.10000000000002</v>
      </c>
      <c r="BK14" t="s">
        <v>36</v>
      </c>
      <c r="BL14" s="34">
        <f>BL12-BL11</f>
        <v>5.1473524373871066E-3</v>
      </c>
      <c r="BM14" s="21">
        <v>1933</v>
      </c>
      <c r="BN14" s="22">
        <v>305.10000000000002</v>
      </c>
      <c r="BO14" t="s">
        <v>36</v>
      </c>
      <c r="BP14" s="34">
        <f>BP12-BP11</f>
        <v>5.1590383508034326E-3</v>
      </c>
      <c r="BQ14" s="21">
        <v>1933</v>
      </c>
      <c r="BR14" s="22">
        <v>305.10000000000002</v>
      </c>
      <c r="BS14" t="s">
        <v>36</v>
      </c>
      <c r="BT14" s="34">
        <f>BT12-BT11</f>
        <v>5.1645375862253776E-3</v>
      </c>
      <c r="BU14" s="21">
        <v>1933</v>
      </c>
      <c r="BV14" s="22">
        <v>305.10000000000002</v>
      </c>
      <c r="BW14" t="s">
        <v>36</v>
      </c>
      <c r="BX14" s="34">
        <f>BX12-BX11</f>
        <v>5.1579986076956616E-3</v>
      </c>
      <c r="BY14" s="21">
        <v>1933</v>
      </c>
      <c r="BZ14" s="22">
        <v>305.10000000000002</v>
      </c>
      <c r="CA14" t="s">
        <v>36</v>
      </c>
      <c r="CB14" s="34">
        <f>CB12-CB11</f>
        <v>5.0674350772092341E-3</v>
      </c>
      <c r="CC14" s="21">
        <v>1933</v>
      </c>
      <c r="CD14" s="22">
        <v>305.10000000000002</v>
      </c>
      <c r="CE14" t="s">
        <v>36</v>
      </c>
      <c r="CF14" s="34">
        <f>CF12-CF11</f>
        <v>5.1802329031716554E-3</v>
      </c>
      <c r="CG14" s="21">
        <v>1933</v>
      </c>
      <c r="CH14" s="22">
        <v>305.10000000000002</v>
      </c>
      <c r="CI14" t="s">
        <v>36</v>
      </c>
      <c r="CJ14" s="34">
        <f>CJ12-CJ11</f>
        <v>5.1837570177306821E-3</v>
      </c>
      <c r="CK14" s="21">
        <v>1933</v>
      </c>
      <c r="CL14" s="22">
        <v>305.10000000000002</v>
      </c>
      <c r="CM14" t="s">
        <v>36</v>
      </c>
      <c r="CN14" s="34">
        <f>CN12-CN11</f>
        <v>5.1858175751652302E-3</v>
      </c>
      <c r="CO14" s="21">
        <v>1933</v>
      </c>
      <c r="CP14" s="22">
        <v>305.10000000000002</v>
      </c>
      <c r="CQ14" t="s">
        <v>36</v>
      </c>
      <c r="CR14" s="34">
        <f>CR12-CR11</f>
        <v>5.1978892287002018E-3</v>
      </c>
      <c r="CS14" s="21">
        <v>1933</v>
      </c>
      <c r="CT14" s="22">
        <v>305.10000000000002</v>
      </c>
      <c r="CU14" t="s">
        <v>36</v>
      </c>
      <c r="CV14" s="34">
        <f>CV12-CV11</f>
        <v>5.1981329593296377E-3</v>
      </c>
      <c r="CW14" s="21">
        <v>1933</v>
      </c>
      <c r="CX14" s="22">
        <v>305.10000000000002</v>
      </c>
      <c r="CY14" t="s">
        <v>36</v>
      </c>
      <c r="CZ14" s="34">
        <f>CZ12-CZ11</f>
        <v>5.1985871785617116E-3</v>
      </c>
      <c r="DA14" s="21">
        <v>1933</v>
      </c>
      <c r="DB14" s="22">
        <v>305.10000000000002</v>
      </c>
      <c r="DC14" t="s">
        <v>36</v>
      </c>
      <c r="DD14" s="34">
        <f>DD12-DD11</f>
        <v>5.1971826274508151E-3</v>
      </c>
      <c r="DE14" s="21">
        <v>1933</v>
      </c>
      <c r="DF14" s="22">
        <v>305.10000000000002</v>
      </c>
      <c r="DG14" t="s">
        <v>36</v>
      </c>
      <c r="DH14" s="34">
        <f>DH12-DH11</f>
        <v>5.1964255027988696E-3</v>
      </c>
      <c r="DI14" s="21">
        <v>1933</v>
      </c>
      <c r="DJ14" s="22">
        <v>305.10000000000002</v>
      </c>
      <c r="DK14" t="s">
        <v>36</v>
      </c>
      <c r="DL14" s="34">
        <f>DL12-DL11</f>
        <v>5.1966660652051355E-3</v>
      </c>
      <c r="DM14" s="21">
        <v>1933</v>
      </c>
      <c r="DN14" s="22">
        <v>305.10000000000002</v>
      </c>
      <c r="DO14" t="s">
        <v>36</v>
      </c>
      <c r="DP14" s="34">
        <f>DP12-DP11</f>
        <v>5.1969368286048992E-3</v>
      </c>
      <c r="DQ14" s="21">
        <v>1933</v>
      </c>
      <c r="DR14" s="22">
        <v>305.10000000000002</v>
      </c>
      <c r="DS14" t="s">
        <v>36</v>
      </c>
      <c r="DT14" s="34">
        <f>DT12-DT11</f>
        <v>5.1975765937085777E-3</v>
      </c>
      <c r="DU14" s="21">
        <v>1933</v>
      </c>
      <c r="DV14" s="22">
        <v>305.10000000000002</v>
      </c>
      <c r="DW14" t="s">
        <v>36</v>
      </c>
      <c r="DX14" s="34">
        <f>DX12-DX11</f>
        <v>5.1958546937808173E-3</v>
      </c>
      <c r="DY14" s="21">
        <v>1933</v>
      </c>
      <c r="DZ14" s="22">
        <v>305.10000000000002</v>
      </c>
      <c r="EA14" t="s">
        <v>36</v>
      </c>
      <c r="EB14" s="34">
        <f>EB12-EB11</f>
        <v>5.1802563923034547E-3</v>
      </c>
      <c r="EC14" s="21">
        <v>1933</v>
      </c>
      <c r="ED14" s="22">
        <v>305.10000000000002</v>
      </c>
      <c r="EE14" t="s">
        <v>36</v>
      </c>
      <c r="EF14" s="34">
        <f>EF12-EF11</f>
        <v>5.1590393346745908E-3</v>
      </c>
      <c r="EG14" s="21">
        <v>1933</v>
      </c>
      <c r="EH14" s="22">
        <v>305.10000000000002</v>
      </c>
      <c r="EI14" t="s">
        <v>36</v>
      </c>
      <c r="EJ14" s="34">
        <f>EJ12-EJ11</f>
        <v>5.1497383995069632E-3</v>
      </c>
      <c r="EK14" s="21">
        <v>1933</v>
      </c>
      <c r="EL14" s="22">
        <v>305.10000000000002</v>
      </c>
      <c r="EM14" t="s">
        <v>36</v>
      </c>
      <c r="EN14" s="34">
        <f>EN12-EN11</f>
        <v>5.1362314349222143E-3</v>
      </c>
      <c r="EO14" s="21">
        <v>1933</v>
      </c>
      <c r="EP14" s="22">
        <v>305.10000000000002</v>
      </c>
      <c r="EQ14" t="s">
        <v>36</v>
      </c>
      <c r="ER14" s="34">
        <f>ER12-ER11</f>
        <v>5.1545832585072893E-3</v>
      </c>
      <c r="ES14" s="21">
        <v>1933</v>
      </c>
      <c r="ET14" s="22">
        <v>305.10000000000002</v>
      </c>
      <c r="EU14" t="s">
        <v>36</v>
      </c>
      <c r="EV14" s="34">
        <f>EV12-EV11</f>
        <v>5.1686452004755454E-3</v>
      </c>
      <c r="EW14" s="21">
        <v>1933</v>
      </c>
      <c r="EX14" s="22">
        <v>305.10000000000002</v>
      </c>
      <c r="EY14" t="s">
        <v>36</v>
      </c>
      <c r="EZ14" s="34">
        <f>EZ12-EZ11</f>
        <v>5.1828824406462901E-3</v>
      </c>
      <c r="FA14" s="21">
        <v>1933</v>
      </c>
      <c r="FB14" s="22">
        <v>305.10000000000002</v>
      </c>
      <c r="FC14" t="s">
        <v>36</v>
      </c>
      <c r="FD14" s="34">
        <f>FD12-FD11</f>
        <v>5.1744411127129381E-3</v>
      </c>
      <c r="FE14" s="21">
        <v>1933</v>
      </c>
      <c r="FF14" s="22">
        <v>305.10000000000002</v>
      </c>
      <c r="FG14" t="s">
        <v>36</v>
      </c>
      <c r="FH14" s="34">
        <f>FH12-FH11</f>
        <v>5.1777533167969292E-3</v>
      </c>
      <c r="FI14" s="21">
        <v>1933</v>
      </c>
      <c r="FJ14" s="22">
        <v>305.10000000000002</v>
      </c>
      <c r="FK14" t="s">
        <v>36</v>
      </c>
      <c r="FL14" s="34">
        <f>FL12-FL11</f>
        <v>5.2214034226391176E-3</v>
      </c>
      <c r="FM14" s="21">
        <v>1933</v>
      </c>
      <c r="FN14" s="22">
        <v>305.10000000000002</v>
      </c>
      <c r="FO14" t="s">
        <v>36</v>
      </c>
      <c r="FP14" s="34">
        <f>FP12-FP11</f>
        <v>5.2261619622638103E-3</v>
      </c>
      <c r="FQ14" s="21">
        <v>1933</v>
      </c>
      <c r="FR14" s="22">
        <v>305.10000000000002</v>
      </c>
      <c r="FS14" t="s">
        <v>36</v>
      </c>
      <c r="FT14" s="34">
        <f>FT12-FT11</f>
        <v>5.2115407981677547E-3</v>
      </c>
      <c r="FU14" s="21">
        <v>1933</v>
      </c>
      <c r="FV14" s="22">
        <v>305.10000000000002</v>
      </c>
      <c r="FW14" t="s">
        <v>36</v>
      </c>
      <c r="FX14" s="34">
        <f>FX12-FX11</f>
        <v>5.2068117142379799E-3</v>
      </c>
      <c r="FY14" s="21">
        <v>1933</v>
      </c>
      <c r="FZ14" s="22">
        <v>305.10000000000002</v>
      </c>
      <c r="GA14" t="s">
        <v>36</v>
      </c>
      <c r="GB14" s="34">
        <f>GB12-GB11</f>
        <v>5.2259851136189292E-3</v>
      </c>
      <c r="GC14" s="21">
        <v>1933</v>
      </c>
      <c r="GD14" s="22">
        <v>305.10000000000002</v>
      </c>
      <c r="GE14" t="s">
        <v>36</v>
      </c>
      <c r="GF14" s="34">
        <f>GF12-GF11</f>
        <v>5.2233623403234661E-3</v>
      </c>
      <c r="GG14" s="21">
        <v>1933</v>
      </c>
      <c r="GH14" s="22">
        <v>305.10000000000002</v>
      </c>
      <c r="GI14" t="s">
        <v>36</v>
      </c>
      <c r="GJ14" s="34">
        <f>GJ12-GJ11</f>
        <v>5.1932824857417043E-3</v>
      </c>
      <c r="GK14" s="21">
        <v>1933</v>
      </c>
      <c r="GL14" s="22">
        <v>305.10000000000002</v>
      </c>
      <c r="GM14" t="s">
        <v>36</v>
      </c>
      <c r="GN14" s="34">
        <f>GN12-GN11</f>
        <v>5.198933222092951E-3</v>
      </c>
      <c r="GO14" s="21">
        <v>1933</v>
      </c>
      <c r="GP14" s="22">
        <v>305.10000000000002</v>
      </c>
      <c r="GQ14" t="s">
        <v>36</v>
      </c>
      <c r="GR14" s="34">
        <f>GR12-GR11</f>
        <v>5.2204178898044157E-3</v>
      </c>
      <c r="GS14" s="21">
        <v>1933</v>
      </c>
      <c r="GT14" s="22">
        <v>305.10000000000002</v>
      </c>
      <c r="GU14" t="s">
        <v>36</v>
      </c>
      <c r="GV14" s="34">
        <f>GV12-GV11</f>
        <v>5.2404393075561953E-3</v>
      </c>
      <c r="GW14" s="21">
        <v>1933</v>
      </c>
      <c r="GX14" s="22">
        <v>305.10000000000002</v>
      </c>
      <c r="GY14" t="s">
        <v>36</v>
      </c>
      <c r="GZ14" s="34">
        <f>GZ12-GZ11</f>
        <v>5.236813792495694E-3</v>
      </c>
      <c r="HA14" s="21">
        <v>1933</v>
      </c>
      <c r="HB14" s="22">
        <v>305.10000000000002</v>
      </c>
      <c r="HC14" t="s">
        <v>36</v>
      </c>
      <c r="HD14" s="34">
        <f>HD12-HD11</f>
        <v>5.2450956356985615E-3</v>
      </c>
      <c r="HE14" s="21">
        <v>1933</v>
      </c>
      <c r="HF14" s="22">
        <v>305.10000000000002</v>
      </c>
      <c r="HG14" t="s">
        <v>36</v>
      </c>
      <c r="HH14" s="34">
        <f>HH12-HH11</f>
        <v>5.2532266929218793E-3</v>
      </c>
      <c r="HI14" s="21">
        <v>1933</v>
      </c>
      <c r="HJ14" s="22">
        <v>305.10000000000002</v>
      </c>
      <c r="HK14" t="s">
        <v>36</v>
      </c>
      <c r="HL14" s="34">
        <f>HL12-HL11</f>
        <v>5.2703777646744138E-3</v>
      </c>
      <c r="HM14" s="21">
        <v>1933</v>
      </c>
      <c r="HN14" s="22">
        <v>305.10000000000002</v>
      </c>
      <c r="HO14" t="s">
        <v>36</v>
      </c>
      <c r="HP14" s="34">
        <f>HP12-HP11</f>
        <v>5.2694824338200622E-3</v>
      </c>
      <c r="HQ14" s="21">
        <v>1933</v>
      </c>
      <c r="HR14" s="22">
        <v>305.10000000000002</v>
      </c>
      <c r="HS14" t="s">
        <v>36</v>
      </c>
      <c r="HT14" s="34">
        <f>HT12-HT11</f>
        <v>5.2890844256080344E-3</v>
      </c>
      <c r="HU14" s="21">
        <v>1933</v>
      </c>
      <c r="HV14" s="22">
        <v>305.10000000000002</v>
      </c>
      <c r="HW14" t="s">
        <v>36</v>
      </c>
      <c r="HX14" s="34">
        <f>HX12-HX11</f>
        <v>5.2922577013973654E-3</v>
      </c>
      <c r="HY14" s="21">
        <v>1933</v>
      </c>
      <c r="HZ14" s="22">
        <v>305.10000000000002</v>
      </c>
    </row>
    <row r="15" spans="2:236">
      <c r="B15">
        <v>3.259431696307892E-2</v>
      </c>
      <c r="C15" s="33">
        <v>0.74366362838945632</v>
      </c>
      <c r="D15">
        <v>156.66070203273037</v>
      </c>
      <c r="E15" s="21">
        <v>1934</v>
      </c>
      <c r="F15" s="22">
        <v>311.8</v>
      </c>
      <c r="G15" t="s">
        <v>37</v>
      </c>
      <c r="H15" s="34">
        <f>H11-H13</f>
        <v>5.1748457599111314E-3</v>
      </c>
      <c r="I15" s="21">
        <v>1935</v>
      </c>
      <c r="J15" s="22">
        <v>302.8</v>
      </c>
      <c r="K15" t="s">
        <v>37</v>
      </c>
      <c r="L15" s="34">
        <f>L11-L13</f>
        <v>4.1551378861426E-3</v>
      </c>
      <c r="M15" s="21">
        <v>1935</v>
      </c>
      <c r="N15" s="22">
        <v>302.8</v>
      </c>
      <c r="O15" t="s">
        <v>37</v>
      </c>
      <c r="P15" s="34">
        <f>P11-P13</f>
        <v>5.3329914829937236E-3</v>
      </c>
      <c r="Q15" s="21">
        <v>1935</v>
      </c>
      <c r="R15" s="22">
        <v>302.8</v>
      </c>
      <c r="S15" t="s">
        <v>37</v>
      </c>
      <c r="T15" s="34">
        <f>T11-T13</f>
        <v>5.3937833587353566E-3</v>
      </c>
      <c r="U15" s="21">
        <v>1935</v>
      </c>
      <c r="V15" s="22">
        <v>302.8</v>
      </c>
      <c r="W15" t="s">
        <v>37</v>
      </c>
      <c r="X15" s="34">
        <f>X11-X13</f>
        <v>5.329991774404786E-3</v>
      </c>
      <c r="Y15" s="21">
        <v>1935</v>
      </c>
      <c r="Z15" s="22">
        <v>302.8</v>
      </c>
      <c r="AA15" t="s">
        <v>37</v>
      </c>
      <c r="AB15" s="34">
        <f>AB11-AB13</f>
        <v>5.3174223508879112E-3</v>
      </c>
      <c r="AC15" s="21">
        <v>1935</v>
      </c>
      <c r="AD15" s="22">
        <v>302.8</v>
      </c>
      <c r="AE15" t="s">
        <v>37</v>
      </c>
      <c r="AF15" s="34">
        <f>AF11-AF13</f>
        <v>5.3096353779836375E-3</v>
      </c>
      <c r="AG15" s="21">
        <v>1935</v>
      </c>
      <c r="AH15" s="22">
        <v>302.8</v>
      </c>
      <c r="AI15" t="s">
        <v>37</v>
      </c>
      <c r="AJ15" s="34">
        <f>AJ11-AJ13</f>
        <v>5.302878072267217E-3</v>
      </c>
      <c r="AK15" s="21">
        <v>1935</v>
      </c>
      <c r="AL15" s="22">
        <v>302.8</v>
      </c>
      <c r="AM15" t="s">
        <v>37</v>
      </c>
      <c r="AN15" s="34">
        <f>AN11-AN13</f>
        <v>5.2980985139880546E-3</v>
      </c>
      <c r="AO15" s="21">
        <v>1935</v>
      </c>
      <c r="AP15" s="22">
        <v>302.8</v>
      </c>
      <c r="AQ15" t="s">
        <v>37</v>
      </c>
      <c r="AR15" s="34">
        <f>AR11-AR13</f>
        <v>5.2593934809135184E-3</v>
      </c>
      <c r="AS15" s="21">
        <v>1935</v>
      </c>
      <c r="AT15" s="22">
        <v>302.8</v>
      </c>
      <c r="AU15" t="s">
        <v>37</v>
      </c>
      <c r="AV15" s="34">
        <f>AV11-AV13</f>
        <v>5.2640540976354767E-3</v>
      </c>
      <c r="AW15" s="21">
        <v>1935</v>
      </c>
      <c r="AX15" s="22">
        <v>302.8</v>
      </c>
      <c r="AY15" t="s">
        <v>37</v>
      </c>
      <c r="AZ15" s="34">
        <f>AZ11-AZ13</f>
        <v>5.1920024693332574E-3</v>
      </c>
      <c r="BA15" s="21">
        <v>1935</v>
      </c>
      <c r="BB15" s="22">
        <v>302.8</v>
      </c>
      <c r="BC15" t="s">
        <v>37</v>
      </c>
      <c r="BD15" s="34">
        <f>BD11-BD13</f>
        <v>5.1896346051634665E-3</v>
      </c>
      <c r="BE15" s="21">
        <v>1935</v>
      </c>
      <c r="BF15" s="22">
        <v>302.8</v>
      </c>
      <c r="BG15" t="s">
        <v>37</v>
      </c>
      <c r="BH15" s="34">
        <f>BH11-BH13</f>
        <v>5.1739376102387866E-3</v>
      </c>
      <c r="BI15" s="21">
        <v>1935</v>
      </c>
      <c r="BJ15" s="22">
        <v>302.8</v>
      </c>
      <c r="BK15" t="s">
        <v>37</v>
      </c>
      <c r="BL15" s="34">
        <f>BL11-BL13</f>
        <v>5.1739848198674304E-3</v>
      </c>
      <c r="BM15" s="21">
        <v>1934</v>
      </c>
      <c r="BN15" s="22">
        <v>311.8</v>
      </c>
      <c r="BO15" t="s">
        <v>37</v>
      </c>
      <c r="BP15" s="34">
        <f>BP11-BP13</f>
        <v>5.1857921108292536E-3</v>
      </c>
      <c r="BQ15" s="21">
        <v>1934</v>
      </c>
      <c r="BR15" s="22">
        <v>311.8</v>
      </c>
      <c r="BS15" t="s">
        <v>37</v>
      </c>
      <c r="BT15" s="34">
        <f>BT11-BT13</f>
        <v>5.1913485608934586E-3</v>
      </c>
      <c r="BU15" s="21">
        <v>1934</v>
      </c>
      <c r="BV15" s="22">
        <v>311.8</v>
      </c>
      <c r="BW15" t="s">
        <v>37</v>
      </c>
      <c r="BX15" s="34">
        <f>BX11-BX13</f>
        <v>5.1847415570266293E-3</v>
      </c>
      <c r="BY15" s="21">
        <v>1934</v>
      </c>
      <c r="BZ15" s="22">
        <v>311.8</v>
      </c>
      <c r="CA15" t="s">
        <v>37</v>
      </c>
      <c r="CB15" s="34">
        <f>CB11-CB13</f>
        <v>5.0932448201795356E-3</v>
      </c>
      <c r="CC15" s="21">
        <v>1934</v>
      </c>
      <c r="CD15" s="22">
        <v>311.8</v>
      </c>
      <c r="CE15" t="s">
        <v>37</v>
      </c>
      <c r="CF15" s="34">
        <f>CF11-CF13</f>
        <v>5.2072075114919028E-3</v>
      </c>
      <c r="CG15" s="21">
        <v>1934</v>
      </c>
      <c r="CH15" s="22">
        <v>311.8</v>
      </c>
      <c r="CI15" t="s">
        <v>37</v>
      </c>
      <c r="CJ15" s="34">
        <f>CJ11-CJ13</f>
        <v>5.2107684359796388E-3</v>
      </c>
      <c r="CK15" s="21">
        <v>1934</v>
      </c>
      <c r="CL15" s="22">
        <v>311.8</v>
      </c>
      <c r="CM15" t="s">
        <v>37</v>
      </c>
      <c r="CN15" s="34">
        <f>CN11-CN13</f>
        <v>5.2128505279479299E-3</v>
      </c>
      <c r="CO15" s="21">
        <v>1934</v>
      </c>
      <c r="CP15" s="22">
        <v>311.8</v>
      </c>
      <c r="CQ15" t="s">
        <v>37</v>
      </c>
      <c r="CR15" s="34">
        <f>CR11-CR13</f>
        <v>5.2250485135569257E-3</v>
      </c>
      <c r="CS15" s="21">
        <v>1934</v>
      </c>
      <c r="CT15" s="22">
        <v>311.8</v>
      </c>
      <c r="CU15" t="s">
        <v>37</v>
      </c>
      <c r="CV15" s="34">
        <f>CV11-CV13</f>
        <v>5.2252947979211546E-3</v>
      </c>
      <c r="CW15" s="21">
        <v>1934</v>
      </c>
      <c r="CX15" s="22">
        <v>311.8</v>
      </c>
      <c r="CY15" t="s">
        <v>37</v>
      </c>
      <c r="CZ15" s="34">
        <f>CZ11-CZ13</f>
        <v>5.2257537766450812E-3</v>
      </c>
      <c r="DA15" s="21">
        <v>1934</v>
      </c>
      <c r="DB15" s="22">
        <v>311.8</v>
      </c>
      <c r="DC15" t="s">
        <v>37</v>
      </c>
      <c r="DD15" s="34">
        <f>DD11-DD13</f>
        <v>5.2243345094384296E-3</v>
      </c>
      <c r="DE15" s="21">
        <v>1934</v>
      </c>
      <c r="DF15" s="22">
        <v>311.8</v>
      </c>
      <c r="DG15" t="s">
        <v>37</v>
      </c>
      <c r="DH15" s="34">
        <f>DH11-DH13</f>
        <v>5.2235694537231155E-3</v>
      </c>
      <c r="DI15" s="21">
        <v>1934</v>
      </c>
      <c r="DJ15" s="22">
        <v>311.8</v>
      </c>
      <c r="DK15" t="s">
        <v>37</v>
      </c>
      <c r="DL15" s="34">
        <f>DL11-DL13</f>
        <v>5.2238125359524018E-3</v>
      </c>
      <c r="DM15" s="21">
        <v>1934</v>
      </c>
      <c r="DN15" s="22">
        <v>311.8</v>
      </c>
      <c r="DO15" t="s">
        <v>37</v>
      </c>
      <c r="DP15" s="34">
        <f>DP11-DP13</f>
        <v>5.2240861356626436E-3</v>
      </c>
      <c r="DQ15" s="21">
        <v>1934</v>
      </c>
      <c r="DR15" s="22">
        <v>311.8</v>
      </c>
      <c r="DS15" t="s">
        <v>37</v>
      </c>
      <c r="DT15" s="34">
        <f>DT11-DT13</f>
        <v>5.2247326030484091E-3</v>
      </c>
      <c r="DU15" s="21">
        <v>1934</v>
      </c>
      <c r="DV15" s="22">
        <v>311.8</v>
      </c>
      <c r="DW15" t="s">
        <v>37</v>
      </c>
      <c r="DX15" s="34">
        <f>DX11-DX13</f>
        <v>5.2229926661128585E-3</v>
      </c>
      <c r="DY15" s="21">
        <v>1934</v>
      </c>
      <c r="DZ15" s="22">
        <v>311.8</v>
      </c>
      <c r="EA15" t="s">
        <v>37</v>
      </c>
      <c r="EB15" s="34">
        <f>EB11-EB13</f>
        <v>5.2072312458878479E-3</v>
      </c>
      <c r="EC15" s="21">
        <v>1934</v>
      </c>
      <c r="ED15" s="22">
        <v>311.8</v>
      </c>
      <c r="EE15" t="s">
        <v>37</v>
      </c>
      <c r="EF15" s="34">
        <f>EF11-EF13</f>
        <v>5.185793104931221E-3</v>
      </c>
      <c r="EG15" s="21">
        <v>1934</v>
      </c>
      <c r="EH15" s="22">
        <v>311.8</v>
      </c>
      <c r="EI15" t="s">
        <v>37</v>
      </c>
      <c r="EJ15" s="34">
        <f>EJ11-EJ13</f>
        <v>5.1763955416153813E-3</v>
      </c>
      <c r="EK15" s="21">
        <v>1934</v>
      </c>
      <c r="EL15" s="22">
        <v>311.8</v>
      </c>
      <c r="EM15" t="s">
        <v>37</v>
      </c>
      <c r="EN15" s="34">
        <f>EN11-EN13</f>
        <v>5.1627485649886201E-3</v>
      </c>
      <c r="EO15" s="21">
        <v>1934</v>
      </c>
      <c r="EP15" s="22">
        <v>311.8</v>
      </c>
      <c r="EQ15" t="s">
        <v>37</v>
      </c>
      <c r="ER15" s="34">
        <f>ER11-ER13</f>
        <v>5.1812907123108959E-3</v>
      </c>
      <c r="ES15" s="21">
        <v>1934</v>
      </c>
      <c r="ET15" s="22">
        <v>311.8</v>
      </c>
      <c r="EU15" t="s">
        <v>37</v>
      </c>
      <c r="EV15" s="34">
        <f>EV11-EV13</f>
        <v>5.1954989512876353E-3</v>
      </c>
      <c r="EW15" s="21">
        <v>1934</v>
      </c>
      <c r="EX15" s="22">
        <v>311.8</v>
      </c>
      <c r="EY15" t="s">
        <v>37</v>
      </c>
      <c r="EZ15" s="34">
        <f>EZ11-EZ13</f>
        <v>5.2098847214469141E-3</v>
      </c>
      <c r="FA15" s="21">
        <v>1934</v>
      </c>
      <c r="FB15" s="22">
        <v>311.8</v>
      </c>
      <c r="FC15" t="s">
        <v>37</v>
      </c>
      <c r="FD15" s="34">
        <f>FD11-FD13</f>
        <v>5.2013552796780806E-3</v>
      </c>
      <c r="FE15" s="21">
        <v>1934</v>
      </c>
      <c r="FF15" s="22">
        <v>311.8</v>
      </c>
      <c r="FG15" t="s">
        <v>37</v>
      </c>
      <c r="FH15" s="34">
        <f>FH11-FH13</f>
        <v>5.2047020405696851E-3</v>
      </c>
      <c r="FI15" s="21">
        <v>1934</v>
      </c>
      <c r="FJ15" s="22">
        <v>311.8</v>
      </c>
      <c r="FK15" t="s">
        <v>37</v>
      </c>
      <c r="FL15" s="34">
        <f>FL11-FL13</f>
        <v>5.2488096378384003E-3</v>
      </c>
      <c r="FM15" s="21">
        <v>1934</v>
      </c>
      <c r="FN15" s="22">
        <v>311.8</v>
      </c>
      <c r="FO15" t="s">
        <v>37</v>
      </c>
      <c r="FP15" s="34">
        <f>FP11-FP13</f>
        <v>5.2536182851303861E-3</v>
      </c>
      <c r="FQ15" s="21">
        <v>1934</v>
      </c>
      <c r="FR15" s="22">
        <v>311.8</v>
      </c>
      <c r="FS15" t="s">
        <v>37</v>
      </c>
      <c r="FT15" s="34">
        <f>FT11-FT13</f>
        <v>5.2388433059103942E-3</v>
      </c>
      <c r="FU15" s="21">
        <v>1934</v>
      </c>
      <c r="FV15" s="22">
        <v>311.8</v>
      </c>
      <c r="FW15" t="s">
        <v>37</v>
      </c>
      <c r="FX15" s="34">
        <f>FX11-FX13</f>
        <v>5.234064564820097E-3</v>
      </c>
      <c r="FY15" s="21">
        <v>1934</v>
      </c>
      <c r="FZ15" s="22">
        <v>311.8</v>
      </c>
      <c r="GA15" t="s">
        <v>37</v>
      </c>
      <c r="GB15" s="34">
        <f>GB11-GB13</f>
        <v>5.2534395734370569E-3</v>
      </c>
      <c r="GC15" s="21">
        <v>1934</v>
      </c>
      <c r="GD15" s="22">
        <v>311.8</v>
      </c>
      <c r="GE15" t="s">
        <v>37</v>
      </c>
      <c r="GF15" s="34">
        <f>GF11-GF13</f>
        <v>5.2507891774556913E-3</v>
      </c>
      <c r="GG15" s="21">
        <v>1934</v>
      </c>
      <c r="GH15" s="22">
        <v>311.8</v>
      </c>
      <c r="GI15" t="s">
        <v>37</v>
      </c>
      <c r="GJ15" s="34">
        <f>GJ11-GJ13</f>
        <v>5.2203935252555823E-3</v>
      </c>
      <c r="GK15" s="21">
        <v>1934</v>
      </c>
      <c r="GL15" s="22">
        <v>311.8</v>
      </c>
      <c r="GM15" t="s">
        <v>37</v>
      </c>
      <c r="GN15" s="34">
        <f>GN11-GN13</f>
        <v>5.2261034464409495E-3</v>
      </c>
      <c r="GO15" s="21">
        <v>1934</v>
      </c>
      <c r="GP15" s="22">
        <v>311.8</v>
      </c>
      <c r="GQ15" t="s">
        <v>37</v>
      </c>
      <c r="GR15" s="34">
        <f>GR11-GR13</f>
        <v>5.2478137330428699E-3</v>
      </c>
      <c r="GS15" s="21">
        <v>1934</v>
      </c>
      <c r="GT15" s="22">
        <v>311.8</v>
      </c>
      <c r="GU15" t="s">
        <v>37</v>
      </c>
      <c r="GV15" s="34">
        <f>GV11-GV13</f>
        <v>5.2680462476983533E-3</v>
      </c>
      <c r="GW15" s="21">
        <v>1934</v>
      </c>
      <c r="GX15" s="22">
        <v>311.8</v>
      </c>
      <c r="GY15" t="s">
        <v>37</v>
      </c>
      <c r="GZ15" s="34">
        <f>GZ11-GZ13</f>
        <v>5.2643824464358134E-3</v>
      </c>
      <c r="HA15" s="21">
        <v>1934</v>
      </c>
      <c r="HB15" s="22">
        <v>311.8</v>
      </c>
      <c r="HC15" t="s">
        <v>37</v>
      </c>
      <c r="HD15" s="34">
        <f>HD11-HD13</f>
        <v>5.2727517868220615E-3</v>
      </c>
      <c r="HE15" s="21">
        <v>1934</v>
      </c>
      <c r="HF15" s="22">
        <v>311.8</v>
      </c>
      <c r="HG15" t="s">
        <v>37</v>
      </c>
      <c r="HH15" s="34">
        <f>HH11-HH13</f>
        <v>5.2809688837620779E-3</v>
      </c>
      <c r="HI15" s="21">
        <v>1934</v>
      </c>
      <c r="HJ15" s="22">
        <v>311.8</v>
      </c>
      <c r="HK15" t="s">
        <v>37</v>
      </c>
      <c r="HL15" s="34">
        <f>HL11-HL13</f>
        <v>5.2983018820837273E-3</v>
      </c>
      <c r="HM15" s="21">
        <v>1934</v>
      </c>
      <c r="HN15" s="22">
        <v>311.8</v>
      </c>
      <c r="HO15" t="s">
        <v>37</v>
      </c>
      <c r="HP15" s="34">
        <f>HP11-HP13</f>
        <v>5.2973970393993333E-3</v>
      </c>
      <c r="HQ15" s="21">
        <v>1934</v>
      </c>
      <c r="HR15" s="22">
        <v>311.8</v>
      </c>
      <c r="HS15" t="s">
        <v>37</v>
      </c>
      <c r="HT15" s="34">
        <f>HT11-HT13</f>
        <v>5.3172076516957469E-3</v>
      </c>
      <c r="HU15" s="21">
        <v>1934</v>
      </c>
      <c r="HV15" s="22">
        <v>311.8</v>
      </c>
      <c r="HW15" t="s">
        <v>37</v>
      </c>
      <c r="HX15" s="34">
        <f>HX11-HX13</f>
        <v>5.3204147735253365E-3</v>
      </c>
      <c r="HY15" s="21">
        <v>1934</v>
      </c>
      <c r="HZ15" s="22">
        <v>311.8</v>
      </c>
    </row>
    <row r="16" spans="2:236">
      <c r="B16">
        <v>3.254743396518358E-2</v>
      </c>
      <c r="C16" s="33">
        <v>0.74226341654928929</v>
      </c>
      <c r="D16">
        <v>155.51624048483956</v>
      </c>
      <c r="E16" s="21">
        <v>1935</v>
      </c>
      <c r="F16" s="22">
        <v>302.8</v>
      </c>
      <c r="G16" t="s">
        <v>38</v>
      </c>
      <c r="H16" s="35">
        <f>AVERAGE(H14:H15)</f>
        <v>5.1615251481300778E-3</v>
      </c>
      <c r="I16" s="21">
        <v>1936</v>
      </c>
      <c r="J16" s="22">
        <v>301.3</v>
      </c>
      <c r="K16" t="s">
        <v>38</v>
      </c>
      <c r="L16" s="35">
        <f>AVERAGE(L14:L15)</f>
        <v>4.1465410096058822E-3</v>
      </c>
      <c r="M16" s="21">
        <v>1936</v>
      </c>
      <c r="N16" s="22">
        <v>301.3</v>
      </c>
      <c r="O16" t="s">
        <v>38</v>
      </c>
      <c r="P16" s="35">
        <f>AVERAGE(P14:P15)</f>
        <v>5.3188464857181796E-3</v>
      </c>
      <c r="Q16" s="21">
        <v>1936</v>
      </c>
      <c r="R16" s="22">
        <v>301.3</v>
      </c>
      <c r="S16" t="s">
        <v>38</v>
      </c>
      <c r="T16" s="35">
        <f>AVERAGE(T14:T15)</f>
        <v>5.3793149140419026E-3</v>
      </c>
      <c r="U16" s="21">
        <v>1936</v>
      </c>
      <c r="V16" s="22">
        <v>301.3</v>
      </c>
      <c r="W16" t="s">
        <v>38</v>
      </c>
      <c r="X16" s="35">
        <f>AVERAGE(X14:X15)</f>
        <v>5.3158626431287267E-3</v>
      </c>
      <c r="Y16" s="21">
        <v>1936</v>
      </c>
      <c r="Z16" s="22">
        <v>301.3</v>
      </c>
      <c r="AA16" t="s">
        <v>38</v>
      </c>
      <c r="AB16" s="35">
        <f>AVERAGE(AB14:AB15)</f>
        <v>5.3033596052569736E-3</v>
      </c>
      <c r="AC16" s="21">
        <v>1936</v>
      </c>
      <c r="AD16" s="22">
        <v>301.3</v>
      </c>
      <c r="AE16" t="s">
        <v>38</v>
      </c>
      <c r="AF16" s="35">
        <f>AVERAGE(AF14:AF15)</f>
        <v>5.2956136813884953E-3</v>
      </c>
      <c r="AG16" s="21">
        <v>1936</v>
      </c>
      <c r="AH16" s="22">
        <v>301.3</v>
      </c>
      <c r="AI16" t="s">
        <v>38</v>
      </c>
      <c r="AJ16" s="35">
        <f>AVERAGE(AJ14:AJ15)</f>
        <v>5.2888919484500377E-3</v>
      </c>
      <c r="AK16" s="21">
        <v>1936</v>
      </c>
      <c r="AL16" s="22">
        <v>301.3</v>
      </c>
      <c r="AM16" t="s">
        <v>38</v>
      </c>
      <c r="AN16" s="35">
        <f>AVERAGE(AN14:AN15)</f>
        <v>5.2841375242702222E-3</v>
      </c>
      <c r="AO16" s="21">
        <v>1936</v>
      </c>
      <c r="AP16" s="22">
        <v>301.3</v>
      </c>
      <c r="AQ16" t="s">
        <v>38</v>
      </c>
      <c r="AR16" s="35">
        <f>AVERAGE(AR14:AR15)</f>
        <v>5.2456351996863042E-3</v>
      </c>
      <c r="AS16" s="21">
        <v>1936</v>
      </c>
      <c r="AT16" s="22">
        <v>301.3</v>
      </c>
      <c r="AU16" t="s">
        <v>38</v>
      </c>
      <c r="AV16" s="35">
        <f>AVERAGE(AV14:AV15)</f>
        <v>5.2502714856193667E-3</v>
      </c>
      <c r="AW16" s="21">
        <v>1936</v>
      </c>
      <c r="AX16" s="22">
        <v>301.3</v>
      </c>
      <c r="AY16" t="s">
        <v>38</v>
      </c>
      <c r="AZ16" s="35">
        <f>AVERAGE(AZ14:AZ15)</f>
        <v>5.178593613359669E-3</v>
      </c>
      <c r="BA16" s="21">
        <v>1936</v>
      </c>
      <c r="BB16" s="22">
        <v>301.3</v>
      </c>
      <c r="BC16" t="s">
        <v>38</v>
      </c>
      <c r="BD16" s="35">
        <f>AVERAGE(BD14:BD15)</f>
        <v>5.1762379453536116E-3</v>
      </c>
      <c r="BE16" s="21">
        <v>1936</v>
      </c>
      <c r="BF16" s="22">
        <v>301.3</v>
      </c>
      <c r="BG16" t="s">
        <v>38</v>
      </c>
      <c r="BH16" s="35">
        <f>AVERAGE(BH14:BH15)</f>
        <v>5.1606216613777796E-3</v>
      </c>
      <c r="BI16" s="21">
        <v>1936</v>
      </c>
      <c r="BJ16" s="22">
        <v>301.3</v>
      </c>
      <c r="BK16" t="s">
        <v>38</v>
      </c>
      <c r="BL16" s="35">
        <f>AVERAGE(BL14:BL15)</f>
        <v>5.1606686286272685E-3</v>
      </c>
      <c r="BM16" s="21">
        <v>1936</v>
      </c>
      <c r="BN16" s="22">
        <v>301.3</v>
      </c>
      <c r="BO16" t="s">
        <v>38</v>
      </c>
      <c r="BP16" s="35">
        <f>AVERAGE(BP14:BP15)</f>
        <v>5.1724152308163431E-3</v>
      </c>
      <c r="BQ16" s="21">
        <v>1935</v>
      </c>
      <c r="BR16" s="22">
        <v>302.8</v>
      </c>
      <c r="BS16" t="s">
        <v>38</v>
      </c>
      <c r="BT16" s="35">
        <f>AVERAGE(BT14:BT15)</f>
        <v>5.1779430735594181E-3</v>
      </c>
      <c r="BU16" s="21">
        <v>1935</v>
      </c>
      <c r="BV16" s="22">
        <v>302.8</v>
      </c>
      <c r="BW16" t="s">
        <v>38</v>
      </c>
      <c r="BX16" s="35">
        <f>AVERAGE(BX14:BX15)</f>
        <v>5.1713700823611455E-3</v>
      </c>
      <c r="BY16" s="21">
        <v>1935</v>
      </c>
      <c r="BZ16" s="22">
        <v>302.8</v>
      </c>
      <c r="CA16" t="s">
        <v>38</v>
      </c>
      <c r="CB16" s="35">
        <f>AVERAGE(CB14:CB15)</f>
        <v>5.0803399486943849E-3</v>
      </c>
      <c r="CC16" s="21">
        <v>1935</v>
      </c>
      <c r="CD16" s="22">
        <v>302.8</v>
      </c>
      <c r="CE16" t="s">
        <v>38</v>
      </c>
      <c r="CF16" s="35">
        <f>AVERAGE(CF14:CF15)</f>
        <v>5.1937202073317791E-3</v>
      </c>
      <c r="CG16" s="21">
        <v>1935</v>
      </c>
      <c r="CH16" s="22">
        <v>302.8</v>
      </c>
      <c r="CI16" t="s">
        <v>38</v>
      </c>
      <c r="CJ16" s="35">
        <f>AVERAGE(CJ14:CJ15)</f>
        <v>5.1972627268551605E-3</v>
      </c>
      <c r="CK16" s="21">
        <v>1935</v>
      </c>
      <c r="CL16" s="22">
        <v>302.8</v>
      </c>
      <c r="CM16" t="s">
        <v>38</v>
      </c>
      <c r="CN16" s="35">
        <f>AVERAGE(CN14:CN15)</f>
        <v>5.1993340515565801E-3</v>
      </c>
      <c r="CO16" s="21">
        <v>1935</v>
      </c>
      <c r="CP16" s="22">
        <v>302.8</v>
      </c>
      <c r="CQ16" t="s">
        <v>38</v>
      </c>
      <c r="CR16" s="35">
        <f>AVERAGE(CR14:CR15)</f>
        <v>5.2114688711285637E-3</v>
      </c>
      <c r="CS16" s="21">
        <v>1935</v>
      </c>
      <c r="CT16" s="22">
        <v>302.8</v>
      </c>
      <c r="CU16" t="s">
        <v>38</v>
      </c>
      <c r="CV16" s="35">
        <f>AVERAGE(CV14:CV15)</f>
        <v>5.2117138786253962E-3</v>
      </c>
      <c r="CW16" s="21">
        <v>1935</v>
      </c>
      <c r="CX16" s="22">
        <v>302.8</v>
      </c>
      <c r="CY16" t="s">
        <v>38</v>
      </c>
      <c r="CZ16" s="35">
        <f>AVERAGE(CZ14:CZ15)</f>
        <v>5.2121704776033964E-3</v>
      </c>
      <c r="DA16" s="21">
        <v>1935</v>
      </c>
      <c r="DB16" s="22">
        <v>302.8</v>
      </c>
      <c r="DC16" t="s">
        <v>38</v>
      </c>
      <c r="DD16" s="35">
        <f>AVERAGE(DD14:DD15)</f>
        <v>5.2107585684446223E-3</v>
      </c>
      <c r="DE16" s="21">
        <v>1935</v>
      </c>
      <c r="DF16" s="22">
        <v>302.8</v>
      </c>
      <c r="DG16" t="s">
        <v>38</v>
      </c>
      <c r="DH16" s="35">
        <f>AVERAGE(DH14:DH15)</f>
        <v>5.2099974782609925E-3</v>
      </c>
      <c r="DI16" s="21">
        <v>1935</v>
      </c>
      <c r="DJ16" s="22">
        <v>302.8</v>
      </c>
      <c r="DK16" t="s">
        <v>38</v>
      </c>
      <c r="DL16" s="35">
        <f>AVERAGE(DL14:DL15)</f>
        <v>5.2102393005787687E-3</v>
      </c>
      <c r="DM16" s="21">
        <v>1935</v>
      </c>
      <c r="DN16" s="22">
        <v>302.8</v>
      </c>
      <c r="DO16" t="s">
        <v>38</v>
      </c>
      <c r="DP16" s="35">
        <f>AVERAGE(DP14:DP15)</f>
        <v>5.2105114821337714E-3</v>
      </c>
      <c r="DQ16" s="21">
        <v>1935</v>
      </c>
      <c r="DR16" s="22">
        <v>302.8</v>
      </c>
      <c r="DS16" t="s">
        <v>38</v>
      </c>
      <c r="DT16" s="35">
        <f>AVERAGE(DT14:DT15)</f>
        <v>5.2111545983784934E-3</v>
      </c>
      <c r="DU16" s="21">
        <v>1935</v>
      </c>
      <c r="DV16" s="22">
        <v>302.8</v>
      </c>
      <c r="DW16" t="s">
        <v>38</v>
      </c>
      <c r="DX16" s="35">
        <f>AVERAGE(DX14:DX15)</f>
        <v>5.2094236799468379E-3</v>
      </c>
      <c r="DY16" s="21">
        <v>1935</v>
      </c>
      <c r="DZ16" s="22">
        <v>302.8</v>
      </c>
      <c r="EA16" t="s">
        <v>38</v>
      </c>
      <c r="EB16" s="35">
        <f>AVERAGE(EB14:EB15)</f>
        <v>5.1937438190956513E-3</v>
      </c>
      <c r="EC16" s="21">
        <v>1935</v>
      </c>
      <c r="ED16" s="22">
        <v>302.8</v>
      </c>
      <c r="EE16" t="s">
        <v>38</v>
      </c>
      <c r="EF16" s="35">
        <f>AVERAGE(EF14:EF15)</f>
        <v>5.1724162198029059E-3</v>
      </c>
      <c r="EG16" s="21">
        <v>1935</v>
      </c>
      <c r="EH16" s="22">
        <v>302.8</v>
      </c>
      <c r="EI16" t="s">
        <v>38</v>
      </c>
      <c r="EJ16" s="35">
        <f>AVERAGE(EJ14:EJ15)</f>
        <v>5.1630669705611722E-3</v>
      </c>
      <c r="EK16" s="21">
        <v>1935</v>
      </c>
      <c r="EL16" s="22">
        <v>302.8</v>
      </c>
      <c r="EM16" t="s">
        <v>38</v>
      </c>
      <c r="EN16" s="35">
        <f>AVERAGE(EN14:EN15)</f>
        <v>5.1494899999554172E-3</v>
      </c>
      <c r="EO16" s="21">
        <v>1935</v>
      </c>
      <c r="EP16" s="22">
        <v>302.8</v>
      </c>
      <c r="EQ16" t="s">
        <v>38</v>
      </c>
      <c r="ER16" s="35">
        <f>AVERAGE(ER14:ER15)</f>
        <v>5.1679369854090926E-3</v>
      </c>
      <c r="ES16" s="21">
        <v>1935</v>
      </c>
      <c r="ET16" s="22">
        <v>302.8</v>
      </c>
      <c r="EU16" t="s">
        <v>38</v>
      </c>
      <c r="EV16" s="35">
        <f>AVERAGE(EV14:EV15)</f>
        <v>5.1820720758815903E-3</v>
      </c>
      <c r="EW16" s="21">
        <v>1935</v>
      </c>
      <c r="EX16" s="22">
        <v>302.8</v>
      </c>
      <c r="EY16" t="s">
        <v>38</v>
      </c>
      <c r="EZ16" s="35">
        <f>AVERAGE(EZ14:EZ15)</f>
        <v>5.1963835810466021E-3</v>
      </c>
      <c r="FA16" s="21">
        <v>1935</v>
      </c>
      <c r="FB16" s="22">
        <v>302.8</v>
      </c>
      <c r="FC16" t="s">
        <v>38</v>
      </c>
      <c r="FD16" s="35">
        <f>AVERAGE(FD14:FD15)</f>
        <v>5.1878981961955093E-3</v>
      </c>
      <c r="FE16" s="21">
        <v>1935</v>
      </c>
      <c r="FF16" s="22">
        <v>302.8</v>
      </c>
      <c r="FG16" t="s">
        <v>38</v>
      </c>
      <c r="FH16" s="35">
        <f>AVERAGE(FH14:FH15)</f>
        <v>5.1912276786833071E-3</v>
      </c>
      <c r="FI16" s="21">
        <v>1935</v>
      </c>
      <c r="FJ16" s="22">
        <v>302.8</v>
      </c>
      <c r="FK16" t="s">
        <v>38</v>
      </c>
      <c r="FL16" s="35">
        <f>AVERAGE(FL14:FL15)</f>
        <v>5.2351065302387589E-3</v>
      </c>
      <c r="FM16" s="21">
        <v>1935</v>
      </c>
      <c r="FN16" s="22">
        <v>302.8</v>
      </c>
      <c r="FO16" t="s">
        <v>38</v>
      </c>
      <c r="FP16" s="35">
        <f>AVERAGE(FP14:FP15)</f>
        <v>5.2398901236970982E-3</v>
      </c>
      <c r="FQ16" s="21">
        <v>1935</v>
      </c>
      <c r="FR16" s="22">
        <v>302.8</v>
      </c>
      <c r="FS16" t="s">
        <v>38</v>
      </c>
      <c r="FT16" s="35">
        <f>AVERAGE(FT14:FT15)</f>
        <v>5.2251920520390745E-3</v>
      </c>
      <c r="FU16" s="21">
        <v>1935</v>
      </c>
      <c r="FV16" s="22">
        <v>302.8</v>
      </c>
      <c r="FW16" t="s">
        <v>38</v>
      </c>
      <c r="FX16" s="35">
        <f>AVERAGE(FX14:FX15)</f>
        <v>5.2204381395290385E-3</v>
      </c>
      <c r="FY16" s="21">
        <v>1935</v>
      </c>
      <c r="FZ16" s="22">
        <v>302.8</v>
      </c>
      <c r="GA16" t="s">
        <v>38</v>
      </c>
      <c r="GB16" s="35">
        <f>AVERAGE(GB14:GB15)</f>
        <v>5.239712343527993E-3</v>
      </c>
      <c r="GC16" s="21">
        <v>1935</v>
      </c>
      <c r="GD16" s="22">
        <v>302.8</v>
      </c>
      <c r="GE16" t="s">
        <v>38</v>
      </c>
      <c r="GF16" s="35">
        <f>AVERAGE(GF14:GF15)</f>
        <v>5.2370757588895787E-3</v>
      </c>
      <c r="GG16" s="21">
        <v>1935</v>
      </c>
      <c r="GH16" s="22">
        <v>302.8</v>
      </c>
      <c r="GI16" t="s">
        <v>38</v>
      </c>
      <c r="GJ16" s="35">
        <f>AVERAGE(GJ14:GJ15)</f>
        <v>5.2068380054986433E-3</v>
      </c>
      <c r="GK16" s="21">
        <v>1935</v>
      </c>
      <c r="GL16" s="22">
        <v>302.8</v>
      </c>
      <c r="GM16" t="s">
        <v>38</v>
      </c>
      <c r="GN16" s="35">
        <f>AVERAGE(GN14:GN15)</f>
        <v>5.2125183342669502E-3</v>
      </c>
      <c r="GO16" s="21">
        <v>1935</v>
      </c>
      <c r="GP16" s="22">
        <v>302.8</v>
      </c>
      <c r="GQ16" t="s">
        <v>38</v>
      </c>
      <c r="GR16" s="35">
        <f>AVERAGE(GR14:GR15)</f>
        <v>5.2341158114236428E-3</v>
      </c>
      <c r="GS16" s="21">
        <v>1935</v>
      </c>
      <c r="GT16" s="22">
        <v>302.8</v>
      </c>
      <c r="GU16" t="s">
        <v>38</v>
      </c>
      <c r="GV16" s="35">
        <f>AVERAGE(GV14:GV15)</f>
        <v>5.2542427776272743E-3</v>
      </c>
      <c r="GW16" s="21">
        <v>1935</v>
      </c>
      <c r="GX16" s="22">
        <v>302.8</v>
      </c>
      <c r="GY16" t="s">
        <v>38</v>
      </c>
      <c r="GZ16" s="35">
        <f>AVERAGE(GZ14:GZ15)</f>
        <v>5.2505981194657537E-3</v>
      </c>
      <c r="HA16" s="21">
        <v>1935</v>
      </c>
      <c r="HB16" s="22">
        <v>302.8</v>
      </c>
      <c r="HC16" t="s">
        <v>38</v>
      </c>
      <c r="HD16" s="35">
        <f>AVERAGE(HD14:HD15)</f>
        <v>5.2589237112603115E-3</v>
      </c>
      <c r="HE16" s="21">
        <v>1935</v>
      </c>
      <c r="HF16" s="22">
        <v>302.8</v>
      </c>
      <c r="HG16" t="s">
        <v>38</v>
      </c>
      <c r="HH16" s="35">
        <f>AVERAGE(HH14:HH15)</f>
        <v>5.2670977883419786E-3</v>
      </c>
      <c r="HI16" s="21">
        <v>1935</v>
      </c>
      <c r="HJ16" s="22">
        <v>302.8</v>
      </c>
      <c r="HK16" t="s">
        <v>38</v>
      </c>
      <c r="HL16" s="35">
        <f>AVERAGE(HL14:HL15)</f>
        <v>5.2843398233790705E-3</v>
      </c>
      <c r="HM16" s="21">
        <v>1935</v>
      </c>
      <c r="HN16" s="22">
        <v>302.8</v>
      </c>
      <c r="HO16" t="s">
        <v>38</v>
      </c>
      <c r="HP16" s="35">
        <f>AVERAGE(HP14:HP15)</f>
        <v>5.2834397366096977E-3</v>
      </c>
      <c r="HQ16" s="21">
        <v>1935</v>
      </c>
      <c r="HR16" s="22">
        <v>302.8</v>
      </c>
      <c r="HS16" t="s">
        <v>38</v>
      </c>
      <c r="HT16" s="35">
        <f>AVERAGE(HT14:HT15)</f>
        <v>5.3031460386518906E-3</v>
      </c>
      <c r="HU16" s="21">
        <v>1935</v>
      </c>
      <c r="HV16" s="22">
        <v>302.8</v>
      </c>
      <c r="HW16" t="s">
        <v>38</v>
      </c>
      <c r="HX16" s="35">
        <f>AVERAGE(HX14:HX15)</f>
        <v>5.306336237461351E-3</v>
      </c>
      <c r="HY16" s="21">
        <v>1935</v>
      </c>
      <c r="HZ16" s="22">
        <v>302.8</v>
      </c>
    </row>
    <row r="17" spans="2:234">
      <c r="B17">
        <v>3.2515065148090182E-2</v>
      </c>
      <c r="C17" s="33">
        <v>0.74148564761042579</v>
      </c>
      <c r="D17">
        <v>154.88588776929279</v>
      </c>
      <c r="E17" s="21">
        <v>1936</v>
      </c>
      <c r="F17" s="22">
        <v>301.3</v>
      </c>
      <c r="G17" t="s">
        <v>39</v>
      </c>
      <c r="H17">
        <f>TINV(0.3173,H5)</f>
        <v>1.0091960427848927</v>
      </c>
      <c r="I17" s="21">
        <v>1937</v>
      </c>
      <c r="J17" s="22">
        <v>317.89999999999998</v>
      </c>
      <c r="K17" t="s">
        <v>39</v>
      </c>
      <c r="L17">
        <f>TINV(0.3173,L5)</f>
        <v>1.0093675109534659</v>
      </c>
      <c r="M17" s="21">
        <v>1937</v>
      </c>
      <c r="N17" s="22">
        <v>317.89999999999998</v>
      </c>
      <c r="O17" t="s">
        <v>39</v>
      </c>
      <c r="P17">
        <f>TINV(0.3173,P5)</f>
        <v>1.0093675109534659</v>
      </c>
      <c r="Q17" s="21">
        <v>1937</v>
      </c>
      <c r="R17" s="22">
        <v>317.89999999999998</v>
      </c>
      <c r="S17" t="s">
        <v>39</v>
      </c>
      <c r="T17">
        <f>TINV(0.3173,T5)</f>
        <v>1.0093675109534659</v>
      </c>
      <c r="U17" s="21">
        <v>1937</v>
      </c>
      <c r="V17" s="22">
        <v>317.89999999999998</v>
      </c>
      <c r="W17" t="s">
        <v>39</v>
      </c>
      <c r="X17">
        <f>TINV(0.3173,X5)</f>
        <v>1.0093675109534659</v>
      </c>
      <c r="Y17" s="21">
        <v>1937</v>
      </c>
      <c r="Z17" s="22">
        <v>317.89999999999998</v>
      </c>
      <c r="AA17" t="s">
        <v>39</v>
      </c>
      <c r="AB17">
        <f>TINV(0.3173,AB5)</f>
        <v>1.0093675109534659</v>
      </c>
      <c r="AC17" s="21">
        <v>1937</v>
      </c>
      <c r="AD17" s="22">
        <v>317.89999999999998</v>
      </c>
      <c r="AE17" t="s">
        <v>39</v>
      </c>
      <c r="AF17">
        <f>TINV(0.3173,AF5)</f>
        <v>1.0093675109534659</v>
      </c>
      <c r="AG17" s="21">
        <v>1937</v>
      </c>
      <c r="AH17" s="22">
        <v>317.89999999999998</v>
      </c>
      <c r="AI17" t="s">
        <v>39</v>
      </c>
      <c r="AJ17">
        <f>TINV(0.3173,AJ5)</f>
        <v>1.0093675109534659</v>
      </c>
      <c r="AK17" s="21">
        <v>1937</v>
      </c>
      <c r="AL17" s="22">
        <v>317.89999999999998</v>
      </c>
      <c r="AM17" t="s">
        <v>39</v>
      </c>
      <c r="AN17">
        <f>TINV(0.3173,AN5)</f>
        <v>1.0093675109534659</v>
      </c>
      <c r="AO17" s="21">
        <v>1937</v>
      </c>
      <c r="AP17" s="22">
        <v>317.89999999999998</v>
      </c>
      <c r="AQ17" t="s">
        <v>39</v>
      </c>
      <c r="AR17">
        <f>TINV(0.3173,AR5)</f>
        <v>1.0093675109534659</v>
      </c>
      <c r="AS17" s="21">
        <v>1937</v>
      </c>
      <c r="AT17" s="22">
        <v>317.89999999999998</v>
      </c>
      <c r="AU17" t="s">
        <v>39</v>
      </c>
      <c r="AV17">
        <f>TINV(0.3173,AV5)</f>
        <v>1.0093675109534659</v>
      </c>
      <c r="AW17" s="21">
        <v>1937</v>
      </c>
      <c r="AX17" s="22">
        <v>317.89999999999998</v>
      </c>
      <c r="AY17" t="s">
        <v>39</v>
      </c>
      <c r="AZ17">
        <f>TINV(0.3173,AZ5)</f>
        <v>1.0093675109534659</v>
      </c>
      <c r="BA17" s="21">
        <v>1937</v>
      </c>
      <c r="BB17" s="22">
        <v>317.89999999999998</v>
      </c>
      <c r="BC17" t="s">
        <v>39</v>
      </c>
      <c r="BD17">
        <f>TINV(0.3173,BD5)</f>
        <v>1.0093675109534659</v>
      </c>
      <c r="BE17" s="21">
        <v>1937</v>
      </c>
      <c r="BF17" s="22">
        <v>317.89999999999998</v>
      </c>
      <c r="BG17" t="s">
        <v>39</v>
      </c>
      <c r="BH17">
        <f>TINV(0.3173,BH5)</f>
        <v>1.0093675109534659</v>
      </c>
      <c r="BI17" s="21">
        <v>1937</v>
      </c>
      <c r="BJ17" s="22">
        <v>317.89999999999998</v>
      </c>
      <c r="BK17" t="s">
        <v>39</v>
      </c>
      <c r="BL17">
        <f>TINV(0.3173,BL5)</f>
        <v>1.0093675109534659</v>
      </c>
      <c r="BM17" s="21">
        <v>1937</v>
      </c>
      <c r="BN17" s="22">
        <v>317.89999999999998</v>
      </c>
      <c r="BO17" t="s">
        <v>39</v>
      </c>
      <c r="BP17">
        <f>TINV(0.3173,BP5)</f>
        <v>1.0093675109534659</v>
      </c>
      <c r="BQ17" s="21">
        <v>1937</v>
      </c>
      <c r="BR17" s="22">
        <v>317.89999999999998</v>
      </c>
      <c r="BS17" t="s">
        <v>39</v>
      </c>
      <c r="BT17">
        <f>TINV(0.3173,BT5)</f>
        <v>1.0093675109534659</v>
      </c>
      <c r="BU17" s="21">
        <v>1936</v>
      </c>
      <c r="BV17" s="22">
        <v>301.3</v>
      </c>
      <c r="BW17" t="s">
        <v>39</v>
      </c>
      <c r="BX17">
        <f>TINV(0.3173,BX5)</f>
        <v>1.0093675109534659</v>
      </c>
      <c r="BY17" s="21">
        <v>1936</v>
      </c>
      <c r="BZ17" s="22">
        <v>301.3</v>
      </c>
      <c r="CA17" t="s">
        <v>39</v>
      </c>
      <c r="CB17">
        <f>TINV(0.3173,CB5)</f>
        <v>1.0093675109534659</v>
      </c>
      <c r="CC17" s="21">
        <v>1936</v>
      </c>
      <c r="CD17" s="22">
        <v>301.3</v>
      </c>
      <c r="CE17" t="s">
        <v>39</v>
      </c>
      <c r="CF17">
        <f>TINV(0.3173,CF5)</f>
        <v>1.0093675109534659</v>
      </c>
      <c r="CG17" s="21">
        <v>1936</v>
      </c>
      <c r="CH17" s="22">
        <v>301.3</v>
      </c>
      <c r="CI17" t="s">
        <v>39</v>
      </c>
      <c r="CJ17">
        <f>TINV(0.3173,CJ5)</f>
        <v>1.0093675109534659</v>
      </c>
      <c r="CK17" s="21">
        <v>1936</v>
      </c>
      <c r="CL17" s="22">
        <v>301.3</v>
      </c>
      <c r="CM17" t="s">
        <v>39</v>
      </c>
      <c r="CN17">
        <f>TINV(0.3173,CN5)</f>
        <v>1.0093675109534659</v>
      </c>
      <c r="CO17" s="21">
        <v>1936</v>
      </c>
      <c r="CP17" s="22">
        <v>301.3</v>
      </c>
      <c r="CQ17" t="s">
        <v>39</v>
      </c>
      <c r="CR17">
        <f>TINV(0.3173,CR5)</f>
        <v>1.0093675109534659</v>
      </c>
      <c r="CS17" s="21">
        <v>1936</v>
      </c>
      <c r="CT17" s="22">
        <v>301.3</v>
      </c>
      <c r="CU17" t="s">
        <v>39</v>
      </c>
      <c r="CV17">
        <f>TINV(0.3173,CV5)</f>
        <v>1.0093675109534659</v>
      </c>
      <c r="CW17" s="21">
        <v>1936</v>
      </c>
      <c r="CX17" s="22">
        <v>301.3</v>
      </c>
      <c r="CY17" t="s">
        <v>39</v>
      </c>
      <c r="CZ17">
        <f>TINV(0.3173,CZ5)</f>
        <v>1.0093675109534659</v>
      </c>
      <c r="DA17" s="21">
        <v>1936</v>
      </c>
      <c r="DB17" s="22">
        <v>301.3</v>
      </c>
      <c r="DC17" t="s">
        <v>39</v>
      </c>
      <c r="DD17">
        <f>TINV(0.3173,DD5)</f>
        <v>1.0093675109534659</v>
      </c>
      <c r="DE17" s="21">
        <v>1936</v>
      </c>
      <c r="DF17" s="22">
        <v>301.3</v>
      </c>
      <c r="DG17" t="s">
        <v>39</v>
      </c>
      <c r="DH17">
        <f>TINV(0.3173,DH5)</f>
        <v>1.0093675109534659</v>
      </c>
      <c r="DI17" s="21">
        <v>1936</v>
      </c>
      <c r="DJ17" s="22">
        <v>301.3</v>
      </c>
      <c r="DK17" t="s">
        <v>39</v>
      </c>
      <c r="DL17">
        <f>TINV(0.3173,DL5)</f>
        <v>1.0093675109534659</v>
      </c>
      <c r="DM17" s="21">
        <v>1936</v>
      </c>
      <c r="DN17" s="22">
        <v>301.3</v>
      </c>
      <c r="DO17" t="s">
        <v>39</v>
      </c>
      <c r="DP17">
        <f>TINV(0.3173,DP5)</f>
        <v>1.0093675109534659</v>
      </c>
      <c r="DQ17" s="21">
        <v>1936</v>
      </c>
      <c r="DR17" s="22">
        <v>301.3</v>
      </c>
      <c r="DS17" t="s">
        <v>39</v>
      </c>
      <c r="DT17">
        <f>TINV(0.3173,DT5)</f>
        <v>1.0093675109534659</v>
      </c>
      <c r="DU17" s="21">
        <v>1936</v>
      </c>
      <c r="DV17" s="22">
        <v>301.3</v>
      </c>
      <c r="DW17" t="s">
        <v>39</v>
      </c>
      <c r="DX17">
        <f>TINV(0.3173,DX5)</f>
        <v>1.0093675109534659</v>
      </c>
      <c r="DY17" s="21">
        <v>1936</v>
      </c>
      <c r="DZ17" s="22">
        <v>301.3</v>
      </c>
      <c r="EA17" t="s">
        <v>39</v>
      </c>
      <c r="EB17">
        <f>TINV(0.3173,EB5)</f>
        <v>1.0093675109534659</v>
      </c>
      <c r="EC17" s="21">
        <v>1936</v>
      </c>
      <c r="ED17" s="22">
        <v>301.3</v>
      </c>
      <c r="EE17" t="s">
        <v>39</v>
      </c>
      <c r="EF17">
        <f>TINV(0.3173,EF5)</f>
        <v>1.0093675109534659</v>
      </c>
      <c r="EG17" s="21">
        <v>1936</v>
      </c>
      <c r="EH17" s="22">
        <v>301.3</v>
      </c>
      <c r="EI17" t="s">
        <v>39</v>
      </c>
      <c r="EJ17">
        <f>TINV(0.3173,EJ5)</f>
        <v>1.0093675109534659</v>
      </c>
      <c r="EK17" s="21">
        <v>1936</v>
      </c>
      <c r="EL17" s="22">
        <v>301.3</v>
      </c>
      <c r="EM17" t="s">
        <v>39</v>
      </c>
      <c r="EN17">
        <f>TINV(0.3173,EN5)</f>
        <v>1.0093675109534659</v>
      </c>
      <c r="EO17" s="21">
        <v>1936</v>
      </c>
      <c r="EP17" s="22">
        <v>301.3</v>
      </c>
      <c r="EQ17" t="s">
        <v>39</v>
      </c>
      <c r="ER17">
        <f>TINV(0.3173,ER5)</f>
        <v>1.0093675109534659</v>
      </c>
      <c r="ES17" s="21">
        <v>1936</v>
      </c>
      <c r="ET17" s="22">
        <v>301.3</v>
      </c>
      <c r="EU17" t="s">
        <v>39</v>
      </c>
      <c r="EV17">
        <f>TINV(0.3173,EV5)</f>
        <v>1.0093675109534659</v>
      </c>
      <c r="EW17" s="21">
        <v>1936</v>
      </c>
      <c r="EX17" s="22">
        <v>301.3</v>
      </c>
      <c r="EY17" t="s">
        <v>39</v>
      </c>
      <c r="EZ17">
        <f>TINV(0.3173,EZ5)</f>
        <v>1.0093675109534659</v>
      </c>
      <c r="FA17" s="21">
        <v>1936</v>
      </c>
      <c r="FB17" s="22">
        <v>301.3</v>
      </c>
      <c r="FC17" t="s">
        <v>39</v>
      </c>
      <c r="FD17">
        <f>TINV(0.3173,FD5)</f>
        <v>1.0093675109534659</v>
      </c>
      <c r="FE17" s="21">
        <v>1936</v>
      </c>
      <c r="FF17" s="22">
        <v>301.3</v>
      </c>
      <c r="FG17" t="s">
        <v>39</v>
      </c>
      <c r="FH17">
        <f>TINV(0.3173,FH5)</f>
        <v>1.0093675109534659</v>
      </c>
      <c r="FI17" s="21">
        <v>1936</v>
      </c>
      <c r="FJ17" s="22">
        <v>301.3</v>
      </c>
      <c r="FK17" t="s">
        <v>39</v>
      </c>
      <c r="FL17">
        <f>TINV(0.3173,FL5)</f>
        <v>1.0093675109534659</v>
      </c>
      <c r="FM17" s="21">
        <v>1936</v>
      </c>
      <c r="FN17" s="22">
        <v>301.3</v>
      </c>
      <c r="FO17" t="s">
        <v>39</v>
      </c>
      <c r="FP17">
        <f>TINV(0.3173,FP5)</f>
        <v>1.0093675109534659</v>
      </c>
      <c r="FQ17" s="21">
        <v>1936</v>
      </c>
      <c r="FR17" s="22">
        <v>301.3</v>
      </c>
      <c r="FS17" t="s">
        <v>39</v>
      </c>
      <c r="FT17">
        <f>TINV(0.3173,FT5)</f>
        <v>1.0093675109534659</v>
      </c>
      <c r="FU17" s="21">
        <v>1936</v>
      </c>
      <c r="FV17" s="22">
        <v>301.3</v>
      </c>
      <c r="FW17" t="s">
        <v>39</v>
      </c>
      <c r="FX17">
        <f>TINV(0.3173,FX5)</f>
        <v>1.0093675109534659</v>
      </c>
      <c r="FY17" s="21">
        <v>1936</v>
      </c>
      <c r="FZ17" s="22">
        <v>301.3</v>
      </c>
      <c r="GA17" t="s">
        <v>39</v>
      </c>
      <c r="GB17">
        <f>TINV(0.3173,GB5)</f>
        <v>1.0093675109534659</v>
      </c>
      <c r="GC17" s="21">
        <v>1936</v>
      </c>
      <c r="GD17" s="22">
        <v>301.3</v>
      </c>
      <c r="GE17" t="s">
        <v>39</v>
      </c>
      <c r="GF17">
        <f>TINV(0.3173,GF5)</f>
        <v>1.0093675109534659</v>
      </c>
      <c r="GG17" s="21">
        <v>1936</v>
      </c>
      <c r="GH17" s="22">
        <v>301.3</v>
      </c>
      <c r="GI17" t="s">
        <v>39</v>
      </c>
      <c r="GJ17">
        <f>TINV(0.3173,GJ5)</f>
        <v>1.0093675109534659</v>
      </c>
      <c r="GK17" s="21">
        <v>1936</v>
      </c>
      <c r="GL17" s="22">
        <v>301.3</v>
      </c>
      <c r="GM17" t="s">
        <v>39</v>
      </c>
      <c r="GN17">
        <f>TINV(0.3173,GN5)</f>
        <v>1.0093675109534659</v>
      </c>
      <c r="GO17" s="21">
        <v>1936</v>
      </c>
      <c r="GP17" s="22">
        <v>301.3</v>
      </c>
      <c r="GQ17" t="s">
        <v>39</v>
      </c>
      <c r="GR17">
        <f>TINV(0.3173,GR5)</f>
        <v>1.0093675109534659</v>
      </c>
      <c r="GS17" s="21">
        <v>1936</v>
      </c>
      <c r="GT17" s="22">
        <v>301.3</v>
      </c>
      <c r="GU17" t="s">
        <v>39</v>
      </c>
      <c r="GV17">
        <f>TINV(0.3173,GV5)</f>
        <v>1.0093675109534659</v>
      </c>
      <c r="GW17" s="21">
        <v>1936</v>
      </c>
      <c r="GX17" s="22">
        <v>301.3</v>
      </c>
      <c r="GY17" t="s">
        <v>39</v>
      </c>
      <c r="GZ17">
        <f>TINV(0.3173,GZ5)</f>
        <v>1.0093675109534659</v>
      </c>
      <c r="HA17" s="21">
        <v>1936</v>
      </c>
      <c r="HB17" s="22">
        <v>301.3</v>
      </c>
      <c r="HC17" t="s">
        <v>39</v>
      </c>
      <c r="HD17">
        <f>TINV(0.3173,HD5)</f>
        <v>1.0093675109534659</v>
      </c>
      <c r="HE17" s="21">
        <v>1936</v>
      </c>
      <c r="HF17" s="22">
        <v>301.3</v>
      </c>
      <c r="HG17" t="s">
        <v>39</v>
      </c>
      <c r="HH17">
        <f>TINV(0.3173,HH5)</f>
        <v>1.0093675109534659</v>
      </c>
      <c r="HI17" s="21">
        <v>1936</v>
      </c>
      <c r="HJ17" s="22">
        <v>301.3</v>
      </c>
      <c r="HK17" t="s">
        <v>39</v>
      </c>
      <c r="HL17">
        <f>TINV(0.3173,HL5)</f>
        <v>1.0093675109534659</v>
      </c>
      <c r="HM17" s="21">
        <v>1936</v>
      </c>
      <c r="HN17" s="22">
        <v>301.3</v>
      </c>
      <c r="HO17" t="s">
        <v>39</v>
      </c>
      <c r="HP17">
        <f>TINV(0.3173,HP5)</f>
        <v>1.0093675109534659</v>
      </c>
      <c r="HQ17" s="21">
        <v>1936</v>
      </c>
      <c r="HR17" s="22">
        <v>301.3</v>
      </c>
      <c r="HS17" t="s">
        <v>39</v>
      </c>
      <c r="HT17">
        <f>TINV(0.3173,HT5)</f>
        <v>1.0093675109534659</v>
      </c>
      <c r="HU17" s="21">
        <v>1936</v>
      </c>
      <c r="HV17" s="22">
        <v>301.3</v>
      </c>
      <c r="HW17" t="s">
        <v>39</v>
      </c>
      <c r="HX17">
        <f>TINV(0.3173,HX5)</f>
        <v>1.0093675109534659</v>
      </c>
      <c r="HY17" s="21">
        <v>1936</v>
      </c>
      <c r="HZ17" s="22">
        <v>301.3</v>
      </c>
    </row>
    <row r="18" spans="2:234">
      <c r="B18">
        <v>3.2509857802029793E-2</v>
      </c>
      <c r="C18" s="33">
        <v>0.74191296908152216</v>
      </c>
      <c r="D18">
        <v>155.23174561629568</v>
      </c>
      <c r="E18" s="21">
        <v>1937</v>
      </c>
      <c r="F18" s="22">
        <v>317.89999999999998</v>
      </c>
      <c r="G18" t="s">
        <v>40</v>
      </c>
      <c r="H18">
        <f>H17*G3</f>
        <v>2.6288057952220853E-3</v>
      </c>
      <c r="I18" s="21">
        <v>1938</v>
      </c>
      <c r="J18" s="22">
        <v>454.1</v>
      </c>
      <c r="K18" t="s">
        <v>40</v>
      </c>
      <c r="L18">
        <f>L17*K3</f>
        <v>2.1031326352276237E-3</v>
      </c>
      <c r="M18" s="21">
        <v>1938</v>
      </c>
      <c r="N18" s="22">
        <v>454.1</v>
      </c>
      <c r="O18" t="s">
        <v>40</v>
      </c>
      <c r="P18">
        <f>P17*O3</f>
        <v>2.7056527778599126E-3</v>
      </c>
      <c r="Q18" s="21">
        <v>1938</v>
      </c>
      <c r="R18" s="22">
        <v>454.1</v>
      </c>
      <c r="S18" t="s">
        <v>40</v>
      </c>
      <c r="T18">
        <f>T17*S3</f>
        <v>2.7378845854804769E-3</v>
      </c>
      <c r="U18" s="21">
        <v>1938</v>
      </c>
      <c r="V18" s="22">
        <v>454.1</v>
      </c>
      <c r="W18" t="s">
        <v>40</v>
      </c>
      <c r="X18">
        <f>X17*W3</f>
        <v>2.7062289462847643E-3</v>
      </c>
      <c r="Y18" s="21">
        <v>1938</v>
      </c>
      <c r="Z18" s="22">
        <v>454.1</v>
      </c>
      <c r="AA18" t="s">
        <v>40</v>
      </c>
      <c r="AB18">
        <f>AB17*AA3</f>
        <v>2.6996240753138739E-3</v>
      </c>
      <c r="AC18" s="21">
        <v>1938</v>
      </c>
      <c r="AD18" s="22">
        <v>454.1</v>
      </c>
      <c r="AE18" t="s">
        <v>40</v>
      </c>
      <c r="AF18">
        <f>AF17*AE3</f>
        <v>2.6956394603431478E-3</v>
      </c>
      <c r="AG18" s="21">
        <v>1938</v>
      </c>
      <c r="AH18" s="22">
        <v>454.1</v>
      </c>
      <c r="AI18" t="s">
        <v>40</v>
      </c>
      <c r="AJ18">
        <f>AJ17*AI3</f>
        <v>2.6922054830153573E-3</v>
      </c>
      <c r="AK18" s="21">
        <v>1938</v>
      </c>
      <c r="AL18" s="22">
        <v>454.1</v>
      </c>
      <c r="AM18" t="s">
        <v>40</v>
      </c>
      <c r="AN18">
        <f>AN17*AM3</f>
        <v>2.6898191242332079E-3</v>
      </c>
      <c r="AO18" s="21">
        <v>1938</v>
      </c>
      <c r="AP18" s="22">
        <v>454.1</v>
      </c>
      <c r="AQ18" t="s">
        <v>40</v>
      </c>
      <c r="AR18">
        <f>AR17*AQ3</f>
        <v>2.6699823216015826E-3</v>
      </c>
      <c r="AS18" s="21">
        <v>1938</v>
      </c>
      <c r="AT18" s="22">
        <v>454.1</v>
      </c>
      <c r="AU18" t="s">
        <v>40</v>
      </c>
      <c r="AV18">
        <f>AV17*AU3</f>
        <v>2.672698533371611E-3</v>
      </c>
      <c r="AW18" s="21">
        <v>1938</v>
      </c>
      <c r="AX18" s="22">
        <v>454.1</v>
      </c>
      <c r="AY18" t="s">
        <v>40</v>
      </c>
      <c r="AZ18">
        <f>AZ17*AY3</f>
        <v>2.6377199093703262E-3</v>
      </c>
      <c r="BA18" s="21">
        <v>1938</v>
      </c>
      <c r="BB18" s="22">
        <v>454.1</v>
      </c>
      <c r="BC18" t="s">
        <v>40</v>
      </c>
      <c r="BD18">
        <f>BD17*BC3</f>
        <v>2.6364742777217195E-3</v>
      </c>
      <c r="BE18" s="21">
        <v>1938</v>
      </c>
      <c r="BF18" s="22">
        <v>454.1</v>
      </c>
      <c r="BG18" t="s">
        <v>40</v>
      </c>
      <c r="BH18">
        <f>BH17*BG3</f>
        <v>2.6285555443853704E-3</v>
      </c>
      <c r="BI18" s="21">
        <v>1938</v>
      </c>
      <c r="BJ18" s="22">
        <v>454.1</v>
      </c>
      <c r="BK18" t="s">
        <v>40</v>
      </c>
      <c r="BL18">
        <f>BL17*BK3</f>
        <v>2.6285193114907756E-3</v>
      </c>
      <c r="BM18" s="21">
        <v>1938</v>
      </c>
      <c r="BN18" s="22">
        <v>454.1</v>
      </c>
      <c r="BO18" t="s">
        <v>40</v>
      </c>
      <c r="BP18">
        <f>BP17*BO3</f>
        <v>2.6343786731780339E-3</v>
      </c>
      <c r="BQ18" s="21">
        <v>1938</v>
      </c>
      <c r="BR18" s="22">
        <v>454.1</v>
      </c>
      <c r="BS18" t="s">
        <v>40</v>
      </c>
      <c r="BT18">
        <f>BT17*BS3</f>
        <v>2.6371086639634719E-3</v>
      </c>
      <c r="BU18" s="21">
        <v>1938</v>
      </c>
      <c r="BV18" s="22">
        <v>454.1</v>
      </c>
      <c r="BW18" t="s">
        <v>40</v>
      </c>
      <c r="BX18">
        <f>BX17*BW3</f>
        <v>2.6337474069207372E-3</v>
      </c>
      <c r="BY18" s="21">
        <v>1937</v>
      </c>
      <c r="BZ18" s="22">
        <v>317.89999999999998</v>
      </c>
      <c r="CA18" t="s">
        <v>40</v>
      </c>
      <c r="CB18">
        <f>CB17*CA3</f>
        <v>2.587684708642075E-3</v>
      </c>
      <c r="CC18" s="21">
        <v>1937</v>
      </c>
      <c r="CD18" s="22">
        <v>317.89999999999998</v>
      </c>
      <c r="CE18" t="s">
        <v>40</v>
      </c>
      <c r="CF18">
        <f>CF17*CE3</f>
        <v>2.6449087222527165E-3</v>
      </c>
      <c r="CG18" s="21">
        <v>1937</v>
      </c>
      <c r="CH18" s="22">
        <v>317.89999999999998</v>
      </c>
      <c r="CI18" t="s">
        <v>40</v>
      </c>
      <c r="CJ18">
        <f>CJ17*CI3</f>
        <v>2.6466505919278231E-3</v>
      </c>
      <c r="CK18" s="21">
        <v>1937</v>
      </c>
      <c r="CL18" s="22">
        <v>317.89999999999998</v>
      </c>
      <c r="CM18" t="s">
        <v>40</v>
      </c>
      <c r="CN18">
        <f>CN17*CM3</f>
        <v>2.647655720210168E-3</v>
      </c>
      <c r="CO18" s="21">
        <v>1937</v>
      </c>
      <c r="CP18" s="22">
        <v>317.89999999999998</v>
      </c>
      <c r="CQ18" t="s">
        <v>40</v>
      </c>
      <c r="CR18">
        <f>CR17*CQ3</f>
        <v>2.6536129062110672E-3</v>
      </c>
      <c r="CS18" s="21">
        <v>1937</v>
      </c>
      <c r="CT18" s="22">
        <v>317.89999999999998</v>
      </c>
      <c r="CU18" t="s">
        <v>40</v>
      </c>
      <c r="CV18">
        <f>CV17*CU3</f>
        <v>2.6537180018861889E-3</v>
      </c>
      <c r="CW18" s="21">
        <v>1937</v>
      </c>
      <c r="CX18" s="22">
        <v>317.89999999999998</v>
      </c>
      <c r="CY18" t="s">
        <v>40</v>
      </c>
      <c r="CZ18">
        <f>CZ17*CY3</f>
        <v>2.6539303230287323E-3</v>
      </c>
      <c r="DA18" s="21">
        <v>1937</v>
      </c>
      <c r="DB18" s="22">
        <v>317.89999999999998</v>
      </c>
      <c r="DC18" t="s">
        <v>40</v>
      </c>
      <c r="DD18">
        <f>DD17*DC3</f>
        <v>2.6532144131585101E-3</v>
      </c>
      <c r="DE18" s="21">
        <v>1937</v>
      </c>
      <c r="DF18" s="22">
        <v>317.89999999999998</v>
      </c>
      <c r="DG18" t="s">
        <v>40</v>
      </c>
      <c r="DH18">
        <f>DH17*DG3</f>
        <v>2.652822110052334E-3</v>
      </c>
      <c r="DI18" s="21">
        <v>1937</v>
      </c>
      <c r="DJ18" s="22">
        <v>317.89999999999998</v>
      </c>
      <c r="DK18" t="s">
        <v>40</v>
      </c>
      <c r="DL18">
        <f>DL17*DK3</f>
        <v>2.6529360616712712E-3</v>
      </c>
      <c r="DM18" s="21">
        <v>1937</v>
      </c>
      <c r="DN18" s="22">
        <v>317.89999999999998</v>
      </c>
      <c r="DO18" t="s">
        <v>40</v>
      </c>
      <c r="DP18">
        <f>DP17*DO3</f>
        <v>2.653067769438014E-3</v>
      </c>
      <c r="DQ18" s="21">
        <v>1937</v>
      </c>
      <c r="DR18" s="22">
        <v>317.89999999999998</v>
      </c>
      <c r="DS18" t="s">
        <v>40</v>
      </c>
      <c r="DT18">
        <f>DT17*DS3</f>
        <v>2.6533908277746937E-3</v>
      </c>
      <c r="DU18" s="21">
        <v>1937</v>
      </c>
      <c r="DV18" s="22">
        <v>317.89999999999998</v>
      </c>
      <c r="DW18" t="s">
        <v>40</v>
      </c>
      <c r="DX18">
        <f>DX17*DW3</f>
        <v>2.6525011864668253E-3</v>
      </c>
      <c r="DY18" s="21">
        <v>1937</v>
      </c>
      <c r="DZ18" s="22">
        <v>317.89999999999998</v>
      </c>
      <c r="EA18" t="s">
        <v>40</v>
      </c>
      <c r="EB18">
        <f>EB17*EA3</f>
        <v>2.6444783839006144E-3</v>
      </c>
      <c r="EC18" s="21">
        <v>1937</v>
      </c>
      <c r="ED18" s="22">
        <v>317.89999999999998</v>
      </c>
      <c r="EE18" t="s">
        <v>40</v>
      </c>
      <c r="EF18">
        <f>EF17*EE3</f>
        <v>2.6335636203309513E-3</v>
      </c>
      <c r="EG18" s="21">
        <v>1937</v>
      </c>
      <c r="EH18" s="22">
        <v>317.89999999999998</v>
      </c>
      <c r="EI18" t="s">
        <v>40</v>
      </c>
      <c r="EJ18">
        <f>EJ17*EI3</f>
        <v>2.6287550595313182E-3</v>
      </c>
      <c r="EK18" s="21">
        <v>1937</v>
      </c>
      <c r="EL18" s="22">
        <v>317.89999999999998</v>
      </c>
      <c r="EM18" t="s">
        <v>40</v>
      </c>
      <c r="EN18">
        <f>EN17*EM3</f>
        <v>2.6217811559221815E-3</v>
      </c>
      <c r="EO18" s="21">
        <v>1937</v>
      </c>
      <c r="EP18" s="22">
        <v>317.89999999999998</v>
      </c>
      <c r="EQ18" t="s">
        <v>40</v>
      </c>
      <c r="ER18">
        <f>ER17*EQ3</f>
        <v>2.6311693756391674E-3</v>
      </c>
      <c r="ES18" s="21">
        <v>1937</v>
      </c>
      <c r="ET18" s="22">
        <v>317.89999999999998</v>
      </c>
      <c r="EU18" t="s">
        <v>40</v>
      </c>
      <c r="EV18">
        <f>EV17*EU3</f>
        <v>2.6383693900120246E-3</v>
      </c>
      <c r="EW18" s="21">
        <v>1937</v>
      </c>
      <c r="EX18" s="22">
        <v>317.89999999999998</v>
      </c>
      <c r="EY18" t="s">
        <v>40</v>
      </c>
      <c r="EZ18">
        <f>EZ17*EY3</f>
        <v>2.6456806253664505E-3</v>
      </c>
      <c r="FA18" s="21">
        <v>1937</v>
      </c>
      <c r="FB18" s="22">
        <v>317.89999999999998</v>
      </c>
      <c r="FC18" t="s">
        <v>40</v>
      </c>
      <c r="FD18">
        <f>FD17*FC3</f>
        <v>2.6409505124474989E-3</v>
      </c>
      <c r="FE18" s="21">
        <v>1937</v>
      </c>
      <c r="FF18" s="22">
        <v>317.89999999999998</v>
      </c>
      <c r="FG18" t="s">
        <v>40</v>
      </c>
      <c r="FH18">
        <f>FH17*FG3</f>
        <v>2.6426156675867312E-3</v>
      </c>
      <c r="FI18" s="21">
        <v>1937</v>
      </c>
      <c r="FJ18" s="22">
        <v>317.89999999999998</v>
      </c>
      <c r="FK18" t="s">
        <v>40</v>
      </c>
      <c r="FL18">
        <f>FL17*FK3</f>
        <v>2.6654287576880625E-3</v>
      </c>
      <c r="FM18" s="21">
        <v>1937</v>
      </c>
      <c r="FN18" s="22">
        <v>317.89999999999998</v>
      </c>
      <c r="FO18" t="s">
        <v>40</v>
      </c>
      <c r="FP18">
        <f>FP17*FO3</f>
        <v>2.6680570575080237E-3</v>
      </c>
      <c r="FQ18" s="21">
        <v>1937</v>
      </c>
      <c r="FR18" s="22">
        <v>317.89999999999998</v>
      </c>
      <c r="FS18" t="s">
        <v>40</v>
      </c>
      <c r="FT18">
        <f>FT17*FS3</f>
        <v>2.6610560361077359E-3</v>
      </c>
      <c r="FU18" s="21">
        <v>1937</v>
      </c>
      <c r="FV18" s="22">
        <v>317.89999999999998</v>
      </c>
      <c r="FW18" t="s">
        <v>40</v>
      </c>
      <c r="FX18">
        <f>FX17*FW3</f>
        <v>2.658820731797231E-3</v>
      </c>
      <c r="FY18" s="21">
        <v>1937</v>
      </c>
      <c r="FZ18" s="22">
        <v>317.89999999999998</v>
      </c>
      <c r="GA18" t="s">
        <v>40</v>
      </c>
      <c r="GB18">
        <f>GB17*GA3</f>
        <v>2.6684530606942529E-3</v>
      </c>
      <c r="GC18" s="21">
        <v>1937</v>
      </c>
      <c r="GD18" s="22">
        <v>317.89999999999998</v>
      </c>
      <c r="GE18" t="s">
        <v>40</v>
      </c>
      <c r="GF18">
        <f>GF17*GE3</f>
        <v>2.6672285661196822E-3</v>
      </c>
      <c r="GG18" s="21">
        <v>1937</v>
      </c>
      <c r="GH18" s="22">
        <v>317.89999999999998</v>
      </c>
      <c r="GI18" t="s">
        <v>40</v>
      </c>
      <c r="GJ18">
        <f>GJ17*GI3</f>
        <v>2.6522432169541715E-3</v>
      </c>
      <c r="GK18" s="21">
        <v>1937</v>
      </c>
      <c r="GL18" s="22">
        <v>317.89999999999998</v>
      </c>
      <c r="GM18" t="s">
        <v>40</v>
      </c>
      <c r="GN18">
        <f>GN17*GM3</f>
        <v>2.6551584793553613E-3</v>
      </c>
      <c r="GO18" s="21">
        <v>1937</v>
      </c>
      <c r="GP18" s="22">
        <v>317.89999999999998</v>
      </c>
      <c r="GQ18" t="s">
        <v>40</v>
      </c>
      <c r="GR18">
        <f>GR17*GQ3</f>
        <v>2.6660016858309371E-3</v>
      </c>
      <c r="GS18" s="21">
        <v>1937</v>
      </c>
      <c r="GT18" s="22">
        <v>317.89999999999998</v>
      </c>
      <c r="GU18" t="s">
        <v>40</v>
      </c>
      <c r="GV18">
        <f>GV17*GU3</f>
        <v>2.6760528104238573E-3</v>
      </c>
      <c r="GW18" s="21">
        <v>1937</v>
      </c>
      <c r="GX18" s="22">
        <v>317.89999999999998</v>
      </c>
      <c r="GY18" t="s">
        <v>40</v>
      </c>
      <c r="GZ18">
        <f>GZ17*GY3</f>
        <v>2.6743505593181832E-3</v>
      </c>
      <c r="HA18" s="21">
        <v>1937</v>
      </c>
      <c r="HB18" s="22">
        <v>317.89999999999998</v>
      </c>
      <c r="HC18" t="s">
        <v>40</v>
      </c>
      <c r="HD18">
        <f>HD17*HC3</f>
        <v>2.6785595871168101E-3</v>
      </c>
      <c r="HE18" s="21">
        <v>1937</v>
      </c>
      <c r="HF18" s="22">
        <v>317.89999999999998</v>
      </c>
      <c r="HG18" t="s">
        <v>40</v>
      </c>
      <c r="HH18">
        <f>HH17*HG3</f>
        <v>2.6826887902907551E-3</v>
      </c>
      <c r="HI18" s="21">
        <v>1937</v>
      </c>
      <c r="HJ18" s="22">
        <v>317.89999999999998</v>
      </c>
      <c r="HK18" t="s">
        <v>40</v>
      </c>
      <c r="HL18">
        <f>HL17*HK3</f>
        <v>2.6912181743380063E-3</v>
      </c>
      <c r="HM18" s="21">
        <v>1937</v>
      </c>
      <c r="HN18" s="22">
        <v>317.89999999999998</v>
      </c>
      <c r="HO18" t="s">
        <v>40</v>
      </c>
      <c r="HP18">
        <f>HP17*HO3</f>
        <v>2.6911942580227157E-3</v>
      </c>
      <c r="HQ18" s="21">
        <v>1937</v>
      </c>
      <c r="HR18" s="22">
        <v>317.89999999999998</v>
      </c>
      <c r="HS18" t="s">
        <v>40</v>
      </c>
      <c r="HT18">
        <f>HT17*HS3</f>
        <v>2.7009345268512197E-3</v>
      </c>
      <c r="HU18" s="21">
        <v>1937</v>
      </c>
      <c r="HV18" s="22">
        <v>317.89999999999998</v>
      </c>
      <c r="HW18" t="s">
        <v>40</v>
      </c>
      <c r="HX18">
        <f>HX17*HW3</f>
        <v>2.7028140691241552E-3</v>
      </c>
      <c r="HY18" s="21">
        <v>1937</v>
      </c>
      <c r="HZ18" s="22">
        <v>317.89999999999998</v>
      </c>
    </row>
    <row r="19" spans="2:234">
      <c r="B19">
        <v>3.2624867468601347E-2</v>
      </c>
      <c r="C19" s="33">
        <v>0.7499388710085001</v>
      </c>
      <c r="D19">
        <v>161.94719746240753</v>
      </c>
      <c r="E19" s="21">
        <v>1938</v>
      </c>
      <c r="F19" s="22">
        <v>454.1</v>
      </c>
      <c r="G19" t="s">
        <v>41</v>
      </c>
      <c r="H19">
        <f>G2+H18</f>
        <v>1.0354323988556797</v>
      </c>
      <c r="I19" s="21">
        <v>1939</v>
      </c>
      <c r="J19" s="22">
        <v>293.5</v>
      </c>
      <c r="K19" t="s">
        <v>41</v>
      </c>
      <c r="L19">
        <f>K2+L18</f>
        <v>1.0309000746028971</v>
      </c>
      <c r="M19" s="21">
        <v>1939</v>
      </c>
      <c r="N19" s="22">
        <v>293.5</v>
      </c>
      <c r="O19" t="s">
        <v>41</v>
      </c>
      <c r="P19">
        <f>O2+P18</f>
        <v>1.0345285938321038</v>
      </c>
      <c r="Q19" s="21">
        <v>1939</v>
      </c>
      <c r="R19" s="22">
        <v>293.5</v>
      </c>
      <c r="S19" t="s">
        <v>41</v>
      </c>
      <c r="T19">
        <f>S2+T18</f>
        <v>1.0351161061288197</v>
      </c>
      <c r="U19" s="21">
        <v>1939</v>
      </c>
      <c r="V19" s="22">
        <v>293.5</v>
      </c>
      <c r="W19" t="s">
        <v>41</v>
      </c>
      <c r="X19">
        <f>W2+X18</f>
        <v>1.0353281806866521</v>
      </c>
      <c r="Y19" s="21">
        <v>1939</v>
      </c>
      <c r="Z19" s="22">
        <v>293.5</v>
      </c>
      <c r="AA19" t="s">
        <v>41</v>
      </c>
      <c r="AB19">
        <f>AA2+AB18</f>
        <v>1.0352298306345931</v>
      </c>
      <c r="AC19" s="21">
        <v>1939</v>
      </c>
      <c r="AD19" s="22">
        <v>293.5</v>
      </c>
      <c r="AE19" t="s">
        <v>41</v>
      </c>
      <c r="AF19">
        <f>AE2+AF18</f>
        <v>1.0352098732793924</v>
      </c>
      <c r="AG19" s="21">
        <v>1939</v>
      </c>
      <c r="AH19" s="22">
        <v>293.5</v>
      </c>
      <c r="AI19" t="s">
        <v>41</v>
      </c>
      <c r="AJ19">
        <f>AI2+AJ18</f>
        <v>1.0352016604115357</v>
      </c>
      <c r="AK19" s="21">
        <v>1939</v>
      </c>
      <c r="AL19" s="22">
        <v>293.5</v>
      </c>
      <c r="AM19" t="s">
        <v>41</v>
      </c>
      <c r="AN19">
        <f>AM2+AN18</f>
        <v>1.0352122261401586</v>
      </c>
      <c r="AO19" s="21">
        <v>1939</v>
      </c>
      <c r="AP19" s="22">
        <v>293.5</v>
      </c>
      <c r="AQ19" t="s">
        <v>41</v>
      </c>
      <c r="AR19">
        <f>AQ2+AR18</f>
        <v>1.0351003310949334</v>
      </c>
      <c r="AS19" s="21">
        <v>1939</v>
      </c>
      <c r="AT19" s="22">
        <v>293.5</v>
      </c>
      <c r="AU19" t="s">
        <v>41</v>
      </c>
      <c r="AV19">
        <f>AU2+AV18</f>
        <v>1.0352407487090722</v>
      </c>
      <c r="AW19" s="21">
        <v>1939</v>
      </c>
      <c r="AX19" s="22">
        <v>293.5</v>
      </c>
      <c r="AY19" t="s">
        <v>41</v>
      </c>
      <c r="AZ19">
        <f>AY2+AZ18</f>
        <v>1.0357968221875886</v>
      </c>
      <c r="BA19" s="21">
        <v>1939</v>
      </c>
      <c r="BB19" s="22">
        <v>293.5</v>
      </c>
      <c r="BC19" t="s">
        <v>41</v>
      </c>
      <c r="BD19">
        <f>BC2+BD18</f>
        <v>1.0357776322463923</v>
      </c>
      <c r="BE19" s="21">
        <v>1939</v>
      </c>
      <c r="BF19" s="22">
        <v>293.5</v>
      </c>
      <c r="BG19" t="s">
        <v>41</v>
      </c>
      <c r="BH19">
        <f>BG2+BH18</f>
        <v>1.0357835297065747</v>
      </c>
      <c r="BI19" s="21">
        <v>1939</v>
      </c>
      <c r="BJ19" s="22">
        <v>293.5</v>
      </c>
      <c r="BK19" t="s">
        <v>41</v>
      </c>
      <c r="BL19">
        <f>BK2+BL18</f>
        <v>1.0357598496699412</v>
      </c>
      <c r="BM19" s="21">
        <v>1939</v>
      </c>
      <c r="BN19" s="22">
        <v>293.5</v>
      </c>
      <c r="BO19" t="s">
        <v>41</v>
      </c>
      <c r="BP19">
        <f>BO2+BP18</f>
        <v>1.0357172738730431</v>
      </c>
      <c r="BQ19" s="21">
        <v>1939</v>
      </c>
      <c r="BR19" s="22">
        <v>293.5</v>
      </c>
      <c r="BS19" t="s">
        <v>41</v>
      </c>
      <c r="BT19">
        <f>BS2+BT18</f>
        <v>1.035686564733747</v>
      </c>
      <c r="BU19" s="21">
        <v>1939</v>
      </c>
      <c r="BV19" s="22">
        <v>293.5</v>
      </c>
      <c r="BW19" t="s">
        <v>41</v>
      </c>
      <c r="BX19">
        <f>BW2+BX18</f>
        <v>1.0356778240446953</v>
      </c>
      <c r="BY19" s="21">
        <v>1939</v>
      </c>
      <c r="BZ19" s="22">
        <v>293.5</v>
      </c>
      <c r="CA19" t="s">
        <v>41</v>
      </c>
      <c r="CB19">
        <f>CA2+CB18</f>
        <v>1.0357505782336389</v>
      </c>
      <c r="CC19" s="21">
        <v>1938</v>
      </c>
      <c r="CD19" s="22">
        <v>454.1</v>
      </c>
      <c r="CE19" t="s">
        <v>41</v>
      </c>
      <c r="CF19">
        <f>CE2+CF18</f>
        <v>1.0356025718740407</v>
      </c>
      <c r="CG19" s="21">
        <v>1938</v>
      </c>
      <c r="CH19" s="22">
        <v>454.1</v>
      </c>
      <c r="CI19" t="s">
        <v>41</v>
      </c>
      <c r="CJ19">
        <f>CI2+CJ18</f>
        <v>1.0355800654877896</v>
      </c>
      <c r="CK19" s="21">
        <v>1938</v>
      </c>
      <c r="CL19" s="22">
        <v>454.1</v>
      </c>
      <c r="CM19" t="s">
        <v>41</v>
      </c>
      <c r="CN19">
        <f>CM2+CN18</f>
        <v>1.0355616998996431</v>
      </c>
      <c r="CO19" s="21">
        <v>1938</v>
      </c>
      <c r="CP19" s="22">
        <v>454.1</v>
      </c>
      <c r="CQ19" t="s">
        <v>41</v>
      </c>
      <c r="CR19">
        <f>CQ2+CR18</f>
        <v>1.035481206959934</v>
      </c>
      <c r="CS19" s="21">
        <v>1938</v>
      </c>
      <c r="CT19" s="22">
        <v>454.1</v>
      </c>
      <c r="CU19" t="s">
        <v>41</v>
      </c>
      <c r="CV19">
        <f>CU2+CV18</f>
        <v>1.0354736617083735</v>
      </c>
      <c r="CW19" s="21">
        <v>1938</v>
      </c>
      <c r="CX19" s="22">
        <v>454.1</v>
      </c>
      <c r="CY19" t="s">
        <v>41</v>
      </c>
      <c r="CZ19">
        <f>CY2+CZ18</f>
        <v>1.0354660256772399</v>
      </c>
      <c r="DA19" s="21">
        <v>1938</v>
      </c>
      <c r="DB19" s="22">
        <v>454.1</v>
      </c>
      <c r="DC19" t="s">
        <v>41</v>
      </c>
      <c r="DD19">
        <f>DC2+DD18</f>
        <v>1.035466474577984</v>
      </c>
      <c r="DE19" s="21">
        <v>1938</v>
      </c>
      <c r="DF19" s="22">
        <v>454.1</v>
      </c>
      <c r="DG19" t="s">
        <v>41</v>
      </c>
      <c r="DH19">
        <f>DG2+DH18</f>
        <v>1.0354642220126795</v>
      </c>
      <c r="DI19" s="21">
        <v>1938</v>
      </c>
      <c r="DJ19" s="22">
        <v>454.1</v>
      </c>
      <c r="DK19" t="s">
        <v>41</v>
      </c>
      <c r="DL19">
        <f>DK2+DL18</f>
        <v>1.0354607632756119</v>
      </c>
      <c r="DM19" s="21">
        <v>1938</v>
      </c>
      <c r="DN19" s="22">
        <v>454.1</v>
      </c>
      <c r="DO19" t="s">
        <v>41</v>
      </c>
      <c r="DP19">
        <f>DO2+DP18</f>
        <v>1.0354582173032025</v>
      </c>
      <c r="DQ19" s="21">
        <v>1938</v>
      </c>
      <c r="DR19" s="22">
        <v>454.1</v>
      </c>
      <c r="DS19" t="s">
        <v>41</v>
      </c>
      <c r="DT19">
        <f>DS2+DT18</f>
        <v>1.0354568296017235</v>
      </c>
      <c r="DU19" s="21">
        <v>1938</v>
      </c>
      <c r="DV19" s="22">
        <v>454.1</v>
      </c>
      <c r="DW19" t="s">
        <v>41</v>
      </c>
      <c r="DX19">
        <f>DW2+DX18</f>
        <v>1.0354527017897961</v>
      </c>
      <c r="DY19" s="21">
        <v>1938</v>
      </c>
      <c r="DZ19" s="22">
        <v>454.1</v>
      </c>
      <c r="EA19" t="s">
        <v>41</v>
      </c>
      <c r="EB19">
        <f>EA2+EB18</f>
        <v>1.0354293795765261</v>
      </c>
      <c r="EC19" s="21">
        <v>1938</v>
      </c>
      <c r="ED19" s="22">
        <v>454.1</v>
      </c>
      <c r="EE19" t="s">
        <v>41</v>
      </c>
      <c r="EF19">
        <f>EE2+EF18</f>
        <v>1.035396634885609</v>
      </c>
      <c r="EG19" s="21">
        <v>1938</v>
      </c>
      <c r="EH19" s="22">
        <v>454.1</v>
      </c>
      <c r="EI19" t="s">
        <v>41</v>
      </c>
      <c r="EJ19">
        <f>EI2+EJ18</f>
        <v>1.0353728019544006</v>
      </c>
      <c r="EK19" s="21">
        <v>1938</v>
      </c>
      <c r="EL19" s="22">
        <v>454.1</v>
      </c>
      <c r="EM19" t="s">
        <v>41</v>
      </c>
      <c r="EN19">
        <f>EM2+EN18</f>
        <v>1.0353416562662907</v>
      </c>
      <c r="EO19" s="21">
        <v>1938</v>
      </c>
      <c r="EP19" s="22">
        <v>454.1</v>
      </c>
      <c r="EQ19" t="s">
        <v>41</v>
      </c>
      <c r="ER19">
        <f>EQ2+ER18</f>
        <v>1.0353496301690628</v>
      </c>
      <c r="ES19" s="21">
        <v>1938</v>
      </c>
      <c r="ET19" s="22">
        <v>454.1</v>
      </c>
      <c r="EU19" t="s">
        <v>41</v>
      </c>
      <c r="EV19">
        <f>EU2+EV18</f>
        <v>1.0353581986913216</v>
      </c>
      <c r="EW19" s="21">
        <v>1938</v>
      </c>
      <c r="EX19" s="22">
        <v>454.1</v>
      </c>
      <c r="EY19" t="s">
        <v>41</v>
      </c>
      <c r="EZ19">
        <f>EY2+EZ18</f>
        <v>1.0353752262607783</v>
      </c>
      <c r="FA19" s="21">
        <v>1938</v>
      </c>
      <c r="FB19" s="22">
        <v>454.1</v>
      </c>
      <c r="FC19" t="s">
        <v>41</v>
      </c>
      <c r="FD19">
        <f>FC2+FD18</f>
        <v>1.0352102116387198</v>
      </c>
      <c r="FE19" s="21">
        <v>1938</v>
      </c>
      <c r="FF19" s="22">
        <v>454.1</v>
      </c>
      <c r="FG19" t="s">
        <v>41</v>
      </c>
      <c r="FH19">
        <f>FG2+FH18</f>
        <v>1.0352002641369145</v>
      </c>
      <c r="FI19" s="21">
        <v>1938</v>
      </c>
      <c r="FJ19" s="22">
        <v>454.1</v>
      </c>
      <c r="FK19" t="s">
        <v>41</v>
      </c>
      <c r="FL19">
        <f>FK2+FL18</f>
        <v>1.0354078125859525</v>
      </c>
      <c r="FM19" s="21">
        <v>1938</v>
      </c>
      <c r="FN19" s="22">
        <v>454.1</v>
      </c>
      <c r="FO19" t="s">
        <v>41</v>
      </c>
      <c r="FP19">
        <f>FO2+FP18</f>
        <v>1.0354850751392575</v>
      </c>
      <c r="FQ19" s="21">
        <v>1938</v>
      </c>
      <c r="FR19" s="22">
        <v>454.1</v>
      </c>
      <c r="FS19" t="s">
        <v>41</v>
      </c>
      <c r="FT19">
        <f>FS2+FT18</f>
        <v>1.0356655070296732</v>
      </c>
      <c r="FU19" s="21">
        <v>1938</v>
      </c>
      <c r="FV19" s="22">
        <v>454.1</v>
      </c>
      <c r="FW19" t="s">
        <v>41</v>
      </c>
      <c r="FX19">
        <f>FW2+FX18</f>
        <v>1.0357354237843865</v>
      </c>
      <c r="FY19" s="21">
        <v>1938</v>
      </c>
      <c r="FZ19" s="22">
        <v>454.1</v>
      </c>
      <c r="GA19" t="s">
        <v>41</v>
      </c>
      <c r="GB19">
        <f>GA2+GB18</f>
        <v>1.0356738131727765</v>
      </c>
      <c r="GC19" s="21">
        <v>1938</v>
      </c>
      <c r="GD19" s="22">
        <v>454.1</v>
      </c>
      <c r="GE19" t="s">
        <v>41</v>
      </c>
      <c r="GF19">
        <f>GE2+GF18</f>
        <v>1.0357183793975844</v>
      </c>
      <c r="GG19" s="21">
        <v>1938</v>
      </c>
      <c r="GH19" s="22">
        <v>454.1</v>
      </c>
      <c r="GI19" t="s">
        <v>41</v>
      </c>
      <c r="GJ19">
        <f>GI2+GJ18</f>
        <v>1.0358648198688019</v>
      </c>
      <c r="GK19" s="21">
        <v>1938</v>
      </c>
      <c r="GL19" s="22">
        <v>454.1</v>
      </c>
      <c r="GM19" t="s">
        <v>41</v>
      </c>
      <c r="GN19">
        <f>GM2+GN18</f>
        <v>1.0358762519016391</v>
      </c>
      <c r="GO19" s="21">
        <v>1938</v>
      </c>
      <c r="GP19" s="22">
        <v>454.1</v>
      </c>
      <c r="GQ19" t="s">
        <v>41</v>
      </c>
      <c r="GR19">
        <f>GQ2+GR18</f>
        <v>1.0358258882389726</v>
      </c>
      <c r="GS19" s="21">
        <v>1938</v>
      </c>
      <c r="GT19" s="22">
        <v>454.1</v>
      </c>
      <c r="GU19" t="s">
        <v>41</v>
      </c>
      <c r="GV19">
        <f>GU2+GV18</f>
        <v>1.0357585848690405</v>
      </c>
      <c r="GW19" s="21">
        <v>1938</v>
      </c>
      <c r="GX19" s="22">
        <v>454.1</v>
      </c>
      <c r="GY19" t="s">
        <v>41</v>
      </c>
      <c r="GZ19">
        <f>GY2+GZ18</f>
        <v>1.035816369588207</v>
      </c>
      <c r="HA19" s="21">
        <v>1938</v>
      </c>
      <c r="HB19" s="22">
        <v>454.1</v>
      </c>
      <c r="HC19" t="s">
        <v>41</v>
      </c>
      <c r="HD19">
        <f>HC2+HD18</f>
        <v>1.0358084411787254</v>
      </c>
      <c r="HE19" s="21">
        <v>1938</v>
      </c>
      <c r="HF19" s="22">
        <v>454.1</v>
      </c>
      <c r="HG19" t="s">
        <v>41</v>
      </c>
      <c r="HH19">
        <f>HG2+HH18</f>
        <v>1.0357994489844562</v>
      </c>
      <c r="HI19" s="21">
        <v>1938</v>
      </c>
      <c r="HJ19" s="22">
        <v>454.1</v>
      </c>
      <c r="HK19" t="s">
        <v>41</v>
      </c>
      <c r="HL19">
        <f>HK2+HL18</f>
        <v>1.0357111213223402</v>
      </c>
      <c r="HM19" s="21">
        <v>1938</v>
      </c>
      <c r="HN19" s="22">
        <v>454.1</v>
      </c>
      <c r="HO19" t="s">
        <v>41</v>
      </c>
      <c r="HP19">
        <f>HO2+HP18</f>
        <v>1.035877897591899</v>
      </c>
      <c r="HQ19" s="21">
        <v>1938</v>
      </c>
      <c r="HR19" s="22">
        <v>454.1</v>
      </c>
      <c r="HS19" t="s">
        <v>41</v>
      </c>
      <c r="HT19">
        <f>HS2+HT18</f>
        <v>1.0357739530377301</v>
      </c>
      <c r="HU19" s="21">
        <v>1938</v>
      </c>
      <c r="HV19" s="22">
        <v>454.1</v>
      </c>
      <c r="HW19" t="s">
        <v>41</v>
      </c>
      <c r="HX19">
        <f>HW2+HX18</f>
        <v>1.0358732237485457</v>
      </c>
      <c r="HY19" s="21">
        <v>1938</v>
      </c>
      <c r="HZ19" s="22">
        <v>454.1</v>
      </c>
    </row>
    <row r="20" spans="2:234">
      <c r="B20">
        <v>3.2426204933425934E-2</v>
      </c>
      <c r="C20" s="33">
        <v>0.73929825912858571</v>
      </c>
      <c r="D20">
        <v>153.13325434460518</v>
      </c>
      <c r="E20" s="21">
        <v>1939</v>
      </c>
      <c r="F20" s="22">
        <v>293.5</v>
      </c>
      <c r="G20" t="s">
        <v>42</v>
      </c>
      <c r="H20">
        <f>G2-H18</f>
        <v>1.0301747872652354</v>
      </c>
      <c r="I20" s="21">
        <v>1940</v>
      </c>
      <c r="J20" s="22">
        <v>292.3</v>
      </c>
      <c r="K20" t="s">
        <v>42</v>
      </c>
      <c r="L20">
        <f>K2-L18</f>
        <v>1.0266938093324418</v>
      </c>
      <c r="M20" s="21">
        <v>1940</v>
      </c>
      <c r="N20" s="22">
        <v>292.3</v>
      </c>
      <c r="O20" t="s">
        <v>42</v>
      </c>
      <c r="P20">
        <f>O2-P18</f>
        <v>1.0291172882763839</v>
      </c>
      <c r="Q20" s="21">
        <v>1940</v>
      </c>
      <c r="R20" s="22">
        <v>292.3</v>
      </c>
      <c r="S20" t="s">
        <v>42</v>
      </c>
      <c r="T20">
        <f>S2-T18</f>
        <v>1.0296403369578588</v>
      </c>
      <c r="U20" s="21">
        <v>1940</v>
      </c>
      <c r="V20" s="22">
        <v>292.3</v>
      </c>
      <c r="W20" t="s">
        <v>42</v>
      </c>
      <c r="X20">
        <f>W2-X18</f>
        <v>1.0299157227940827</v>
      </c>
      <c r="Y20" s="21">
        <v>1940</v>
      </c>
      <c r="Z20" s="22">
        <v>292.3</v>
      </c>
      <c r="AA20" t="s">
        <v>42</v>
      </c>
      <c r="AB20">
        <f>AA2-AB18</f>
        <v>1.0298305824839653</v>
      </c>
      <c r="AC20" s="21">
        <v>1940</v>
      </c>
      <c r="AD20" s="22">
        <v>292.3</v>
      </c>
      <c r="AE20" t="s">
        <v>42</v>
      </c>
      <c r="AF20">
        <f>AE2-AF18</f>
        <v>1.0298185943587059</v>
      </c>
      <c r="AG20" s="21">
        <v>1940</v>
      </c>
      <c r="AH20" s="22">
        <v>292.3</v>
      </c>
      <c r="AI20" t="s">
        <v>42</v>
      </c>
      <c r="AJ20">
        <f>AI2-AJ18</f>
        <v>1.0298172494455049</v>
      </c>
      <c r="AK20" s="21">
        <v>1940</v>
      </c>
      <c r="AL20" s="22">
        <v>292.3</v>
      </c>
      <c r="AM20" t="s">
        <v>42</v>
      </c>
      <c r="AN20">
        <f>AM2-AN18</f>
        <v>1.0298325878916921</v>
      </c>
      <c r="AO20" s="21">
        <v>1940</v>
      </c>
      <c r="AP20" s="22">
        <v>292.3</v>
      </c>
      <c r="AQ20" t="s">
        <v>42</v>
      </c>
      <c r="AR20">
        <f>AQ2-AR18</f>
        <v>1.0297603664517301</v>
      </c>
      <c r="AS20" s="21">
        <v>1940</v>
      </c>
      <c r="AT20" s="22">
        <v>292.3</v>
      </c>
      <c r="AU20" t="s">
        <v>42</v>
      </c>
      <c r="AV20">
        <f>AU2-AV18</f>
        <v>1.029895351642329</v>
      </c>
      <c r="AW20" s="21">
        <v>1940</v>
      </c>
      <c r="AX20" s="22">
        <v>292.3</v>
      </c>
      <c r="AY20" t="s">
        <v>42</v>
      </c>
      <c r="AZ20">
        <f>AY2-AZ18</f>
        <v>1.0305213823688479</v>
      </c>
      <c r="BA20" s="21">
        <v>1940</v>
      </c>
      <c r="BB20" s="22">
        <v>292.3</v>
      </c>
      <c r="BC20" t="s">
        <v>42</v>
      </c>
      <c r="BD20">
        <f>BC2-BD18</f>
        <v>1.0305046836909491</v>
      </c>
      <c r="BE20" s="21">
        <v>1940</v>
      </c>
      <c r="BF20" s="22">
        <v>292.3</v>
      </c>
      <c r="BG20" t="s">
        <v>42</v>
      </c>
      <c r="BH20">
        <f>BG2-BH18</f>
        <v>1.0305264186178038</v>
      </c>
      <c r="BI20" s="21">
        <v>1940</v>
      </c>
      <c r="BJ20" s="22">
        <v>292.3</v>
      </c>
      <c r="BK20" t="s">
        <v>42</v>
      </c>
      <c r="BL20">
        <f>BK2-BL18</f>
        <v>1.0305028110469596</v>
      </c>
      <c r="BM20" s="21">
        <v>1940</v>
      </c>
      <c r="BN20" s="22">
        <v>292.3</v>
      </c>
      <c r="BO20" t="s">
        <v>42</v>
      </c>
      <c r="BP20">
        <f>BO2-BP18</f>
        <v>1.0304485165266872</v>
      </c>
      <c r="BQ20" s="21">
        <v>1940</v>
      </c>
      <c r="BR20" s="22">
        <v>292.3</v>
      </c>
      <c r="BS20" t="s">
        <v>42</v>
      </c>
      <c r="BT20">
        <f>BS2-BT18</f>
        <v>1.0304123474058202</v>
      </c>
      <c r="BU20" s="21">
        <v>1940</v>
      </c>
      <c r="BV20" s="22">
        <v>292.3</v>
      </c>
      <c r="BW20" t="s">
        <v>42</v>
      </c>
      <c r="BX20">
        <f>BW2-BX18</f>
        <v>1.030410329230854</v>
      </c>
      <c r="BY20" s="21">
        <v>1940</v>
      </c>
      <c r="BZ20" s="22">
        <v>292.3</v>
      </c>
      <c r="CA20" t="s">
        <v>42</v>
      </c>
      <c r="CB20">
        <f>CA2-CB18</f>
        <v>1.0305752088163547</v>
      </c>
      <c r="CC20" s="21">
        <v>1940</v>
      </c>
      <c r="CD20" s="22">
        <v>292.3</v>
      </c>
      <c r="CE20" t="s">
        <v>42</v>
      </c>
      <c r="CF20">
        <f>CE2-CF18</f>
        <v>1.0303127544295354</v>
      </c>
      <c r="CG20" s="21">
        <v>1939</v>
      </c>
      <c r="CH20" s="22">
        <v>293.5</v>
      </c>
      <c r="CI20" t="s">
        <v>42</v>
      </c>
      <c r="CJ20">
        <f>CI2-CJ18</f>
        <v>1.030286764303934</v>
      </c>
      <c r="CK20" s="21">
        <v>1939</v>
      </c>
      <c r="CL20" s="22">
        <v>293.5</v>
      </c>
      <c r="CM20" t="s">
        <v>42</v>
      </c>
      <c r="CN20">
        <f>CM2-CN18</f>
        <v>1.0302663884592227</v>
      </c>
      <c r="CO20" s="21">
        <v>1939</v>
      </c>
      <c r="CP20" s="22">
        <v>293.5</v>
      </c>
      <c r="CQ20" t="s">
        <v>42</v>
      </c>
      <c r="CR20">
        <f>CQ2-CR18</f>
        <v>1.0301739811475117</v>
      </c>
      <c r="CS20" s="21">
        <v>1939</v>
      </c>
      <c r="CT20" s="22">
        <v>293.5</v>
      </c>
      <c r="CU20" t="s">
        <v>42</v>
      </c>
      <c r="CV20">
        <f>CU2-CV18</f>
        <v>1.0301662257046011</v>
      </c>
      <c r="CW20" s="21">
        <v>1939</v>
      </c>
      <c r="CX20" s="22">
        <v>293.5</v>
      </c>
      <c r="CY20" t="s">
        <v>42</v>
      </c>
      <c r="CZ20">
        <f>CY2-CZ18</f>
        <v>1.0301581650311826</v>
      </c>
      <c r="DA20" s="21">
        <v>1939</v>
      </c>
      <c r="DB20" s="22">
        <v>293.5</v>
      </c>
      <c r="DC20" t="s">
        <v>42</v>
      </c>
      <c r="DD20">
        <f>DC2-DD18</f>
        <v>1.0301600457516669</v>
      </c>
      <c r="DE20" s="21">
        <v>1939</v>
      </c>
      <c r="DF20" s="22">
        <v>293.5</v>
      </c>
      <c r="DG20" t="s">
        <v>42</v>
      </c>
      <c r="DH20">
        <f>DG2-DH18</f>
        <v>1.0301585777925748</v>
      </c>
      <c r="DI20" s="21">
        <v>1939</v>
      </c>
      <c r="DJ20" s="22">
        <v>293.5</v>
      </c>
      <c r="DK20" t="s">
        <v>42</v>
      </c>
      <c r="DL20">
        <f>DK2-DL18</f>
        <v>1.0301548911522695</v>
      </c>
      <c r="DM20" s="21">
        <v>1939</v>
      </c>
      <c r="DN20" s="22">
        <v>293.5</v>
      </c>
      <c r="DO20" t="s">
        <v>42</v>
      </c>
      <c r="DP20">
        <f>DO2-DP18</f>
        <v>1.0301520817643264</v>
      </c>
      <c r="DQ20" s="21">
        <v>1939</v>
      </c>
      <c r="DR20" s="22">
        <v>293.5</v>
      </c>
      <c r="DS20" t="s">
        <v>42</v>
      </c>
      <c r="DT20">
        <f>DS2-DT18</f>
        <v>1.0301500479461743</v>
      </c>
      <c r="DU20" s="21">
        <v>1939</v>
      </c>
      <c r="DV20" s="22">
        <v>293.5</v>
      </c>
      <c r="DW20" t="s">
        <v>42</v>
      </c>
      <c r="DX20">
        <f>DW2-DX18</f>
        <v>1.0301476994168624</v>
      </c>
      <c r="DY20" s="21">
        <v>1939</v>
      </c>
      <c r="DZ20" s="22">
        <v>293.5</v>
      </c>
      <c r="EA20" t="s">
        <v>42</v>
      </c>
      <c r="EB20">
        <f>EA2-EB18</f>
        <v>1.030140422808725</v>
      </c>
      <c r="EC20" s="21">
        <v>1939</v>
      </c>
      <c r="ED20" s="22">
        <v>293.5</v>
      </c>
      <c r="EE20" t="s">
        <v>42</v>
      </c>
      <c r="EF20">
        <f>EE2-EF18</f>
        <v>1.030129507644947</v>
      </c>
      <c r="EG20" s="21">
        <v>1939</v>
      </c>
      <c r="EH20" s="22">
        <v>293.5</v>
      </c>
      <c r="EI20" t="s">
        <v>42</v>
      </c>
      <c r="EJ20">
        <f>EI2-EJ18</f>
        <v>1.0301152918353378</v>
      </c>
      <c r="EK20" s="21">
        <v>1939</v>
      </c>
      <c r="EL20" s="22">
        <v>293.5</v>
      </c>
      <c r="EM20" t="s">
        <v>42</v>
      </c>
      <c r="EN20">
        <f>EM2-EN18</f>
        <v>1.0300980939544464</v>
      </c>
      <c r="EO20" s="21">
        <v>1939</v>
      </c>
      <c r="EP20" s="22">
        <v>293.5</v>
      </c>
      <c r="EQ20" t="s">
        <v>42</v>
      </c>
      <c r="ER20">
        <f>EQ2-ER18</f>
        <v>1.0300872914177845</v>
      </c>
      <c r="ES20" s="21">
        <v>1939</v>
      </c>
      <c r="ET20" s="22">
        <v>293.5</v>
      </c>
      <c r="EU20" t="s">
        <v>42</v>
      </c>
      <c r="EV20">
        <f>EU2-EV18</f>
        <v>1.0300814599112975</v>
      </c>
      <c r="EW20" s="21">
        <v>1939</v>
      </c>
      <c r="EX20" s="22">
        <v>293.5</v>
      </c>
      <c r="EY20" t="s">
        <v>42</v>
      </c>
      <c r="EZ20">
        <f>EY2-EZ18</f>
        <v>1.0300838650100452</v>
      </c>
      <c r="FA20" s="21">
        <v>1939</v>
      </c>
      <c r="FB20" s="22">
        <v>293.5</v>
      </c>
      <c r="FC20" t="s">
        <v>42</v>
      </c>
      <c r="FD20">
        <f>FC2-FD18</f>
        <v>1.0299283106138251</v>
      </c>
      <c r="FE20" s="21">
        <v>1939</v>
      </c>
      <c r="FF20" s="22">
        <v>293.5</v>
      </c>
      <c r="FG20" t="s">
        <v>42</v>
      </c>
      <c r="FH20">
        <f>FG2-FH18</f>
        <v>1.029915032801741</v>
      </c>
      <c r="FI20" s="21">
        <v>1939</v>
      </c>
      <c r="FJ20" s="22">
        <v>293.5</v>
      </c>
      <c r="FK20" t="s">
        <v>42</v>
      </c>
      <c r="FL20">
        <f>FK2-FL18</f>
        <v>1.0300769550705762</v>
      </c>
      <c r="FM20" s="21">
        <v>1939</v>
      </c>
      <c r="FN20" s="22">
        <v>293.5</v>
      </c>
      <c r="FO20" t="s">
        <v>42</v>
      </c>
      <c r="FP20">
        <f>FO2-FP18</f>
        <v>1.0301489610242416</v>
      </c>
      <c r="FQ20" s="21">
        <v>1939</v>
      </c>
      <c r="FR20" s="22">
        <v>293.5</v>
      </c>
      <c r="FS20" t="s">
        <v>42</v>
      </c>
      <c r="FT20">
        <f>FS2-FT18</f>
        <v>1.0303433949574576</v>
      </c>
      <c r="FU20" s="21">
        <v>1939</v>
      </c>
      <c r="FV20" s="22">
        <v>293.5</v>
      </c>
      <c r="FW20" t="s">
        <v>42</v>
      </c>
      <c r="FX20">
        <f>FW2-FX18</f>
        <v>1.0304177823207921</v>
      </c>
      <c r="FY20" s="21">
        <v>1939</v>
      </c>
      <c r="FZ20" s="22">
        <v>293.5</v>
      </c>
      <c r="GA20" t="s">
        <v>42</v>
      </c>
      <c r="GB20">
        <f>GA2-GB18</f>
        <v>1.0303369070513881</v>
      </c>
      <c r="GC20" s="21">
        <v>1939</v>
      </c>
      <c r="GD20" s="22">
        <v>293.5</v>
      </c>
      <c r="GE20" t="s">
        <v>42</v>
      </c>
      <c r="GF20">
        <f>GE2-GF18</f>
        <v>1.0303839222653448</v>
      </c>
      <c r="GG20" s="21">
        <v>1939</v>
      </c>
      <c r="GH20" s="22">
        <v>293.5</v>
      </c>
      <c r="GI20" t="s">
        <v>42</v>
      </c>
      <c r="GJ20">
        <f>GI2-GJ18</f>
        <v>1.0305603334348934</v>
      </c>
      <c r="GK20" s="21">
        <v>1939</v>
      </c>
      <c r="GL20" s="22">
        <v>293.5</v>
      </c>
      <c r="GM20" t="s">
        <v>42</v>
      </c>
      <c r="GN20">
        <f>GM2-GN18</f>
        <v>1.0305659349429286</v>
      </c>
      <c r="GO20" s="21">
        <v>1939</v>
      </c>
      <c r="GP20" s="22">
        <v>293.5</v>
      </c>
      <c r="GQ20" t="s">
        <v>42</v>
      </c>
      <c r="GR20">
        <f>GQ2-GR18</f>
        <v>1.0304938848673109</v>
      </c>
      <c r="GS20" s="21">
        <v>1939</v>
      </c>
      <c r="GT20" s="22">
        <v>293.5</v>
      </c>
      <c r="GU20" t="s">
        <v>42</v>
      </c>
      <c r="GV20">
        <f>GU2-GV18</f>
        <v>1.0304064792481926</v>
      </c>
      <c r="GW20" s="21">
        <v>1939</v>
      </c>
      <c r="GX20" s="22">
        <v>293.5</v>
      </c>
      <c r="GY20" t="s">
        <v>42</v>
      </c>
      <c r="GZ20">
        <f>GY2-GZ18</f>
        <v>1.0304676684695708</v>
      </c>
      <c r="HA20" s="21">
        <v>1939</v>
      </c>
      <c r="HB20" s="22">
        <v>293.5</v>
      </c>
      <c r="HC20" t="s">
        <v>42</v>
      </c>
      <c r="HD20">
        <f>HC2-HD18</f>
        <v>1.0304513220044917</v>
      </c>
      <c r="HE20" s="21">
        <v>1939</v>
      </c>
      <c r="HF20" s="22">
        <v>293.5</v>
      </c>
      <c r="HG20" t="s">
        <v>42</v>
      </c>
      <c r="HH20">
        <f>HG2-HH18</f>
        <v>1.0304340714038749</v>
      </c>
      <c r="HI20" s="21">
        <v>1939</v>
      </c>
      <c r="HJ20" s="22">
        <v>293.5</v>
      </c>
      <c r="HK20" t="s">
        <v>42</v>
      </c>
      <c r="HL20">
        <f>HK2-HL18</f>
        <v>1.0303286849736644</v>
      </c>
      <c r="HM20" s="21">
        <v>1939</v>
      </c>
      <c r="HN20" s="22">
        <v>293.5</v>
      </c>
      <c r="HO20" t="s">
        <v>42</v>
      </c>
      <c r="HP20">
        <f>HO2-HP18</f>
        <v>1.0304955090758534</v>
      </c>
      <c r="HQ20" s="21">
        <v>1939</v>
      </c>
      <c r="HR20" s="22">
        <v>293.5</v>
      </c>
      <c r="HS20" t="s">
        <v>42</v>
      </c>
      <c r="HT20">
        <f>HS2-HT18</f>
        <v>1.0303720839840278</v>
      </c>
      <c r="HU20" s="21">
        <v>1939</v>
      </c>
      <c r="HV20" s="22">
        <v>293.5</v>
      </c>
      <c r="HW20" t="s">
        <v>42</v>
      </c>
      <c r="HX20">
        <f>HW2-HX18</f>
        <v>1.0304675956102975</v>
      </c>
      <c r="HY20" s="21">
        <v>1939</v>
      </c>
      <c r="HZ20" s="22">
        <v>293.5</v>
      </c>
    </row>
    <row r="21" spans="2:234">
      <c r="B21">
        <v>3.2402730069542682E-2</v>
      </c>
      <c r="C21" s="33">
        <v>0.73876496465593999</v>
      </c>
      <c r="D21">
        <v>152.71040516781841</v>
      </c>
      <c r="E21" s="21">
        <v>1940</v>
      </c>
      <c r="F21" s="22">
        <v>292.3</v>
      </c>
      <c r="G21" t="s">
        <v>33</v>
      </c>
      <c r="H21" s="34">
        <f>LN(G2)</f>
        <v>3.2277039495113201E-2</v>
      </c>
      <c r="I21" s="21">
        <v>1941</v>
      </c>
      <c r="J21" s="22">
        <v>293.60000000000002</v>
      </c>
      <c r="K21" t="s">
        <v>33</v>
      </c>
      <c r="L21" s="34">
        <f>LN(K2)</f>
        <v>2.8390102070351413E-2</v>
      </c>
      <c r="M21" s="21">
        <v>1941</v>
      </c>
      <c r="N21" s="22">
        <v>293.60000000000002</v>
      </c>
      <c r="O21" t="s">
        <v>33</v>
      </c>
      <c r="P21" s="34">
        <f>LN(O2)</f>
        <v>3.1327083593882359E-2</v>
      </c>
      <c r="Q21" s="21">
        <v>1941</v>
      </c>
      <c r="R21" s="22">
        <v>293.60000000000002</v>
      </c>
      <c r="S21" t="s">
        <v>33</v>
      </c>
      <c r="T21" s="34">
        <f>LN(S2)</f>
        <v>3.1865093660489098E-2</v>
      </c>
      <c r="U21" s="21">
        <v>1941</v>
      </c>
      <c r="V21" s="22">
        <v>293.60000000000002</v>
      </c>
      <c r="W21" t="s">
        <v>33</v>
      </c>
      <c r="X21" s="34">
        <f>LN(W2)</f>
        <v>3.2101151943982976E-2</v>
      </c>
      <c r="Y21" s="21">
        <v>1941</v>
      </c>
      <c r="Z21" s="22">
        <v>293.60000000000002</v>
      </c>
      <c r="AA21" t="s">
        <v>33</v>
      </c>
      <c r="AB21" s="34">
        <f>LN(AA2)</f>
        <v>3.2012301172595625E-2</v>
      </c>
      <c r="AC21" s="21">
        <v>1941</v>
      </c>
      <c r="AD21" s="22">
        <v>293.60000000000002</v>
      </c>
      <c r="AE21" t="s">
        <v>33</v>
      </c>
      <c r="AF21" s="34">
        <f>LN(AE2)</f>
        <v>3.1996831539189183E-2</v>
      </c>
      <c r="AG21" s="21">
        <v>1941</v>
      </c>
      <c r="AH21" s="22">
        <v>293.60000000000002</v>
      </c>
      <c r="AI21" t="s">
        <v>33</v>
      </c>
      <c r="AJ21" s="34">
        <f>LN(AI2)</f>
        <v>3.1992203126880975E-2</v>
      </c>
      <c r="AK21" s="21">
        <v>1941</v>
      </c>
      <c r="AL21" s="22">
        <v>293.60000000000002</v>
      </c>
      <c r="AM21" t="s">
        <v>33</v>
      </c>
      <c r="AN21" s="34">
        <f>LN(AM2)</f>
        <v>3.2004747327911379E-2</v>
      </c>
      <c r="AO21" s="21">
        <v>1941</v>
      </c>
      <c r="AP21" s="22">
        <v>293.60000000000002</v>
      </c>
      <c r="AQ21" t="s">
        <v>33</v>
      </c>
      <c r="AR21" s="34">
        <f>LN(AQ2)</f>
        <v>3.1915584762427486E-2</v>
      </c>
      <c r="AS21" s="21">
        <v>1941</v>
      </c>
      <c r="AT21" s="22">
        <v>293.60000000000002</v>
      </c>
      <c r="AU21" t="s">
        <v>33</v>
      </c>
      <c r="AV21" s="34">
        <f>LN(AU2)</f>
        <v>3.2048951841688267E-2</v>
      </c>
      <c r="AW21" s="21">
        <v>1941</v>
      </c>
      <c r="AX21" s="22">
        <v>293.60000000000002</v>
      </c>
      <c r="AY21" t="s">
        <v>33</v>
      </c>
      <c r="AZ21" s="34">
        <f>LN(AY2)</f>
        <v>3.2621197908110564E-2</v>
      </c>
      <c r="BA21" s="21">
        <v>1941</v>
      </c>
      <c r="BB21" s="22">
        <v>293.60000000000002</v>
      </c>
      <c r="BC21" t="s">
        <v>33</v>
      </c>
      <c r="BD21" s="34">
        <f>LN(BC2)</f>
        <v>3.2603829367929563E-2</v>
      </c>
      <c r="BE21" s="21">
        <v>1941</v>
      </c>
      <c r="BF21" s="22">
        <v>293.60000000000002</v>
      </c>
      <c r="BG21" t="s">
        <v>33</v>
      </c>
      <c r="BH21" s="34">
        <f>LN(BG2)</f>
        <v>3.2617202275427144E-2</v>
      </c>
      <c r="BI21" s="21">
        <v>1941</v>
      </c>
      <c r="BJ21" s="22">
        <v>293.60000000000002</v>
      </c>
      <c r="BK21" t="s">
        <v>33</v>
      </c>
      <c r="BL21" s="34">
        <f>LN(BK2)</f>
        <v>3.259431696307892E-2</v>
      </c>
      <c r="BM21" s="21">
        <v>1941</v>
      </c>
      <c r="BN21" s="22">
        <v>293.60000000000002</v>
      </c>
      <c r="BO21" t="s">
        <v>33</v>
      </c>
      <c r="BP21" s="34">
        <f>LN(BO2)</f>
        <v>3.254743396518358E-2</v>
      </c>
      <c r="BQ21" s="21">
        <v>1941</v>
      </c>
      <c r="BR21" s="22">
        <v>293.60000000000002</v>
      </c>
      <c r="BS21" t="s">
        <v>33</v>
      </c>
      <c r="BT21" s="34">
        <f>LN(BS2)</f>
        <v>3.2515065148090182E-2</v>
      </c>
      <c r="BU21" s="21">
        <v>1941</v>
      </c>
      <c r="BV21" s="22">
        <v>293.60000000000002</v>
      </c>
      <c r="BW21" t="s">
        <v>33</v>
      </c>
      <c r="BX21" s="34">
        <f>LN(BW2)</f>
        <v>3.2509857802029793E-2</v>
      </c>
      <c r="BY21" s="21">
        <v>1941</v>
      </c>
      <c r="BZ21" s="22">
        <v>293.60000000000002</v>
      </c>
      <c r="CA21" t="s">
        <v>33</v>
      </c>
      <c r="CB21" s="34">
        <f>LN(CA2)</f>
        <v>3.2624867468601347E-2</v>
      </c>
      <c r="CC21" s="21">
        <v>1941</v>
      </c>
      <c r="CD21" s="22">
        <v>293.60000000000002</v>
      </c>
      <c r="CE21" t="s">
        <v>33</v>
      </c>
      <c r="CF21" s="34">
        <f>LN(CE2)</f>
        <v>3.2426204933425934E-2</v>
      </c>
      <c r="CG21" s="21">
        <v>1941</v>
      </c>
      <c r="CH21" s="22">
        <v>293.60000000000002</v>
      </c>
      <c r="CI21" t="s">
        <v>33</v>
      </c>
      <c r="CJ21" s="34">
        <f>LN(CI2)</f>
        <v>3.2402730069542682E-2</v>
      </c>
      <c r="CK21" s="21">
        <v>1940</v>
      </c>
      <c r="CL21" s="22">
        <v>292.3</v>
      </c>
      <c r="CM21" t="s">
        <v>33</v>
      </c>
      <c r="CN21" s="34">
        <f>LN(CM2)</f>
        <v>3.238397678130317E-2</v>
      </c>
      <c r="CO21" s="21">
        <v>1940</v>
      </c>
      <c r="CP21" s="22">
        <v>292.3</v>
      </c>
      <c r="CQ21" t="s">
        <v>33</v>
      </c>
      <c r="CR21" s="34">
        <f>LN(CQ2)</f>
        <v>3.2300277906128751E-2</v>
      </c>
      <c r="CS21" s="21">
        <v>1940</v>
      </c>
      <c r="CT21" s="22">
        <v>292.3</v>
      </c>
      <c r="CU21" t="s">
        <v>33</v>
      </c>
      <c r="CV21" s="34">
        <f>LN(CU2)</f>
        <v>3.2292870691591251E-2</v>
      </c>
      <c r="CW21" s="21">
        <v>1940</v>
      </c>
      <c r="CX21" s="22">
        <v>292.3</v>
      </c>
      <c r="CY21" t="s">
        <v>33</v>
      </c>
      <c r="CZ21" s="34">
        <f>LN(CY2)</f>
        <v>3.2285271707718326E-2</v>
      </c>
      <c r="DA21" s="21">
        <v>1940</v>
      </c>
      <c r="DB21" s="22">
        <v>292.3</v>
      </c>
      <c r="DC21" t="s">
        <v>33</v>
      </c>
      <c r="DD21" s="34">
        <f>LN(DC2)</f>
        <v>3.2286399512052325E-2</v>
      </c>
      <c r="DE21" s="21">
        <v>1940</v>
      </c>
      <c r="DF21" s="22">
        <v>292.3</v>
      </c>
      <c r="DG21" t="s">
        <v>33</v>
      </c>
      <c r="DH21" s="34">
        <f>LN(DG2)</f>
        <v>3.2284598350172097E-2</v>
      </c>
      <c r="DI21" s="21">
        <v>1940</v>
      </c>
      <c r="DJ21" s="22">
        <v>292.3</v>
      </c>
      <c r="DK21" t="s">
        <v>33</v>
      </c>
      <c r="DL21" s="34">
        <f>LN(DK2)</f>
        <v>3.2281139156299821E-2</v>
      </c>
      <c r="DM21" s="21">
        <v>1940</v>
      </c>
      <c r="DN21" s="22">
        <v>292.3</v>
      </c>
      <c r="DO21" t="s">
        <v>33</v>
      </c>
      <c r="DP21" s="34">
        <f>LN(DO2)</f>
        <v>3.227854653105356E-2</v>
      </c>
      <c r="DQ21" s="21">
        <v>1940</v>
      </c>
      <c r="DR21" s="22">
        <v>292.3</v>
      </c>
      <c r="DS21" t="s">
        <v>33</v>
      </c>
      <c r="DT21" s="34">
        <f>LN(DS2)</f>
        <v>3.2276890108994441E-2</v>
      </c>
      <c r="DU21" s="21">
        <v>1940</v>
      </c>
      <c r="DV21" s="22">
        <v>292.3</v>
      </c>
      <c r="DW21" t="s">
        <v>33</v>
      </c>
      <c r="DX21" s="34">
        <f>LN(DW2)</f>
        <v>3.2273754782779947E-2</v>
      </c>
      <c r="DY21" s="21">
        <v>1940</v>
      </c>
      <c r="DZ21" s="22">
        <v>292.3</v>
      </c>
      <c r="EA21" t="s">
        <v>33</v>
      </c>
      <c r="EB21" s="34">
        <f>LN(EA2)</f>
        <v>3.2258941148918398E-2</v>
      </c>
      <c r="EC21" s="21">
        <v>1940</v>
      </c>
      <c r="ED21" s="22">
        <v>292.3</v>
      </c>
      <c r="EE21" t="s">
        <v>33</v>
      </c>
      <c r="EF21" s="34">
        <f>LN(EE2)</f>
        <v>3.2237803971143342E-2</v>
      </c>
      <c r="EG21" s="21">
        <v>1940</v>
      </c>
      <c r="EH21" s="22">
        <v>292.3</v>
      </c>
      <c r="EI21" t="s">
        <v>33</v>
      </c>
      <c r="EJ21" s="34">
        <f>LN(EI2)</f>
        <v>3.2219382954588066E-2</v>
      </c>
      <c r="EK21" s="21">
        <v>1940</v>
      </c>
      <c r="EL21" s="22">
        <v>292.3</v>
      </c>
      <c r="EM21" t="s">
        <v>33</v>
      </c>
      <c r="EN21" s="34">
        <f>LN(EM2)</f>
        <v>3.2195977283596453E-2</v>
      </c>
      <c r="EO21" s="21">
        <v>1940</v>
      </c>
      <c r="EP21" s="22">
        <v>292.3</v>
      </c>
      <c r="EQ21" t="s">
        <v>33</v>
      </c>
      <c r="ER21" s="34">
        <f>LN(EQ2)</f>
        <v>3.219460777580694E-2</v>
      </c>
      <c r="ES21" s="21">
        <v>1940</v>
      </c>
      <c r="ET21" s="22">
        <v>292.3</v>
      </c>
      <c r="EU21" t="s">
        <v>33</v>
      </c>
      <c r="EV21" s="34">
        <f>LN(EU2)</f>
        <v>3.2195932925914265E-2</v>
      </c>
      <c r="EW21" s="21">
        <v>1940</v>
      </c>
      <c r="EX21" s="22">
        <v>292.3</v>
      </c>
      <c r="EY21" t="s">
        <v>33</v>
      </c>
      <c r="EZ21" s="34">
        <f>LN(EY2)</f>
        <v>3.2205341371572785E-2</v>
      </c>
      <c r="FA21" s="21">
        <v>1940</v>
      </c>
      <c r="FB21" s="22">
        <v>292.3</v>
      </c>
      <c r="FC21" t="s">
        <v>33</v>
      </c>
      <c r="FD21" s="34">
        <f>LN(FC2)</f>
        <v>3.2050124597189984E-2</v>
      </c>
      <c r="FE21" s="21">
        <v>1940</v>
      </c>
      <c r="FF21" s="22">
        <v>292.3</v>
      </c>
      <c r="FG21" t="s">
        <v>33</v>
      </c>
      <c r="FH21" s="34">
        <f>LN(FG2)</f>
        <v>3.2038878162996637E-2</v>
      </c>
      <c r="FI21" s="21">
        <v>1940</v>
      </c>
      <c r="FJ21" s="22">
        <v>292.3</v>
      </c>
      <c r="FK21" t="s">
        <v>33</v>
      </c>
      <c r="FL21" s="34">
        <f>LN(FK2)</f>
        <v>3.22177726156576E-2</v>
      </c>
      <c r="FM21" s="21">
        <v>1940</v>
      </c>
      <c r="FN21" s="22">
        <v>292.3</v>
      </c>
      <c r="FO21" t="s">
        <v>33</v>
      </c>
      <c r="FP21" s="34">
        <f>LN(FO2)</f>
        <v>3.2290038030487751E-2</v>
      </c>
      <c r="FQ21" s="21">
        <v>1940</v>
      </c>
      <c r="FR21" s="22">
        <v>292.3</v>
      </c>
      <c r="FS21" t="s">
        <v>33</v>
      </c>
      <c r="FT21" s="34">
        <f>LN(FS2)</f>
        <v>3.247149893128292E-2</v>
      </c>
      <c r="FU21" s="21">
        <v>1940</v>
      </c>
      <c r="FV21" s="22">
        <v>292.3</v>
      </c>
      <c r="FW21" t="s">
        <v>33</v>
      </c>
      <c r="FX21" s="34">
        <f>LN(FW2)</f>
        <v>3.2541343295725375E-2</v>
      </c>
      <c r="FY21" s="21">
        <v>1940</v>
      </c>
      <c r="FZ21" s="22">
        <v>292.3</v>
      </c>
      <c r="GA21" t="s">
        <v>33</v>
      </c>
      <c r="GB21" s="34">
        <f>LN(GA2)</f>
        <v>3.2472379003112228E-2</v>
      </c>
      <c r="GC21" s="21">
        <v>1940</v>
      </c>
      <c r="GD21" s="22">
        <v>292.3</v>
      </c>
      <c r="GE21" t="s">
        <v>33</v>
      </c>
      <c r="GF21" s="34">
        <f>LN(GE2)</f>
        <v>3.2516705689383606E-2</v>
      </c>
      <c r="GG21" s="21">
        <v>1940</v>
      </c>
      <c r="GH21" s="22">
        <v>292.3</v>
      </c>
      <c r="GI21" t="s">
        <v>33</v>
      </c>
      <c r="GJ21" s="34">
        <f>LN(GI2)</f>
        <v>3.2672954689512999E-2</v>
      </c>
      <c r="GK21" s="21">
        <v>1940</v>
      </c>
      <c r="GL21" s="22">
        <v>292.3</v>
      </c>
      <c r="GM21" t="s">
        <v>33</v>
      </c>
      <c r="GN21" s="34">
        <f>LN(GM2)</f>
        <v>3.2681197654733332E-2</v>
      </c>
      <c r="GO21" s="21">
        <v>1940</v>
      </c>
      <c r="GP21" s="22">
        <v>292.3</v>
      </c>
      <c r="GQ21" t="s">
        <v>33</v>
      </c>
      <c r="GR21" s="34">
        <f>LN(GQ2)</f>
        <v>3.2621957011547818E-2</v>
      </c>
      <c r="GS21" s="21">
        <v>1940</v>
      </c>
      <c r="GT21" s="22">
        <v>292.3</v>
      </c>
      <c r="GU21" t="s">
        <v>33</v>
      </c>
      <c r="GV21" s="34">
        <f>LN(GU2)</f>
        <v>3.2547082452914683E-2</v>
      </c>
      <c r="GW21" s="21">
        <v>1940</v>
      </c>
      <c r="GX21" s="22">
        <v>292.3</v>
      </c>
      <c r="GY21" t="s">
        <v>33</v>
      </c>
      <c r="GZ21" s="34">
        <f>LN(GY2)</f>
        <v>3.2604662806664214E-2</v>
      </c>
      <c r="HA21" s="21">
        <v>1940</v>
      </c>
      <c r="HB21" s="22">
        <v>292.3</v>
      </c>
      <c r="HC21" t="s">
        <v>33</v>
      </c>
      <c r="HD21" s="34">
        <f>LN(HC2)</f>
        <v>3.2592914655535758E-2</v>
      </c>
      <c r="HE21" s="21">
        <v>1940</v>
      </c>
      <c r="HF21" s="22">
        <v>292.3</v>
      </c>
      <c r="HG21" t="s">
        <v>33</v>
      </c>
      <c r="HH21" s="34">
        <f>LN(HG2)</f>
        <v>3.2580213947713328E-2</v>
      </c>
      <c r="HI21" s="21">
        <v>1940</v>
      </c>
      <c r="HJ21" s="22">
        <v>292.3</v>
      </c>
      <c r="HK21" t="s">
        <v>33</v>
      </c>
      <c r="HL21" s="34">
        <f>LN(HK2)</f>
        <v>3.2486457278125436E-2</v>
      </c>
      <c r="HM21" s="21">
        <v>1940</v>
      </c>
      <c r="HN21" s="22">
        <v>292.3</v>
      </c>
      <c r="HO21" t="s">
        <v>33</v>
      </c>
      <c r="HP21" s="34">
        <f>LN(HO2)</f>
        <v>3.2647912754758771E-2</v>
      </c>
      <c r="HQ21" s="21">
        <v>1940</v>
      </c>
      <c r="HR21" s="22">
        <v>292.3</v>
      </c>
      <c r="HS21" t="s">
        <v>33</v>
      </c>
      <c r="HT21" s="34">
        <f>LN(HS2)</f>
        <v>3.2537873516312557E-2</v>
      </c>
      <c r="HU21" s="21">
        <v>1940</v>
      </c>
      <c r="HV21" s="22">
        <v>292.3</v>
      </c>
      <c r="HW21" t="s">
        <v>33</v>
      </c>
      <c r="HX21" s="34">
        <f>LN(HW2)</f>
        <v>3.2632142339904274E-2</v>
      </c>
      <c r="HY21" s="21">
        <v>1940</v>
      </c>
      <c r="HZ21" s="22">
        <v>292.3</v>
      </c>
    </row>
    <row r="22" spans="2:234">
      <c r="B22">
        <v>3.238397678130317E-2</v>
      </c>
      <c r="C22" s="33">
        <v>0.73839478253546564</v>
      </c>
      <c r="D22">
        <v>152.41790145993835</v>
      </c>
      <c r="E22" s="21">
        <v>1941</v>
      </c>
      <c r="F22" s="22">
        <v>293.60000000000002</v>
      </c>
      <c r="G22" t="s">
        <v>43</v>
      </c>
      <c r="H22" s="34">
        <f>LN(H19)</f>
        <v>3.4819116145111087E-2</v>
      </c>
      <c r="I22" s="21">
        <v>1946</v>
      </c>
      <c r="J22" s="22">
        <v>280</v>
      </c>
      <c r="K22" t="s">
        <v>43</v>
      </c>
      <c r="L22" s="34">
        <f>LN(L19)</f>
        <v>3.0432279486963476E-2</v>
      </c>
      <c r="M22" s="21">
        <v>1946</v>
      </c>
      <c r="N22" s="22">
        <v>280</v>
      </c>
      <c r="O22" t="s">
        <v>43</v>
      </c>
      <c r="P22" s="34">
        <f>LN(P19)</f>
        <v>3.3945858065172474E-2</v>
      </c>
      <c r="Q22" s="21">
        <v>1946</v>
      </c>
      <c r="R22" s="22">
        <v>280</v>
      </c>
      <c r="S22" t="s">
        <v>43</v>
      </c>
      <c r="T22" s="34">
        <f>LN(T19)</f>
        <v>3.4513600260253643E-2</v>
      </c>
      <c r="U22" s="21">
        <v>1946</v>
      </c>
      <c r="V22" s="22">
        <v>280</v>
      </c>
      <c r="W22" t="s">
        <v>43</v>
      </c>
      <c r="X22" s="34">
        <f>LN(X19)</f>
        <v>3.471845924624483E-2</v>
      </c>
      <c r="Y22" s="21">
        <v>1946</v>
      </c>
      <c r="Z22" s="22">
        <v>280</v>
      </c>
      <c r="AA22" t="s">
        <v>43</v>
      </c>
      <c r="AB22" s="34">
        <f>LN(AB19)</f>
        <v>3.462346065012218E-2</v>
      </c>
      <c r="AC22" s="21">
        <v>1946</v>
      </c>
      <c r="AD22" s="22">
        <v>280</v>
      </c>
      <c r="AE22" t="s">
        <v>43</v>
      </c>
      <c r="AF22" s="34">
        <f>LN(AF19)</f>
        <v>3.4604182276389728E-2</v>
      </c>
      <c r="AG22" s="21">
        <v>1946</v>
      </c>
      <c r="AH22" s="22">
        <v>280</v>
      </c>
      <c r="AI22" t="s">
        <v>43</v>
      </c>
      <c r="AJ22" s="34">
        <f>LN(AJ19)</f>
        <v>3.4596248715623591E-2</v>
      </c>
      <c r="AK22" s="21">
        <v>1946</v>
      </c>
      <c r="AL22" s="22">
        <v>280</v>
      </c>
      <c r="AM22" t="s">
        <v>43</v>
      </c>
      <c r="AN22" s="34">
        <f>LN(AN19)</f>
        <v>3.4606455108356582E-2</v>
      </c>
      <c r="AO22" s="21">
        <v>1946</v>
      </c>
      <c r="AP22" s="22">
        <v>280</v>
      </c>
      <c r="AQ22" t="s">
        <v>43</v>
      </c>
      <c r="AR22" s="34">
        <f>LN(AR19)</f>
        <v>3.4498360275097562E-2</v>
      </c>
      <c r="AS22" s="21">
        <v>1946</v>
      </c>
      <c r="AT22" s="22">
        <v>280</v>
      </c>
      <c r="AU22" t="s">
        <v>43</v>
      </c>
      <c r="AV22" s="34">
        <f>LN(AV19)</f>
        <v>3.4634007116793285E-2</v>
      </c>
      <c r="AW22" s="21">
        <v>1946</v>
      </c>
      <c r="AX22" s="22">
        <v>280</v>
      </c>
      <c r="AY22" t="s">
        <v>43</v>
      </c>
      <c r="AZ22" s="34">
        <f>LN(AZ19)</f>
        <v>3.5171007024176408E-2</v>
      </c>
      <c r="BA22" s="21">
        <v>1946</v>
      </c>
      <c r="BB22" s="22">
        <v>280</v>
      </c>
      <c r="BC22" t="s">
        <v>43</v>
      </c>
      <c r="BD22" s="34">
        <f>LN(BD19)</f>
        <v>3.5152480109871403E-2</v>
      </c>
      <c r="BE22" s="21">
        <v>1946</v>
      </c>
      <c r="BF22" s="22">
        <v>280</v>
      </c>
      <c r="BG22" t="s">
        <v>43</v>
      </c>
      <c r="BH22" s="34">
        <f>LN(BH19)</f>
        <v>3.5158173844906368E-2</v>
      </c>
      <c r="BI22" s="21">
        <v>1946</v>
      </c>
      <c r="BJ22" s="22">
        <v>280</v>
      </c>
      <c r="BK22" t="s">
        <v>43</v>
      </c>
      <c r="BL22" s="34">
        <f>LN(BL19)</f>
        <v>3.5135311628386713E-2</v>
      </c>
      <c r="BM22" s="21">
        <v>1946</v>
      </c>
      <c r="BN22" s="22">
        <v>280</v>
      </c>
      <c r="BO22" t="s">
        <v>43</v>
      </c>
      <c r="BP22" s="34">
        <f>LN(BP19)</f>
        <v>3.5094204925908423E-2</v>
      </c>
      <c r="BQ22" s="21">
        <v>1946</v>
      </c>
      <c r="BR22" s="22">
        <v>280</v>
      </c>
      <c r="BS22" t="s">
        <v>43</v>
      </c>
      <c r="BT22" s="34">
        <f>LN(BT19)</f>
        <v>3.506455436842075E-2</v>
      </c>
      <c r="BU22" s="21">
        <v>1946</v>
      </c>
      <c r="BV22" s="22">
        <v>280</v>
      </c>
      <c r="BW22" t="s">
        <v>43</v>
      </c>
      <c r="BX22" s="34">
        <f>LN(BX19)</f>
        <v>3.5056114820942709E-2</v>
      </c>
      <c r="BY22" s="21">
        <v>1946</v>
      </c>
      <c r="BZ22" s="22">
        <v>280</v>
      </c>
      <c r="CA22" t="s">
        <v>43</v>
      </c>
      <c r="CB22" s="34">
        <f>LN(CB19)</f>
        <v>3.5126360250515354E-2</v>
      </c>
      <c r="CC22" s="21">
        <v>1946</v>
      </c>
      <c r="CD22" s="22">
        <v>280</v>
      </c>
      <c r="CE22" t="s">
        <v>43</v>
      </c>
      <c r="CF22" s="34">
        <f>LN(CF19)</f>
        <v>3.4983452354927953E-2</v>
      </c>
      <c r="CG22" s="21">
        <v>1946</v>
      </c>
      <c r="CH22" s="22">
        <v>280</v>
      </c>
      <c r="CI22" t="s">
        <v>43</v>
      </c>
      <c r="CJ22" s="34">
        <f>LN(CJ19)</f>
        <v>3.4961719470684896E-2</v>
      </c>
      <c r="CK22" s="21">
        <v>1946</v>
      </c>
      <c r="CL22" s="22">
        <v>280</v>
      </c>
      <c r="CM22" t="s">
        <v>43</v>
      </c>
      <c r="CN22" s="34">
        <f>LN(CN19)</f>
        <v>3.4943984723161674E-2</v>
      </c>
      <c r="CO22" s="21">
        <v>1941</v>
      </c>
      <c r="CP22" s="22">
        <v>293.60000000000002</v>
      </c>
      <c r="CQ22" t="s">
        <v>43</v>
      </c>
      <c r="CR22" s="34">
        <f>LN(CR19)</f>
        <v>3.4866252929693697E-2</v>
      </c>
      <c r="CS22" s="21">
        <v>1941</v>
      </c>
      <c r="CT22" s="22">
        <v>293.60000000000002</v>
      </c>
      <c r="CU22" t="s">
        <v>43</v>
      </c>
      <c r="CV22" s="34">
        <f>LN(CV19)</f>
        <v>3.4858966192860733E-2</v>
      </c>
      <c r="CW22" s="21">
        <v>1941</v>
      </c>
      <c r="CX22" s="22">
        <v>293.60000000000002</v>
      </c>
      <c r="CY22" t="s">
        <v>43</v>
      </c>
      <c r="CZ22" s="34">
        <f>LN(CZ19)</f>
        <v>3.4851591732677101E-2</v>
      </c>
      <c r="DA22" s="21">
        <v>1941</v>
      </c>
      <c r="DB22" s="22">
        <v>293.60000000000002</v>
      </c>
      <c r="DC22" t="s">
        <v>43</v>
      </c>
      <c r="DD22" s="34">
        <f>LN(DD19)</f>
        <v>3.4852025257906989E-2</v>
      </c>
      <c r="DE22" s="21">
        <v>1941</v>
      </c>
      <c r="DF22" s="22">
        <v>293.60000000000002</v>
      </c>
      <c r="DG22" t="s">
        <v>43</v>
      </c>
      <c r="DH22" s="34">
        <f>LN(DH19)</f>
        <v>3.4849849844400191E-2</v>
      </c>
      <c r="DI22" s="21">
        <v>1941</v>
      </c>
      <c r="DJ22" s="22">
        <v>293.60000000000002</v>
      </c>
      <c r="DK22" t="s">
        <v>43</v>
      </c>
      <c r="DL22" s="34">
        <f>LN(DL19)</f>
        <v>3.4846509562070103E-2</v>
      </c>
      <c r="DM22" s="21">
        <v>1941</v>
      </c>
      <c r="DN22" s="22">
        <v>293.60000000000002</v>
      </c>
      <c r="DO22" t="s">
        <v>43</v>
      </c>
      <c r="DP22" s="34">
        <f>LN(DP19)</f>
        <v>3.4844050776928613E-2</v>
      </c>
      <c r="DQ22" s="21">
        <v>1941</v>
      </c>
      <c r="DR22" s="22">
        <v>293.60000000000002</v>
      </c>
      <c r="DS22" t="s">
        <v>43</v>
      </c>
      <c r="DT22" s="34">
        <f>LN(DT19)</f>
        <v>3.484271059498234E-2</v>
      </c>
      <c r="DU22" s="21">
        <v>1941</v>
      </c>
      <c r="DV22" s="22">
        <v>293.60000000000002</v>
      </c>
      <c r="DW22" t="s">
        <v>43</v>
      </c>
      <c r="DX22" s="34">
        <f>LN(DX19)</f>
        <v>3.4838724122502676E-2</v>
      </c>
      <c r="DY22" s="21">
        <v>1941</v>
      </c>
      <c r="DZ22" s="22">
        <v>293.60000000000002</v>
      </c>
      <c r="EA22" t="s">
        <v>43</v>
      </c>
      <c r="EB22" s="34">
        <f>LN(EB19)</f>
        <v>3.4816200181153445E-2</v>
      </c>
      <c r="EC22" s="21">
        <v>1941</v>
      </c>
      <c r="ED22" s="22">
        <v>293.60000000000002</v>
      </c>
      <c r="EE22" t="s">
        <v>43</v>
      </c>
      <c r="EF22" s="34">
        <f>LN(EF19)</f>
        <v>3.478457541819293E-2</v>
      </c>
      <c r="EG22" s="21">
        <v>1941</v>
      </c>
      <c r="EH22" s="22">
        <v>293.60000000000002</v>
      </c>
      <c r="EI22" t="s">
        <v>43</v>
      </c>
      <c r="EJ22" s="34">
        <f>LN(EJ19)</f>
        <v>3.4761556987666205E-2</v>
      </c>
      <c r="EK22" s="21">
        <v>1941</v>
      </c>
      <c r="EL22" s="22">
        <v>293.60000000000002</v>
      </c>
      <c r="EM22" t="s">
        <v>43</v>
      </c>
      <c r="EN22" s="34">
        <f>LN(EN19)</f>
        <v>3.4731474918176984E-2</v>
      </c>
      <c r="EO22" s="21">
        <v>1941</v>
      </c>
      <c r="EP22" s="22">
        <v>293.60000000000002</v>
      </c>
      <c r="EQ22" t="s">
        <v>43</v>
      </c>
      <c r="ER22" s="34">
        <f>LN(ER19)</f>
        <v>3.4739176600049458E-2</v>
      </c>
      <c r="ES22" s="21">
        <v>1941</v>
      </c>
      <c r="ET22" s="22">
        <v>293.60000000000002</v>
      </c>
      <c r="EU22" t="s">
        <v>43</v>
      </c>
      <c r="EV22" s="34">
        <f>LN(EV19)</f>
        <v>3.4747452535591361E-2</v>
      </c>
      <c r="EW22" s="21">
        <v>1941</v>
      </c>
      <c r="EX22" s="22">
        <v>293.60000000000002</v>
      </c>
      <c r="EY22" t="s">
        <v>43</v>
      </c>
      <c r="EZ22" s="34">
        <f>LN(EZ19)</f>
        <v>3.4763898466537234E-2</v>
      </c>
      <c r="FA22" s="21">
        <v>1941</v>
      </c>
      <c r="FB22" s="22">
        <v>293.60000000000002</v>
      </c>
      <c r="FC22" t="s">
        <v>43</v>
      </c>
      <c r="FD22" s="34">
        <f>LN(FD19)</f>
        <v>3.4604509127283335E-2</v>
      </c>
      <c r="FE22" s="21">
        <v>1941</v>
      </c>
      <c r="FF22" s="22">
        <v>293.60000000000002</v>
      </c>
      <c r="FG22" t="s">
        <v>43</v>
      </c>
      <c r="FH22" s="34">
        <f>LN(FH19)</f>
        <v>3.4594899919909383E-2</v>
      </c>
      <c r="FI22" s="21">
        <v>1941</v>
      </c>
      <c r="FJ22" s="22">
        <v>293.60000000000002</v>
      </c>
      <c r="FK22" t="s">
        <v>43</v>
      </c>
      <c r="FL22" s="34">
        <f>LN(FL19)</f>
        <v>3.4795370933295565E-2</v>
      </c>
      <c r="FM22" s="21">
        <v>1941</v>
      </c>
      <c r="FN22" s="22">
        <v>293.60000000000002</v>
      </c>
      <c r="FO22" t="s">
        <v>43</v>
      </c>
      <c r="FP22" s="34">
        <f>LN(FP19)</f>
        <v>3.4869988557218838E-2</v>
      </c>
      <c r="FQ22" s="21">
        <v>1941</v>
      </c>
      <c r="FR22" s="22">
        <v>293.60000000000002</v>
      </c>
      <c r="FS22" t="s">
        <v>43</v>
      </c>
      <c r="FT22" s="34">
        <f>LN(FT19)</f>
        <v>3.5044222041182349E-2</v>
      </c>
      <c r="FU22" s="21">
        <v>1941</v>
      </c>
      <c r="FV22" s="22">
        <v>293.60000000000002</v>
      </c>
      <c r="FW22" t="s">
        <v>43</v>
      </c>
      <c r="FX22" s="34">
        <f>LN(FX19)</f>
        <v>3.5111728774137638E-2</v>
      </c>
      <c r="FY22" s="21">
        <v>1941</v>
      </c>
      <c r="FZ22" s="22">
        <v>293.60000000000002</v>
      </c>
      <c r="GA22" t="s">
        <v>43</v>
      </c>
      <c r="GB22" s="34">
        <f>LN(GB19)</f>
        <v>3.5052242111117154E-2</v>
      </c>
      <c r="GC22" s="21">
        <v>1941</v>
      </c>
      <c r="GD22" s="22">
        <v>293.60000000000002</v>
      </c>
      <c r="GE22" t="s">
        <v>43</v>
      </c>
      <c r="GF22" s="34">
        <f>LN(GF19)</f>
        <v>3.5095272325264514E-2</v>
      </c>
      <c r="GG22" s="21">
        <v>1941</v>
      </c>
      <c r="GH22" s="22">
        <v>293.60000000000002</v>
      </c>
      <c r="GI22" t="s">
        <v>43</v>
      </c>
      <c r="GJ22" s="34">
        <f>LN(GJ19)</f>
        <v>3.5236652571554658E-2</v>
      </c>
      <c r="GK22" s="21">
        <v>1941</v>
      </c>
      <c r="GL22" s="22">
        <v>293.60000000000002</v>
      </c>
      <c r="GM22" t="s">
        <v>43</v>
      </c>
      <c r="GN22" s="34">
        <f>LN(GN19)</f>
        <v>3.5247688731423435E-2</v>
      </c>
      <c r="GO22" s="21">
        <v>1941</v>
      </c>
      <c r="GP22" s="22">
        <v>293.60000000000002</v>
      </c>
      <c r="GQ22" t="s">
        <v>43</v>
      </c>
      <c r="GR22" s="34">
        <f>LN(GR19)</f>
        <v>3.5199068167974065E-2</v>
      </c>
      <c r="GS22" s="21">
        <v>1941</v>
      </c>
      <c r="GT22" s="22">
        <v>293.60000000000002</v>
      </c>
      <c r="GU22" t="s">
        <v>43</v>
      </c>
      <c r="GV22" s="34">
        <f>LN(GV19)</f>
        <v>3.5134090494285668E-2</v>
      </c>
      <c r="GW22" s="21">
        <v>1941</v>
      </c>
      <c r="GX22" s="22">
        <v>293.60000000000002</v>
      </c>
      <c r="GY22" t="s">
        <v>43</v>
      </c>
      <c r="GZ22" s="34">
        <f>LN(GZ19)</f>
        <v>3.5189878694521594E-2</v>
      </c>
      <c r="HA22" s="21">
        <v>1941</v>
      </c>
      <c r="HB22" s="22">
        <v>293.60000000000002</v>
      </c>
      <c r="HC22" t="s">
        <v>43</v>
      </c>
      <c r="HD22" s="34">
        <f>LN(HD19)</f>
        <v>3.5182224403609033E-2</v>
      </c>
      <c r="HE22" s="21">
        <v>1941</v>
      </c>
      <c r="HF22" s="22">
        <v>293.60000000000002</v>
      </c>
      <c r="HG22" t="s">
        <v>43</v>
      </c>
      <c r="HH22" s="34">
        <f>LN(HH19)</f>
        <v>3.5173543036529913E-2</v>
      </c>
      <c r="HI22" s="21">
        <v>1941</v>
      </c>
      <c r="HJ22" s="22">
        <v>293.60000000000002</v>
      </c>
      <c r="HK22" t="s">
        <v>43</v>
      </c>
      <c r="HL22" s="34">
        <f>LN(HL19)</f>
        <v>3.5088264531620887E-2</v>
      </c>
      <c r="HM22" s="21">
        <v>1941</v>
      </c>
      <c r="HN22" s="22">
        <v>293.60000000000002</v>
      </c>
      <c r="HO22" t="s">
        <v>43</v>
      </c>
      <c r="HP22" s="34">
        <f>LN(HP19)</f>
        <v>3.5249277424039542E-2</v>
      </c>
      <c r="HQ22" s="21">
        <v>1941</v>
      </c>
      <c r="HR22" s="22">
        <v>293.60000000000002</v>
      </c>
      <c r="HS22" t="s">
        <v>43</v>
      </c>
      <c r="HT22" s="34">
        <f>LN(HT19)</f>
        <v>3.5148927981420136E-2</v>
      </c>
      <c r="HU22" s="21">
        <v>1941</v>
      </c>
      <c r="HV22" s="22">
        <v>293.60000000000002</v>
      </c>
      <c r="HW22" t="s">
        <v>43</v>
      </c>
      <c r="HX22" s="34">
        <f>LN(HX19)</f>
        <v>3.5244765450274843E-2</v>
      </c>
      <c r="HY22" s="21">
        <v>1941</v>
      </c>
      <c r="HZ22" s="22">
        <v>293.60000000000002</v>
      </c>
    </row>
    <row r="23" spans="2:234">
      <c r="B23">
        <v>3.2300277906128751E-2</v>
      </c>
      <c r="C23" s="33">
        <v>0.73652239964547661</v>
      </c>
      <c r="D23">
        <v>150.95100884227003</v>
      </c>
      <c r="E23" s="21">
        <v>1946</v>
      </c>
      <c r="F23" s="22">
        <v>280</v>
      </c>
      <c r="G23" t="s">
        <v>44</v>
      </c>
      <c r="H23" s="34">
        <f>LN(H20)</f>
        <v>2.9728484218758348E-2</v>
      </c>
      <c r="I23" s="21">
        <v>1947</v>
      </c>
      <c r="J23" s="22">
        <v>281.89999999999998</v>
      </c>
      <c r="K23" t="s">
        <v>44</v>
      </c>
      <c r="L23" s="34">
        <f>LN(L20)</f>
        <v>2.6343745629373892E-2</v>
      </c>
      <c r="M23" s="21">
        <v>1947</v>
      </c>
      <c r="N23" s="22">
        <v>281.89999999999998</v>
      </c>
      <c r="O23" t="s">
        <v>44</v>
      </c>
      <c r="P23" s="34">
        <f>LN(P20)</f>
        <v>2.8701433132252856E-2</v>
      </c>
      <c r="Q23" s="21">
        <v>1947</v>
      </c>
      <c r="R23" s="22">
        <v>281.89999999999998</v>
      </c>
      <c r="S23" t="s">
        <v>44</v>
      </c>
      <c r="T23" s="34">
        <f>LN(T20)</f>
        <v>2.9209553841866815E-2</v>
      </c>
      <c r="U23" s="21">
        <v>1947</v>
      </c>
      <c r="V23" s="22">
        <v>281.89999999999998</v>
      </c>
      <c r="W23" t="s">
        <v>44</v>
      </c>
      <c r="X23" s="34">
        <f>LN(X20)</f>
        <v>2.9476976363881809E-2</v>
      </c>
      <c r="Y23" s="21">
        <v>1947</v>
      </c>
      <c r="Z23" s="22">
        <v>281.89999999999998</v>
      </c>
      <c r="AA23" t="s">
        <v>44</v>
      </c>
      <c r="AB23" s="34">
        <f>LN(AB20)</f>
        <v>2.9394305687451671E-2</v>
      </c>
      <c r="AC23" s="21">
        <v>1947</v>
      </c>
      <c r="AD23" s="22">
        <v>281.89999999999998</v>
      </c>
      <c r="AE23" t="s">
        <v>44</v>
      </c>
      <c r="AF23" s="34">
        <f>LN(AF20)</f>
        <v>2.9382664748407977E-2</v>
      </c>
      <c r="AG23" s="21">
        <v>1947</v>
      </c>
      <c r="AH23" s="22">
        <v>281.89999999999998</v>
      </c>
      <c r="AI23" t="s">
        <v>44</v>
      </c>
      <c r="AJ23" s="34">
        <f>LN(AJ20)</f>
        <v>2.9381358776573125E-2</v>
      </c>
      <c r="AK23" s="21">
        <v>1947</v>
      </c>
      <c r="AL23" s="22">
        <v>281.89999999999998</v>
      </c>
      <c r="AM23" t="s">
        <v>44</v>
      </c>
      <c r="AN23" s="34">
        <f>LN(AN20)</f>
        <v>2.9396253003649401E-2</v>
      </c>
      <c r="AO23" s="21">
        <v>1947</v>
      </c>
      <c r="AP23" s="22">
        <v>281.89999999999998</v>
      </c>
      <c r="AQ23" t="s">
        <v>44</v>
      </c>
      <c r="AR23" s="34">
        <f>LN(AR20)</f>
        <v>2.9326121243061182E-2</v>
      </c>
      <c r="AS23" s="21">
        <v>1947</v>
      </c>
      <c r="AT23" s="22">
        <v>281.89999999999998</v>
      </c>
      <c r="AU23" t="s">
        <v>44</v>
      </c>
      <c r="AV23" s="34">
        <f>LN(AV20)</f>
        <v>2.9457196732626138E-2</v>
      </c>
      <c r="AW23" s="21">
        <v>1947</v>
      </c>
      <c r="AX23" s="22">
        <v>281.89999999999998</v>
      </c>
      <c r="AY23" t="s">
        <v>44</v>
      </c>
      <c r="AZ23" s="34">
        <f>LN(AZ20)</f>
        <v>3.0064870641937254E-2</v>
      </c>
      <c r="BA23" s="21">
        <v>1947</v>
      </c>
      <c r="BB23" s="22">
        <v>281.89999999999998</v>
      </c>
      <c r="BC23" t="s">
        <v>44</v>
      </c>
      <c r="BD23" s="34">
        <f>LN(BD20)</f>
        <v>3.0048666404471035E-2</v>
      </c>
      <c r="BE23" s="21">
        <v>1947</v>
      </c>
      <c r="BF23" s="22">
        <v>281.89999999999998</v>
      </c>
      <c r="BG23" t="s">
        <v>44</v>
      </c>
      <c r="BH23" s="34">
        <f>LN(BH20)</f>
        <v>3.0069757718261703E-2</v>
      </c>
      <c r="BI23" s="21">
        <v>1947</v>
      </c>
      <c r="BJ23" s="22">
        <v>281.89999999999998</v>
      </c>
      <c r="BK23" t="s">
        <v>44</v>
      </c>
      <c r="BL23" s="34">
        <f>LN(BL20)</f>
        <v>3.0046849192263692E-2</v>
      </c>
      <c r="BM23" s="21">
        <v>1947</v>
      </c>
      <c r="BN23" s="22">
        <v>281.89999999999998</v>
      </c>
      <c r="BO23" t="s">
        <v>44</v>
      </c>
      <c r="BP23" s="34">
        <f>LN(BP20)</f>
        <v>2.9994160397959293E-2</v>
      </c>
      <c r="BQ23" s="21">
        <v>1947</v>
      </c>
      <c r="BR23" s="22">
        <v>281.89999999999998</v>
      </c>
      <c r="BS23" t="s">
        <v>44</v>
      </c>
      <c r="BT23" s="34">
        <f>LN(BT20)</f>
        <v>2.9959059415157658E-2</v>
      </c>
      <c r="BU23" s="21">
        <v>1947</v>
      </c>
      <c r="BV23" s="22">
        <v>281.89999999999998</v>
      </c>
      <c r="BW23" t="s">
        <v>44</v>
      </c>
      <c r="BX23" s="34">
        <f>LN(BX20)</f>
        <v>2.9957100804172701E-2</v>
      </c>
      <c r="BY23" s="21">
        <v>1947</v>
      </c>
      <c r="BZ23" s="22">
        <v>281.89999999999998</v>
      </c>
      <c r="CA23" t="s">
        <v>44</v>
      </c>
      <c r="CB23" s="34">
        <f>LN(CB20)</f>
        <v>3.011710152500132E-2</v>
      </c>
      <c r="CC23" s="21">
        <v>1947</v>
      </c>
      <c r="CD23" s="22">
        <v>281.89999999999998</v>
      </c>
      <c r="CE23" t="s">
        <v>44</v>
      </c>
      <c r="CF23" s="34">
        <f>LN(CF20)</f>
        <v>2.9862401227926716E-2</v>
      </c>
      <c r="CG23" s="21">
        <v>1947</v>
      </c>
      <c r="CH23" s="22">
        <v>281.89999999999998</v>
      </c>
      <c r="CI23" t="s">
        <v>44</v>
      </c>
      <c r="CJ23" s="34">
        <f>LN(CJ20)</f>
        <v>2.9837175437697667E-2</v>
      </c>
      <c r="CK23" s="21">
        <v>1947</v>
      </c>
      <c r="CL23" s="22">
        <v>281.89999999999998</v>
      </c>
      <c r="CM23" t="s">
        <v>44</v>
      </c>
      <c r="CN23" s="34">
        <f>LN(CN20)</f>
        <v>2.9817398374742891E-2</v>
      </c>
      <c r="CO23" s="21">
        <v>1947</v>
      </c>
      <c r="CP23" s="22">
        <v>281.89999999999998</v>
      </c>
      <c r="CQ23" t="s">
        <v>44</v>
      </c>
      <c r="CR23" s="34">
        <f>LN(CR20)</f>
        <v>2.9727701712673901E-2</v>
      </c>
      <c r="CS23" s="21">
        <v>1946</v>
      </c>
      <c r="CT23" s="22">
        <v>280</v>
      </c>
      <c r="CU23" t="s">
        <v>44</v>
      </c>
      <c r="CV23" s="34">
        <f>LN(CV20)</f>
        <v>2.9720173399743071E-2</v>
      </c>
      <c r="CW23" s="21">
        <v>1946</v>
      </c>
      <c r="CX23" s="22">
        <v>280</v>
      </c>
      <c r="CY23" t="s">
        <v>44</v>
      </c>
      <c r="CZ23" s="34">
        <f>LN(CZ20)</f>
        <v>2.9712348735379725E-2</v>
      </c>
      <c r="DA23" s="21">
        <v>1946</v>
      </c>
      <c r="DB23" s="22">
        <v>280</v>
      </c>
      <c r="DC23" t="s">
        <v>44</v>
      </c>
      <c r="DD23" s="34">
        <f>LN(DD20)</f>
        <v>2.9714174395585411E-2</v>
      </c>
      <c r="DE23" s="21">
        <v>1946</v>
      </c>
      <c r="DF23" s="22">
        <v>280</v>
      </c>
      <c r="DG23" t="s">
        <v>44</v>
      </c>
      <c r="DH23" s="34">
        <f>LN(DH20)</f>
        <v>2.9712749412987783E-2</v>
      </c>
      <c r="DI23" s="21">
        <v>1946</v>
      </c>
      <c r="DJ23" s="22">
        <v>280</v>
      </c>
      <c r="DK23" t="s">
        <v>44</v>
      </c>
      <c r="DL23" s="34">
        <f>LN(DL20)</f>
        <v>2.9709170695126807E-2</v>
      </c>
      <c r="DM23" s="21">
        <v>1946</v>
      </c>
      <c r="DN23" s="22">
        <v>280</v>
      </c>
      <c r="DO23" t="s">
        <v>44</v>
      </c>
      <c r="DP23" s="34">
        <f>LN(DP20)</f>
        <v>2.9706443540406562E-2</v>
      </c>
      <c r="DQ23" s="21">
        <v>1946</v>
      </c>
      <c r="DR23" s="22">
        <v>280</v>
      </c>
      <c r="DS23" t="s">
        <v>44</v>
      </c>
      <c r="DT23" s="34">
        <f>LN(DT20)</f>
        <v>2.9704469249235588E-2</v>
      </c>
      <c r="DU23" s="21">
        <v>1946</v>
      </c>
      <c r="DV23" s="22">
        <v>280</v>
      </c>
      <c r="DW23" t="s">
        <v>44</v>
      </c>
      <c r="DX23" s="34">
        <f>LN(DX20)</f>
        <v>2.9702189453206181E-2</v>
      </c>
      <c r="DY23" s="21">
        <v>1946</v>
      </c>
      <c r="DZ23" s="22">
        <v>280</v>
      </c>
      <c r="EA23" t="s">
        <v>44</v>
      </c>
      <c r="EB23" s="34">
        <f>LN(EB20)</f>
        <v>2.9695125773074354E-2</v>
      </c>
      <c r="EC23" s="21">
        <v>1946</v>
      </c>
      <c r="ED23" s="22">
        <v>280</v>
      </c>
      <c r="EE23" t="s">
        <v>44</v>
      </c>
      <c r="EF23" s="34">
        <f>LN(EF20)</f>
        <v>2.9684529915107689E-2</v>
      </c>
      <c r="EG23" s="21">
        <v>1946</v>
      </c>
      <c r="EH23" s="22">
        <v>280</v>
      </c>
      <c r="EI23" t="s">
        <v>44</v>
      </c>
      <c r="EJ23" s="34">
        <f>LN(EJ20)</f>
        <v>2.9670729798138031E-2</v>
      </c>
      <c r="EK23" s="21">
        <v>1946</v>
      </c>
      <c r="EL23" s="22">
        <v>280</v>
      </c>
      <c r="EM23" t="s">
        <v>44</v>
      </c>
      <c r="EN23" s="34">
        <f>LN(EN20)</f>
        <v>2.9654034555780705E-2</v>
      </c>
      <c r="EO23" s="21">
        <v>1946</v>
      </c>
      <c r="EP23" s="22">
        <v>280</v>
      </c>
      <c r="EQ23" t="s">
        <v>44</v>
      </c>
      <c r="ER23" s="34">
        <f>LN(ER20)</f>
        <v>2.964354759986047E-2</v>
      </c>
      <c r="ES23" s="21">
        <v>1946</v>
      </c>
      <c r="ET23" s="22">
        <v>280</v>
      </c>
      <c r="EU23" t="s">
        <v>44</v>
      </c>
      <c r="EV23" s="34">
        <f>LN(EV20)</f>
        <v>2.9637886406831224E-2</v>
      </c>
      <c r="EW23" s="21">
        <v>1946</v>
      </c>
      <c r="EX23" s="22">
        <v>280</v>
      </c>
      <c r="EY23" t="s">
        <v>44</v>
      </c>
      <c r="EZ23" s="34">
        <f>LN(EZ20)</f>
        <v>2.964022126677535E-2</v>
      </c>
      <c r="FA23" s="21">
        <v>1946</v>
      </c>
      <c r="FB23" s="22">
        <v>280</v>
      </c>
      <c r="FC23" t="s">
        <v>44</v>
      </c>
      <c r="FD23" s="34">
        <f>LN(FD20)</f>
        <v>2.9489198473457424E-2</v>
      </c>
      <c r="FE23" s="21">
        <v>1946</v>
      </c>
      <c r="FF23" s="22">
        <v>280</v>
      </c>
      <c r="FG23" t="s">
        <v>44</v>
      </c>
      <c r="FH23" s="34">
        <f>LN(FH20)</f>
        <v>2.947630641336298E-2</v>
      </c>
      <c r="FI23" s="21">
        <v>1946</v>
      </c>
      <c r="FJ23" s="22">
        <v>280</v>
      </c>
      <c r="FK23" t="s">
        <v>44</v>
      </c>
      <c r="FL23" s="34">
        <f>LN(FL20)</f>
        <v>2.963351311137143E-2</v>
      </c>
      <c r="FM23" s="21">
        <v>1946</v>
      </c>
      <c r="FN23" s="22">
        <v>280</v>
      </c>
      <c r="FO23" t="s">
        <v>44</v>
      </c>
      <c r="FP23" s="34">
        <f>LN(FP20)</f>
        <v>2.9703414138372602E-2</v>
      </c>
      <c r="FQ23" s="21">
        <v>1946</v>
      </c>
      <c r="FR23" s="22">
        <v>280</v>
      </c>
      <c r="FS23" t="s">
        <v>44</v>
      </c>
      <c r="FT23" s="34">
        <f>LN(FT20)</f>
        <v>2.9892139840973445E-2</v>
      </c>
      <c r="FU23" s="21">
        <v>1946</v>
      </c>
      <c r="FV23" s="22">
        <v>280</v>
      </c>
      <c r="FW23" t="s">
        <v>44</v>
      </c>
      <c r="FX23" s="34">
        <f>LN(FX20)</f>
        <v>2.9964333906144048E-2</v>
      </c>
      <c r="FY23" s="21">
        <v>1946</v>
      </c>
      <c r="FZ23" s="22">
        <v>280</v>
      </c>
      <c r="GA23" t="s">
        <v>44</v>
      </c>
      <c r="GB23" s="34">
        <f>LN(GB20)</f>
        <v>2.988584298253966E-2</v>
      </c>
      <c r="GC23" s="21">
        <v>1946</v>
      </c>
      <c r="GD23" s="22">
        <v>280</v>
      </c>
      <c r="GE23" t="s">
        <v>44</v>
      </c>
      <c r="GF23" s="34">
        <f>LN(GF20)</f>
        <v>2.9931472854665925E-2</v>
      </c>
      <c r="GG23" s="21">
        <v>1946</v>
      </c>
      <c r="GH23" s="22">
        <v>280</v>
      </c>
      <c r="GI23" t="s">
        <v>44</v>
      </c>
      <c r="GJ23" s="34">
        <f>LN(GJ20)</f>
        <v>3.0102667363679461E-2</v>
      </c>
      <c r="GK23" s="21">
        <v>1946</v>
      </c>
      <c r="GL23" s="22">
        <v>280</v>
      </c>
      <c r="GM23" t="s">
        <v>44</v>
      </c>
      <c r="GN23" s="34">
        <f>LN(GN20)</f>
        <v>3.0108102749294739E-2</v>
      </c>
      <c r="GO23" s="21">
        <v>1946</v>
      </c>
      <c r="GP23" s="22">
        <v>280</v>
      </c>
      <c r="GQ23" t="s">
        <v>44</v>
      </c>
      <c r="GR23" s="34">
        <f>LN(GR20)</f>
        <v>3.0038187189392447E-2</v>
      </c>
      <c r="GS23" s="21">
        <v>1946</v>
      </c>
      <c r="GT23" s="22">
        <v>280</v>
      </c>
      <c r="GU23" t="s">
        <v>44</v>
      </c>
      <c r="GV23" s="34">
        <f>LN(GV20)</f>
        <v>2.9953364438431208E-2</v>
      </c>
      <c r="GW23" s="21">
        <v>1946</v>
      </c>
      <c r="GX23" s="22">
        <v>280</v>
      </c>
      <c r="GY23" t="s">
        <v>44</v>
      </c>
      <c r="GZ23" s="34">
        <f>LN(GZ20)</f>
        <v>3.0012746251206094E-2</v>
      </c>
      <c r="HA23" s="21">
        <v>1946</v>
      </c>
      <c r="HB23" s="22">
        <v>280</v>
      </c>
      <c r="HC23" t="s">
        <v>44</v>
      </c>
      <c r="HD23" s="34">
        <f>LN(HD20)</f>
        <v>2.9996882973556672E-2</v>
      </c>
      <c r="HE23" s="21">
        <v>1946</v>
      </c>
      <c r="HF23" s="22">
        <v>280</v>
      </c>
      <c r="HG23" t="s">
        <v>44</v>
      </c>
      <c r="HH23" s="34">
        <f>LN(HH20)</f>
        <v>2.9980142012926415E-2</v>
      </c>
      <c r="HI23" s="21">
        <v>1946</v>
      </c>
      <c r="HJ23" s="22">
        <v>280</v>
      </c>
      <c r="HK23" t="s">
        <v>44</v>
      </c>
      <c r="HL23" s="34">
        <f>LN(HL20)</f>
        <v>2.9877862961176043E-2</v>
      </c>
      <c r="HM23" s="21">
        <v>1946</v>
      </c>
      <c r="HN23" s="22">
        <v>280</v>
      </c>
      <c r="HO23" t="s">
        <v>44</v>
      </c>
      <c r="HP23" s="34">
        <f>LN(HP20)</f>
        <v>3.0039763333886273E-2</v>
      </c>
      <c r="HQ23" s="21">
        <v>1946</v>
      </c>
      <c r="HR23" s="22">
        <v>280</v>
      </c>
      <c r="HS23" t="s">
        <v>44</v>
      </c>
      <c r="HT23" s="34">
        <f>LN(HT20)</f>
        <v>2.9919983594140914E-2</v>
      </c>
      <c r="HU23" s="21">
        <v>1946</v>
      </c>
      <c r="HV23" s="22">
        <v>280</v>
      </c>
      <c r="HW23" t="s">
        <v>44</v>
      </c>
      <c r="HX23" s="34">
        <f>LN(HX20)</f>
        <v>3.0012675546148494E-2</v>
      </c>
      <c r="HY23" s="21">
        <v>1946</v>
      </c>
      <c r="HZ23" s="22">
        <v>280</v>
      </c>
    </row>
    <row r="24" spans="2:234">
      <c r="B24">
        <v>3.2292870691591251E-2</v>
      </c>
      <c r="C24" s="33">
        <v>0.7364180015402807</v>
      </c>
      <c r="D24">
        <v>150.86983297629214</v>
      </c>
      <c r="E24" s="21">
        <v>1947</v>
      </c>
      <c r="F24" s="22">
        <v>281.89999999999998</v>
      </c>
      <c r="G24" t="s">
        <v>45</v>
      </c>
      <c r="H24" s="34">
        <f>H22-H21</f>
        <v>2.5420766499978861E-3</v>
      </c>
      <c r="I24" s="21">
        <v>1948</v>
      </c>
      <c r="J24" s="22">
        <v>280.39999999999998</v>
      </c>
      <c r="K24" t="s">
        <v>45</v>
      </c>
      <c r="L24" s="34">
        <f>L22-L21</f>
        <v>2.0421774166120635E-3</v>
      </c>
      <c r="M24" s="21">
        <v>1948</v>
      </c>
      <c r="N24" s="22">
        <v>280.39999999999998</v>
      </c>
      <c r="O24" t="s">
        <v>45</v>
      </c>
      <c r="P24" s="34">
        <f>P22-P21</f>
        <v>2.6187744712901154E-3</v>
      </c>
      <c r="Q24" s="21">
        <v>1948</v>
      </c>
      <c r="R24" s="22">
        <v>280.39999999999998</v>
      </c>
      <c r="S24" t="s">
        <v>45</v>
      </c>
      <c r="T24" s="34">
        <f>T22-T21</f>
        <v>2.6485065997645454E-3</v>
      </c>
      <c r="U24" s="21">
        <v>1948</v>
      </c>
      <c r="V24" s="22">
        <v>280.39999999999998</v>
      </c>
      <c r="W24" t="s">
        <v>45</v>
      </c>
      <c r="X24" s="34">
        <f>X22-X21</f>
        <v>2.6173073022618537E-3</v>
      </c>
      <c r="Y24" s="21">
        <v>1948</v>
      </c>
      <c r="Z24" s="22">
        <v>280.39999999999998</v>
      </c>
      <c r="AA24" t="s">
        <v>45</v>
      </c>
      <c r="AB24" s="34">
        <f>AB22-AB21</f>
        <v>2.6111594775265548E-3</v>
      </c>
      <c r="AC24" s="21">
        <v>1948</v>
      </c>
      <c r="AD24" s="22">
        <v>280.39999999999998</v>
      </c>
      <c r="AE24" t="s">
        <v>45</v>
      </c>
      <c r="AF24" s="34">
        <f>AF22-AF21</f>
        <v>2.607350737200545E-3</v>
      </c>
      <c r="AG24" s="21">
        <v>1948</v>
      </c>
      <c r="AH24" s="22">
        <v>280.39999999999998</v>
      </c>
      <c r="AI24" t="s">
        <v>45</v>
      </c>
      <c r="AJ24" s="34">
        <f>AJ22-AJ21</f>
        <v>2.6040455887426164E-3</v>
      </c>
      <c r="AK24" s="21">
        <v>1948</v>
      </c>
      <c r="AL24" s="22">
        <v>280.39999999999998</v>
      </c>
      <c r="AM24" t="s">
        <v>45</v>
      </c>
      <c r="AN24" s="34">
        <f>AN22-AN21</f>
        <v>2.6017077804452032E-3</v>
      </c>
      <c r="AO24" s="21">
        <v>1948</v>
      </c>
      <c r="AP24" s="22">
        <v>280.39999999999998</v>
      </c>
      <c r="AQ24" t="s">
        <v>45</v>
      </c>
      <c r="AR24" s="34">
        <f>AR22-AR21</f>
        <v>2.5827755126700755E-3</v>
      </c>
      <c r="AS24" s="21">
        <v>1948</v>
      </c>
      <c r="AT24" s="22">
        <v>280.39999999999998</v>
      </c>
      <c r="AU24" t="s">
        <v>45</v>
      </c>
      <c r="AV24" s="34">
        <f>AV22-AV21</f>
        <v>2.5850552751050179E-3</v>
      </c>
      <c r="AW24" s="21">
        <v>1948</v>
      </c>
      <c r="AX24" s="22">
        <v>280.39999999999998</v>
      </c>
      <c r="AY24" t="s">
        <v>45</v>
      </c>
      <c r="AZ24" s="34">
        <f>AZ22-AZ21</f>
        <v>2.5498091160658445E-3</v>
      </c>
      <c r="BA24" s="21">
        <v>1948</v>
      </c>
      <c r="BB24" s="22">
        <v>280.39999999999998</v>
      </c>
      <c r="BC24" t="s">
        <v>45</v>
      </c>
      <c r="BD24" s="34">
        <f>BD22-BD21</f>
        <v>2.5486507419418408E-3</v>
      </c>
      <c r="BE24" s="21">
        <v>1948</v>
      </c>
      <c r="BF24" s="22">
        <v>280.39999999999998</v>
      </c>
      <c r="BG24" t="s">
        <v>45</v>
      </c>
      <c r="BH24" s="34">
        <f>BH22-BH21</f>
        <v>2.5409715694792237E-3</v>
      </c>
      <c r="BI24" s="21">
        <v>1948</v>
      </c>
      <c r="BJ24" s="22">
        <v>280.39999999999998</v>
      </c>
      <c r="BK24" t="s">
        <v>45</v>
      </c>
      <c r="BL24" s="34">
        <f>BL22-BL21</f>
        <v>2.5409946653077928E-3</v>
      </c>
      <c r="BM24" s="21">
        <v>1948</v>
      </c>
      <c r="BN24" s="22">
        <v>280.39999999999998</v>
      </c>
      <c r="BO24" t="s">
        <v>45</v>
      </c>
      <c r="BP24" s="34">
        <f>BP22-BP21</f>
        <v>2.5467709607248437E-3</v>
      </c>
      <c r="BQ24" s="21">
        <v>1948</v>
      </c>
      <c r="BR24" s="22">
        <v>280.39999999999998</v>
      </c>
      <c r="BS24" t="s">
        <v>45</v>
      </c>
      <c r="BT24" s="34">
        <f>BT22-BT21</f>
        <v>2.5494892203305683E-3</v>
      </c>
      <c r="BU24" s="21">
        <v>1948</v>
      </c>
      <c r="BV24" s="22">
        <v>280.39999999999998</v>
      </c>
      <c r="BW24" t="s">
        <v>45</v>
      </c>
      <c r="BX24" s="34">
        <f>BX22-BX21</f>
        <v>2.5462570189129161E-3</v>
      </c>
      <c r="BY24" s="21">
        <v>1948</v>
      </c>
      <c r="BZ24" s="22">
        <v>280.39999999999998</v>
      </c>
      <c r="CA24" t="s">
        <v>45</v>
      </c>
      <c r="CB24" s="34">
        <f>CB22-CB21</f>
        <v>2.5014927819140068E-3</v>
      </c>
      <c r="CC24" s="21">
        <v>1948</v>
      </c>
      <c r="CD24" s="22">
        <v>280.39999999999998</v>
      </c>
      <c r="CE24" t="s">
        <v>45</v>
      </c>
      <c r="CF24" s="34">
        <f>CF22-CF21</f>
        <v>2.5572474215020194E-3</v>
      </c>
      <c r="CG24" s="21">
        <v>1948</v>
      </c>
      <c r="CH24" s="22">
        <v>280.39999999999998</v>
      </c>
      <c r="CI24" t="s">
        <v>45</v>
      </c>
      <c r="CJ24" s="34">
        <f>CJ22-CJ21</f>
        <v>2.5589894011422143E-3</v>
      </c>
      <c r="CK24" s="21">
        <v>1948</v>
      </c>
      <c r="CL24" s="22">
        <v>280.39999999999998</v>
      </c>
      <c r="CM24" t="s">
        <v>45</v>
      </c>
      <c r="CN24" s="34">
        <f>CN22-CN21</f>
        <v>2.5600079418585039E-3</v>
      </c>
      <c r="CO24" s="21">
        <v>1948</v>
      </c>
      <c r="CP24" s="22">
        <v>280.39999999999998</v>
      </c>
      <c r="CQ24" t="s">
        <v>45</v>
      </c>
      <c r="CR24" s="34">
        <f>CR22-CR21</f>
        <v>2.5659750235649467E-3</v>
      </c>
      <c r="CS24" s="21">
        <v>1948</v>
      </c>
      <c r="CT24" s="22">
        <v>280.39999999999998</v>
      </c>
      <c r="CU24" t="s">
        <v>45</v>
      </c>
      <c r="CV24" s="34">
        <f>CV22-CV21</f>
        <v>2.5660955012694817E-3</v>
      </c>
      <c r="CW24" s="21">
        <v>1947</v>
      </c>
      <c r="CX24" s="22">
        <v>281.89999999999998</v>
      </c>
      <c r="CY24" t="s">
        <v>45</v>
      </c>
      <c r="CZ24" s="34">
        <f>CZ22-CZ21</f>
        <v>2.566320024958775E-3</v>
      </c>
      <c r="DA24" s="21">
        <v>1947</v>
      </c>
      <c r="DB24" s="22">
        <v>281.89999999999998</v>
      </c>
      <c r="DC24" t="s">
        <v>45</v>
      </c>
      <c r="DD24" s="34">
        <f>DD22-DD21</f>
        <v>2.5656257458546647E-3</v>
      </c>
      <c r="DE24" s="21">
        <v>1947</v>
      </c>
      <c r="DF24" s="22">
        <v>281.89999999999998</v>
      </c>
      <c r="DG24" t="s">
        <v>45</v>
      </c>
      <c r="DH24" s="34">
        <f>DH22-DH21</f>
        <v>2.5652514942280935E-3</v>
      </c>
      <c r="DI24" s="21">
        <v>1947</v>
      </c>
      <c r="DJ24" s="22">
        <v>281.89999999999998</v>
      </c>
      <c r="DK24" t="s">
        <v>45</v>
      </c>
      <c r="DL24" s="34">
        <f>DL22-DL21</f>
        <v>2.5653704057702828E-3</v>
      </c>
      <c r="DM24" s="21">
        <v>1947</v>
      </c>
      <c r="DN24" s="22">
        <v>281.89999999999998</v>
      </c>
      <c r="DO24" t="s">
        <v>45</v>
      </c>
      <c r="DP24" s="34">
        <f>DP22-DP21</f>
        <v>2.5655042458750527E-3</v>
      </c>
      <c r="DQ24" s="21">
        <v>1947</v>
      </c>
      <c r="DR24" s="22">
        <v>281.89999999999998</v>
      </c>
      <c r="DS24" t="s">
        <v>45</v>
      </c>
      <c r="DT24" s="34">
        <f>DT22-DT21</f>
        <v>2.5658204859878991E-3</v>
      </c>
      <c r="DU24" s="21">
        <v>1947</v>
      </c>
      <c r="DV24" s="22">
        <v>281.89999999999998</v>
      </c>
      <c r="DW24" t="s">
        <v>45</v>
      </c>
      <c r="DX24" s="34">
        <f>DX22-DX21</f>
        <v>2.5649693397227294E-3</v>
      </c>
      <c r="DY24" s="21">
        <v>1947</v>
      </c>
      <c r="DZ24" s="22">
        <v>281.89999999999998</v>
      </c>
      <c r="EA24" t="s">
        <v>45</v>
      </c>
      <c r="EB24" s="34">
        <f>EB22-EB21</f>
        <v>2.5572590322350472E-3</v>
      </c>
      <c r="EC24" s="21">
        <v>1947</v>
      </c>
      <c r="ED24" s="22">
        <v>281.89999999999998</v>
      </c>
      <c r="EE24" t="s">
        <v>45</v>
      </c>
      <c r="EF24" s="34">
        <f>EF22-EF21</f>
        <v>2.5467714470495881E-3</v>
      </c>
      <c r="EG24" s="21">
        <v>1947</v>
      </c>
      <c r="EH24" s="22">
        <v>281.89999999999998</v>
      </c>
      <c r="EI24" t="s">
        <v>45</v>
      </c>
      <c r="EJ24" s="34">
        <f>EJ22-EJ21</f>
        <v>2.5421740330781387E-3</v>
      </c>
      <c r="EK24" s="21">
        <v>1947</v>
      </c>
      <c r="EL24" s="22">
        <v>281.89999999999998</v>
      </c>
      <c r="EM24" t="s">
        <v>45</v>
      </c>
      <c r="EN24" s="34">
        <f>EN22-EN21</f>
        <v>2.5354976345805316E-3</v>
      </c>
      <c r="EO24" s="21">
        <v>1947</v>
      </c>
      <c r="EP24" s="22">
        <v>281.89999999999998</v>
      </c>
      <c r="EQ24" t="s">
        <v>45</v>
      </c>
      <c r="ER24" s="34">
        <f>ER22-ER21</f>
        <v>2.5445688242425185E-3</v>
      </c>
      <c r="ES24" s="21">
        <v>1947</v>
      </c>
      <c r="ET24" s="22">
        <v>281.89999999999998</v>
      </c>
      <c r="EU24" t="s">
        <v>45</v>
      </c>
      <c r="EV24" s="34">
        <f>EV22-EV21</f>
        <v>2.5515196096770956E-3</v>
      </c>
      <c r="EW24" s="21">
        <v>1947</v>
      </c>
      <c r="EX24" s="22">
        <v>281.89999999999998</v>
      </c>
      <c r="EY24" t="s">
        <v>45</v>
      </c>
      <c r="EZ24" s="34">
        <f>EZ22-EZ21</f>
        <v>2.558557094964449E-3</v>
      </c>
      <c r="FA24" s="21">
        <v>1947</v>
      </c>
      <c r="FB24" s="22">
        <v>281.89999999999998</v>
      </c>
      <c r="FC24" t="s">
        <v>45</v>
      </c>
      <c r="FD24" s="34">
        <f>FD22-FD21</f>
        <v>2.554384530093351E-3</v>
      </c>
      <c r="FE24" s="21">
        <v>1947</v>
      </c>
      <c r="FF24" s="22">
        <v>281.89999999999998</v>
      </c>
      <c r="FG24" t="s">
        <v>45</v>
      </c>
      <c r="FH24" s="34">
        <f>FH22-FH21</f>
        <v>2.5560217569127464E-3</v>
      </c>
      <c r="FI24" s="21">
        <v>1947</v>
      </c>
      <c r="FJ24" s="22">
        <v>281.89999999999998</v>
      </c>
      <c r="FK24" t="s">
        <v>45</v>
      </c>
      <c r="FL24" s="34">
        <f>FL22-FL21</f>
        <v>2.5775983176379649E-3</v>
      </c>
      <c r="FM24" s="21">
        <v>1947</v>
      </c>
      <c r="FN24" s="22">
        <v>281.89999999999998</v>
      </c>
      <c r="FO24" t="s">
        <v>45</v>
      </c>
      <c r="FP24" s="34">
        <f>FP22-FP21</f>
        <v>2.5799505267310868E-3</v>
      </c>
      <c r="FQ24" s="21">
        <v>1947</v>
      </c>
      <c r="FR24" s="22">
        <v>281.89999999999998</v>
      </c>
      <c r="FS24" t="s">
        <v>45</v>
      </c>
      <c r="FT24" s="34">
        <f>FT22-FT21</f>
        <v>2.5727231098994288E-3</v>
      </c>
      <c r="FU24" s="21">
        <v>1947</v>
      </c>
      <c r="FV24" s="22">
        <v>281.89999999999998</v>
      </c>
      <c r="FW24" t="s">
        <v>45</v>
      </c>
      <c r="FX24" s="34">
        <f>FX22-FX21</f>
        <v>2.5703854784122626E-3</v>
      </c>
      <c r="FY24" s="21">
        <v>1947</v>
      </c>
      <c r="FZ24" s="22">
        <v>281.89999999999998</v>
      </c>
      <c r="GA24" t="s">
        <v>45</v>
      </c>
      <c r="GB24" s="34">
        <f>GB22-GB21</f>
        <v>2.5798631080049261E-3</v>
      </c>
      <c r="GC24" s="21">
        <v>1947</v>
      </c>
      <c r="GD24" s="22">
        <v>281.89999999999998</v>
      </c>
      <c r="GE24" t="s">
        <v>45</v>
      </c>
      <c r="GF24" s="34">
        <f>GF22-GF21</f>
        <v>2.5785666358809078E-3</v>
      </c>
      <c r="GG24" s="21">
        <v>1947</v>
      </c>
      <c r="GH24" s="22">
        <v>281.89999999999998</v>
      </c>
      <c r="GI24" t="s">
        <v>45</v>
      </c>
      <c r="GJ24" s="34">
        <f>GJ22-GJ21</f>
        <v>2.5636978820416587E-3</v>
      </c>
      <c r="GK24" s="21">
        <v>1947</v>
      </c>
      <c r="GL24" s="22">
        <v>281.89999999999998</v>
      </c>
      <c r="GM24" t="s">
        <v>45</v>
      </c>
      <c r="GN24" s="34">
        <f>GN22-GN21</f>
        <v>2.5664910766901028E-3</v>
      </c>
      <c r="GO24" s="21">
        <v>1947</v>
      </c>
      <c r="GP24" s="22">
        <v>281.89999999999998</v>
      </c>
      <c r="GQ24" t="s">
        <v>45</v>
      </c>
      <c r="GR24" s="34">
        <f>GR22-GR21</f>
        <v>2.5771111564262469E-3</v>
      </c>
      <c r="GS24" s="21">
        <v>1947</v>
      </c>
      <c r="GT24" s="22">
        <v>281.89999999999998</v>
      </c>
      <c r="GU24" t="s">
        <v>45</v>
      </c>
      <c r="GV24" s="34">
        <f>GV22-GV21</f>
        <v>2.5870080413709848E-3</v>
      </c>
      <c r="GW24" s="21">
        <v>1947</v>
      </c>
      <c r="GX24" s="22">
        <v>281.89999999999998</v>
      </c>
      <c r="GY24" t="s">
        <v>45</v>
      </c>
      <c r="GZ24" s="34">
        <f>GZ22-GZ21</f>
        <v>2.5852158878573797E-3</v>
      </c>
      <c r="HA24" s="21">
        <v>1947</v>
      </c>
      <c r="HB24" s="22">
        <v>281.89999999999998</v>
      </c>
      <c r="HC24" t="s">
        <v>45</v>
      </c>
      <c r="HD24" s="34">
        <f>HD22-HD21</f>
        <v>2.5893097480732749E-3</v>
      </c>
      <c r="HE24" s="21">
        <v>1947</v>
      </c>
      <c r="HF24" s="22">
        <v>281.89999999999998</v>
      </c>
      <c r="HG24" t="s">
        <v>45</v>
      </c>
      <c r="HH24" s="34">
        <f>HH22-HH21</f>
        <v>2.5933290888165844E-3</v>
      </c>
      <c r="HI24" s="21">
        <v>1947</v>
      </c>
      <c r="HJ24" s="22">
        <v>281.89999999999998</v>
      </c>
      <c r="HK24" t="s">
        <v>45</v>
      </c>
      <c r="HL24" s="34">
        <f>HL22-HL21</f>
        <v>2.6018072534954514E-3</v>
      </c>
      <c r="HM24" s="21">
        <v>1947</v>
      </c>
      <c r="HN24" s="22">
        <v>281.89999999999998</v>
      </c>
      <c r="HO24" t="s">
        <v>45</v>
      </c>
      <c r="HP24" s="34">
        <f>HP22-HP21</f>
        <v>2.6013646692807715E-3</v>
      </c>
      <c r="HQ24" s="21">
        <v>1947</v>
      </c>
      <c r="HR24" s="22">
        <v>281.89999999999998</v>
      </c>
      <c r="HS24" t="s">
        <v>45</v>
      </c>
      <c r="HT24" s="34">
        <f>HT22-HT21</f>
        <v>2.611054465107579E-3</v>
      </c>
      <c r="HU24" s="21">
        <v>1947</v>
      </c>
      <c r="HV24" s="22">
        <v>281.89999999999998</v>
      </c>
      <c r="HW24" t="s">
        <v>45</v>
      </c>
      <c r="HX24" s="34">
        <f>HX22-HX21</f>
        <v>2.6126231103705683E-3</v>
      </c>
      <c r="HY24" s="21">
        <v>1947</v>
      </c>
      <c r="HZ24" s="22">
        <v>281.89999999999998</v>
      </c>
    </row>
    <row r="25" spans="2:234">
      <c r="B25">
        <v>3.2285271707718326E-2</v>
      </c>
      <c r="C25" s="33">
        <v>0.73629556106873117</v>
      </c>
      <c r="D25">
        <v>150.77470997018145</v>
      </c>
      <c r="E25" s="21">
        <v>1948</v>
      </c>
      <c r="F25" s="22">
        <v>280.39999999999998</v>
      </c>
      <c r="G25" t="s">
        <v>46</v>
      </c>
      <c r="H25" s="34">
        <f>H21-H23</f>
        <v>2.5485552763548532E-3</v>
      </c>
      <c r="I25" s="21">
        <v>1949</v>
      </c>
      <c r="J25" s="22">
        <v>297.7</v>
      </c>
      <c r="K25" t="s">
        <v>46</v>
      </c>
      <c r="L25" s="34">
        <f>L21-L23</f>
        <v>2.046356440977521E-3</v>
      </c>
      <c r="M25" s="21">
        <v>1949</v>
      </c>
      <c r="N25" s="22">
        <v>297.7</v>
      </c>
      <c r="O25" t="s">
        <v>46</v>
      </c>
      <c r="P25" s="34">
        <f>P21-P23</f>
        <v>2.6256504616295022E-3</v>
      </c>
      <c r="Q25" s="21">
        <v>1949</v>
      </c>
      <c r="R25" s="22">
        <v>297.7</v>
      </c>
      <c r="S25" t="s">
        <v>46</v>
      </c>
      <c r="T25" s="34">
        <f>T21-T23</f>
        <v>2.655539818622283E-3</v>
      </c>
      <c r="U25" s="21">
        <v>1949</v>
      </c>
      <c r="V25" s="22">
        <v>297.7</v>
      </c>
      <c r="W25" t="s">
        <v>46</v>
      </c>
      <c r="X25" s="34">
        <f>X21-X23</f>
        <v>2.6241755801011679E-3</v>
      </c>
      <c r="Y25" s="21">
        <v>1949</v>
      </c>
      <c r="Z25" s="22">
        <v>297.7</v>
      </c>
      <c r="AA25" t="s">
        <v>46</v>
      </c>
      <c r="AB25" s="34">
        <f>AB21-AB23</f>
        <v>2.6179954851439542E-3</v>
      </c>
      <c r="AC25" s="21">
        <v>1949</v>
      </c>
      <c r="AD25" s="22">
        <v>297.7</v>
      </c>
      <c r="AE25" t="s">
        <v>46</v>
      </c>
      <c r="AF25" s="34">
        <f>AF21-AF23</f>
        <v>2.6141667907812055E-3</v>
      </c>
      <c r="AG25" s="21">
        <v>1949</v>
      </c>
      <c r="AH25" s="22">
        <v>297.7</v>
      </c>
      <c r="AI25" t="s">
        <v>46</v>
      </c>
      <c r="AJ25" s="34">
        <f>AJ21-AJ23</f>
        <v>2.6108443503078498E-3</v>
      </c>
      <c r="AK25" s="21">
        <v>1949</v>
      </c>
      <c r="AL25" s="22">
        <v>297.7</v>
      </c>
      <c r="AM25" t="s">
        <v>46</v>
      </c>
      <c r="AN25" s="34">
        <f>AN21-AN23</f>
        <v>2.6084943242619778E-3</v>
      </c>
      <c r="AO25" s="21">
        <v>1949</v>
      </c>
      <c r="AP25" s="22">
        <v>297.7</v>
      </c>
      <c r="AQ25" t="s">
        <v>46</v>
      </c>
      <c r="AR25" s="34">
        <f>AR21-AR23</f>
        <v>2.5894635193663036E-3</v>
      </c>
      <c r="AS25" s="21">
        <v>1949</v>
      </c>
      <c r="AT25" s="22">
        <v>297.7</v>
      </c>
      <c r="AU25" t="s">
        <v>46</v>
      </c>
      <c r="AV25" s="34">
        <f>AV21-AV23</f>
        <v>2.5917551090621285E-3</v>
      </c>
      <c r="AW25" s="21">
        <v>1949</v>
      </c>
      <c r="AX25" s="22">
        <v>297.7</v>
      </c>
      <c r="AY25" t="s">
        <v>46</v>
      </c>
      <c r="AZ25" s="34">
        <f>AZ21-AZ23</f>
        <v>2.5563272661733097E-3</v>
      </c>
      <c r="BA25" s="21">
        <v>1949</v>
      </c>
      <c r="BB25" s="22">
        <v>297.7</v>
      </c>
      <c r="BC25" t="s">
        <v>46</v>
      </c>
      <c r="BD25" s="34">
        <f>BD21-BD23</f>
        <v>2.5551629634585279E-3</v>
      </c>
      <c r="BE25" s="21">
        <v>1949</v>
      </c>
      <c r="BF25" s="22">
        <v>297.7</v>
      </c>
      <c r="BG25" t="s">
        <v>46</v>
      </c>
      <c r="BH25" s="34">
        <f>BH21-BH23</f>
        <v>2.5474445571654417E-3</v>
      </c>
      <c r="BI25" s="21">
        <v>1949</v>
      </c>
      <c r="BJ25" s="22">
        <v>297.7</v>
      </c>
      <c r="BK25" t="s">
        <v>46</v>
      </c>
      <c r="BL25" s="34">
        <f>BL21-BL23</f>
        <v>2.5474677708152288E-3</v>
      </c>
      <c r="BM25" s="21">
        <v>1949</v>
      </c>
      <c r="BN25" s="22">
        <v>297.7</v>
      </c>
      <c r="BO25" t="s">
        <v>46</v>
      </c>
      <c r="BP25" s="34">
        <f>BP21-BP23</f>
        <v>2.5532735672242866E-3</v>
      </c>
      <c r="BQ25" s="21">
        <v>1949</v>
      </c>
      <c r="BR25" s="22">
        <v>297.7</v>
      </c>
      <c r="BS25" t="s">
        <v>46</v>
      </c>
      <c r="BT25" s="34">
        <f>BT21-BT23</f>
        <v>2.5560057329325238E-3</v>
      </c>
      <c r="BU25" s="21">
        <v>1949</v>
      </c>
      <c r="BV25" s="22">
        <v>297.7</v>
      </c>
      <c r="BW25" t="s">
        <v>46</v>
      </c>
      <c r="BX25" s="34">
        <f>BX21-BX23</f>
        <v>2.5527569978570919E-3</v>
      </c>
      <c r="BY25" s="21">
        <v>1949</v>
      </c>
      <c r="BZ25" s="22">
        <v>297.7</v>
      </c>
      <c r="CA25" t="s">
        <v>46</v>
      </c>
      <c r="CB25" s="34">
        <f>CB21-CB23</f>
        <v>2.5077659436000266E-3</v>
      </c>
      <c r="CC25" s="21">
        <v>1949</v>
      </c>
      <c r="CD25" s="22">
        <v>297.7</v>
      </c>
      <c r="CE25" t="s">
        <v>46</v>
      </c>
      <c r="CF25" s="34">
        <f>CF21-CF23</f>
        <v>2.563803705499218E-3</v>
      </c>
      <c r="CG25" s="21">
        <v>1949</v>
      </c>
      <c r="CH25" s="22">
        <v>297.7</v>
      </c>
      <c r="CI25" t="s">
        <v>46</v>
      </c>
      <c r="CJ25" s="34">
        <f>CJ21-CJ23</f>
        <v>2.5655546318450149E-3</v>
      </c>
      <c r="CK25" s="21">
        <v>1949</v>
      </c>
      <c r="CL25" s="22">
        <v>297.7</v>
      </c>
      <c r="CM25" t="s">
        <v>46</v>
      </c>
      <c r="CN25" s="34">
        <f>CN21-CN23</f>
        <v>2.5665784065602784E-3</v>
      </c>
      <c r="CO25" s="21">
        <v>1949</v>
      </c>
      <c r="CP25" s="22">
        <v>297.7</v>
      </c>
      <c r="CQ25" t="s">
        <v>46</v>
      </c>
      <c r="CR25" s="34">
        <f>CR21-CR23</f>
        <v>2.5725761934548494E-3</v>
      </c>
      <c r="CS25" s="21">
        <v>1949</v>
      </c>
      <c r="CT25" s="22">
        <v>297.7</v>
      </c>
      <c r="CU25" t="s">
        <v>46</v>
      </c>
      <c r="CV25" s="34">
        <f>CV21-CV23</f>
        <v>2.5726972918481798E-3</v>
      </c>
      <c r="CW25" s="21">
        <v>1949</v>
      </c>
      <c r="CX25" s="22">
        <v>297.7</v>
      </c>
      <c r="CY25" t="s">
        <v>46</v>
      </c>
      <c r="CZ25" s="34">
        <f>CZ21-CZ23</f>
        <v>2.5729229723386003E-3</v>
      </c>
      <c r="DA25" s="21">
        <v>1948</v>
      </c>
      <c r="DB25" s="22">
        <v>280.39999999999998</v>
      </c>
      <c r="DC25" t="s">
        <v>46</v>
      </c>
      <c r="DD25" s="34">
        <f>DD21-DD23</f>
        <v>2.5722251164669134E-3</v>
      </c>
      <c r="DE25" s="21">
        <v>1948</v>
      </c>
      <c r="DF25" s="22">
        <v>280.39999999999998</v>
      </c>
      <c r="DG25" t="s">
        <v>46</v>
      </c>
      <c r="DH25" s="34">
        <f>DH21-DH23</f>
        <v>2.5718489371843144E-3</v>
      </c>
      <c r="DI25" s="21">
        <v>1948</v>
      </c>
      <c r="DJ25" s="22">
        <v>280.39999999999998</v>
      </c>
      <c r="DK25" t="s">
        <v>46</v>
      </c>
      <c r="DL25" s="34">
        <f>DL21-DL23</f>
        <v>2.5719684611730138E-3</v>
      </c>
      <c r="DM25" s="21">
        <v>1948</v>
      </c>
      <c r="DN25" s="22">
        <v>280.39999999999998</v>
      </c>
      <c r="DO25" t="s">
        <v>46</v>
      </c>
      <c r="DP25" s="34">
        <f>DP21-DP23</f>
        <v>2.5721029906469982E-3</v>
      </c>
      <c r="DQ25" s="21">
        <v>1948</v>
      </c>
      <c r="DR25" s="22">
        <v>280.39999999999998</v>
      </c>
      <c r="DS25" t="s">
        <v>46</v>
      </c>
      <c r="DT25" s="34">
        <f>DT21-DT23</f>
        <v>2.5724208597588533E-3</v>
      </c>
      <c r="DU25" s="21">
        <v>1948</v>
      </c>
      <c r="DV25" s="22">
        <v>280.39999999999998</v>
      </c>
      <c r="DW25" t="s">
        <v>46</v>
      </c>
      <c r="DX25" s="34">
        <f>DX21-DX23</f>
        <v>2.5715653295737655E-3</v>
      </c>
      <c r="DY25" s="21">
        <v>1948</v>
      </c>
      <c r="DZ25" s="22">
        <v>280.39999999999998</v>
      </c>
      <c r="EA25" t="s">
        <v>46</v>
      </c>
      <c r="EB25" s="34">
        <f>EB21-EB23</f>
        <v>2.5638153758440439E-3</v>
      </c>
      <c r="EC25" s="21">
        <v>1948</v>
      </c>
      <c r="ED25" s="22">
        <v>280.39999999999998</v>
      </c>
      <c r="EE25" t="s">
        <v>46</v>
      </c>
      <c r="EF25" s="34">
        <f>EF21-EF23</f>
        <v>2.553274056035653E-3</v>
      </c>
      <c r="EG25" s="21">
        <v>1948</v>
      </c>
      <c r="EH25" s="22">
        <v>280.39999999999998</v>
      </c>
      <c r="EI25" t="s">
        <v>46</v>
      </c>
      <c r="EJ25" s="34">
        <f>EJ21-EJ23</f>
        <v>2.5486531564500349E-3</v>
      </c>
      <c r="EK25" s="21">
        <v>1948</v>
      </c>
      <c r="EL25" s="22">
        <v>280.39999999999998</v>
      </c>
      <c r="EM25" t="s">
        <v>46</v>
      </c>
      <c r="EN25" s="34">
        <f>EN21-EN23</f>
        <v>2.5419427278157471E-3</v>
      </c>
      <c r="EO25" s="21">
        <v>1948</v>
      </c>
      <c r="EP25" s="22">
        <v>280.39999999999998</v>
      </c>
      <c r="EQ25" t="s">
        <v>46</v>
      </c>
      <c r="ER25" s="34">
        <f>ER21-ER23</f>
        <v>2.55106017594647E-3</v>
      </c>
      <c r="ES25" s="21">
        <v>1948</v>
      </c>
      <c r="ET25" s="22">
        <v>280.39999999999998</v>
      </c>
      <c r="EU25" t="s">
        <v>46</v>
      </c>
      <c r="EV25" s="34">
        <f>EV21-EV23</f>
        <v>2.5580465190830418E-3</v>
      </c>
      <c r="EW25" s="21">
        <v>1948</v>
      </c>
      <c r="EX25" s="22">
        <v>280.39999999999998</v>
      </c>
      <c r="EY25" t="s">
        <v>46</v>
      </c>
      <c r="EZ25" s="34">
        <f>EZ21-EZ23</f>
        <v>2.5651201047974352E-3</v>
      </c>
      <c r="FA25" s="21">
        <v>1948</v>
      </c>
      <c r="FB25" s="22">
        <v>280.39999999999998</v>
      </c>
      <c r="FC25" t="s">
        <v>46</v>
      </c>
      <c r="FD25" s="34">
        <f>FD21-FD23</f>
        <v>2.5609261237325605E-3</v>
      </c>
      <c r="FE25" s="21">
        <v>1948</v>
      </c>
      <c r="FF25" s="22">
        <v>280.39999999999998</v>
      </c>
      <c r="FG25" t="s">
        <v>46</v>
      </c>
      <c r="FH25" s="34">
        <f>FH21-FH23</f>
        <v>2.5625717496336568E-3</v>
      </c>
      <c r="FI25" s="21">
        <v>1948</v>
      </c>
      <c r="FJ25" s="22">
        <v>280.39999999999998</v>
      </c>
      <c r="FK25" t="s">
        <v>46</v>
      </c>
      <c r="FL25" s="34">
        <f>FL21-FL23</f>
        <v>2.5842595042861703E-3</v>
      </c>
      <c r="FM25" s="21">
        <v>1948</v>
      </c>
      <c r="FN25" s="22">
        <v>280.39999999999998</v>
      </c>
      <c r="FO25" t="s">
        <v>46</v>
      </c>
      <c r="FP25" s="34">
        <f>FP21-FP23</f>
        <v>2.5866238921151488E-3</v>
      </c>
      <c r="FQ25" s="21">
        <v>1948</v>
      </c>
      <c r="FR25" s="22">
        <v>280.39999999999998</v>
      </c>
      <c r="FS25" t="s">
        <v>46</v>
      </c>
      <c r="FT25" s="34">
        <f>FT21-FT23</f>
        <v>2.579359090309475E-3</v>
      </c>
      <c r="FU25" s="21">
        <v>1948</v>
      </c>
      <c r="FV25" s="22">
        <v>280.39999999999998</v>
      </c>
      <c r="FW25" t="s">
        <v>46</v>
      </c>
      <c r="FX25" s="34">
        <f>FX21-FX23</f>
        <v>2.5770093895813272E-3</v>
      </c>
      <c r="FY25" s="21">
        <v>1948</v>
      </c>
      <c r="FZ25" s="22">
        <v>280.39999999999998</v>
      </c>
      <c r="GA25" t="s">
        <v>46</v>
      </c>
      <c r="GB25" s="34">
        <f>GB21-GB23</f>
        <v>2.5865360205725683E-3</v>
      </c>
      <c r="GC25" s="21">
        <v>1948</v>
      </c>
      <c r="GD25" s="22">
        <v>280.39999999999998</v>
      </c>
      <c r="GE25" t="s">
        <v>46</v>
      </c>
      <c r="GF25" s="34">
        <f>GF21-GF23</f>
        <v>2.5852328347176802E-3</v>
      </c>
      <c r="GG25" s="21">
        <v>1948</v>
      </c>
      <c r="GH25" s="22">
        <v>280.39999999999998</v>
      </c>
      <c r="GI25" t="s">
        <v>46</v>
      </c>
      <c r="GJ25" s="34">
        <f>GJ21-GJ23</f>
        <v>2.5702873258335382E-3</v>
      </c>
      <c r="GK25" s="21">
        <v>1948</v>
      </c>
      <c r="GL25" s="22">
        <v>280.39999999999998</v>
      </c>
      <c r="GM25" t="s">
        <v>46</v>
      </c>
      <c r="GN25" s="34">
        <f>GN21-GN23</f>
        <v>2.5730949054385936E-3</v>
      </c>
      <c r="GO25" s="21">
        <v>1948</v>
      </c>
      <c r="GP25" s="22">
        <v>280.39999999999998</v>
      </c>
      <c r="GQ25" t="s">
        <v>46</v>
      </c>
      <c r="GR25" s="34">
        <f>GR21-GR23</f>
        <v>2.5837698221553712E-3</v>
      </c>
      <c r="GS25" s="21">
        <v>1948</v>
      </c>
      <c r="GT25" s="22">
        <v>280.39999999999998</v>
      </c>
      <c r="GU25" t="s">
        <v>46</v>
      </c>
      <c r="GV25" s="34">
        <f>GV21-GV23</f>
        <v>2.5937180144834752E-3</v>
      </c>
      <c r="GW25" s="21">
        <v>1948</v>
      </c>
      <c r="GX25" s="22">
        <v>280.39999999999998</v>
      </c>
      <c r="GY25" t="s">
        <v>46</v>
      </c>
      <c r="GZ25" s="34">
        <f>GZ21-GZ23</f>
        <v>2.5919165554581201E-3</v>
      </c>
      <c r="HA25" s="21">
        <v>1948</v>
      </c>
      <c r="HB25" s="22">
        <v>280.39999999999998</v>
      </c>
      <c r="HC25" t="s">
        <v>46</v>
      </c>
      <c r="HD25" s="34">
        <f>HD21-HD23</f>
        <v>2.5960316819790864E-3</v>
      </c>
      <c r="HE25" s="21">
        <v>1948</v>
      </c>
      <c r="HF25" s="22">
        <v>280.39999999999998</v>
      </c>
      <c r="HG25" t="s">
        <v>46</v>
      </c>
      <c r="HH25" s="34">
        <f>HH21-HH23</f>
        <v>2.6000719347869135E-3</v>
      </c>
      <c r="HI25" s="21">
        <v>1948</v>
      </c>
      <c r="HJ25" s="22">
        <v>280.39999999999998</v>
      </c>
      <c r="HK25" t="s">
        <v>46</v>
      </c>
      <c r="HL25" s="34">
        <f>HL21-HL23</f>
        <v>2.6085943169493926E-3</v>
      </c>
      <c r="HM25" s="21">
        <v>1948</v>
      </c>
      <c r="HN25" s="22">
        <v>280.39999999999998</v>
      </c>
      <c r="HO25" t="s">
        <v>46</v>
      </c>
      <c r="HP25" s="34">
        <f>HP21-HP23</f>
        <v>2.6081494208724972E-3</v>
      </c>
      <c r="HQ25" s="21">
        <v>1948</v>
      </c>
      <c r="HR25" s="22">
        <v>280.39999999999998</v>
      </c>
      <c r="HS25" t="s">
        <v>46</v>
      </c>
      <c r="HT25" s="34">
        <f>HT21-HT23</f>
        <v>2.6178899221716428E-3</v>
      </c>
      <c r="HU25" s="21">
        <v>1948</v>
      </c>
      <c r="HV25" s="22">
        <v>280.39999999999998</v>
      </c>
      <c r="HW25" t="s">
        <v>46</v>
      </c>
      <c r="HX25" s="34">
        <f>HX21-HX23</f>
        <v>2.6194667937557807E-3</v>
      </c>
      <c r="HY25" s="21">
        <v>1948</v>
      </c>
      <c r="HZ25" s="22">
        <v>280.39999999999998</v>
      </c>
    </row>
    <row r="26" spans="2:234">
      <c r="B26">
        <v>3.2286399512052325E-2</v>
      </c>
      <c r="C26" s="33">
        <v>0.73641387668439706</v>
      </c>
      <c r="D26">
        <v>150.86662697088752</v>
      </c>
      <c r="E26" s="21">
        <v>1949</v>
      </c>
      <c r="F26" s="22">
        <v>297.7</v>
      </c>
      <c r="G26" t="s">
        <v>47</v>
      </c>
      <c r="H26" s="35">
        <f>AVERAGE(H24:H25)</f>
        <v>2.5453159631763696E-3</v>
      </c>
      <c r="I26" s="21">
        <v>1950</v>
      </c>
      <c r="J26" s="22">
        <v>310.10000000000002</v>
      </c>
      <c r="K26" t="s">
        <v>47</v>
      </c>
      <c r="L26" s="35">
        <f>AVERAGE(L24:L25)</f>
        <v>2.0442669287947923E-3</v>
      </c>
      <c r="M26" s="21">
        <v>1950</v>
      </c>
      <c r="N26" s="22">
        <v>310.10000000000002</v>
      </c>
      <c r="O26" t="s">
        <v>47</v>
      </c>
      <c r="P26" s="35">
        <f>AVERAGE(P24:P25)</f>
        <v>2.6222124664598088E-3</v>
      </c>
      <c r="Q26" s="21">
        <v>1950</v>
      </c>
      <c r="R26" s="22">
        <v>310.10000000000002</v>
      </c>
      <c r="S26" t="s">
        <v>47</v>
      </c>
      <c r="T26" s="35">
        <f>AVERAGE(T24:T25)</f>
        <v>2.6520232091934142E-3</v>
      </c>
      <c r="U26" s="21">
        <v>1950</v>
      </c>
      <c r="V26" s="22">
        <v>310.10000000000002</v>
      </c>
      <c r="W26" t="s">
        <v>47</v>
      </c>
      <c r="X26" s="35">
        <f>AVERAGE(X24:X25)</f>
        <v>2.6207414411815108E-3</v>
      </c>
      <c r="Y26" s="21">
        <v>1950</v>
      </c>
      <c r="Z26" s="22">
        <v>310.10000000000002</v>
      </c>
      <c r="AA26" t="s">
        <v>47</v>
      </c>
      <c r="AB26" s="35">
        <f>AVERAGE(AB24:AB25)</f>
        <v>2.6145774813352545E-3</v>
      </c>
      <c r="AC26" s="21">
        <v>1950</v>
      </c>
      <c r="AD26" s="22">
        <v>310.10000000000002</v>
      </c>
      <c r="AE26" t="s">
        <v>47</v>
      </c>
      <c r="AF26" s="35">
        <f>AVERAGE(AF24:AF25)</f>
        <v>2.6107587639908753E-3</v>
      </c>
      <c r="AG26" s="21">
        <v>1950</v>
      </c>
      <c r="AH26" s="22">
        <v>310.10000000000002</v>
      </c>
      <c r="AI26" t="s">
        <v>47</v>
      </c>
      <c r="AJ26" s="35">
        <f>AVERAGE(AJ24:AJ25)</f>
        <v>2.6074449695252331E-3</v>
      </c>
      <c r="AK26" s="21">
        <v>1950</v>
      </c>
      <c r="AL26" s="22">
        <v>310.10000000000002</v>
      </c>
      <c r="AM26" t="s">
        <v>47</v>
      </c>
      <c r="AN26" s="35">
        <f>AVERAGE(AN24:AN25)</f>
        <v>2.6051010523535905E-3</v>
      </c>
      <c r="AO26" s="21">
        <v>1950</v>
      </c>
      <c r="AP26" s="22">
        <v>310.10000000000002</v>
      </c>
      <c r="AQ26" t="s">
        <v>47</v>
      </c>
      <c r="AR26" s="35">
        <f>AVERAGE(AR24:AR25)</f>
        <v>2.5861195160181896E-3</v>
      </c>
      <c r="AS26" s="21">
        <v>1950</v>
      </c>
      <c r="AT26" s="22">
        <v>310.10000000000002</v>
      </c>
      <c r="AU26" t="s">
        <v>47</v>
      </c>
      <c r="AV26" s="35">
        <f>AVERAGE(AV24:AV25)</f>
        <v>2.5884051920835732E-3</v>
      </c>
      <c r="AW26" s="21">
        <v>1950</v>
      </c>
      <c r="AX26" s="22">
        <v>310.10000000000002</v>
      </c>
      <c r="AY26" t="s">
        <v>47</v>
      </c>
      <c r="AZ26" s="35">
        <f>AVERAGE(AZ24:AZ25)</f>
        <v>2.5530681911195771E-3</v>
      </c>
      <c r="BA26" s="21">
        <v>1950</v>
      </c>
      <c r="BB26" s="22">
        <v>310.10000000000002</v>
      </c>
      <c r="BC26" t="s">
        <v>47</v>
      </c>
      <c r="BD26" s="35">
        <f>AVERAGE(BD24:BD25)</f>
        <v>2.5519068527001844E-3</v>
      </c>
      <c r="BE26" s="21">
        <v>1950</v>
      </c>
      <c r="BF26" s="22">
        <v>310.10000000000002</v>
      </c>
      <c r="BG26" t="s">
        <v>47</v>
      </c>
      <c r="BH26" s="35">
        <f>AVERAGE(BH24:BH25)</f>
        <v>2.5442080633223327E-3</v>
      </c>
      <c r="BI26" s="21">
        <v>1950</v>
      </c>
      <c r="BJ26" s="22">
        <v>310.10000000000002</v>
      </c>
      <c r="BK26" t="s">
        <v>47</v>
      </c>
      <c r="BL26" s="35">
        <f>AVERAGE(BL24:BL25)</f>
        <v>2.5442312180615108E-3</v>
      </c>
      <c r="BM26" s="21">
        <v>1950</v>
      </c>
      <c r="BN26" s="22">
        <v>310.10000000000002</v>
      </c>
      <c r="BO26" t="s">
        <v>47</v>
      </c>
      <c r="BP26" s="35">
        <f>AVERAGE(BP24:BP25)</f>
        <v>2.5500222639745652E-3</v>
      </c>
      <c r="BQ26" s="21">
        <v>1950</v>
      </c>
      <c r="BR26" s="22">
        <v>310.10000000000002</v>
      </c>
      <c r="BS26" t="s">
        <v>47</v>
      </c>
      <c r="BT26" s="35">
        <f>AVERAGE(BT24:BT25)</f>
        <v>2.552747476631546E-3</v>
      </c>
      <c r="BU26" s="21">
        <v>1950</v>
      </c>
      <c r="BV26" s="22">
        <v>310.10000000000002</v>
      </c>
      <c r="BW26" t="s">
        <v>47</v>
      </c>
      <c r="BX26" s="35">
        <f>AVERAGE(BX24:BX25)</f>
        <v>2.549507008385004E-3</v>
      </c>
      <c r="BY26" s="21">
        <v>1950</v>
      </c>
      <c r="BZ26" s="22">
        <v>310.10000000000002</v>
      </c>
      <c r="CA26" t="s">
        <v>47</v>
      </c>
      <c r="CB26" s="35">
        <f>AVERAGE(CB24:CB25)</f>
        <v>2.5046293627570167E-3</v>
      </c>
      <c r="CC26" s="21">
        <v>1950</v>
      </c>
      <c r="CD26" s="22">
        <v>310.10000000000002</v>
      </c>
      <c r="CE26" t="s">
        <v>47</v>
      </c>
      <c r="CF26" s="35">
        <f>AVERAGE(CF24:CF25)</f>
        <v>2.5605255635006187E-3</v>
      </c>
      <c r="CG26" s="21">
        <v>1950</v>
      </c>
      <c r="CH26" s="22">
        <v>310.10000000000002</v>
      </c>
      <c r="CI26" t="s">
        <v>47</v>
      </c>
      <c r="CJ26" s="35">
        <f>AVERAGE(CJ24:CJ25)</f>
        <v>2.5622720164936146E-3</v>
      </c>
      <c r="CK26" s="21">
        <v>1950</v>
      </c>
      <c r="CL26" s="22">
        <v>310.10000000000002</v>
      </c>
      <c r="CM26" t="s">
        <v>47</v>
      </c>
      <c r="CN26" s="35">
        <f>AVERAGE(CN24:CN25)</f>
        <v>2.5632931742093912E-3</v>
      </c>
      <c r="CO26" s="21">
        <v>1950</v>
      </c>
      <c r="CP26" s="22">
        <v>310.10000000000002</v>
      </c>
      <c r="CQ26" t="s">
        <v>47</v>
      </c>
      <c r="CR26" s="35">
        <f>AVERAGE(CR24:CR25)</f>
        <v>2.5692756085098981E-3</v>
      </c>
      <c r="CS26" s="21">
        <v>1950</v>
      </c>
      <c r="CT26" s="22">
        <v>310.10000000000002</v>
      </c>
      <c r="CU26" t="s">
        <v>47</v>
      </c>
      <c r="CV26" s="35">
        <f>AVERAGE(CV24:CV25)</f>
        <v>2.5693963965588307E-3</v>
      </c>
      <c r="CW26" s="21">
        <v>1950</v>
      </c>
      <c r="CX26" s="22">
        <v>310.10000000000002</v>
      </c>
      <c r="CY26" t="s">
        <v>47</v>
      </c>
      <c r="CZ26" s="35">
        <f>AVERAGE(CZ24:CZ25)</f>
        <v>2.5696214986486877E-3</v>
      </c>
      <c r="DA26" s="21">
        <v>1950</v>
      </c>
      <c r="DB26" s="22">
        <v>310.10000000000002</v>
      </c>
      <c r="DC26" t="s">
        <v>47</v>
      </c>
      <c r="DD26" s="35">
        <f>AVERAGE(DD24:DD25)</f>
        <v>2.568925431160789E-3</v>
      </c>
      <c r="DE26" s="21">
        <v>1949</v>
      </c>
      <c r="DF26" s="22">
        <v>297.7</v>
      </c>
      <c r="DG26" t="s">
        <v>47</v>
      </c>
      <c r="DH26" s="35">
        <f>AVERAGE(DH24:DH25)</f>
        <v>2.5685502157062039E-3</v>
      </c>
      <c r="DI26" s="21">
        <v>1949</v>
      </c>
      <c r="DJ26" s="22">
        <v>297.7</v>
      </c>
      <c r="DK26" t="s">
        <v>47</v>
      </c>
      <c r="DL26" s="35">
        <f>AVERAGE(DL24:DL25)</f>
        <v>2.5686694334716483E-3</v>
      </c>
      <c r="DM26" s="21">
        <v>1949</v>
      </c>
      <c r="DN26" s="22">
        <v>297.7</v>
      </c>
      <c r="DO26" t="s">
        <v>47</v>
      </c>
      <c r="DP26" s="35">
        <f>AVERAGE(DP24:DP25)</f>
        <v>2.5688036182610254E-3</v>
      </c>
      <c r="DQ26" s="21">
        <v>1949</v>
      </c>
      <c r="DR26" s="22">
        <v>297.7</v>
      </c>
      <c r="DS26" t="s">
        <v>47</v>
      </c>
      <c r="DT26" s="35">
        <f>AVERAGE(DT24:DT25)</f>
        <v>2.5691206728733762E-3</v>
      </c>
      <c r="DU26" s="21">
        <v>1949</v>
      </c>
      <c r="DV26" s="22">
        <v>297.7</v>
      </c>
      <c r="DW26" t="s">
        <v>47</v>
      </c>
      <c r="DX26" s="35">
        <f>AVERAGE(DX24:DX25)</f>
        <v>2.5682673346482474E-3</v>
      </c>
      <c r="DY26" s="21">
        <v>1949</v>
      </c>
      <c r="DZ26" s="22">
        <v>297.7</v>
      </c>
      <c r="EA26" t="s">
        <v>47</v>
      </c>
      <c r="EB26" s="35">
        <f>AVERAGE(EB24:EB25)</f>
        <v>2.5605372040395456E-3</v>
      </c>
      <c r="EC26" s="21">
        <v>1949</v>
      </c>
      <c r="ED26" s="22">
        <v>297.7</v>
      </c>
      <c r="EE26" t="s">
        <v>47</v>
      </c>
      <c r="EF26" s="35">
        <f>AVERAGE(EF24:EF25)</f>
        <v>2.5500227515426205E-3</v>
      </c>
      <c r="EG26" s="21">
        <v>1949</v>
      </c>
      <c r="EH26" s="22">
        <v>297.7</v>
      </c>
      <c r="EI26" t="s">
        <v>47</v>
      </c>
      <c r="EJ26" s="35">
        <f>AVERAGE(EJ24:EJ25)</f>
        <v>2.5454135947640868E-3</v>
      </c>
      <c r="EK26" s="21">
        <v>1949</v>
      </c>
      <c r="EL26" s="22">
        <v>297.7</v>
      </c>
      <c r="EM26" t="s">
        <v>47</v>
      </c>
      <c r="EN26" s="35">
        <f>AVERAGE(EN24:EN25)</f>
        <v>2.5387201811981393E-3</v>
      </c>
      <c r="EO26" s="21">
        <v>1949</v>
      </c>
      <c r="EP26" s="22">
        <v>297.7</v>
      </c>
      <c r="EQ26" t="s">
        <v>47</v>
      </c>
      <c r="ER26" s="35">
        <f>AVERAGE(ER24:ER25)</f>
        <v>2.5478145000944943E-3</v>
      </c>
      <c r="ES26" s="21">
        <v>1949</v>
      </c>
      <c r="ET26" s="22">
        <v>297.7</v>
      </c>
      <c r="EU26" t="s">
        <v>47</v>
      </c>
      <c r="EV26" s="35">
        <f>AVERAGE(EV24:EV25)</f>
        <v>2.5547830643800687E-3</v>
      </c>
      <c r="EW26" s="21">
        <v>1949</v>
      </c>
      <c r="EX26" s="22">
        <v>297.7</v>
      </c>
      <c r="EY26" t="s">
        <v>47</v>
      </c>
      <c r="EZ26" s="35">
        <f>AVERAGE(EZ24:EZ25)</f>
        <v>2.5618385998809421E-3</v>
      </c>
      <c r="FA26" s="21">
        <v>1949</v>
      </c>
      <c r="FB26" s="22">
        <v>297.7</v>
      </c>
      <c r="FC26" t="s">
        <v>47</v>
      </c>
      <c r="FD26" s="35">
        <f>AVERAGE(FD24:FD25)</f>
        <v>2.5576553269129557E-3</v>
      </c>
      <c r="FE26" s="21">
        <v>1949</v>
      </c>
      <c r="FF26" s="22">
        <v>297.7</v>
      </c>
      <c r="FG26" t="s">
        <v>47</v>
      </c>
      <c r="FH26" s="35">
        <f>AVERAGE(FH24:FH25)</f>
        <v>2.5592967532732016E-3</v>
      </c>
      <c r="FI26" s="21">
        <v>1949</v>
      </c>
      <c r="FJ26" s="22">
        <v>297.7</v>
      </c>
      <c r="FK26" t="s">
        <v>47</v>
      </c>
      <c r="FL26" s="35">
        <f>AVERAGE(FL24:FL25)</f>
        <v>2.5809289109620676E-3</v>
      </c>
      <c r="FM26" s="21">
        <v>1949</v>
      </c>
      <c r="FN26" s="22">
        <v>297.7</v>
      </c>
      <c r="FO26" t="s">
        <v>47</v>
      </c>
      <c r="FP26" s="35">
        <f>AVERAGE(FP24:FP25)</f>
        <v>2.5832872094231178E-3</v>
      </c>
      <c r="FQ26" s="21">
        <v>1949</v>
      </c>
      <c r="FR26" s="22">
        <v>297.7</v>
      </c>
      <c r="FS26" t="s">
        <v>47</v>
      </c>
      <c r="FT26" s="35">
        <f>AVERAGE(FT24:FT25)</f>
        <v>2.5760411001044519E-3</v>
      </c>
      <c r="FU26" s="21">
        <v>1949</v>
      </c>
      <c r="FV26" s="22">
        <v>297.7</v>
      </c>
      <c r="FW26" t="s">
        <v>47</v>
      </c>
      <c r="FX26" s="35">
        <f>AVERAGE(FX24:FX25)</f>
        <v>2.5736974339967949E-3</v>
      </c>
      <c r="FY26" s="21">
        <v>1949</v>
      </c>
      <c r="FZ26" s="22">
        <v>297.7</v>
      </c>
      <c r="GA26" t="s">
        <v>47</v>
      </c>
      <c r="GB26" s="35">
        <f>AVERAGE(GB24:GB25)</f>
        <v>2.5831995642887472E-3</v>
      </c>
      <c r="GC26" s="21">
        <v>1949</v>
      </c>
      <c r="GD26" s="22">
        <v>297.7</v>
      </c>
      <c r="GE26" t="s">
        <v>47</v>
      </c>
      <c r="GF26" s="35">
        <f>AVERAGE(GF24:GF25)</f>
        <v>2.581899735299294E-3</v>
      </c>
      <c r="GG26" s="21">
        <v>1949</v>
      </c>
      <c r="GH26" s="22">
        <v>297.7</v>
      </c>
      <c r="GI26" t="s">
        <v>47</v>
      </c>
      <c r="GJ26" s="35">
        <f>AVERAGE(GJ24:GJ25)</f>
        <v>2.5669926039375984E-3</v>
      </c>
      <c r="GK26" s="21">
        <v>1949</v>
      </c>
      <c r="GL26" s="22">
        <v>297.7</v>
      </c>
      <c r="GM26" t="s">
        <v>47</v>
      </c>
      <c r="GN26" s="35">
        <f>AVERAGE(GN24:GN25)</f>
        <v>2.5697929910643482E-3</v>
      </c>
      <c r="GO26" s="21">
        <v>1949</v>
      </c>
      <c r="GP26" s="22">
        <v>297.7</v>
      </c>
      <c r="GQ26" t="s">
        <v>47</v>
      </c>
      <c r="GR26" s="35">
        <f>AVERAGE(GR24:GR25)</f>
        <v>2.5804404892908091E-3</v>
      </c>
      <c r="GS26" s="21">
        <v>1949</v>
      </c>
      <c r="GT26" s="22">
        <v>297.7</v>
      </c>
      <c r="GU26" t="s">
        <v>47</v>
      </c>
      <c r="GV26" s="35">
        <f>AVERAGE(GV24:GV25)</f>
        <v>2.59036302792723E-3</v>
      </c>
      <c r="GW26" s="21">
        <v>1949</v>
      </c>
      <c r="GX26" s="22">
        <v>297.7</v>
      </c>
      <c r="GY26" t="s">
        <v>47</v>
      </c>
      <c r="GZ26" s="35">
        <f>AVERAGE(GZ24:GZ25)</f>
        <v>2.5885662216577499E-3</v>
      </c>
      <c r="HA26" s="21">
        <v>1949</v>
      </c>
      <c r="HB26" s="22">
        <v>297.7</v>
      </c>
      <c r="HC26" t="s">
        <v>47</v>
      </c>
      <c r="HD26" s="35">
        <f>AVERAGE(HD24:HD25)</f>
        <v>2.5926707150261807E-3</v>
      </c>
      <c r="HE26" s="21">
        <v>1949</v>
      </c>
      <c r="HF26" s="22">
        <v>297.7</v>
      </c>
      <c r="HG26" t="s">
        <v>47</v>
      </c>
      <c r="HH26" s="35">
        <f>AVERAGE(HH24:HH25)</f>
        <v>2.5967005118017489E-3</v>
      </c>
      <c r="HI26" s="21">
        <v>1949</v>
      </c>
      <c r="HJ26" s="22">
        <v>297.7</v>
      </c>
      <c r="HK26" t="s">
        <v>47</v>
      </c>
      <c r="HL26" s="35">
        <f>AVERAGE(HL24:HL25)</f>
        <v>2.605200785222422E-3</v>
      </c>
      <c r="HM26" s="21">
        <v>1949</v>
      </c>
      <c r="HN26" s="22">
        <v>297.7</v>
      </c>
      <c r="HO26" t="s">
        <v>47</v>
      </c>
      <c r="HP26" s="35">
        <f>AVERAGE(HP24:HP25)</f>
        <v>2.6047570450766343E-3</v>
      </c>
      <c r="HQ26" s="21">
        <v>1949</v>
      </c>
      <c r="HR26" s="22">
        <v>297.7</v>
      </c>
      <c r="HS26" t="s">
        <v>47</v>
      </c>
      <c r="HT26" s="35">
        <f>AVERAGE(HT24:HT25)</f>
        <v>2.6144721936396109E-3</v>
      </c>
      <c r="HU26" s="21">
        <v>1949</v>
      </c>
      <c r="HV26" s="22">
        <v>297.7</v>
      </c>
      <c r="HW26" t="s">
        <v>47</v>
      </c>
      <c r="HX26" s="35">
        <f>AVERAGE(HX24:HX25)</f>
        <v>2.6160449520631745E-3</v>
      </c>
      <c r="HY26" s="21">
        <v>1949</v>
      </c>
      <c r="HZ26" s="22">
        <v>297.7</v>
      </c>
    </row>
    <row r="27" spans="2:234">
      <c r="B27">
        <v>3.2284598350172097E-2</v>
      </c>
      <c r="C27" s="33">
        <v>0.7364496228895322</v>
      </c>
      <c r="D27">
        <v>150.89441370583108</v>
      </c>
      <c r="E27" s="21">
        <v>1950</v>
      </c>
      <c r="F27" s="22">
        <v>310.10000000000002</v>
      </c>
      <c r="I27" s="21">
        <v>1951</v>
      </c>
      <c r="J27" s="22">
        <v>315.2</v>
      </c>
      <c r="M27" s="21">
        <v>1951</v>
      </c>
      <c r="N27" s="22">
        <v>315.2</v>
      </c>
      <c r="Q27" s="21">
        <v>1951</v>
      </c>
      <c r="R27" s="22">
        <v>315.2</v>
      </c>
      <c r="U27" s="21">
        <v>1951</v>
      </c>
      <c r="V27" s="22">
        <v>315.2</v>
      </c>
      <c r="Y27" s="21">
        <v>1951</v>
      </c>
      <c r="Z27" s="22">
        <v>315.2</v>
      </c>
      <c r="AC27" s="21">
        <v>1951</v>
      </c>
      <c r="AD27" s="22">
        <v>315.2</v>
      </c>
      <c r="AG27" s="21">
        <v>1951</v>
      </c>
      <c r="AH27" s="22">
        <v>315.2</v>
      </c>
      <c r="AK27" s="21">
        <v>1951</v>
      </c>
      <c r="AL27" s="22">
        <v>315.2</v>
      </c>
      <c r="AO27" s="21">
        <v>1951</v>
      </c>
      <c r="AP27" s="22">
        <v>315.2</v>
      </c>
      <c r="AS27" s="21">
        <v>1951</v>
      </c>
      <c r="AT27" s="22">
        <v>315.2</v>
      </c>
      <c r="AW27" s="21">
        <v>1951</v>
      </c>
      <c r="AX27" s="22">
        <v>315.2</v>
      </c>
      <c r="BA27" s="21">
        <v>1951</v>
      </c>
      <c r="BB27" s="22">
        <v>315.2</v>
      </c>
      <c r="BE27" s="21">
        <v>1951</v>
      </c>
      <c r="BF27" s="22">
        <v>315.2</v>
      </c>
      <c r="BI27" s="21">
        <v>1951</v>
      </c>
      <c r="BJ27" s="22">
        <v>315.2</v>
      </c>
      <c r="BM27" s="21">
        <v>1951</v>
      </c>
      <c r="BN27" s="22">
        <v>315.2</v>
      </c>
      <c r="BQ27" s="21">
        <v>1951</v>
      </c>
      <c r="BR27" s="22">
        <v>315.2</v>
      </c>
      <c r="BU27" s="21">
        <v>1951</v>
      </c>
      <c r="BV27" s="22">
        <v>315.2</v>
      </c>
      <c r="BY27" s="21">
        <v>1951</v>
      </c>
      <c r="BZ27" s="22">
        <v>315.2</v>
      </c>
      <c r="CC27" s="21">
        <v>1951</v>
      </c>
      <c r="CD27" s="22">
        <v>315.2</v>
      </c>
      <c r="CG27" s="21">
        <v>1951</v>
      </c>
      <c r="CH27" s="22">
        <v>315.2</v>
      </c>
      <c r="CK27" s="21">
        <v>1951</v>
      </c>
      <c r="CL27" s="22">
        <v>315.2</v>
      </c>
      <c r="CO27" s="21">
        <v>1951</v>
      </c>
      <c r="CP27" s="22">
        <v>315.2</v>
      </c>
      <c r="CS27" s="21">
        <v>1951</v>
      </c>
      <c r="CT27" s="22">
        <v>315.2</v>
      </c>
      <c r="CW27" s="21">
        <v>1951</v>
      </c>
      <c r="CX27" s="22">
        <v>315.2</v>
      </c>
      <c r="DA27" s="21">
        <v>1951</v>
      </c>
      <c r="DB27" s="22">
        <v>315.2</v>
      </c>
      <c r="DE27" s="21">
        <v>1951</v>
      </c>
      <c r="DF27" s="22">
        <v>315.2</v>
      </c>
      <c r="DI27" s="21">
        <v>1950</v>
      </c>
      <c r="DJ27" s="22">
        <v>310.10000000000002</v>
      </c>
      <c r="DM27" s="21">
        <v>1950</v>
      </c>
      <c r="DN27" s="22">
        <v>310.10000000000002</v>
      </c>
      <c r="DQ27" s="21">
        <v>1950</v>
      </c>
      <c r="DR27" s="22">
        <v>310.10000000000002</v>
      </c>
      <c r="DU27" s="21">
        <v>1950</v>
      </c>
      <c r="DV27" s="22">
        <v>310.10000000000002</v>
      </c>
      <c r="DY27" s="21">
        <v>1950</v>
      </c>
      <c r="DZ27" s="22">
        <v>310.10000000000002</v>
      </c>
      <c r="EC27" s="21">
        <v>1950</v>
      </c>
      <c r="ED27" s="22">
        <v>310.10000000000002</v>
      </c>
      <c r="EG27" s="21">
        <v>1950</v>
      </c>
      <c r="EH27" s="22">
        <v>310.10000000000002</v>
      </c>
      <c r="EK27" s="21">
        <v>1950</v>
      </c>
      <c r="EL27" s="22">
        <v>310.10000000000002</v>
      </c>
      <c r="EO27" s="21">
        <v>1950</v>
      </c>
      <c r="EP27" s="22">
        <v>310.10000000000002</v>
      </c>
      <c r="ES27" s="21">
        <v>1950</v>
      </c>
      <c r="ET27" s="22">
        <v>310.10000000000002</v>
      </c>
      <c r="EW27" s="21">
        <v>1950</v>
      </c>
      <c r="EX27" s="22">
        <v>310.10000000000002</v>
      </c>
      <c r="FA27" s="21">
        <v>1950</v>
      </c>
      <c r="FB27" s="22">
        <v>310.10000000000002</v>
      </c>
      <c r="FE27" s="21">
        <v>1950</v>
      </c>
      <c r="FF27" s="22">
        <v>310.10000000000002</v>
      </c>
      <c r="FI27" s="21">
        <v>1950</v>
      </c>
      <c r="FJ27" s="22">
        <v>310.10000000000002</v>
      </c>
      <c r="FM27" s="21">
        <v>1950</v>
      </c>
      <c r="FN27" s="22">
        <v>310.10000000000002</v>
      </c>
      <c r="FQ27" s="21">
        <v>1950</v>
      </c>
      <c r="FR27" s="22">
        <v>310.10000000000002</v>
      </c>
      <c r="FU27" s="21">
        <v>1950</v>
      </c>
      <c r="FV27" s="22">
        <v>310.10000000000002</v>
      </c>
      <c r="FY27" s="21">
        <v>1950</v>
      </c>
      <c r="FZ27" s="22">
        <v>310.10000000000002</v>
      </c>
      <c r="GC27" s="21">
        <v>1950</v>
      </c>
      <c r="GD27" s="22">
        <v>310.10000000000002</v>
      </c>
      <c r="GG27" s="21">
        <v>1950</v>
      </c>
      <c r="GH27" s="22">
        <v>310.10000000000002</v>
      </c>
      <c r="GK27" s="21">
        <v>1950</v>
      </c>
      <c r="GL27" s="22">
        <v>310.10000000000002</v>
      </c>
      <c r="GO27" s="21">
        <v>1950</v>
      </c>
      <c r="GP27" s="22">
        <v>310.10000000000002</v>
      </c>
      <c r="GS27" s="21">
        <v>1950</v>
      </c>
      <c r="GT27" s="22">
        <v>310.10000000000002</v>
      </c>
      <c r="GW27" s="21">
        <v>1950</v>
      </c>
      <c r="GX27" s="22">
        <v>310.10000000000002</v>
      </c>
      <c r="HA27" s="21">
        <v>1950</v>
      </c>
      <c r="HB27" s="22">
        <v>310.10000000000002</v>
      </c>
      <c r="HE27" s="21">
        <v>1950</v>
      </c>
      <c r="HF27" s="22">
        <v>310.10000000000002</v>
      </c>
      <c r="HI27" s="21">
        <v>1950</v>
      </c>
      <c r="HJ27" s="22">
        <v>310.10000000000002</v>
      </c>
      <c r="HM27" s="21">
        <v>1950</v>
      </c>
      <c r="HN27" s="22">
        <v>310.10000000000002</v>
      </c>
      <c r="HQ27" s="21">
        <v>1950</v>
      </c>
      <c r="HR27" s="22">
        <v>310.10000000000002</v>
      </c>
      <c r="HU27" s="21">
        <v>1950</v>
      </c>
      <c r="HV27" s="22">
        <v>310.10000000000002</v>
      </c>
      <c r="HY27" s="21">
        <v>1950</v>
      </c>
      <c r="HZ27" s="22">
        <v>310.10000000000002</v>
      </c>
    </row>
    <row r="28" spans="2:234">
      <c r="B28">
        <v>3.2281139156299821E-2</v>
      </c>
      <c r="C28" s="33">
        <v>0.73639134991556887</v>
      </c>
      <c r="D28">
        <v>150.84912002206443</v>
      </c>
      <c r="E28" s="21">
        <v>1951</v>
      </c>
      <c r="F28" s="22">
        <v>315.2</v>
      </c>
      <c r="I28" s="21">
        <v>1952</v>
      </c>
      <c r="J28" s="22">
        <v>320.5</v>
      </c>
      <c r="M28" s="21">
        <v>1952</v>
      </c>
      <c r="N28" s="22">
        <v>320.5</v>
      </c>
      <c r="Q28" s="21">
        <v>1952</v>
      </c>
      <c r="R28" s="22">
        <v>320.5</v>
      </c>
      <c r="U28" s="21">
        <v>1952</v>
      </c>
      <c r="V28" s="22">
        <v>320.5</v>
      </c>
      <c r="Y28" s="21">
        <v>1952</v>
      </c>
      <c r="Z28" s="22">
        <v>320.5</v>
      </c>
      <c r="AC28" s="21">
        <v>1952</v>
      </c>
      <c r="AD28" s="22">
        <v>320.5</v>
      </c>
      <c r="AG28" s="21">
        <v>1952</v>
      </c>
      <c r="AH28" s="22">
        <v>320.5</v>
      </c>
      <c r="AK28" s="21">
        <v>1952</v>
      </c>
      <c r="AL28" s="22">
        <v>320.5</v>
      </c>
      <c r="AO28" s="21">
        <v>1952</v>
      </c>
      <c r="AP28" s="22">
        <v>320.5</v>
      </c>
      <c r="AS28" s="21">
        <v>1952</v>
      </c>
      <c r="AT28" s="22">
        <v>320.5</v>
      </c>
      <c r="AW28" s="21">
        <v>1952</v>
      </c>
      <c r="AX28" s="22">
        <v>320.5</v>
      </c>
      <c r="BA28" s="21">
        <v>1952</v>
      </c>
      <c r="BB28" s="22">
        <v>320.5</v>
      </c>
      <c r="BE28" s="21">
        <v>1952</v>
      </c>
      <c r="BF28" s="22">
        <v>320.5</v>
      </c>
      <c r="BI28" s="21">
        <v>1952</v>
      </c>
      <c r="BJ28" s="22">
        <v>320.5</v>
      </c>
      <c r="BM28" s="21">
        <v>1952</v>
      </c>
      <c r="BN28" s="22">
        <v>320.5</v>
      </c>
      <c r="BQ28" s="21">
        <v>1952</v>
      </c>
      <c r="BR28" s="22">
        <v>320.5</v>
      </c>
      <c r="BU28" s="21">
        <v>1952</v>
      </c>
      <c r="BV28" s="22">
        <v>320.5</v>
      </c>
      <c r="BY28" s="21">
        <v>1952</v>
      </c>
      <c r="BZ28" s="22">
        <v>320.5</v>
      </c>
      <c r="CC28" s="21">
        <v>1952</v>
      </c>
      <c r="CD28" s="22">
        <v>320.5</v>
      </c>
      <c r="CG28" s="21">
        <v>1952</v>
      </c>
      <c r="CH28" s="22">
        <v>320.5</v>
      </c>
      <c r="CK28" s="21">
        <v>1952</v>
      </c>
      <c r="CL28" s="22">
        <v>320.5</v>
      </c>
      <c r="CO28" s="21">
        <v>1952</v>
      </c>
      <c r="CP28" s="22">
        <v>320.5</v>
      </c>
      <c r="CS28" s="21">
        <v>1952</v>
      </c>
      <c r="CT28" s="22">
        <v>320.5</v>
      </c>
      <c r="CW28" s="21">
        <v>1952</v>
      </c>
      <c r="CX28" s="22">
        <v>320.5</v>
      </c>
      <c r="DA28" s="21">
        <v>1952</v>
      </c>
      <c r="DB28" s="22">
        <v>320.5</v>
      </c>
      <c r="DE28" s="21">
        <v>1952</v>
      </c>
      <c r="DF28" s="22">
        <v>320.5</v>
      </c>
      <c r="DI28" s="21">
        <v>1952</v>
      </c>
      <c r="DJ28" s="22">
        <v>320.5</v>
      </c>
      <c r="DM28" s="21">
        <v>1951</v>
      </c>
      <c r="DN28" s="22">
        <v>315.2</v>
      </c>
      <c r="DQ28" s="21">
        <v>1951</v>
      </c>
      <c r="DR28" s="22">
        <v>315.2</v>
      </c>
      <c r="DU28" s="21">
        <v>1951</v>
      </c>
      <c r="DV28" s="22">
        <v>315.2</v>
      </c>
      <c r="DY28" s="21">
        <v>1951</v>
      </c>
      <c r="DZ28" s="22">
        <v>315.2</v>
      </c>
      <c r="EC28" s="21">
        <v>1951</v>
      </c>
      <c r="ED28" s="22">
        <v>315.2</v>
      </c>
      <c r="EG28" s="21">
        <v>1951</v>
      </c>
      <c r="EH28" s="22">
        <v>315.2</v>
      </c>
      <c r="EK28" s="21">
        <v>1951</v>
      </c>
      <c r="EL28" s="22">
        <v>315.2</v>
      </c>
      <c r="EO28" s="21">
        <v>1951</v>
      </c>
      <c r="EP28" s="22">
        <v>315.2</v>
      </c>
      <c r="ES28" s="21">
        <v>1951</v>
      </c>
      <c r="ET28" s="22">
        <v>315.2</v>
      </c>
      <c r="EW28" s="21">
        <v>1951</v>
      </c>
      <c r="EX28" s="22">
        <v>315.2</v>
      </c>
      <c r="FA28" s="21">
        <v>1951</v>
      </c>
      <c r="FB28" s="22">
        <v>315.2</v>
      </c>
      <c r="FE28" s="21">
        <v>1951</v>
      </c>
      <c r="FF28" s="22">
        <v>315.2</v>
      </c>
      <c r="FI28" s="21">
        <v>1951</v>
      </c>
      <c r="FJ28" s="22">
        <v>315.2</v>
      </c>
      <c r="FM28" s="21">
        <v>1951</v>
      </c>
      <c r="FN28" s="22">
        <v>315.2</v>
      </c>
      <c r="FQ28" s="21">
        <v>1951</v>
      </c>
      <c r="FR28" s="22">
        <v>315.2</v>
      </c>
      <c r="FU28" s="21">
        <v>1951</v>
      </c>
      <c r="FV28" s="22">
        <v>315.2</v>
      </c>
      <c r="FY28" s="21">
        <v>1951</v>
      </c>
      <c r="FZ28" s="22">
        <v>315.2</v>
      </c>
      <c r="GC28" s="21">
        <v>1951</v>
      </c>
      <c r="GD28" s="22">
        <v>315.2</v>
      </c>
      <c r="GG28" s="21">
        <v>1951</v>
      </c>
      <c r="GH28" s="22">
        <v>315.2</v>
      </c>
      <c r="GK28" s="21">
        <v>1951</v>
      </c>
      <c r="GL28" s="22">
        <v>315.2</v>
      </c>
      <c r="GO28" s="21">
        <v>1951</v>
      </c>
      <c r="GP28" s="22">
        <v>315.2</v>
      </c>
      <c r="GS28" s="21">
        <v>1951</v>
      </c>
      <c r="GT28" s="22">
        <v>315.2</v>
      </c>
      <c r="GW28" s="21">
        <v>1951</v>
      </c>
      <c r="GX28" s="22">
        <v>315.2</v>
      </c>
      <c r="HA28" s="21">
        <v>1951</v>
      </c>
      <c r="HB28" s="22">
        <v>315.2</v>
      </c>
      <c r="HE28" s="21">
        <v>1951</v>
      </c>
      <c r="HF28" s="22">
        <v>315.2</v>
      </c>
      <c r="HI28" s="21">
        <v>1951</v>
      </c>
      <c r="HJ28" s="22">
        <v>315.2</v>
      </c>
      <c r="HM28" s="21">
        <v>1951</v>
      </c>
      <c r="HN28" s="22">
        <v>315.2</v>
      </c>
      <c r="HQ28" s="21">
        <v>1951</v>
      </c>
      <c r="HR28" s="22">
        <v>315.2</v>
      </c>
      <c r="HU28" s="21">
        <v>1951</v>
      </c>
      <c r="HV28" s="22">
        <v>315.2</v>
      </c>
      <c r="HY28" s="21">
        <v>1951</v>
      </c>
      <c r="HZ28" s="22">
        <v>315.2</v>
      </c>
    </row>
    <row r="29" spans="2:234">
      <c r="B29">
        <v>3.227854653105356E-2</v>
      </c>
      <c r="C29" s="33">
        <v>0.73634089060843866</v>
      </c>
      <c r="D29">
        <v>150.80991582128254</v>
      </c>
      <c r="E29" s="21">
        <v>1952</v>
      </c>
      <c r="F29" s="22">
        <v>320.5</v>
      </c>
      <c r="I29" s="21">
        <v>1953</v>
      </c>
      <c r="J29" s="22">
        <v>319.2</v>
      </c>
      <c r="M29" s="21">
        <v>1953</v>
      </c>
      <c r="N29" s="22">
        <v>319.2</v>
      </c>
      <c r="Q29" s="21">
        <v>1953</v>
      </c>
      <c r="R29" s="22">
        <v>319.2</v>
      </c>
      <c r="U29" s="21">
        <v>1953</v>
      </c>
      <c r="V29" s="22">
        <v>319.2</v>
      </c>
      <c r="Y29" s="21">
        <v>1953</v>
      </c>
      <c r="Z29" s="22">
        <v>319.2</v>
      </c>
      <c r="AC29" s="21">
        <v>1953</v>
      </c>
      <c r="AD29" s="22">
        <v>319.2</v>
      </c>
      <c r="AG29" s="21">
        <v>1953</v>
      </c>
      <c r="AH29" s="22">
        <v>319.2</v>
      </c>
      <c r="AK29" s="21">
        <v>1953</v>
      </c>
      <c r="AL29" s="22">
        <v>319.2</v>
      </c>
      <c r="AO29" s="21">
        <v>1953</v>
      </c>
      <c r="AP29" s="22">
        <v>319.2</v>
      </c>
      <c r="AS29" s="21">
        <v>1953</v>
      </c>
      <c r="AT29" s="22">
        <v>319.2</v>
      </c>
      <c r="AW29" s="21">
        <v>1953</v>
      </c>
      <c r="AX29" s="22">
        <v>319.2</v>
      </c>
      <c r="BA29" s="21">
        <v>1953</v>
      </c>
      <c r="BB29" s="22">
        <v>319.2</v>
      </c>
      <c r="BE29" s="21">
        <v>1953</v>
      </c>
      <c r="BF29" s="22">
        <v>319.2</v>
      </c>
      <c r="BI29" s="21">
        <v>1953</v>
      </c>
      <c r="BJ29" s="22">
        <v>319.2</v>
      </c>
      <c r="BM29" s="21">
        <v>1953</v>
      </c>
      <c r="BN29" s="22">
        <v>319.2</v>
      </c>
      <c r="BQ29" s="21">
        <v>1953</v>
      </c>
      <c r="BR29" s="22">
        <v>319.2</v>
      </c>
      <c r="BU29" s="21">
        <v>1953</v>
      </c>
      <c r="BV29" s="22">
        <v>319.2</v>
      </c>
      <c r="BY29" s="21">
        <v>1953</v>
      </c>
      <c r="BZ29" s="22">
        <v>319.2</v>
      </c>
      <c r="CC29" s="21">
        <v>1953</v>
      </c>
      <c r="CD29" s="22">
        <v>319.2</v>
      </c>
      <c r="CG29" s="21">
        <v>1953</v>
      </c>
      <c r="CH29" s="22">
        <v>319.2</v>
      </c>
      <c r="CK29" s="21">
        <v>1953</v>
      </c>
      <c r="CL29" s="22">
        <v>319.2</v>
      </c>
      <c r="CO29" s="21">
        <v>1953</v>
      </c>
      <c r="CP29" s="22">
        <v>319.2</v>
      </c>
      <c r="CS29" s="21">
        <v>1953</v>
      </c>
      <c r="CT29" s="22">
        <v>319.2</v>
      </c>
      <c r="CW29" s="21">
        <v>1953</v>
      </c>
      <c r="CX29" s="22">
        <v>319.2</v>
      </c>
      <c r="DA29" s="21">
        <v>1953</v>
      </c>
      <c r="DB29" s="22">
        <v>319.2</v>
      </c>
      <c r="DE29" s="21">
        <v>1953</v>
      </c>
      <c r="DF29" s="22">
        <v>319.2</v>
      </c>
      <c r="DI29" s="21">
        <v>1953</v>
      </c>
      <c r="DJ29" s="22">
        <v>319.2</v>
      </c>
      <c r="DM29" s="21">
        <v>1953</v>
      </c>
      <c r="DN29" s="22">
        <v>319.2</v>
      </c>
      <c r="DQ29" s="21">
        <v>1952</v>
      </c>
      <c r="DR29" s="22">
        <v>320.5</v>
      </c>
      <c r="DU29" s="21">
        <v>1952</v>
      </c>
      <c r="DV29" s="22">
        <v>320.5</v>
      </c>
      <c r="DY29" s="21">
        <v>1952</v>
      </c>
      <c r="DZ29" s="22">
        <v>320.5</v>
      </c>
      <c r="EC29" s="21">
        <v>1952</v>
      </c>
      <c r="ED29" s="22">
        <v>320.5</v>
      </c>
      <c r="EG29" s="21">
        <v>1952</v>
      </c>
      <c r="EH29" s="22">
        <v>320.5</v>
      </c>
      <c r="EK29" s="21">
        <v>1952</v>
      </c>
      <c r="EL29" s="22">
        <v>320.5</v>
      </c>
      <c r="EO29" s="21">
        <v>1952</v>
      </c>
      <c r="EP29" s="22">
        <v>320.5</v>
      </c>
      <c r="ES29" s="21">
        <v>1952</v>
      </c>
      <c r="ET29" s="22">
        <v>320.5</v>
      </c>
      <c r="EW29" s="21">
        <v>1952</v>
      </c>
      <c r="EX29" s="22">
        <v>320.5</v>
      </c>
      <c r="FA29" s="21">
        <v>1952</v>
      </c>
      <c r="FB29" s="22">
        <v>320.5</v>
      </c>
      <c r="FE29" s="21">
        <v>1952</v>
      </c>
      <c r="FF29" s="22">
        <v>320.5</v>
      </c>
      <c r="FI29" s="21">
        <v>1952</v>
      </c>
      <c r="FJ29" s="22">
        <v>320.5</v>
      </c>
      <c r="FM29" s="21">
        <v>1952</v>
      </c>
      <c r="FN29" s="22">
        <v>320.5</v>
      </c>
      <c r="FQ29" s="21">
        <v>1952</v>
      </c>
      <c r="FR29" s="22">
        <v>320.5</v>
      </c>
      <c r="FU29" s="21">
        <v>1952</v>
      </c>
      <c r="FV29" s="22">
        <v>320.5</v>
      </c>
      <c r="FY29" s="21">
        <v>1952</v>
      </c>
      <c r="FZ29" s="22">
        <v>320.5</v>
      </c>
      <c r="GC29" s="21">
        <v>1952</v>
      </c>
      <c r="GD29" s="22">
        <v>320.5</v>
      </c>
      <c r="GG29" s="21">
        <v>1952</v>
      </c>
      <c r="GH29" s="22">
        <v>320.5</v>
      </c>
      <c r="GK29" s="21">
        <v>1952</v>
      </c>
      <c r="GL29" s="22">
        <v>320.5</v>
      </c>
      <c r="GO29" s="21">
        <v>1952</v>
      </c>
      <c r="GP29" s="22">
        <v>320.5</v>
      </c>
      <c r="GS29" s="21">
        <v>1952</v>
      </c>
      <c r="GT29" s="22">
        <v>320.5</v>
      </c>
      <c r="GW29" s="21">
        <v>1952</v>
      </c>
      <c r="GX29" s="22">
        <v>320.5</v>
      </c>
      <c r="HA29" s="21">
        <v>1952</v>
      </c>
      <c r="HB29" s="22">
        <v>320.5</v>
      </c>
      <c r="HE29" s="21">
        <v>1952</v>
      </c>
      <c r="HF29" s="22">
        <v>320.5</v>
      </c>
      <c r="HI29" s="21">
        <v>1952</v>
      </c>
      <c r="HJ29" s="22">
        <v>320.5</v>
      </c>
      <c r="HM29" s="21">
        <v>1952</v>
      </c>
      <c r="HN29" s="22">
        <v>320.5</v>
      </c>
      <c r="HQ29" s="21">
        <v>1952</v>
      </c>
      <c r="HR29" s="22">
        <v>320.5</v>
      </c>
      <c r="HU29" s="21">
        <v>1952</v>
      </c>
      <c r="HV29" s="22">
        <v>320.5</v>
      </c>
      <c r="HY29" s="21">
        <v>1952</v>
      </c>
      <c r="HZ29" s="22">
        <v>320.5</v>
      </c>
    </row>
    <row r="30" spans="2:234">
      <c r="B30">
        <v>3.2276890108994441E-2</v>
      </c>
      <c r="C30" s="33">
        <v>0.73627368125643089</v>
      </c>
      <c r="D30">
        <v>150.75772102406737</v>
      </c>
      <c r="E30" s="21">
        <v>1953</v>
      </c>
      <c r="F30" s="22">
        <v>319.2</v>
      </c>
      <c r="I30" s="21">
        <v>1954</v>
      </c>
      <c r="J30" s="22">
        <v>354.4</v>
      </c>
      <c r="M30" s="21">
        <v>1954</v>
      </c>
      <c r="N30" s="22">
        <v>354.4</v>
      </c>
      <c r="Q30" s="21">
        <v>1954</v>
      </c>
      <c r="R30" s="22">
        <v>354.4</v>
      </c>
      <c r="U30" s="21">
        <v>1954</v>
      </c>
      <c r="V30" s="22">
        <v>354.4</v>
      </c>
      <c r="Y30" s="21">
        <v>1954</v>
      </c>
      <c r="Z30" s="22">
        <v>354.4</v>
      </c>
      <c r="AC30" s="21">
        <v>1954</v>
      </c>
      <c r="AD30" s="22">
        <v>354.4</v>
      </c>
      <c r="AG30" s="21">
        <v>1954</v>
      </c>
      <c r="AH30" s="22">
        <v>354.4</v>
      </c>
      <c r="AK30" s="21">
        <v>1954</v>
      </c>
      <c r="AL30" s="22">
        <v>354.4</v>
      </c>
      <c r="AO30" s="21">
        <v>1954</v>
      </c>
      <c r="AP30" s="22">
        <v>354.4</v>
      </c>
      <c r="AS30" s="21">
        <v>1954</v>
      </c>
      <c r="AT30" s="22">
        <v>354.4</v>
      </c>
      <c r="AW30" s="21">
        <v>1954</v>
      </c>
      <c r="AX30" s="22">
        <v>354.4</v>
      </c>
      <c r="BA30" s="21">
        <v>1954</v>
      </c>
      <c r="BB30" s="22">
        <v>354.4</v>
      </c>
      <c r="BE30" s="21">
        <v>1954</v>
      </c>
      <c r="BF30" s="22">
        <v>354.4</v>
      </c>
      <c r="BI30" s="21">
        <v>1954</v>
      </c>
      <c r="BJ30" s="22">
        <v>354.4</v>
      </c>
      <c r="BM30" s="21">
        <v>1954</v>
      </c>
      <c r="BN30" s="22">
        <v>354.4</v>
      </c>
      <c r="BQ30" s="21">
        <v>1954</v>
      </c>
      <c r="BR30" s="22">
        <v>354.4</v>
      </c>
      <c r="BU30" s="21">
        <v>1954</v>
      </c>
      <c r="BV30" s="22">
        <v>354.4</v>
      </c>
      <c r="BY30" s="21">
        <v>1954</v>
      </c>
      <c r="BZ30" s="22">
        <v>354.4</v>
      </c>
      <c r="CC30" s="21">
        <v>1954</v>
      </c>
      <c r="CD30" s="22">
        <v>354.4</v>
      </c>
      <c r="CG30" s="21">
        <v>1954</v>
      </c>
      <c r="CH30" s="22">
        <v>354.4</v>
      </c>
      <c r="CK30" s="21">
        <v>1954</v>
      </c>
      <c r="CL30" s="22">
        <v>354.4</v>
      </c>
      <c r="CO30" s="21">
        <v>1954</v>
      </c>
      <c r="CP30" s="22">
        <v>354.4</v>
      </c>
      <c r="CS30" s="21">
        <v>1954</v>
      </c>
      <c r="CT30" s="22">
        <v>354.4</v>
      </c>
      <c r="CW30" s="21">
        <v>1954</v>
      </c>
      <c r="CX30" s="22">
        <v>354.4</v>
      </c>
      <c r="DA30" s="21">
        <v>1954</v>
      </c>
      <c r="DB30" s="22">
        <v>354.4</v>
      </c>
      <c r="DE30" s="21">
        <v>1954</v>
      </c>
      <c r="DF30" s="22">
        <v>354.4</v>
      </c>
      <c r="DI30" s="21">
        <v>1954</v>
      </c>
      <c r="DJ30" s="22">
        <v>354.4</v>
      </c>
      <c r="DM30" s="21">
        <v>1954</v>
      </c>
      <c r="DN30" s="22">
        <v>354.4</v>
      </c>
      <c r="DQ30" s="21">
        <v>1954</v>
      </c>
      <c r="DR30" s="22">
        <v>354.4</v>
      </c>
      <c r="DU30" s="21">
        <v>1953</v>
      </c>
      <c r="DV30" s="22">
        <v>319.2</v>
      </c>
      <c r="DY30" s="21">
        <v>1953</v>
      </c>
      <c r="DZ30" s="22">
        <v>319.2</v>
      </c>
      <c r="EC30" s="21">
        <v>1953</v>
      </c>
      <c r="ED30" s="22">
        <v>319.2</v>
      </c>
      <c r="EG30" s="21">
        <v>1953</v>
      </c>
      <c r="EH30" s="22">
        <v>319.2</v>
      </c>
      <c r="EK30" s="21">
        <v>1953</v>
      </c>
      <c r="EL30" s="22">
        <v>319.2</v>
      </c>
      <c r="EO30" s="21">
        <v>1953</v>
      </c>
      <c r="EP30" s="22">
        <v>319.2</v>
      </c>
      <c r="ES30" s="21">
        <v>1953</v>
      </c>
      <c r="ET30" s="22">
        <v>319.2</v>
      </c>
      <c r="EW30" s="21">
        <v>1953</v>
      </c>
      <c r="EX30" s="22">
        <v>319.2</v>
      </c>
      <c r="FA30" s="21">
        <v>1953</v>
      </c>
      <c r="FB30" s="22">
        <v>319.2</v>
      </c>
      <c r="FE30" s="21">
        <v>1953</v>
      </c>
      <c r="FF30" s="22">
        <v>319.2</v>
      </c>
      <c r="FI30" s="21">
        <v>1953</v>
      </c>
      <c r="FJ30" s="22">
        <v>319.2</v>
      </c>
      <c r="FM30" s="21">
        <v>1953</v>
      </c>
      <c r="FN30" s="22">
        <v>319.2</v>
      </c>
      <c r="FQ30" s="21">
        <v>1953</v>
      </c>
      <c r="FR30" s="22">
        <v>319.2</v>
      </c>
      <c r="FU30" s="21">
        <v>1953</v>
      </c>
      <c r="FV30" s="22">
        <v>319.2</v>
      </c>
      <c r="FY30" s="21">
        <v>1953</v>
      </c>
      <c r="FZ30" s="22">
        <v>319.2</v>
      </c>
      <c r="GC30" s="21">
        <v>1953</v>
      </c>
      <c r="GD30" s="22">
        <v>319.2</v>
      </c>
      <c r="GG30" s="21">
        <v>1953</v>
      </c>
      <c r="GH30" s="22">
        <v>319.2</v>
      </c>
      <c r="GK30" s="21">
        <v>1953</v>
      </c>
      <c r="GL30" s="22">
        <v>319.2</v>
      </c>
      <c r="GO30" s="21">
        <v>1953</v>
      </c>
      <c r="GP30" s="22">
        <v>319.2</v>
      </c>
      <c r="GS30" s="21">
        <v>1953</v>
      </c>
      <c r="GT30" s="22">
        <v>319.2</v>
      </c>
      <c r="GW30" s="21">
        <v>1953</v>
      </c>
      <c r="GX30" s="22">
        <v>319.2</v>
      </c>
      <c r="HA30" s="21">
        <v>1953</v>
      </c>
      <c r="HB30" s="22">
        <v>319.2</v>
      </c>
      <c r="HE30" s="21">
        <v>1953</v>
      </c>
      <c r="HF30" s="22">
        <v>319.2</v>
      </c>
      <c r="HI30" s="21">
        <v>1953</v>
      </c>
      <c r="HJ30" s="22">
        <v>319.2</v>
      </c>
      <c r="HM30" s="21">
        <v>1953</v>
      </c>
      <c r="HN30" s="22">
        <v>319.2</v>
      </c>
      <c r="HQ30" s="21">
        <v>1953</v>
      </c>
      <c r="HR30" s="22">
        <v>319.2</v>
      </c>
      <c r="HU30" s="21">
        <v>1953</v>
      </c>
      <c r="HV30" s="22">
        <v>319.2</v>
      </c>
      <c r="HY30" s="21">
        <v>1953</v>
      </c>
      <c r="HZ30" s="22">
        <v>319.2</v>
      </c>
    </row>
    <row r="31" spans="2:234">
      <c r="B31">
        <v>3.2273754782779947E-2</v>
      </c>
      <c r="C31" s="33">
        <v>0.73636617482498201</v>
      </c>
      <c r="D31">
        <v>150.8295584383041</v>
      </c>
      <c r="E31" s="21">
        <v>1954</v>
      </c>
      <c r="F31" s="22">
        <v>354.4</v>
      </c>
      <c r="I31" s="21">
        <v>1955</v>
      </c>
      <c r="J31" s="22">
        <v>449.6</v>
      </c>
      <c r="M31" s="21">
        <v>1955</v>
      </c>
      <c r="N31" s="22">
        <v>449.6</v>
      </c>
      <c r="Q31" s="21">
        <v>1955</v>
      </c>
      <c r="R31" s="22">
        <v>449.6</v>
      </c>
      <c r="U31" s="21">
        <v>1955</v>
      </c>
      <c r="V31" s="22">
        <v>449.6</v>
      </c>
      <c r="Y31" s="21">
        <v>1955</v>
      </c>
      <c r="Z31" s="22">
        <v>449.6</v>
      </c>
      <c r="AC31" s="21">
        <v>1955</v>
      </c>
      <c r="AD31" s="22">
        <v>449.6</v>
      </c>
      <c r="AG31" s="21">
        <v>1955</v>
      </c>
      <c r="AH31" s="22">
        <v>449.6</v>
      </c>
      <c r="AK31" s="21">
        <v>1955</v>
      </c>
      <c r="AL31" s="22">
        <v>449.6</v>
      </c>
      <c r="AO31" s="21">
        <v>1955</v>
      </c>
      <c r="AP31" s="22">
        <v>449.6</v>
      </c>
      <c r="AS31" s="21">
        <v>1955</v>
      </c>
      <c r="AT31" s="22">
        <v>449.6</v>
      </c>
      <c r="AW31" s="21">
        <v>1955</v>
      </c>
      <c r="AX31" s="22">
        <v>449.6</v>
      </c>
      <c r="BA31" s="21">
        <v>1955</v>
      </c>
      <c r="BB31" s="22">
        <v>449.6</v>
      </c>
      <c r="BE31" s="21">
        <v>1955</v>
      </c>
      <c r="BF31" s="22">
        <v>449.6</v>
      </c>
      <c r="BI31" s="21">
        <v>1955</v>
      </c>
      <c r="BJ31" s="22">
        <v>449.6</v>
      </c>
      <c r="BM31" s="21">
        <v>1955</v>
      </c>
      <c r="BN31" s="22">
        <v>449.6</v>
      </c>
      <c r="BQ31" s="21">
        <v>1955</v>
      </c>
      <c r="BR31" s="22">
        <v>449.6</v>
      </c>
      <c r="BU31" s="21">
        <v>1955</v>
      </c>
      <c r="BV31" s="22">
        <v>449.6</v>
      </c>
      <c r="BY31" s="21">
        <v>1955</v>
      </c>
      <c r="BZ31" s="22">
        <v>449.6</v>
      </c>
      <c r="CC31" s="21">
        <v>1955</v>
      </c>
      <c r="CD31" s="22">
        <v>449.6</v>
      </c>
      <c r="CG31" s="21">
        <v>1955</v>
      </c>
      <c r="CH31" s="22">
        <v>449.6</v>
      </c>
      <c r="CK31" s="21">
        <v>1955</v>
      </c>
      <c r="CL31" s="22">
        <v>449.6</v>
      </c>
      <c r="CO31" s="21">
        <v>1955</v>
      </c>
      <c r="CP31" s="22">
        <v>449.6</v>
      </c>
      <c r="CS31" s="21">
        <v>1955</v>
      </c>
      <c r="CT31" s="22">
        <v>449.6</v>
      </c>
      <c r="CW31" s="21">
        <v>1955</v>
      </c>
      <c r="CX31" s="22">
        <v>449.6</v>
      </c>
      <c r="DA31" s="21">
        <v>1955</v>
      </c>
      <c r="DB31" s="22">
        <v>449.6</v>
      </c>
      <c r="DE31" s="21">
        <v>1955</v>
      </c>
      <c r="DF31" s="22">
        <v>449.6</v>
      </c>
      <c r="DI31" s="21">
        <v>1955</v>
      </c>
      <c r="DJ31" s="22">
        <v>449.6</v>
      </c>
      <c r="DM31" s="21">
        <v>1955</v>
      </c>
      <c r="DN31" s="22">
        <v>449.6</v>
      </c>
      <c r="DQ31" s="21">
        <v>1955</v>
      </c>
      <c r="DR31" s="22">
        <v>449.6</v>
      </c>
      <c r="DU31" s="21">
        <v>1955</v>
      </c>
      <c r="DV31" s="22">
        <v>449.6</v>
      </c>
      <c r="DY31" s="21">
        <v>1954</v>
      </c>
      <c r="DZ31" s="22">
        <v>354.4</v>
      </c>
      <c r="EC31" s="21">
        <v>1954</v>
      </c>
      <c r="ED31" s="22">
        <v>354.4</v>
      </c>
      <c r="EG31" s="21">
        <v>1954</v>
      </c>
      <c r="EH31" s="22">
        <v>354.4</v>
      </c>
      <c r="EK31" s="21">
        <v>1954</v>
      </c>
      <c r="EL31" s="22">
        <v>354.4</v>
      </c>
      <c r="EO31" s="21">
        <v>1954</v>
      </c>
      <c r="EP31" s="22">
        <v>354.4</v>
      </c>
      <c r="ES31" s="21">
        <v>1954</v>
      </c>
      <c r="ET31" s="22">
        <v>354.4</v>
      </c>
      <c r="EW31" s="21">
        <v>1954</v>
      </c>
      <c r="EX31" s="22">
        <v>354.4</v>
      </c>
      <c r="FA31" s="21">
        <v>1954</v>
      </c>
      <c r="FB31" s="22">
        <v>354.4</v>
      </c>
      <c r="FE31" s="21">
        <v>1954</v>
      </c>
      <c r="FF31" s="22">
        <v>354.4</v>
      </c>
      <c r="FI31" s="21">
        <v>1954</v>
      </c>
      <c r="FJ31" s="22">
        <v>354.4</v>
      </c>
      <c r="FM31" s="21">
        <v>1954</v>
      </c>
      <c r="FN31" s="22">
        <v>354.4</v>
      </c>
      <c r="FQ31" s="21">
        <v>1954</v>
      </c>
      <c r="FR31" s="22">
        <v>354.4</v>
      </c>
      <c r="FU31" s="21">
        <v>1954</v>
      </c>
      <c r="FV31" s="22">
        <v>354.4</v>
      </c>
      <c r="FY31" s="21">
        <v>1954</v>
      </c>
      <c r="FZ31" s="22">
        <v>354.4</v>
      </c>
      <c r="GC31" s="21">
        <v>1954</v>
      </c>
      <c r="GD31" s="22">
        <v>354.4</v>
      </c>
      <c r="GG31" s="21">
        <v>1954</v>
      </c>
      <c r="GH31" s="22">
        <v>354.4</v>
      </c>
      <c r="GK31" s="21">
        <v>1954</v>
      </c>
      <c r="GL31" s="22">
        <v>354.4</v>
      </c>
      <c r="GO31" s="21">
        <v>1954</v>
      </c>
      <c r="GP31" s="22">
        <v>354.4</v>
      </c>
      <c r="GS31" s="21">
        <v>1954</v>
      </c>
      <c r="GT31" s="22">
        <v>354.4</v>
      </c>
      <c r="GW31" s="21">
        <v>1954</v>
      </c>
      <c r="GX31" s="22">
        <v>354.4</v>
      </c>
      <c r="HA31" s="21">
        <v>1954</v>
      </c>
      <c r="HB31" s="22">
        <v>354.4</v>
      </c>
      <c r="HE31" s="21">
        <v>1954</v>
      </c>
      <c r="HF31" s="22">
        <v>354.4</v>
      </c>
      <c r="HI31" s="21">
        <v>1954</v>
      </c>
      <c r="HJ31" s="22">
        <v>354.4</v>
      </c>
      <c r="HM31" s="21">
        <v>1954</v>
      </c>
      <c r="HN31" s="22">
        <v>354.4</v>
      </c>
      <c r="HQ31" s="21">
        <v>1954</v>
      </c>
      <c r="HR31" s="22">
        <v>354.4</v>
      </c>
      <c r="HU31" s="21">
        <v>1954</v>
      </c>
      <c r="HV31" s="22">
        <v>354.4</v>
      </c>
      <c r="HY31" s="21">
        <v>1954</v>
      </c>
      <c r="HZ31" s="22">
        <v>354.4</v>
      </c>
    </row>
    <row r="32" spans="2:234">
      <c r="B32">
        <v>3.2258941148918398E-2</v>
      </c>
      <c r="C32" s="33">
        <v>0.73736283270544878</v>
      </c>
      <c r="D32">
        <v>151.606847485673</v>
      </c>
      <c r="E32" s="21">
        <v>1955</v>
      </c>
      <c r="F32" s="22">
        <v>449.6</v>
      </c>
      <c r="I32" s="21">
        <v>1956</v>
      </c>
      <c r="J32" s="22">
        <v>539.6</v>
      </c>
      <c r="M32" s="21">
        <v>1956</v>
      </c>
      <c r="N32" s="22">
        <v>539.6</v>
      </c>
      <c r="Q32" s="21">
        <v>1956</v>
      </c>
      <c r="R32" s="22">
        <v>539.6</v>
      </c>
      <c r="U32" s="21">
        <v>1956</v>
      </c>
      <c r="V32" s="22">
        <v>539.6</v>
      </c>
      <c r="Y32" s="21">
        <v>1956</v>
      </c>
      <c r="Z32" s="22">
        <v>539.6</v>
      </c>
      <c r="AC32" s="21">
        <v>1956</v>
      </c>
      <c r="AD32" s="22">
        <v>539.6</v>
      </c>
      <c r="AG32" s="21">
        <v>1956</v>
      </c>
      <c r="AH32" s="22">
        <v>539.6</v>
      </c>
      <c r="AK32" s="21">
        <v>1956</v>
      </c>
      <c r="AL32" s="22">
        <v>539.6</v>
      </c>
      <c r="AO32" s="21">
        <v>1956</v>
      </c>
      <c r="AP32" s="22">
        <v>539.6</v>
      </c>
      <c r="AS32" s="21">
        <v>1956</v>
      </c>
      <c r="AT32" s="22">
        <v>539.6</v>
      </c>
      <c r="AW32" s="21">
        <v>1956</v>
      </c>
      <c r="AX32" s="22">
        <v>539.6</v>
      </c>
      <c r="BA32" s="21">
        <v>1956</v>
      </c>
      <c r="BB32" s="22">
        <v>539.6</v>
      </c>
      <c r="BE32" s="21">
        <v>1956</v>
      </c>
      <c r="BF32" s="22">
        <v>539.6</v>
      </c>
      <c r="BI32" s="21">
        <v>1956</v>
      </c>
      <c r="BJ32" s="22">
        <v>539.6</v>
      </c>
      <c r="BM32" s="21">
        <v>1956</v>
      </c>
      <c r="BN32" s="22">
        <v>539.6</v>
      </c>
      <c r="BQ32" s="21">
        <v>1956</v>
      </c>
      <c r="BR32" s="22">
        <v>539.6</v>
      </c>
      <c r="BU32" s="21">
        <v>1956</v>
      </c>
      <c r="BV32" s="22">
        <v>539.6</v>
      </c>
      <c r="BY32" s="21">
        <v>1956</v>
      </c>
      <c r="BZ32" s="22">
        <v>539.6</v>
      </c>
      <c r="CC32" s="21">
        <v>1956</v>
      </c>
      <c r="CD32" s="22">
        <v>539.6</v>
      </c>
      <c r="CG32" s="21">
        <v>1956</v>
      </c>
      <c r="CH32" s="22">
        <v>539.6</v>
      </c>
      <c r="CK32" s="21">
        <v>1956</v>
      </c>
      <c r="CL32" s="22">
        <v>539.6</v>
      </c>
      <c r="CO32" s="21">
        <v>1956</v>
      </c>
      <c r="CP32" s="22">
        <v>539.6</v>
      </c>
      <c r="CS32" s="21">
        <v>1956</v>
      </c>
      <c r="CT32" s="22">
        <v>539.6</v>
      </c>
      <c r="CW32" s="21">
        <v>1956</v>
      </c>
      <c r="CX32" s="22">
        <v>539.6</v>
      </c>
      <c r="DA32" s="21">
        <v>1956</v>
      </c>
      <c r="DB32" s="22">
        <v>539.6</v>
      </c>
      <c r="DE32" s="21">
        <v>1956</v>
      </c>
      <c r="DF32" s="22">
        <v>539.6</v>
      </c>
      <c r="DI32" s="21">
        <v>1956</v>
      </c>
      <c r="DJ32" s="22">
        <v>539.6</v>
      </c>
      <c r="DM32" s="21">
        <v>1956</v>
      </c>
      <c r="DN32" s="22">
        <v>539.6</v>
      </c>
      <c r="DQ32" s="21">
        <v>1956</v>
      </c>
      <c r="DR32" s="22">
        <v>539.6</v>
      </c>
      <c r="DU32" s="21">
        <v>1956</v>
      </c>
      <c r="DV32" s="22">
        <v>539.6</v>
      </c>
      <c r="DY32" s="21">
        <v>1956</v>
      </c>
      <c r="DZ32" s="22">
        <v>539.6</v>
      </c>
      <c r="EC32" s="21">
        <v>1955</v>
      </c>
      <c r="ED32" s="22">
        <v>449.6</v>
      </c>
      <c r="EG32" s="21">
        <v>1955</v>
      </c>
      <c r="EH32" s="22">
        <v>449.6</v>
      </c>
      <c r="EK32" s="21">
        <v>1955</v>
      </c>
      <c r="EL32" s="22">
        <v>449.6</v>
      </c>
      <c r="EO32" s="21">
        <v>1955</v>
      </c>
      <c r="EP32" s="22">
        <v>449.6</v>
      </c>
      <c r="ES32" s="21">
        <v>1955</v>
      </c>
      <c r="ET32" s="22">
        <v>449.6</v>
      </c>
      <c r="EW32" s="21">
        <v>1955</v>
      </c>
      <c r="EX32" s="22">
        <v>449.6</v>
      </c>
      <c r="FA32" s="21">
        <v>1955</v>
      </c>
      <c r="FB32" s="22">
        <v>449.6</v>
      </c>
      <c r="FE32" s="21">
        <v>1955</v>
      </c>
      <c r="FF32" s="22">
        <v>449.6</v>
      </c>
      <c r="FI32" s="21">
        <v>1955</v>
      </c>
      <c r="FJ32" s="22">
        <v>449.6</v>
      </c>
      <c r="FM32" s="21">
        <v>1955</v>
      </c>
      <c r="FN32" s="22">
        <v>449.6</v>
      </c>
      <c r="FQ32" s="21">
        <v>1955</v>
      </c>
      <c r="FR32" s="22">
        <v>449.6</v>
      </c>
      <c r="FU32" s="21">
        <v>1955</v>
      </c>
      <c r="FV32" s="22">
        <v>449.6</v>
      </c>
      <c r="FY32" s="21">
        <v>1955</v>
      </c>
      <c r="FZ32" s="22">
        <v>449.6</v>
      </c>
      <c r="GC32" s="21">
        <v>1955</v>
      </c>
      <c r="GD32" s="22">
        <v>449.6</v>
      </c>
      <c r="GG32" s="21">
        <v>1955</v>
      </c>
      <c r="GH32" s="22">
        <v>449.6</v>
      </c>
      <c r="GK32" s="21">
        <v>1955</v>
      </c>
      <c r="GL32" s="22">
        <v>449.6</v>
      </c>
      <c r="GO32" s="21">
        <v>1955</v>
      </c>
      <c r="GP32" s="22">
        <v>449.6</v>
      </c>
      <c r="GS32" s="21">
        <v>1955</v>
      </c>
      <c r="GT32" s="22">
        <v>449.6</v>
      </c>
      <c r="GW32" s="21">
        <v>1955</v>
      </c>
      <c r="GX32" s="22">
        <v>449.6</v>
      </c>
      <c r="HA32" s="21">
        <v>1955</v>
      </c>
      <c r="HB32" s="22">
        <v>449.6</v>
      </c>
      <c r="HE32" s="21">
        <v>1955</v>
      </c>
      <c r="HF32" s="22">
        <v>449.6</v>
      </c>
      <c r="HI32" s="21">
        <v>1955</v>
      </c>
      <c r="HJ32" s="22">
        <v>449.6</v>
      </c>
      <c r="HM32" s="21">
        <v>1955</v>
      </c>
      <c r="HN32" s="22">
        <v>449.6</v>
      </c>
      <c r="HQ32" s="21">
        <v>1955</v>
      </c>
      <c r="HR32" s="22">
        <v>449.6</v>
      </c>
      <c r="HU32" s="21">
        <v>1955</v>
      </c>
      <c r="HV32" s="22">
        <v>449.6</v>
      </c>
      <c r="HY32" s="21">
        <v>1955</v>
      </c>
      <c r="HZ32" s="22">
        <v>449.6</v>
      </c>
    </row>
    <row r="33" spans="2:234">
      <c r="B33">
        <v>3.2237803971143342E-2</v>
      </c>
      <c r="C33" s="33">
        <v>0.73870865161749188</v>
      </c>
      <c r="D33">
        <v>152.66585531545664</v>
      </c>
      <c r="E33" s="21">
        <v>1956</v>
      </c>
      <c r="F33" s="22">
        <v>539.6</v>
      </c>
      <c r="I33" s="21">
        <v>1957</v>
      </c>
      <c r="J33" s="22">
        <v>588.20000000000005</v>
      </c>
      <c r="M33" s="21">
        <v>1957</v>
      </c>
      <c r="N33" s="22">
        <v>588.20000000000005</v>
      </c>
      <c r="Q33" s="21">
        <v>1957</v>
      </c>
      <c r="R33" s="22">
        <v>588.20000000000005</v>
      </c>
      <c r="U33" s="21">
        <v>1957</v>
      </c>
      <c r="V33" s="22">
        <v>588.20000000000005</v>
      </c>
      <c r="Y33" s="21">
        <v>1957</v>
      </c>
      <c r="Z33" s="22">
        <v>588.20000000000005</v>
      </c>
      <c r="AC33" s="21">
        <v>1957</v>
      </c>
      <c r="AD33" s="22">
        <v>588.20000000000005</v>
      </c>
      <c r="AG33" s="21">
        <v>1957</v>
      </c>
      <c r="AH33" s="22">
        <v>588.20000000000005</v>
      </c>
      <c r="AK33" s="21">
        <v>1957</v>
      </c>
      <c r="AL33" s="22">
        <v>588.20000000000005</v>
      </c>
      <c r="AO33" s="21">
        <v>1957</v>
      </c>
      <c r="AP33" s="22">
        <v>588.20000000000005</v>
      </c>
      <c r="AS33" s="21">
        <v>1957</v>
      </c>
      <c r="AT33" s="22">
        <v>588.20000000000005</v>
      </c>
      <c r="AW33" s="21">
        <v>1957</v>
      </c>
      <c r="AX33" s="22">
        <v>588.20000000000005</v>
      </c>
      <c r="BA33" s="21">
        <v>1957</v>
      </c>
      <c r="BB33" s="22">
        <v>588.20000000000005</v>
      </c>
      <c r="BE33" s="21">
        <v>1957</v>
      </c>
      <c r="BF33" s="22">
        <v>588.20000000000005</v>
      </c>
      <c r="BI33" s="21">
        <v>1957</v>
      </c>
      <c r="BJ33" s="22">
        <v>588.20000000000005</v>
      </c>
      <c r="BM33" s="21">
        <v>1957</v>
      </c>
      <c r="BN33" s="22">
        <v>588.20000000000005</v>
      </c>
      <c r="BQ33" s="21">
        <v>1957</v>
      </c>
      <c r="BR33" s="22">
        <v>588.20000000000005</v>
      </c>
      <c r="BU33" s="21">
        <v>1957</v>
      </c>
      <c r="BV33" s="22">
        <v>588.20000000000005</v>
      </c>
      <c r="BY33" s="21">
        <v>1957</v>
      </c>
      <c r="BZ33" s="22">
        <v>588.20000000000005</v>
      </c>
      <c r="CC33" s="21">
        <v>1957</v>
      </c>
      <c r="CD33" s="22">
        <v>588.20000000000005</v>
      </c>
      <c r="CG33" s="21">
        <v>1957</v>
      </c>
      <c r="CH33" s="22">
        <v>588.20000000000005</v>
      </c>
      <c r="CK33" s="21">
        <v>1957</v>
      </c>
      <c r="CL33" s="22">
        <v>588.20000000000005</v>
      </c>
      <c r="CO33" s="21">
        <v>1957</v>
      </c>
      <c r="CP33" s="22">
        <v>588.20000000000005</v>
      </c>
      <c r="CS33" s="21">
        <v>1957</v>
      </c>
      <c r="CT33" s="22">
        <v>588.20000000000005</v>
      </c>
      <c r="CW33" s="21">
        <v>1957</v>
      </c>
      <c r="CX33" s="22">
        <v>588.20000000000005</v>
      </c>
      <c r="DA33" s="21">
        <v>1957</v>
      </c>
      <c r="DB33" s="22">
        <v>588.20000000000005</v>
      </c>
      <c r="DE33" s="21">
        <v>1957</v>
      </c>
      <c r="DF33" s="22">
        <v>588.20000000000005</v>
      </c>
      <c r="DI33" s="21">
        <v>1957</v>
      </c>
      <c r="DJ33" s="22">
        <v>588.20000000000005</v>
      </c>
      <c r="DM33" s="21">
        <v>1957</v>
      </c>
      <c r="DN33" s="22">
        <v>588.20000000000005</v>
      </c>
      <c r="DQ33" s="21">
        <v>1957</v>
      </c>
      <c r="DR33" s="22">
        <v>588.20000000000005</v>
      </c>
      <c r="DU33" s="21">
        <v>1957</v>
      </c>
      <c r="DV33" s="22">
        <v>588.20000000000005</v>
      </c>
      <c r="DY33" s="21">
        <v>1957</v>
      </c>
      <c r="DZ33" s="22">
        <v>588.20000000000005</v>
      </c>
      <c r="EC33" s="21">
        <v>1957</v>
      </c>
      <c r="ED33" s="22">
        <v>588.20000000000005</v>
      </c>
      <c r="EG33" s="21">
        <v>1956</v>
      </c>
      <c r="EH33" s="22">
        <v>539.6</v>
      </c>
      <c r="EK33" s="21">
        <v>1956</v>
      </c>
      <c r="EL33" s="22">
        <v>539.6</v>
      </c>
      <c r="EO33" s="21">
        <v>1956</v>
      </c>
      <c r="EP33" s="22">
        <v>539.6</v>
      </c>
      <c r="ES33" s="21">
        <v>1956</v>
      </c>
      <c r="ET33" s="22">
        <v>539.6</v>
      </c>
      <c r="EW33" s="21">
        <v>1956</v>
      </c>
      <c r="EX33" s="22">
        <v>539.6</v>
      </c>
      <c r="FA33" s="21">
        <v>1956</v>
      </c>
      <c r="FB33" s="22">
        <v>539.6</v>
      </c>
      <c r="FE33" s="21">
        <v>1956</v>
      </c>
      <c r="FF33" s="22">
        <v>539.6</v>
      </c>
      <c r="FI33" s="21">
        <v>1956</v>
      </c>
      <c r="FJ33" s="22">
        <v>539.6</v>
      </c>
      <c r="FM33" s="21">
        <v>1956</v>
      </c>
      <c r="FN33" s="22">
        <v>539.6</v>
      </c>
      <c r="FQ33" s="21">
        <v>1956</v>
      </c>
      <c r="FR33" s="22">
        <v>539.6</v>
      </c>
      <c r="FU33" s="21">
        <v>1956</v>
      </c>
      <c r="FV33" s="22">
        <v>539.6</v>
      </c>
      <c r="FY33" s="21">
        <v>1956</v>
      </c>
      <c r="FZ33" s="22">
        <v>539.6</v>
      </c>
      <c r="GC33" s="21">
        <v>1956</v>
      </c>
      <c r="GD33" s="22">
        <v>539.6</v>
      </c>
      <c r="GG33" s="21">
        <v>1956</v>
      </c>
      <c r="GH33" s="22">
        <v>539.6</v>
      </c>
      <c r="GK33" s="21">
        <v>1956</v>
      </c>
      <c r="GL33" s="22">
        <v>539.6</v>
      </c>
      <c r="GO33" s="21">
        <v>1956</v>
      </c>
      <c r="GP33" s="22">
        <v>539.6</v>
      </c>
      <c r="GS33" s="21">
        <v>1956</v>
      </c>
      <c r="GT33" s="22">
        <v>539.6</v>
      </c>
      <c r="GW33" s="21">
        <v>1956</v>
      </c>
      <c r="GX33" s="22">
        <v>539.6</v>
      </c>
      <c r="HA33" s="21">
        <v>1956</v>
      </c>
      <c r="HB33" s="22">
        <v>539.6</v>
      </c>
      <c r="HE33" s="21">
        <v>1956</v>
      </c>
      <c r="HF33" s="22">
        <v>539.6</v>
      </c>
      <c r="HI33" s="21">
        <v>1956</v>
      </c>
      <c r="HJ33" s="22">
        <v>539.6</v>
      </c>
      <c r="HM33" s="21">
        <v>1956</v>
      </c>
      <c r="HN33" s="22">
        <v>539.6</v>
      </c>
      <c r="HQ33" s="21">
        <v>1956</v>
      </c>
      <c r="HR33" s="22">
        <v>539.6</v>
      </c>
      <c r="HU33" s="21">
        <v>1956</v>
      </c>
      <c r="HV33" s="22">
        <v>539.6</v>
      </c>
      <c r="HY33" s="21">
        <v>1956</v>
      </c>
      <c r="HZ33" s="22">
        <v>539.6</v>
      </c>
    </row>
    <row r="34" spans="2:234">
      <c r="B34">
        <v>3.2219382954588066E-2</v>
      </c>
      <c r="C34" s="33">
        <v>0.73919321139625094</v>
      </c>
      <c r="D34">
        <v>153.04982523305281</v>
      </c>
      <c r="E34" s="21">
        <v>1957</v>
      </c>
      <c r="F34" s="22">
        <v>588.20000000000005</v>
      </c>
      <c r="I34" s="21">
        <v>1958</v>
      </c>
      <c r="J34" s="22">
        <v>650.79999999999995</v>
      </c>
      <c r="M34" s="21">
        <v>1958</v>
      </c>
      <c r="N34" s="22">
        <v>650.79999999999995</v>
      </c>
      <c r="Q34" s="21">
        <v>1958</v>
      </c>
      <c r="R34" s="22">
        <v>650.79999999999995</v>
      </c>
      <c r="U34" s="21">
        <v>1958</v>
      </c>
      <c r="V34" s="22">
        <v>650.79999999999995</v>
      </c>
      <c r="Y34" s="21">
        <v>1958</v>
      </c>
      <c r="Z34" s="22">
        <v>650.79999999999995</v>
      </c>
      <c r="AC34" s="21">
        <v>1958</v>
      </c>
      <c r="AD34" s="22">
        <v>650.79999999999995</v>
      </c>
      <c r="AG34" s="21">
        <v>1958</v>
      </c>
      <c r="AH34" s="22">
        <v>650.79999999999995</v>
      </c>
      <c r="AK34" s="21">
        <v>1958</v>
      </c>
      <c r="AL34" s="22">
        <v>650.79999999999995</v>
      </c>
      <c r="AO34" s="21">
        <v>1958</v>
      </c>
      <c r="AP34" s="22">
        <v>650.79999999999995</v>
      </c>
      <c r="AS34" s="21">
        <v>1958</v>
      </c>
      <c r="AT34" s="22">
        <v>650.79999999999995</v>
      </c>
      <c r="AW34" s="21">
        <v>1958</v>
      </c>
      <c r="AX34" s="22">
        <v>650.79999999999995</v>
      </c>
      <c r="BA34" s="21">
        <v>1958</v>
      </c>
      <c r="BB34" s="22">
        <v>650.79999999999995</v>
      </c>
      <c r="BE34" s="21">
        <v>1958</v>
      </c>
      <c r="BF34" s="22">
        <v>650.79999999999995</v>
      </c>
      <c r="BI34" s="21">
        <v>1958</v>
      </c>
      <c r="BJ34" s="22">
        <v>650.79999999999995</v>
      </c>
      <c r="BM34" s="21">
        <v>1958</v>
      </c>
      <c r="BN34" s="22">
        <v>650.79999999999995</v>
      </c>
      <c r="BQ34" s="21">
        <v>1958</v>
      </c>
      <c r="BR34" s="22">
        <v>650.79999999999995</v>
      </c>
      <c r="BU34" s="21">
        <v>1958</v>
      </c>
      <c r="BV34" s="22">
        <v>650.79999999999995</v>
      </c>
      <c r="BY34" s="21">
        <v>1958</v>
      </c>
      <c r="BZ34" s="22">
        <v>650.79999999999995</v>
      </c>
      <c r="CC34" s="21">
        <v>1958</v>
      </c>
      <c r="CD34" s="22">
        <v>650.79999999999995</v>
      </c>
      <c r="CG34" s="21">
        <v>1958</v>
      </c>
      <c r="CH34" s="22">
        <v>650.79999999999995</v>
      </c>
      <c r="CK34" s="21">
        <v>1958</v>
      </c>
      <c r="CL34" s="22">
        <v>650.79999999999995</v>
      </c>
      <c r="CO34" s="21">
        <v>1958</v>
      </c>
      <c r="CP34" s="22">
        <v>650.79999999999995</v>
      </c>
      <c r="CS34" s="21">
        <v>1958</v>
      </c>
      <c r="CT34" s="22">
        <v>650.79999999999995</v>
      </c>
      <c r="CW34" s="21">
        <v>1958</v>
      </c>
      <c r="CX34" s="22">
        <v>650.79999999999995</v>
      </c>
      <c r="DA34" s="21">
        <v>1958</v>
      </c>
      <c r="DB34" s="22">
        <v>650.79999999999995</v>
      </c>
      <c r="DE34" s="21">
        <v>1958</v>
      </c>
      <c r="DF34" s="22">
        <v>650.79999999999995</v>
      </c>
      <c r="DI34" s="21">
        <v>1958</v>
      </c>
      <c r="DJ34" s="22">
        <v>650.79999999999995</v>
      </c>
      <c r="DM34" s="21">
        <v>1958</v>
      </c>
      <c r="DN34" s="22">
        <v>650.79999999999995</v>
      </c>
      <c r="DQ34" s="21">
        <v>1958</v>
      </c>
      <c r="DR34" s="22">
        <v>650.79999999999995</v>
      </c>
      <c r="DU34" s="21">
        <v>1958</v>
      </c>
      <c r="DV34" s="22">
        <v>650.79999999999995</v>
      </c>
      <c r="DY34" s="21">
        <v>1958</v>
      </c>
      <c r="DZ34" s="22">
        <v>650.79999999999995</v>
      </c>
      <c r="EC34" s="21">
        <v>1958</v>
      </c>
      <c r="ED34" s="22">
        <v>650.79999999999995</v>
      </c>
      <c r="EG34" s="21">
        <v>1958</v>
      </c>
      <c r="EH34" s="22">
        <v>650.79999999999995</v>
      </c>
      <c r="EK34" s="21">
        <v>1957</v>
      </c>
      <c r="EL34" s="22">
        <v>588.20000000000005</v>
      </c>
      <c r="EO34" s="21">
        <v>1957</v>
      </c>
      <c r="EP34" s="22">
        <v>588.20000000000005</v>
      </c>
      <c r="ES34" s="21">
        <v>1957</v>
      </c>
      <c r="ET34" s="22">
        <v>588.20000000000005</v>
      </c>
      <c r="EW34" s="21">
        <v>1957</v>
      </c>
      <c r="EX34" s="22">
        <v>588.20000000000005</v>
      </c>
      <c r="FA34" s="21">
        <v>1957</v>
      </c>
      <c r="FB34" s="22">
        <v>588.20000000000005</v>
      </c>
      <c r="FE34" s="21">
        <v>1957</v>
      </c>
      <c r="FF34" s="22">
        <v>588.20000000000005</v>
      </c>
      <c r="FI34" s="21">
        <v>1957</v>
      </c>
      <c r="FJ34" s="22">
        <v>588.20000000000005</v>
      </c>
      <c r="FM34" s="21">
        <v>1957</v>
      </c>
      <c r="FN34" s="22">
        <v>588.20000000000005</v>
      </c>
      <c r="FQ34" s="21">
        <v>1957</v>
      </c>
      <c r="FR34" s="22">
        <v>588.20000000000005</v>
      </c>
      <c r="FU34" s="21">
        <v>1957</v>
      </c>
      <c r="FV34" s="22">
        <v>588.20000000000005</v>
      </c>
      <c r="FY34" s="21">
        <v>1957</v>
      </c>
      <c r="FZ34" s="22">
        <v>588.20000000000005</v>
      </c>
      <c r="GC34" s="21">
        <v>1957</v>
      </c>
      <c r="GD34" s="22">
        <v>588.20000000000005</v>
      </c>
      <c r="GG34" s="21">
        <v>1957</v>
      </c>
      <c r="GH34" s="22">
        <v>588.20000000000005</v>
      </c>
      <c r="GK34" s="21">
        <v>1957</v>
      </c>
      <c r="GL34" s="22">
        <v>588.20000000000005</v>
      </c>
      <c r="GO34" s="21">
        <v>1957</v>
      </c>
      <c r="GP34" s="22">
        <v>588.20000000000005</v>
      </c>
      <c r="GS34" s="21">
        <v>1957</v>
      </c>
      <c r="GT34" s="22">
        <v>588.20000000000005</v>
      </c>
      <c r="GW34" s="21">
        <v>1957</v>
      </c>
      <c r="GX34" s="22">
        <v>588.20000000000005</v>
      </c>
      <c r="HA34" s="21">
        <v>1957</v>
      </c>
      <c r="HB34" s="22">
        <v>588.20000000000005</v>
      </c>
      <c r="HE34" s="21">
        <v>1957</v>
      </c>
      <c r="HF34" s="22">
        <v>588.20000000000005</v>
      </c>
      <c r="HI34" s="21">
        <v>1957</v>
      </c>
      <c r="HJ34" s="22">
        <v>588.20000000000005</v>
      </c>
      <c r="HM34" s="21">
        <v>1957</v>
      </c>
      <c r="HN34" s="22">
        <v>588.20000000000005</v>
      </c>
      <c r="HQ34" s="21">
        <v>1957</v>
      </c>
      <c r="HR34" s="22">
        <v>588.20000000000005</v>
      </c>
      <c r="HU34" s="21">
        <v>1957</v>
      </c>
      <c r="HV34" s="22">
        <v>588.20000000000005</v>
      </c>
      <c r="HY34" s="21">
        <v>1957</v>
      </c>
      <c r="HZ34" s="22">
        <v>588.20000000000005</v>
      </c>
    </row>
    <row r="35" spans="2:234">
      <c r="B35">
        <v>3.2195977283596453E-2</v>
      </c>
      <c r="C35" s="33">
        <v>0.73993658202462043</v>
      </c>
      <c r="D35">
        <v>153.6416607164343</v>
      </c>
      <c r="E35" s="21">
        <v>1958</v>
      </c>
      <c r="F35" s="22">
        <v>650.79999999999995</v>
      </c>
      <c r="I35" s="21">
        <v>1959</v>
      </c>
      <c r="J35" s="22">
        <v>616.6</v>
      </c>
      <c r="M35" s="21">
        <v>1959</v>
      </c>
      <c r="N35" s="22">
        <v>616.6</v>
      </c>
      <c r="Q35" s="21">
        <v>1959</v>
      </c>
      <c r="R35" s="22">
        <v>616.6</v>
      </c>
      <c r="U35" s="21">
        <v>1959</v>
      </c>
      <c r="V35" s="22">
        <v>616.6</v>
      </c>
      <c r="Y35" s="21">
        <v>1959</v>
      </c>
      <c r="Z35" s="22">
        <v>616.6</v>
      </c>
      <c r="AC35" s="21">
        <v>1959</v>
      </c>
      <c r="AD35" s="22">
        <v>616.6</v>
      </c>
      <c r="AG35" s="21">
        <v>1959</v>
      </c>
      <c r="AH35" s="22">
        <v>616.6</v>
      </c>
      <c r="AK35" s="21">
        <v>1959</v>
      </c>
      <c r="AL35" s="22">
        <v>616.6</v>
      </c>
      <c r="AO35" s="21">
        <v>1959</v>
      </c>
      <c r="AP35" s="22">
        <v>616.6</v>
      </c>
      <c r="AS35" s="21">
        <v>1959</v>
      </c>
      <c r="AT35" s="22">
        <v>616.6</v>
      </c>
      <c r="AW35" s="21">
        <v>1959</v>
      </c>
      <c r="AX35" s="22">
        <v>616.6</v>
      </c>
      <c r="BA35" s="21">
        <v>1959</v>
      </c>
      <c r="BB35" s="22">
        <v>616.6</v>
      </c>
      <c r="BE35" s="21">
        <v>1959</v>
      </c>
      <c r="BF35" s="22">
        <v>616.6</v>
      </c>
      <c r="BI35" s="21">
        <v>1959</v>
      </c>
      <c r="BJ35" s="22">
        <v>616.6</v>
      </c>
      <c r="BM35" s="21">
        <v>1959</v>
      </c>
      <c r="BN35" s="22">
        <v>616.6</v>
      </c>
      <c r="BQ35" s="21">
        <v>1959</v>
      </c>
      <c r="BR35" s="22">
        <v>616.6</v>
      </c>
      <c r="BU35" s="21">
        <v>1959</v>
      </c>
      <c r="BV35" s="22">
        <v>616.6</v>
      </c>
      <c r="BY35" s="21">
        <v>1959</v>
      </c>
      <c r="BZ35" s="22">
        <v>616.6</v>
      </c>
      <c r="CC35" s="21">
        <v>1959</v>
      </c>
      <c r="CD35" s="22">
        <v>616.6</v>
      </c>
      <c r="CG35" s="21">
        <v>1959</v>
      </c>
      <c r="CH35" s="22">
        <v>616.6</v>
      </c>
      <c r="CK35" s="21">
        <v>1959</v>
      </c>
      <c r="CL35" s="22">
        <v>616.6</v>
      </c>
      <c r="CO35" s="21">
        <v>1959</v>
      </c>
      <c r="CP35" s="22">
        <v>616.6</v>
      </c>
      <c r="CS35" s="21">
        <v>1959</v>
      </c>
      <c r="CT35" s="22">
        <v>616.6</v>
      </c>
      <c r="CW35" s="21">
        <v>1959</v>
      </c>
      <c r="CX35" s="22">
        <v>616.6</v>
      </c>
      <c r="DA35" s="21">
        <v>1959</v>
      </c>
      <c r="DB35" s="22">
        <v>616.6</v>
      </c>
      <c r="DE35" s="21">
        <v>1959</v>
      </c>
      <c r="DF35" s="22">
        <v>616.6</v>
      </c>
      <c r="DI35" s="21">
        <v>1959</v>
      </c>
      <c r="DJ35" s="22">
        <v>616.6</v>
      </c>
      <c r="DM35" s="21">
        <v>1959</v>
      </c>
      <c r="DN35" s="22">
        <v>616.6</v>
      </c>
      <c r="DQ35" s="21">
        <v>1959</v>
      </c>
      <c r="DR35" s="22">
        <v>616.6</v>
      </c>
      <c r="DU35" s="21">
        <v>1959</v>
      </c>
      <c r="DV35" s="22">
        <v>616.6</v>
      </c>
      <c r="DY35" s="21">
        <v>1959</v>
      </c>
      <c r="DZ35" s="22">
        <v>616.6</v>
      </c>
      <c r="EC35" s="21">
        <v>1959</v>
      </c>
      <c r="ED35" s="22">
        <v>616.6</v>
      </c>
      <c r="EG35" s="21">
        <v>1959</v>
      </c>
      <c r="EH35" s="22">
        <v>616.6</v>
      </c>
      <c r="EK35" s="21">
        <v>1959</v>
      </c>
      <c r="EL35" s="22">
        <v>616.6</v>
      </c>
      <c r="EO35" s="21">
        <v>1958</v>
      </c>
      <c r="EP35" s="22">
        <v>650.79999999999995</v>
      </c>
      <c r="ES35" s="21">
        <v>1958</v>
      </c>
      <c r="ET35" s="22">
        <v>650.79999999999995</v>
      </c>
      <c r="EW35" s="21">
        <v>1958</v>
      </c>
      <c r="EX35" s="22">
        <v>650.79999999999995</v>
      </c>
      <c r="FA35" s="21">
        <v>1958</v>
      </c>
      <c r="FB35" s="22">
        <v>650.79999999999995</v>
      </c>
      <c r="FE35" s="21">
        <v>1958</v>
      </c>
      <c r="FF35" s="22">
        <v>650.79999999999995</v>
      </c>
      <c r="FI35" s="21">
        <v>1958</v>
      </c>
      <c r="FJ35" s="22">
        <v>650.79999999999995</v>
      </c>
      <c r="FM35" s="21">
        <v>1958</v>
      </c>
      <c r="FN35" s="22">
        <v>650.79999999999995</v>
      </c>
      <c r="FQ35" s="21">
        <v>1958</v>
      </c>
      <c r="FR35" s="22">
        <v>650.79999999999995</v>
      </c>
      <c r="FU35" s="21">
        <v>1958</v>
      </c>
      <c r="FV35" s="22">
        <v>650.79999999999995</v>
      </c>
      <c r="FY35" s="21">
        <v>1958</v>
      </c>
      <c r="FZ35" s="22">
        <v>650.79999999999995</v>
      </c>
      <c r="GC35" s="21">
        <v>1958</v>
      </c>
      <c r="GD35" s="22">
        <v>650.79999999999995</v>
      </c>
      <c r="GG35" s="21">
        <v>1958</v>
      </c>
      <c r="GH35" s="22">
        <v>650.79999999999995</v>
      </c>
      <c r="GK35" s="21">
        <v>1958</v>
      </c>
      <c r="GL35" s="22">
        <v>650.79999999999995</v>
      </c>
      <c r="GO35" s="21">
        <v>1958</v>
      </c>
      <c r="GP35" s="22">
        <v>650.79999999999995</v>
      </c>
      <c r="GS35" s="21">
        <v>1958</v>
      </c>
      <c r="GT35" s="22">
        <v>650.79999999999995</v>
      </c>
      <c r="GW35" s="21">
        <v>1958</v>
      </c>
      <c r="GX35" s="22">
        <v>650.79999999999995</v>
      </c>
      <c r="HA35" s="21">
        <v>1958</v>
      </c>
      <c r="HB35" s="22">
        <v>650.79999999999995</v>
      </c>
      <c r="HE35" s="21">
        <v>1958</v>
      </c>
      <c r="HF35" s="22">
        <v>650.79999999999995</v>
      </c>
      <c r="HI35" s="21">
        <v>1958</v>
      </c>
      <c r="HJ35" s="22">
        <v>650.79999999999995</v>
      </c>
      <c r="HM35" s="21">
        <v>1958</v>
      </c>
      <c r="HN35" s="22">
        <v>650.79999999999995</v>
      </c>
      <c r="HQ35" s="21">
        <v>1958</v>
      </c>
      <c r="HR35" s="22">
        <v>650.79999999999995</v>
      </c>
      <c r="HU35" s="21">
        <v>1958</v>
      </c>
      <c r="HV35" s="22">
        <v>650.79999999999995</v>
      </c>
      <c r="HY35" s="21">
        <v>1958</v>
      </c>
      <c r="HZ35" s="22">
        <v>650.79999999999995</v>
      </c>
    </row>
    <row r="36" spans="2:234">
      <c r="B36">
        <v>3.219460777580694E-2</v>
      </c>
      <c r="C36" s="33">
        <v>0.73854212708395839</v>
      </c>
      <c r="D36">
        <v>152.53422824005108</v>
      </c>
      <c r="E36" s="21">
        <v>1959</v>
      </c>
      <c r="F36" s="22">
        <v>616.6</v>
      </c>
      <c r="I36" s="21">
        <v>1960</v>
      </c>
      <c r="J36" s="22">
        <v>590.1</v>
      </c>
      <c r="M36" s="21">
        <v>1960</v>
      </c>
      <c r="N36" s="22">
        <v>590.1</v>
      </c>
      <c r="Q36" s="21">
        <v>1960</v>
      </c>
      <c r="R36" s="22">
        <v>590.1</v>
      </c>
      <c r="U36" s="21">
        <v>1960</v>
      </c>
      <c r="V36" s="22">
        <v>590.1</v>
      </c>
      <c r="Y36" s="21">
        <v>1960</v>
      </c>
      <c r="Z36" s="22">
        <v>590.1</v>
      </c>
      <c r="AC36" s="21">
        <v>1960</v>
      </c>
      <c r="AD36" s="22">
        <v>590.1</v>
      </c>
      <c r="AG36" s="21">
        <v>1960</v>
      </c>
      <c r="AH36" s="22">
        <v>590.1</v>
      </c>
      <c r="AK36" s="21">
        <v>1960</v>
      </c>
      <c r="AL36" s="22">
        <v>590.1</v>
      </c>
      <c r="AO36" s="21">
        <v>1960</v>
      </c>
      <c r="AP36" s="22">
        <v>590.1</v>
      </c>
      <c r="AS36" s="21">
        <v>1960</v>
      </c>
      <c r="AT36" s="22">
        <v>590.1</v>
      </c>
      <c r="AW36" s="21">
        <v>1960</v>
      </c>
      <c r="AX36" s="22">
        <v>590.1</v>
      </c>
      <c r="BA36" s="21">
        <v>1960</v>
      </c>
      <c r="BB36" s="22">
        <v>590.1</v>
      </c>
      <c r="BE36" s="21">
        <v>1960</v>
      </c>
      <c r="BF36" s="22">
        <v>590.1</v>
      </c>
      <c r="BI36" s="21">
        <v>1960</v>
      </c>
      <c r="BJ36" s="22">
        <v>590.1</v>
      </c>
      <c r="BM36" s="21">
        <v>1960</v>
      </c>
      <c r="BN36" s="22">
        <v>590.1</v>
      </c>
      <c r="BQ36" s="21">
        <v>1960</v>
      </c>
      <c r="BR36" s="22">
        <v>590.1</v>
      </c>
      <c r="BU36" s="21">
        <v>1960</v>
      </c>
      <c r="BV36" s="22">
        <v>590.1</v>
      </c>
      <c r="BY36" s="21">
        <v>1960</v>
      </c>
      <c r="BZ36" s="22">
        <v>590.1</v>
      </c>
      <c r="CC36" s="21">
        <v>1960</v>
      </c>
      <c r="CD36" s="22">
        <v>590.1</v>
      </c>
      <c r="CG36" s="21">
        <v>1960</v>
      </c>
      <c r="CH36" s="22">
        <v>590.1</v>
      </c>
      <c r="CK36" s="21">
        <v>1960</v>
      </c>
      <c r="CL36" s="22">
        <v>590.1</v>
      </c>
      <c r="CO36" s="21">
        <v>1960</v>
      </c>
      <c r="CP36" s="22">
        <v>590.1</v>
      </c>
      <c r="CS36" s="21">
        <v>1960</v>
      </c>
      <c r="CT36" s="22">
        <v>590.1</v>
      </c>
      <c r="CW36" s="21">
        <v>1960</v>
      </c>
      <c r="CX36" s="22">
        <v>590.1</v>
      </c>
      <c r="DA36" s="21">
        <v>1960</v>
      </c>
      <c r="DB36" s="22">
        <v>590.1</v>
      </c>
      <c r="DE36" s="21">
        <v>1960</v>
      </c>
      <c r="DF36" s="22">
        <v>590.1</v>
      </c>
      <c r="DI36" s="21">
        <v>1960</v>
      </c>
      <c r="DJ36" s="22">
        <v>590.1</v>
      </c>
      <c r="DM36" s="21">
        <v>1960</v>
      </c>
      <c r="DN36" s="22">
        <v>590.1</v>
      </c>
      <c r="DQ36" s="21">
        <v>1960</v>
      </c>
      <c r="DR36" s="22">
        <v>590.1</v>
      </c>
      <c r="DU36" s="21">
        <v>1960</v>
      </c>
      <c r="DV36" s="22">
        <v>590.1</v>
      </c>
      <c r="DY36" s="21">
        <v>1960</v>
      </c>
      <c r="DZ36" s="22">
        <v>590.1</v>
      </c>
      <c r="EC36" s="21">
        <v>1960</v>
      </c>
      <c r="ED36" s="22">
        <v>590.1</v>
      </c>
      <c r="EG36" s="21">
        <v>1960</v>
      </c>
      <c r="EH36" s="22">
        <v>590.1</v>
      </c>
      <c r="EK36" s="21">
        <v>1960</v>
      </c>
      <c r="EL36" s="22">
        <v>590.1</v>
      </c>
      <c r="EO36" s="21">
        <v>1960</v>
      </c>
      <c r="EP36" s="22">
        <v>590.1</v>
      </c>
      <c r="ES36" s="21">
        <v>1959</v>
      </c>
      <c r="ET36" s="22">
        <v>616.6</v>
      </c>
      <c r="EW36" s="21">
        <v>1959</v>
      </c>
      <c r="EX36" s="22">
        <v>616.6</v>
      </c>
      <c r="FA36" s="21">
        <v>1959</v>
      </c>
      <c r="FB36" s="22">
        <v>616.6</v>
      </c>
      <c r="FE36" s="21">
        <v>1959</v>
      </c>
      <c r="FF36" s="22">
        <v>616.6</v>
      </c>
      <c r="FI36" s="21">
        <v>1959</v>
      </c>
      <c r="FJ36" s="22">
        <v>616.6</v>
      </c>
      <c r="FM36" s="21">
        <v>1959</v>
      </c>
      <c r="FN36" s="22">
        <v>616.6</v>
      </c>
      <c r="FQ36" s="21">
        <v>1959</v>
      </c>
      <c r="FR36" s="22">
        <v>616.6</v>
      </c>
      <c r="FU36" s="21">
        <v>1959</v>
      </c>
      <c r="FV36" s="22">
        <v>616.6</v>
      </c>
      <c r="FY36" s="21">
        <v>1959</v>
      </c>
      <c r="FZ36" s="22">
        <v>616.6</v>
      </c>
      <c r="GC36" s="21">
        <v>1959</v>
      </c>
      <c r="GD36" s="22">
        <v>616.6</v>
      </c>
      <c r="GG36" s="21">
        <v>1959</v>
      </c>
      <c r="GH36" s="22">
        <v>616.6</v>
      </c>
      <c r="GK36" s="21">
        <v>1959</v>
      </c>
      <c r="GL36" s="22">
        <v>616.6</v>
      </c>
      <c r="GO36" s="21">
        <v>1959</v>
      </c>
      <c r="GP36" s="22">
        <v>616.6</v>
      </c>
      <c r="GS36" s="21">
        <v>1959</v>
      </c>
      <c r="GT36" s="22">
        <v>616.6</v>
      </c>
      <c r="GW36" s="21">
        <v>1959</v>
      </c>
      <c r="GX36" s="22">
        <v>616.6</v>
      </c>
      <c r="HA36" s="21">
        <v>1959</v>
      </c>
      <c r="HB36" s="22">
        <v>616.6</v>
      </c>
      <c r="HE36" s="21">
        <v>1959</v>
      </c>
      <c r="HF36" s="22">
        <v>616.6</v>
      </c>
      <c r="HI36" s="21">
        <v>1959</v>
      </c>
      <c r="HJ36" s="22">
        <v>616.6</v>
      </c>
      <c r="HM36" s="21">
        <v>1959</v>
      </c>
      <c r="HN36" s="22">
        <v>616.6</v>
      </c>
      <c r="HQ36" s="21">
        <v>1959</v>
      </c>
      <c r="HR36" s="22">
        <v>616.6</v>
      </c>
      <c r="HU36" s="21">
        <v>1959</v>
      </c>
      <c r="HV36" s="22">
        <v>616.6</v>
      </c>
      <c r="HY36" s="21">
        <v>1959</v>
      </c>
      <c r="HZ36" s="22">
        <v>616.6</v>
      </c>
    </row>
    <row r="37" spans="2:234">
      <c r="B37">
        <v>3.2195932925914265E-2</v>
      </c>
      <c r="C37" s="33">
        <v>0.73750133518738115</v>
      </c>
      <c r="D37">
        <v>151.7153320705352</v>
      </c>
      <c r="E37" s="21">
        <v>1960</v>
      </c>
      <c r="F37" s="22">
        <v>590.1</v>
      </c>
      <c r="I37" s="21">
        <v>1961</v>
      </c>
      <c r="J37" s="22">
        <v>554.6</v>
      </c>
      <c r="M37" s="21">
        <v>1961</v>
      </c>
      <c r="N37" s="22">
        <v>554.6</v>
      </c>
      <c r="Q37" s="21">
        <v>1961</v>
      </c>
      <c r="R37" s="22">
        <v>554.6</v>
      </c>
      <c r="U37" s="21">
        <v>1961</v>
      </c>
      <c r="V37" s="22">
        <v>554.6</v>
      </c>
      <c r="Y37" s="21">
        <v>1961</v>
      </c>
      <c r="Z37" s="22">
        <v>554.6</v>
      </c>
      <c r="AC37" s="21">
        <v>1961</v>
      </c>
      <c r="AD37" s="22">
        <v>554.6</v>
      </c>
      <c r="AG37" s="21">
        <v>1961</v>
      </c>
      <c r="AH37" s="22">
        <v>554.6</v>
      </c>
      <c r="AK37" s="21">
        <v>1961</v>
      </c>
      <c r="AL37" s="22">
        <v>554.6</v>
      </c>
      <c r="AO37" s="21">
        <v>1961</v>
      </c>
      <c r="AP37" s="22">
        <v>554.6</v>
      </c>
      <c r="AS37" s="21">
        <v>1961</v>
      </c>
      <c r="AT37" s="22">
        <v>554.6</v>
      </c>
      <c r="AW37" s="21">
        <v>1961</v>
      </c>
      <c r="AX37" s="22">
        <v>554.6</v>
      </c>
      <c r="BA37" s="21">
        <v>1961</v>
      </c>
      <c r="BB37" s="22">
        <v>554.6</v>
      </c>
      <c r="BE37" s="21">
        <v>1961</v>
      </c>
      <c r="BF37" s="22">
        <v>554.6</v>
      </c>
      <c r="BI37" s="21">
        <v>1961</v>
      </c>
      <c r="BJ37" s="22">
        <v>554.6</v>
      </c>
      <c r="BM37" s="21">
        <v>1961</v>
      </c>
      <c r="BN37" s="22">
        <v>554.6</v>
      </c>
      <c r="BQ37" s="21">
        <v>1961</v>
      </c>
      <c r="BR37" s="22">
        <v>554.6</v>
      </c>
      <c r="BU37" s="21">
        <v>1961</v>
      </c>
      <c r="BV37" s="22">
        <v>554.6</v>
      </c>
      <c r="BY37" s="21">
        <v>1961</v>
      </c>
      <c r="BZ37" s="22">
        <v>554.6</v>
      </c>
      <c r="CC37" s="21">
        <v>1961</v>
      </c>
      <c r="CD37" s="22">
        <v>554.6</v>
      </c>
      <c r="CG37" s="21">
        <v>1961</v>
      </c>
      <c r="CH37" s="22">
        <v>554.6</v>
      </c>
      <c r="CK37" s="21">
        <v>1961</v>
      </c>
      <c r="CL37" s="22">
        <v>554.6</v>
      </c>
      <c r="CO37" s="21">
        <v>1961</v>
      </c>
      <c r="CP37" s="22">
        <v>554.6</v>
      </c>
      <c r="CS37" s="21">
        <v>1961</v>
      </c>
      <c r="CT37" s="22">
        <v>554.6</v>
      </c>
      <c r="CW37" s="21">
        <v>1961</v>
      </c>
      <c r="CX37" s="22">
        <v>554.6</v>
      </c>
      <c r="DA37" s="21">
        <v>1961</v>
      </c>
      <c r="DB37" s="22">
        <v>554.6</v>
      </c>
      <c r="DE37" s="21">
        <v>1961</v>
      </c>
      <c r="DF37" s="22">
        <v>554.6</v>
      </c>
      <c r="DI37" s="21">
        <v>1961</v>
      </c>
      <c r="DJ37" s="22">
        <v>554.6</v>
      </c>
      <c r="DM37" s="21">
        <v>1961</v>
      </c>
      <c r="DN37" s="22">
        <v>554.6</v>
      </c>
      <c r="DQ37" s="21">
        <v>1961</v>
      </c>
      <c r="DR37" s="22">
        <v>554.6</v>
      </c>
      <c r="DU37" s="21">
        <v>1961</v>
      </c>
      <c r="DV37" s="22">
        <v>554.6</v>
      </c>
      <c r="DY37" s="21">
        <v>1961</v>
      </c>
      <c r="DZ37" s="22">
        <v>554.6</v>
      </c>
      <c r="EC37" s="21">
        <v>1961</v>
      </c>
      <c r="ED37" s="22">
        <v>554.6</v>
      </c>
      <c r="EG37" s="21">
        <v>1961</v>
      </c>
      <c r="EH37" s="22">
        <v>554.6</v>
      </c>
      <c r="EK37" s="21">
        <v>1961</v>
      </c>
      <c r="EL37" s="22">
        <v>554.6</v>
      </c>
      <c r="EO37" s="21">
        <v>1961</v>
      </c>
      <c r="EP37" s="22">
        <v>554.6</v>
      </c>
      <c r="ES37" s="21">
        <v>1961</v>
      </c>
      <c r="ET37" s="22">
        <v>554.6</v>
      </c>
      <c r="EW37" s="21">
        <v>1960</v>
      </c>
      <c r="EX37" s="22">
        <v>590.1</v>
      </c>
      <c r="FA37" s="21">
        <v>1960</v>
      </c>
      <c r="FB37" s="22">
        <v>590.1</v>
      </c>
      <c r="FE37" s="21">
        <v>1960</v>
      </c>
      <c r="FF37" s="22">
        <v>590.1</v>
      </c>
      <c r="FI37" s="21">
        <v>1960</v>
      </c>
      <c r="FJ37" s="22">
        <v>590.1</v>
      </c>
      <c r="FM37" s="21">
        <v>1960</v>
      </c>
      <c r="FN37" s="22">
        <v>590.1</v>
      </c>
      <c r="FQ37" s="21">
        <v>1960</v>
      </c>
      <c r="FR37" s="22">
        <v>590.1</v>
      </c>
      <c r="FU37" s="21">
        <v>1960</v>
      </c>
      <c r="FV37" s="22">
        <v>590.1</v>
      </c>
      <c r="FY37" s="21">
        <v>1960</v>
      </c>
      <c r="FZ37" s="22">
        <v>590.1</v>
      </c>
      <c r="GC37" s="21">
        <v>1960</v>
      </c>
      <c r="GD37" s="22">
        <v>590.1</v>
      </c>
      <c r="GG37" s="21">
        <v>1960</v>
      </c>
      <c r="GH37" s="22">
        <v>590.1</v>
      </c>
      <c r="GK37" s="21">
        <v>1960</v>
      </c>
      <c r="GL37" s="22">
        <v>590.1</v>
      </c>
      <c r="GO37" s="21">
        <v>1960</v>
      </c>
      <c r="GP37" s="22">
        <v>590.1</v>
      </c>
      <c r="GS37" s="21">
        <v>1960</v>
      </c>
      <c r="GT37" s="22">
        <v>590.1</v>
      </c>
      <c r="GW37" s="21">
        <v>1960</v>
      </c>
      <c r="GX37" s="22">
        <v>590.1</v>
      </c>
      <c r="HA37" s="21">
        <v>1960</v>
      </c>
      <c r="HB37" s="22">
        <v>590.1</v>
      </c>
      <c r="HE37" s="21">
        <v>1960</v>
      </c>
      <c r="HF37" s="22">
        <v>590.1</v>
      </c>
      <c r="HI37" s="21">
        <v>1960</v>
      </c>
      <c r="HJ37" s="22">
        <v>590.1</v>
      </c>
      <c r="HM37" s="21">
        <v>1960</v>
      </c>
      <c r="HN37" s="22">
        <v>590.1</v>
      </c>
      <c r="HQ37" s="21">
        <v>1960</v>
      </c>
      <c r="HR37" s="22">
        <v>590.1</v>
      </c>
      <c r="HU37" s="21">
        <v>1960</v>
      </c>
      <c r="HV37" s="22">
        <v>590.1</v>
      </c>
      <c r="HY37" s="21">
        <v>1960</v>
      </c>
      <c r="HZ37" s="22">
        <v>590.1</v>
      </c>
    </row>
    <row r="38" spans="2:234">
      <c r="B38">
        <v>3.2205341371572785E-2</v>
      </c>
      <c r="C38" s="33">
        <v>0.73654188275928456</v>
      </c>
      <c r="D38">
        <v>150.96616526968302</v>
      </c>
      <c r="E38" s="21">
        <v>1961</v>
      </c>
      <c r="F38" s="22">
        <v>554.6</v>
      </c>
      <c r="I38" s="21">
        <v>1970</v>
      </c>
      <c r="J38" s="22">
        <v>872</v>
      </c>
      <c r="M38" s="21">
        <v>1970</v>
      </c>
      <c r="N38" s="22">
        <v>872</v>
      </c>
      <c r="Q38" s="21">
        <v>1970</v>
      </c>
      <c r="R38" s="22">
        <v>872</v>
      </c>
      <c r="U38" s="21">
        <v>1970</v>
      </c>
      <c r="V38" s="22">
        <v>872</v>
      </c>
      <c r="Y38" s="21">
        <v>1970</v>
      </c>
      <c r="Z38" s="22">
        <v>872</v>
      </c>
      <c r="AC38" s="21">
        <v>1970</v>
      </c>
      <c r="AD38" s="22">
        <v>872</v>
      </c>
      <c r="AG38" s="21">
        <v>1970</v>
      </c>
      <c r="AH38" s="22">
        <v>872</v>
      </c>
      <c r="AK38" s="21">
        <v>1970</v>
      </c>
      <c r="AL38" s="22">
        <v>872</v>
      </c>
      <c r="AO38" s="21">
        <v>1970</v>
      </c>
      <c r="AP38" s="22">
        <v>872</v>
      </c>
      <c r="AS38" s="21">
        <v>1970</v>
      </c>
      <c r="AT38" s="22">
        <v>872</v>
      </c>
      <c r="AW38" s="21">
        <v>1970</v>
      </c>
      <c r="AX38" s="22">
        <v>872</v>
      </c>
      <c r="BA38" s="21">
        <v>1970</v>
      </c>
      <c r="BB38" s="22">
        <v>872</v>
      </c>
      <c r="BE38" s="21">
        <v>1970</v>
      </c>
      <c r="BF38" s="22">
        <v>872</v>
      </c>
      <c r="BI38" s="21">
        <v>1970</v>
      </c>
      <c r="BJ38" s="22">
        <v>872</v>
      </c>
      <c r="BM38" s="21">
        <v>1970</v>
      </c>
      <c r="BN38" s="22">
        <v>872</v>
      </c>
      <c r="BQ38" s="21">
        <v>1970</v>
      </c>
      <c r="BR38" s="22">
        <v>872</v>
      </c>
      <c r="BU38" s="21">
        <v>1970</v>
      </c>
      <c r="BV38" s="22">
        <v>872</v>
      </c>
      <c r="BY38" s="21">
        <v>1970</v>
      </c>
      <c r="BZ38" s="22">
        <v>872</v>
      </c>
      <c r="CC38" s="21">
        <v>1970</v>
      </c>
      <c r="CD38" s="22">
        <v>872</v>
      </c>
      <c r="CG38" s="21">
        <v>1970</v>
      </c>
      <c r="CH38" s="22">
        <v>872</v>
      </c>
      <c r="CK38" s="21">
        <v>1970</v>
      </c>
      <c r="CL38" s="22">
        <v>872</v>
      </c>
      <c r="CO38" s="21">
        <v>1970</v>
      </c>
      <c r="CP38" s="22">
        <v>872</v>
      </c>
      <c r="CS38" s="21">
        <v>1970</v>
      </c>
      <c r="CT38" s="22">
        <v>872</v>
      </c>
      <c r="CW38" s="21">
        <v>1970</v>
      </c>
      <c r="CX38" s="22">
        <v>872</v>
      </c>
      <c r="DA38" s="21">
        <v>1970</v>
      </c>
      <c r="DB38" s="22">
        <v>872</v>
      </c>
      <c r="DE38" s="21">
        <v>1970</v>
      </c>
      <c r="DF38" s="22">
        <v>872</v>
      </c>
      <c r="DI38" s="21">
        <v>1970</v>
      </c>
      <c r="DJ38" s="22">
        <v>872</v>
      </c>
      <c r="DM38" s="21">
        <v>1970</v>
      </c>
      <c r="DN38" s="22">
        <v>872</v>
      </c>
      <c r="DQ38" s="21">
        <v>1970</v>
      </c>
      <c r="DR38" s="22">
        <v>872</v>
      </c>
      <c r="DU38" s="21">
        <v>1970</v>
      </c>
      <c r="DV38" s="22">
        <v>872</v>
      </c>
      <c r="DY38" s="21">
        <v>1970</v>
      </c>
      <c r="DZ38" s="22">
        <v>872</v>
      </c>
      <c r="EC38" s="21">
        <v>1970</v>
      </c>
      <c r="ED38" s="22">
        <v>872</v>
      </c>
      <c r="EG38" s="21">
        <v>1970</v>
      </c>
      <c r="EH38" s="22">
        <v>872</v>
      </c>
      <c r="EK38" s="21">
        <v>1970</v>
      </c>
      <c r="EL38" s="22">
        <v>872</v>
      </c>
      <c r="EO38" s="21">
        <v>1970</v>
      </c>
      <c r="EP38" s="22">
        <v>872</v>
      </c>
      <c r="ES38" s="21">
        <v>1970</v>
      </c>
      <c r="ET38" s="22">
        <v>872</v>
      </c>
      <c r="EW38" s="21">
        <v>1970</v>
      </c>
      <c r="EX38" s="22">
        <v>872</v>
      </c>
      <c r="FA38" s="21">
        <v>1961</v>
      </c>
      <c r="FB38" s="22">
        <v>554.6</v>
      </c>
      <c r="FE38" s="21">
        <v>1961</v>
      </c>
      <c r="FF38" s="22">
        <v>554.6</v>
      </c>
      <c r="FI38" s="21">
        <v>1961</v>
      </c>
      <c r="FJ38" s="22">
        <v>554.6</v>
      </c>
      <c r="FM38" s="21">
        <v>1961</v>
      </c>
      <c r="FN38" s="22">
        <v>554.6</v>
      </c>
      <c r="FQ38" s="21">
        <v>1961</v>
      </c>
      <c r="FR38" s="22">
        <v>554.6</v>
      </c>
      <c r="FU38" s="21">
        <v>1961</v>
      </c>
      <c r="FV38" s="22">
        <v>554.6</v>
      </c>
      <c r="FY38" s="21">
        <v>1961</v>
      </c>
      <c r="FZ38" s="22">
        <v>554.6</v>
      </c>
      <c r="GC38" s="21">
        <v>1961</v>
      </c>
      <c r="GD38" s="22">
        <v>554.6</v>
      </c>
      <c r="GG38" s="21">
        <v>1961</v>
      </c>
      <c r="GH38" s="22">
        <v>554.6</v>
      </c>
      <c r="GK38" s="21">
        <v>1961</v>
      </c>
      <c r="GL38" s="22">
        <v>554.6</v>
      </c>
      <c r="GO38" s="21">
        <v>1961</v>
      </c>
      <c r="GP38" s="22">
        <v>554.6</v>
      </c>
      <c r="GS38" s="21">
        <v>1961</v>
      </c>
      <c r="GT38" s="22">
        <v>554.6</v>
      </c>
      <c r="GW38" s="21">
        <v>1961</v>
      </c>
      <c r="GX38" s="22">
        <v>554.6</v>
      </c>
      <c r="HA38" s="21">
        <v>1961</v>
      </c>
      <c r="HB38" s="22">
        <v>554.6</v>
      </c>
      <c r="HE38" s="21">
        <v>1961</v>
      </c>
      <c r="HF38" s="22">
        <v>554.6</v>
      </c>
      <c r="HI38" s="21">
        <v>1961</v>
      </c>
      <c r="HJ38" s="22">
        <v>554.6</v>
      </c>
      <c r="HM38" s="21">
        <v>1961</v>
      </c>
      <c r="HN38" s="22">
        <v>554.6</v>
      </c>
      <c r="HQ38" s="21">
        <v>1961</v>
      </c>
      <c r="HR38" s="22">
        <v>554.6</v>
      </c>
      <c r="HU38" s="21">
        <v>1961</v>
      </c>
      <c r="HV38" s="22">
        <v>554.6</v>
      </c>
      <c r="HY38" s="21">
        <v>1961</v>
      </c>
      <c r="HZ38" s="22">
        <v>554.6</v>
      </c>
    </row>
    <row r="39" spans="2:234">
      <c r="B39">
        <v>3.2050124597189984E-2</v>
      </c>
      <c r="C39" s="33">
        <v>0.7353596804311533</v>
      </c>
      <c r="D39">
        <v>150.05053956999845</v>
      </c>
      <c r="E39" s="21">
        <v>1970</v>
      </c>
      <c r="F39" s="22">
        <v>872</v>
      </c>
      <c r="I39" s="21">
        <v>1971</v>
      </c>
      <c r="J39" s="22">
        <v>896.6</v>
      </c>
      <c r="M39" s="21">
        <v>1971</v>
      </c>
      <c r="N39" s="22">
        <v>896.6</v>
      </c>
      <c r="Q39" s="21">
        <v>1971</v>
      </c>
      <c r="R39" s="22">
        <v>896.6</v>
      </c>
      <c r="U39" s="21">
        <v>1971</v>
      </c>
      <c r="V39" s="22">
        <v>896.6</v>
      </c>
      <c r="Y39" s="21">
        <v>1971</v>
      </c>
      <c r="Z39" s="22">
        <v>896.6</v>
      </c>
      <c r="AC39" s="21">
        <v>1971</v>
      </c>
      <c r="AD39" s="22">
        <v>896.6</v>
      </c>
      <c r="AG39" s="21">
        <v>1971</v>
      </c>
      <c r="AH39" s="22">
        <v>896.6</v>
      </c>
      <c r="AK39" s="21">
        <v>1971</v>
      </c>
      <c r="AL39" s="22">
        <v>896.6</v>
      </c>
      <c r="AO39" s="21">
        <v>1971</v>
      </c>
      <c r="AP39" s="22">
        <v>896.6</v>
      </c>
      <c r="AS39" s="21">
        <v>1971</v>
      </c>
      <c r="AT39" s="22">
        <v>896.6</v>
      </c>
      <c r="AW39" s="21">
        <v>1971</v>
      </c>
      <c r="AX39" s="22">
        <v>896.6</v>
      </c>
      <c r="BA39" s="21">
        <v>1971</v>
      </c>
      <c r="BB39" s="22">
        <v>896.6</v>
      </c>
      <c r="BE39" s="21">
        <v>1971</v>
      </c>
      <c r="BF39" s="22">
        <v>896.6</v>
      </c>
      <c r="BI39" s="21">
        <v>1971</v>
      </c>
      <c r="BJ39" s="22">
        <v>896.6</v>
      </c>
      <c r="BM39" s="21">
        <v>1971</v>
      </c>
      <c r="BN39" s="22">
        <v>896.6</v>
      </c>
      <c r="BQ39" s="21">
        <v>1971</v>
      </c>
      <c r="BR39" s="22">
        <v>896.6</v>
      </c>
      <c r="BU39" s="21">
        <v>1971</v>
      </c>
      <c r="BV39" s="22">
        <v>896.6</v>
      </c>
      <c r="BY39" s="21">
        <v>1971</v>
      </c>
      <c r="BZ39" s="22">
        <v>896.6</v>
      </c>
      <c r="CC39" s="21">
        <v>1971</v>
      </c>
      <c r="CD39" s="22">
        <v>896.6</v>
      </c>
      <c r="CG39" s="21">
        <v>1971</v>
      </c>
      <c r="CH39" s="22">
        <v>896.6</v>
      </c>
      <c r="CK39" s="21">
        <v>1971</v>
      </c>
      <c r="CL39" s="22">
        <v>896.6</v>
      </c>
      <c r="CO39" s="21">
        <v>1971</v>
      </c>
      <c r="CP39" s="22">
        <v>896.6</v>
      </c>
      <c r="CS39" s="21">
        <v>1971</v>
      </c>
      <c r="CT39" s="22">
        <v>896.6</v>
      </c>
      <c r="CW39" s="21">
        <v>1971</v>
      </c>
      <c r="CX39" s="22">
        <v>896.6</v>
      </c>
      <c r="DA39" s="21">
        <v>1971</v>
      </c>
      <c r="DB39" s="22">
        <v>896.6</v>
      </c>
      <c r="DE39" s="21">
        <v>1971</v>
      </c>
      <c r="DF39" s="22">
        <v>896.6</v>
      </c>
      <c r="DI39" s="21">
        <v>1971</v>
      </c>
      <c r="DJ39" s="22">
        <v>896.6</v>
      </c>
      <c r="DM39" s="21">
        <v>1971</v>
      </c>
      <c r="DN39" s="22">
        <v>896.6</v>
      </c>
      <c r="DQ39" s="21">
        <v>1971</v>
      </c>
      <c r="DR39" s="22">
        <v>896.6</v>
      </c>
      <c r="DU39" s="21">
        <v>1971</v>
      </c>
      <c r="DV39" s="22">
        <v>896.6</v>
      </c>
      <c r="DY39" s="21">
        <v>1971</v>
      </c>
      <c r="DZ39" s="22">
        <v>896.6</v>
      </c>
      <c r="EC39" s="21">
        <v>1971</v>
      </c>
      <c r="ED39" s="22">
        <v>896.6</v>
      </c>
      <c r="EG39" s="21">
        <v>1971</v>
      </c>
      <c r="EH39" s="22">
        <v>896.6</v>
      </c>
      <c r="EK39" s="21">
        <v>1971</v>
      </c>
      <c r="EL39" s="22">
        <v>896.6</v>
      </c>
      <c r="EO39" s="21">
        <v>1971</v>
      </c>
      <c r="EP39" s="22">
        <v>896.6</v>
      </c>
      <c r="ES39" s="21">
        <v>1971</v>
      </c>
      <c r="ET39" s="22">
        <v>896.6</v>
      </c>
      <c r="EW39" s="21">
        <v>1971</v>
      </c>
      <c r="EX39" s="22">
        <v>896.6</v>
      </c>
      <c r="FA39" s="21">
        <v>1971</v>
      </c>
      <c r="FB39" s="22">
        <v>896.6</v>
      </c>
      <c r="FE39" s="21">
        <v>1970</v>
      </c>
      <c r="FF39" s="22">
        <v>872</v>
      </c>
      <c r="FI39" s="21">
        <v>1970</v>
      </c>
      <c r="FJ39" s="22">
        <v>872</v>
      </c>
      <c r="FM39" s="21">
        <v>1970</v>
      </c>
      <c r="FN39" s="22">
        <v>872</v>
      </c>
      <c r="FQ39" s="21">
        <v>1970</v>
      </c>
      <c r="FR39" s="22">
        <v>872</v>
      </c>
      <c r="FU39" s="21">
        <v>1970</v>
      </c>
      <c r="FV39" s="22">
        <v>872</v>
      </c>
      <c r="FY39" s="21">
        <v>1970</v>
      </c>
      <c r="FZ39" s="22">
        <v>872</v>
      </c>
      <c r="GC39" s="21">
        <v>1970</v>
      </c>
      <c r="GD39" s="22">
        <v>872</v>
      </c>
      <c r="GG39" s="21">
        <v>1970</v>
      </c>
      <c r="GH39" s="22">
        <v>872</v>
      </c>
      <c r="GK39" s="21">
        <v>1970</v>
      </c>
      <c r="GL39" s="22">
        <v>872</v>
      </c>
      <c r="GO39" s="21">
        <v>1970</v>
      </c>
      <c r="GP39" s="22">
        <v>872</v>
      </c>
      <c r="GS39" s="21">
        <v>1970</v>
      </c>
      <c r="GT39" s="22">
        <v>872</v>
      </c>
      <c r="GW39" s="21">
        <v>1970</v>
      </c>
      <c r="GX39" s="22">
        <v>872</v>
      </c>
      <c r="HA39" s="21">
        <v>1970</v>
      </c>
      <c r="HB39" s="22">
        <v>872</v>
      </c>
      <c r="HE39" s="21">
        <v>1970</v>
      </c>
      <c r="HF39" s="22">
        <v>872</v>
      </c>
      <c r="HI39" s="21">
        <v>1970</v>
      </c>
      <c r="HJ39" s="22">
        <v>872</v>
      </c>
      <c r="HM39" s="21">
        <v>1970</v>
      </c>
      <c r="HN39" s="22">
        <v>872</v>
      </c>
      <c r="HQ39" s="21">
        <v>1970</v>
      </c>
      <c r="HR39" s="22">
        <v>872</v>
      </c>
      <c r="HU39" s="21">
        <v>1970</v>
      </c>
      <c r="HV39" s="22">
        <v>872</v>
      </c>
      <c r="HY39" s="21">
        <v>1970</v>
      </c>
      <c r="HZ39" s="22">
        <v>872</v>
      </c>
    </row>
    <row r="40" spans="2:234">
      <c r="B40">
        <v>3.2038878162996637E-2</v>
      </c>
      <c r="C40" s="33">
        <v>0.73497757928411178</v>
      </c>
      <c r="D40">
        <v>149.75634579947325</v>
      </c>
      <c r="E40" s="21">
        <v>1971</v>
      </c>
      <c r="F40" s="22">
        <v>896.6</v>
      </c>
      <c r="I40" s="21">
        <v>1972</v>
      </c>
      <c r="J40" s="22">
        <v>639.9</v>
      </c>
      <c r="M40" s="21">
        <v>1972</v>
      </c>
      <c r="N40" s="22">
        <v>639.9</v>
      </c>
      <c r="Q40" s="21">
        <v>1972</v>
      </c>
      <c r="R40" s="22">
        <v>639.9</v>
      </c>
      <c r="U40" s="21">
        <v>1972</v>
      </c>
      <c r="V40" s="22">
        <v>639.9</v>
      </c>
      <c r="Y40" s="21">
        <v>1972</v>
      </c>
      <c r="Z40" s="22">
        <v>639.9</v>
      </c>
      <c r="AC40" s="21">
        <v>1972</v>
      </c>
      <c r="AD40" s="22">
        <v>639.9</v>
      </c>
      <c r="AG40" s="21">
        <v>1972</v>
      </c>
      <c r="AH40" s="22">
        <v>639.9</v>
      </c>
      <c r="AK40" s="21">
        <v>1972</v>
      </c>
      <c r="AL40" s="22">
        <v>639.9</v>
      </c>
      <c r="AO40" s="21">
        <v>1972</v>
      </c>
      <c r="AP40" s="22">
        <v>639.9</v>
      </c>
      <c r="AS40" s="21">
        <v>1972</v>
      </c>
      <c r="AT40" s="22">
        <v>639.9</v>
      </c>
      <c r="AW40" s="21">
        <v>1972</v>
      </c>
      <c r="AX40" s="22">
        <v>639.9</v>
      </c>
      <c r="BA40" s="21">
        <v>1972</v>
      </c>
      <c r="BB40" s="22">
        <v>639.9</v>
      </c>
      <c r="BE40" s="21">
        <v>1972</v>
      </c>
      <c r="BF40" s="22">
        <v>639.9</v>
      </c>
      <c r="BI40" s="21">
        <v>1972</v>
      </c>
      <c r="BJ40" s="22">
        <v>639.9</v>
      </c>
      <c r="BM40" s="21">
        <v>1972</v>
      </c>
      <c r="BN40" s="22">
        <v>639.9</v>
      </c>
      <c r="BQ40" s="21">
        <v>1972</v>
      </c>
      <c r="BR40" s="22">
        <v>639.9</v>
      </c>
      <c r="BU40" s="21">
        <v>1972</v>
      </c>
      <c r="BV40" s="22">
        <v>639.9</v>
      </c>
      <c r="BY40" s="21">
        <v>1972</v>
      </c>
      <c r="BZ40" s="22">
        <v>639.9</v>
      </c>
      <c r="CC40" s="21">
        <v>1972</v>
      </c>
      <c r="CD40" s="22">
        <v>639.9</v>
      </c>
      <c r="CG40" s="21">
        <v>1972</v>
      </c>
      <c r="CH40" s="22">
        <v>639.9</v>
      </c>
      <c r="CK40" s="21">
        <v>1972</v>
      </c>
      <c r="CL40" s="22">
        <v>639.9</v>
      </c>
      <c r="CO40" s="21">
        <v>1972</v>
      </c>
      <c r="CP40" s="22">
        <v>639.9</v>
      </c>
      <c r="CS40" s="21">
        <v>1972</v>
      </c>
      <c r="CT40" s="22">
        <v>639.9</v>
      </c>
      <c r="CW40" s="21">
        <v>1972</v>
      </c>
      <c r="CX40" s="22">
        <v>639.9</v>
      </c>
      <c r="DA40" s="21">
        <v>1972</v>
      </c>
      <c r="DB40" s="22">
        <v>639.9</v>
      </c>
      <c r="DE40" s="21">
        <v>1972</v>
      </c>
      <c r="DF40" s="22">
        <v>639.9</v>
      </c>
      <c r="DI40" s="21">
        <v>1972</v>
      </c>
      <c r="DJ40" s="22">
        <v>639.9</v>
      </c>
      <c r="DM40" s="21">
        <v>1972</v>
      </c>
      <c r="DN40" s="22">
        <v>639.9</v>
      </c>
      <c r="DQ40" s="21">
        <v>1972</v>
      </c>
      <c r="DR40" s="22">
        <v>639.9</v>
      </c>
      <c r="DU40" s="21">
        <v>1972</v>
      </c>
      <c r="DV40" s="22">
        <v>639.9</v>
      </c>
      <c r="DY40" s="21">
        <v>1972</v>
      </c>
      <c r="DZ40" s="22">
        <v>639.9</v>
      </c>
      <c r="EC40" s="21">
        <v>1972</v>
      </c>
      <c r="ED40" s="22">
        <v>639.9</v>
      </c>
      <c r="EG40" s="21">
        <v>1972</v>
      </c>
      <c r="EH40" s="22">
        <v>639.9</v>
      </c>
      <c r="EK40" s="21">
        <v>1972</v>
      </c>
      <c r="EL40" s="22">
        <v>639.9</v>
      </c>
      <c r="EO40" s="21">
        <v>1972</v>
      </c>
      <c r="EP40" s="22">
        <v>639.9</v>
      </c>
      <c r="ES40" s="21">
        <v>1972</v>
      </c>
      <c r="ET40" s="22">
        <v>639.9</v>
      </c>
      <c r="EW40" s="21">
        <v>1972</v>
      </c>
      <c r="EX40" s="22">
        <v>639.9</v>
      </c>
      <c r="FA40" s="21">
        <v>1972</v>
      </c>
      <c r="FB40" s="22">
        <v>639.9</v>
      </c>
      <c r="FE40" s="21">
        <v>1972</v>
      </c>
      <c r="FF40" s="22">
        <v>639.9</v>
      </c>
      <c r="FI40" s="21">
        <v>1971</v>
      </c>
      <c r="FJ40" s="22">
        <v>896.6</v>
      </c>
      <c r="FM40" s="21">
        <v>1971</v>
      </c>
      <c r="FN40" s="22">
        <v>896.6</v>
      </c>
      <c r="FQ40" s="21">
        <v>1971</v>
      </c>
      <c r="FR40" s="22">
        <v>896.6</v>
      </c>
      <c r="FU40" s="21">
        <v>1971</v>
      </c>
      <c r="FV40" s="22">
        <v>896.6</v>
      </c>
      <c r="FY40" s="21">
        <v>1971</v>
      </c>
      <c r="FZ40" s="22">
        <v>896.6</v>
      </c>
      <c r="GC40" s="21">
        <v>1971</v>
      </c>
      <c r="GD40" s="22">
        <v>896.6</v>
      </c>
      <c r="GG40" s="21">
        <v>1971</v>
      </c>
      <c r="GH40" s="22">
        <v>896.6</v>
      </c>
      <c r="GK40" s="21">
        <v>1971</v>
      </c>
      <c r="GL40" s="22">
        <v>896.6</v>
      </c>
      <c r="GO40" s="21">
        <v>1971</v>
      </c>
      <c r="GP40" s="22">
        <v>896.6</v>
      </c>
      <c r="GS40" s="21">
        <v>1971</v>
      </c>
      <c r="GT40" s="22">
        <v>896.6</v>
      </c>
      <c r="GW40" s="21">
        <v>1971</v>
      </c>
      <c r="GX40" s="22">
        <v>896.6</v>
      </c>
      <c r="HA40" s="21">
        <v>1971</v>
      </c>
      <c r="HB40" s="22">
        <v>896.6</v>
      </c>
      <c r="HE40" s="21">
        <v>1971</v>
      </c>
      <c r="HF40" s="22">
        <v>896.6</v>
      </c>
      <c r="HI40" s="21">
        <v>1971</v>
      </c>
      <c r="HJ40" s="22">
        <v>896.6</v>
      </c>
      <c r="HM40" s="21">
        <v>1971</v>
      </c>
      <c r="HN40" s="22">
        <v>896.6</v>
      </c>
      <c r="HQ40" s="21">
        <v>1971</v>
      </c>
      <c r="HR40" s="22">
        <v>896.6</v>
      </c>
      <c r="HU40" s="21">
        <v>1971</v>
      </c>
      <c r="HV40" s="22">
        <v>896.6</v>
      </c>
      <c r="HY40" s="21">
        <v>1971</v>
      </c>
      <c r="HZ40" s="22">
        <v>896.6</v>
      </c>
    </row>
    <row r="41" spans="2:234">
      <c r="B41">
        <v>3.22177726156576E-2</v>
      </c>
      <c r="C41" s="33">
        <v>0.73379644373086139</v>
      </c>
      <c r="D41">
        <v>148.85228626098672</v>
      </c>
      <c r="E41" s="21">
        <v>1972</v>
      </c>
      <c r="F41" s="22">
        <v>639.9</v>
      </c>
      <c r="I41" s="21">
        <v>1973</v>
      </c>
      <c r="J41" s="22">
        <v>575.9</v>
      </c>
      <c r="M41" s="21">
        <v>1973</v>
      </c>
      <c r="N41" s="22">
        <v>575.9</v>
      </c>
      <c r="Q41" s="21">
        <v>1973</v>
      </c>
      <c r="R41" s="22">
        <v>575.9</v>
      </c>
      <c r="U41" s="21">
        <v>1973</v>
      </c>
      <c r="V41" s="22">
        <v>575.9</v>
      </c>
      <c r="Y41" s="21">
        <v>1973</v>
      </c>
      <c r="Z41" s="22">
        <v>575.9</v>
      </c>
      <c r="AC41" s="21">
        <v>1973</v>
      </c>
      <c r="AD41" s="22">
        <v>575.9</v>
      </c>
      <c r="AG41" s="21">
        <v>1973</v>
      </c>
      <c r="AH41" s="22">
        <v>575.9</v>
      </c>
      <c r="AK41" s="21">
        <v>1973</v>
      </c>
      <c r="AL41" s="22">
        <v>575.9</v>
      </c>
      <c r="AO41" s="21">
        <v>1973</v>
      </c>
      <c r="AP41" s="22">
        <v>575.9</v>
      </c>
      <c r="AS41" s="21">
        <v>1973</v>
      </c>
      <c r="AT41" s="22">
        <v>575.9</v>
      </c>
      <c r="AW41" s="21">
        <v>1973</v>
      </c>
      <c r="AX41" s="22">
        <v>575.9</v>
      </c>
      <c r="BA41" s="21">
        <v>1973</v>
      </c>
      <c r="BB41" s="22">
        <v>575.9</v>
      </c>
      <c r="BE41" s="21">
        <v>1973</v>
      </c>
      <c r="BF41" s="22">
        <v>575.9</v>
      </c>
      <c r="BI41" s="21">
        <v>1973</v>
      </c>
      <c r="BJ41" s="22">
        <v>575.9</v>
      </c>
      <c r="BM41" s="21">
        <v>1973</v>
      </c>
      <c r="BN41" s="22">
        <v>575.9</v>
      </c>
      <c r="BQ41" s="21">
        <v>1973</v>
      </c>
      <c r="BR41" s="22">
        <v>575.9</v>
      </c>
      <c r="BU41" s="21">
        <v>1973</v>
      </c>
      <c r="BV41" s="22">
        <v>575.9</v>
      </c>
      <c r="BY41" s="21">
        <v>1973</v>
      </c>
      <c r="BZ41" s="22">
        <v>575.9</v>
      </c>
      <c r="CC41" s="21">
        <v>1973</v>
      </c>
      <c r="CD41" s="22">
        <v>575.9</v>
      </c>
      <c r="CG41" s="21">
        <v>1973</v>
      </c>
      <c r="CH41" s="22">
        <v>575.9</v>
      </c>
      <c r="CK41" s="21">
        <v>1973</v>
      </c>
      <c r="CL41" s="22">
        <v>575.9</v>
      </c>
      <c r="CO41" s="21">
        <v>1973</v>
      </c>
      <c r="CP41" s="22">
        <v>575.9</v>
      </c>
      <c r="CS41" s="21">
        <v>1973</v>
      </c>
      <c r="CT41" s="22">
        <v>575.9</v>
      </c>
      <c r="CW41" s="21">
        <v>1973</v>
      </c>
      <c r="CX41" s="22">
        <v>575.9</v>
      </c>
      <c r="DA41" s="21">
        <v>1973</v>
      </c>
      <c r="DB41" s="22">
        <v>575.9</v>
      </c>
      <c r="DE41" s="21">
        <v>1973</v>
      </c>
      <c r="DF41" s="22">
        <v>575.9</v>
      </c>
      <c r="DI41" s="21">
        <v>1973</v>
      </c>
      <c r="DJ41" s="22">
        <v>575.9</v>
      </c>
      <c r="DM41" s="21">
        <v>1973</v>
      </c>
      <c r="DN41" s="22">
        <v>575.9</v>
      </c>
      <c r="DQ41" s="21">
        <v>1973</v>
      </c>
      <c r="DR41" s="22">
        <v>575.9</v>
      </c>
      <c r="DU41" s="21">
        <v>1973</v>
      </c>
      <c r="DV41" s="22">
        <v>575.9</v>
      </c>
      <c r="DY41" s="21">
        <v>1973</v>
      </c>
      <c r="DZ41" s="22">
        <v>575.9</v>
      </c>
      <c r="EC41" s="21">
        <v>1973</v>
      </c>
      <c r="ED41" s="22">
        <v>575.9</v>
      </c>
      <c r="EG41" s="21">
        <v>1973</v>
      </c>
      <c r="EH41" s="22">
        <v>575.9</v>
      </c>
      <c r="EK41" s="21">
        <v>1973</v>
      </c>
      <c r="EL41" s="22">
        <v>575.9</v>
      </c>
      <c r="EO41" s="21">
        <v>1973</v>
      </c>
      <c r="EP41" s="22">
        <v>575.9</v>
      </c>
      <c r="ES41" s="21">
        <v>1973</v>
      </c>
      <c r="ET41" s="22">
        <v>575.9</v>
      </c>
      <c r="EW41" s="21">
        <v>1973</v>
      </c>
      <c r="EX41" s="22">
        <v>575.9</v>
      </c>
      <c r="FA41" s="21">
        <v>1973</v>
      </c>
      <c r="FB41" s="22">
        <v>575.9</v>
      </c>
      <c r="FE41" s="21">
        <v>1973</v>
      </c>
      <c r="FF41" s="22">
        <v>575.9</v>
      </c>
      <c r="FI41" s="21">
        <v>1973</v>
      </c>
      <c r="FJ41" s="22">
        <v>575.9</v>
      </c>
      <c r="FM41" s="21">
        <v>1972</v>
      </c>
      <c r="FN41" s="22">
        <v>639.9</v>
      </c>
      <c r="FQ41" s="21">
        <v>1972</v>
      </c>
      <c r="FR41" s="22">
        <v>639.9</v>
      </c>
      <c r="FU41" s="21">
        <v>1972</v>
      </c>
      <c r="FV41" s="22">
        <v>639.9</v>
      </c>
      <c r="FY41" s="21">
        <v>1972</v>
      </c>
      <c r="FZ41" s="22">
        <v>639.9</v>
      </c>
      <c r="GC41" s="21">
        <v>1972</v>
      </c>
      <c r="GD41" s="22">
        <v>639.9</v>
      </c>
      <c r="GG41" s="21">
        <v>1972</v>
      </c>
      <c r="GH41" s="22">
        <v>639.9</v>
      </c>
      <c r="GK41" s="21">
        <v>1972</v>
      </c>
      <c r="GL41" s="22">
        <v>639.9</v>
      </c>
      <c r="GO41" s="21">
        <v>1972</v>
      </c>
      <c r="GP41" s="22">
        <v>639.9</v>
      </c>
      <c r="GS41" s="21">
        <v>1972</v>
      </c>
      <c r="GT41" s="22">
        <v>639.9</v>
      </c>
      <c r="GW41" s="21">
        <v>1972</v>
      </c>
      <c r="GX41" s="22">
        <v>639.9</v>
      </c>
      <c r="HA41" s="21">
        <v>1972</v>
      </c>
      <c r="HB41" s="22">
        <v>639.9</v>
      </c>
      <c r="HE41" s="21">
        <v>1972</v>
      </c>
      <c r="HF41" s="22">
        <v>639.9</v>
      </c>
      <c r="HI41" s="21">
        <v>1972</v>
      </c>
      <c r="HJ41" s="22">
        <v>639.9</v>
      </c>
      <c r="HM41" s="21">
        <v>1972</v>
      </c>
      <c r="HN41" s="22">
        <v>639.9</v>
      </c>
      <c r="HQ41" s="21">
        <v>1972</v>
      </c>
      <c r="HR41" s="22">
        <v>639.9</v>
      </c>
      <c r="HU41" s="21">
        <v>1972</v>
      </c>
      <c r="HV41" s="22">
        <v>639.9</v>
      </c>
      <c r="HY41" s="21">
        <v>1972</v>
      </c>
      <c r="HZ41" s="22">
        <v>639.9</v>
      </c>
    </row>
    <row r="42" spans="2:234">
      <c r="B42">
        <v>3.2290038030487751E-2</v>
      </c>
      <c r="C42" s="33">
        <v>0.73428643135831251</v>
      </c>
      <c r="D42">
        <v>149.22635489051203</v>
      </c>
      <c r="E42" s="21">
        <v>1973</v>
      </c>
      <c r="F42" s="22">
        <v>575.9</v>
      </c>
      <c r="I42" s="21">
        <v>1975</v>
      </c>
      <c r="J42" s="22">
        <v>455.8</v>
      </c>
      <c r="M42" s="21">
        <v>1975</v>
      </c>
      <c r="N42" s="22">
        <v>455.8</v>
      </c>
      <c r="Q42" s="21">
        <v>1975</v>
      </c>
      <c r="R42" s="22">
        <v>455.8</v>
      </c>
      <c r="U42" s="21">
        <v>1975</v>
      </c>
      <c r="V42" s="22">
        <v>455.8</v>
      </c>
      <c r="Y42" s="21">
        <v>1975</v>
      </c>
      <c r="Z42" s="22">
        <v>455.8</v>
      </c>
      <c r="AC42" s="21">
        <v>1975</v>
      </c>
      <c r="AD42" s="22">
        <v>455.8</v>
      </c>
      <c r="AG42" s="21">
        <v>1975</v>
      </c>
      <c r="AH42" s="22">
        <v>455.8</v>
      </c>
      <c r="AK42" s="21">
        <v>1975</v>
      </c>
      <c r="AL42" s="22">
        <v>455.8</v>
      </c>
      <c r="AO42" s="21">
        <v>1975</v>
      </c>
      <c r="AP42" s="22">
        <v>455.8</v>
      </c>
      <c r="AS42" s="21">
        <v>1975</v>
      </c>
      <c r="AT42" s="22">
        <v>455.8</v>
      </c>
      <c r="AW42" s="21">
        <v>1975</v>
      </c>
      <c r="AX42" s="22">
        <v>455.8</v>
      </c>
      <c r="BA42" s="21">
        <v>1975</v>
      </c>
      <c r="BB42" s="22">
        <v>455.8</v>
      </c>
      <c r="BE42" s="21">
        <v>1975</v>
      </c>
      <c r="BF42" s="22">
        <v>455.8</v>
      </c>
      <c r="BI42" s="21">
        <v>1975</v>
      </c>
      <c r="BJ42" s="22">
        <v>455.8</v>
      </c>
      <c r="BM42" s="21">
        <v>1975</v>
      </c>
      <c r="BN42" s="22">
        <v>455.8</v>
      </c>
      <c r="BQ42" s="21">
        <v>1975</v>
      </c>
      <c r="BR42" s="22">
        <v>455.8</v>
      </c>
      <c r="BU42" s="21">
        <v>1975</v>
      </c>
      <c r="BV42" s="22">
        <v>455.8</v>
      </c>
      <c r="BY42" s="21">
        <v>1975</v>
      </c>
      <c r="BZ42" s="22">
        <v>455.8</v>
      </c>
      <c r="CC42" s="21">
        <v>1975</v>
      </c>
      <c r="CD42" s="22">
        <v>455.8</v>
      </c>
      <c r="CG42" s="21">
        <v>1975</v>
      </c>
      <c r="CH42" s="22">
        <v>455.8</v>
      </c>
      <c r="CK42" s="21">
        <v>1975</v>
      </c>
      <c r="CL42" s="22">
        <v>455.8</v>
      </c>
      <c r="CO42" s="21">
        <v>1975</v>
      </c>
      <c r="CP42" s="22">
        <v>455.8</v>
      </c>
      <c r="CS42" s="21">
        <v>1975</v>
      </c>
      <c r="CT42" s="22">
        <v>455.8</v>
      </c>
      <c r="CW42" s="21">
        <v>1975</v>
      </c>
      <c r="CX42" s="22">
        <v>455.8</v>
      </c>
      <c r="DA42" s="21">
        <v>1975</v>
      </c>
      <c r="DB42" s="22">
        <v>455.8</v>
      </c>
      <c r="DE42" s="21">
        <v>1975</v>
      </c>
      <c r="DF42" s="22">
        <v>455.8</v>
      </c>
      <c r="DI42" s="21">
        <v>1975</v>
      </c>
      <c r="DJ42" s="22">
        <v>455.8</v>
      </c>
      <c r="DM42" s="21">
        <v>1975</v>
      </c>
      <c r="DN42" s="22">
        <v>455.8</v>
      </c>
      <c r="DQ42" s="21">
        <v>1975</v>
      </c>
      <c r="DR42" s="22">
        <v>455.8</v>
      </c>
      <c r="DU42" s="21">
        <v>1975</v>
      </c>
      <c r="DV42" s="22">
        <v>455.8</v>
      </c>
      <c r="DY42" s="21">
        <v>1975</v>
      </c>
      <c r="DZ42" s="22">
        <v>455.8</v>
      </c>
      <c r="EC42" s="21">
        <v>1975</v>
      </c>
      <c r="ED42" s="22">
        <v>455.8</v>
      </c>
      <c r="EG42" s="21">
        <v>1975</v>
      </c>
      <c r="EH42" s="22">
        <v>455.8</v>
      </c>
      <c r="EK42" s="21">
        <v>1975</v>
      </c>
      <c r="EL42" s="22">
        <v>455.8</v>
      </c>
      <c r="EO42" s="21">
        <v>1975</v>
      </c>
      <c r="EP42" s="22">
        <v>455.8</v>
      </c>
      <c r="ES42" s="21">
        <v>1975</v>
      </c>
      <c r="ET42" s="22">
        <v>455.8</v>
      </c>
      <c r="EW42" s="21">
        <v>1975</v>
      </c>
      <c r="EX42" s="22">
        <v>455.8</v>
      </c>
      <c r="FA42" s="21">
        <v>1975</v>
      </c>
      <c r="FB42" s="22">
        <v>455.8</v>
      </c>
      <c r="FE42" s="21">
        <v>1975</v>
      </c>
      <c r="FF42" s="22">
        <v>455.8</v>
      </c>
      <c r="FI42" s="21">
        <v>1975</v>
      </c>
      <c r="FJ42" s="22">
        <v>455.8</v>
      </c>
      <c r="FM42" s="21">
        <v>1975</v>
      </c>
      <c r="FN42" s="22">
        <v>455.8</v>
      </c>
      <c r="FQ42" s="21">
        <v>1973</v>
      </c>
      <c r="FR42" s="22">
        <v>575.9</v>
      </c>
      <c r="FU42" s="21">
        <v>1973</v>
      </c>
      <c r="FV42" s="22">
        <v>575.9</v>
      </c>
      <c r="FY42" s="21">
        <v>1973</v>
      </c>
      <c r="FZ42" s="22">
        <v>575.9</v>
      </c>
      <c r="GC42" s="21">
        <v>1973</v>
      </c>
      <c r="GD42" s="22">
        <v>575.9</v>
      </c>
      <c r="GG42" s="21">
        <v>1973</v>
      </c>
      <c r="GH42" s="22">
        <v>575.9</v>
      </c>
      <c r="GK42" s="21">
        <v>1973</v>
      </c>
      <c r="GL42" s="22">
        <v>575.9</v>
      </c>
      <c r="GO42" s="21">
        <v>1973</v>
      </c>
      <c r="GP42" s="22">
        <v>575.9</v>
      </c>
      <c r="GS42" s="21">
        <v>1973</v>
      </c>
      <c r="GT42" s="22">
        <v>575.9</v>
      </c>
      <c r="GW42" s="21">
        <v>1973</v>
      </c>
      <c r="GX42" s="22">
        <v>575.9</v>
      </c>
      <c r="HA42" s="21">
        <v>1973</v>
      </c>
      <c r="HB42" s="22">
        <v>575.9</v>
      </c>
      <c r="HE42" s="21">
        <v>1973</v>
      </c>
      <c r="HF42" s="22">
        <v>575.9</v>
      </c>
      <c r="HI42" s="21">
        <v>1973</v>
      </c>
      <c r="HJ42" s="22">
        <v>575.9</v>
      </c>
      <c r="HM42" s="21">
        <v>1973</v>
      </c>
      <c r="HN42" s="22">
        <v>575.9</v>
      </c>
      <c r="HQ42" s="21">
        <v>1973</v>
      </c>
      <c r="HR42" s="22">
        <v>575.9</v>
      </c>
      <c r="HU42" s="21">
        <v>1973</v>
      </c>
      <c r="HV42" s="22">
        <v>575.9</v>
      </c>
      <c r="HY42" s="21">
        <v>1973</v>
      </c>
      <c r="HZ42" s="22">
        <v>575.9</v>
      </c>
    </row>
    <row r="43" spans="2:234">
      <c r="B43">
        <v>3.247149893128292E-2</v>
      </c>
      <c r="C43" s="33">
        <v>0.73748609202661652</v>
      </c>
      <c r="D43">
        <v>151.70338698197702</v>
      </c>
      <c r="E43" s="21">
        <v>1975</v>
      </c>
      <c r="F43" s="22">
        <v>455.8</v>
      </c>
      <c r="I43" s="21">
        <v>1977</v>
      </c>
      <c r="J43" s="22">
        <v>449.5</v>
      </c>
      <c r="M43" s="21">
        <v>1977</v>
      </c>
      <c r="N43" s="22">
        <v>449.5</v>
      </c>
      <c r="Q43" s="21">
        <v>1977</v>
      </c>
      <c r="R43" s="22">
        <v>449.5</v>
      </c>
      <c r="U43" s="21">
        <v>1977</v>
      </c>
      <c r="V43" s="22">
        <v>449.5</v>
      </c>
      <c r="Y43" s="21">
        <v>1977</v>
      </c>
      <c r="Z43" s="22">
        <v>449.5</v>
      </c>
      <c r="AC43" s="21">
        <v>1977</v>
      </c>
      <c r="AD43" s="22">
        <v>449.5</v>
      </c>
      <c r="AG43" s="21">
        <v>1977</v>
      </c>
      <c r="AH43" s="22">
        <v>449.5</v>
      </c>
      <c r="AK43" s="21">
        <v>1977</v>
      </c>
      <c r="AL43" s="22">
        <v>449.5</v>
      </c>
      <c r="AO43" s="21">
        <v>1977</v>
      </c>
      <c r="AP43" s="22">
        <v>449.5</v>
      </c>
      <c r="AS43" s="21">
        <v>1977</v>
      </c>
      <c r="AT43" s="22">
        <v>449.5</v>
      </c>
      <c r="AW43" s="21">
        <v>1977</v>
      </c>
      <c r="AX43" s="22">
        <v>449.5</v>
      </c>
      <c r="BA43" s="21">
        <v>1977</v>
      </c>
      <c r="BB43" s="22">
        <v>449.5</v>
      </c>
      <c r="BE43" s="21">
        <v>1977</v>
      </c>
      <c r="BF43" s="22">
        <v>449.5</v>
      </c>
      <c r="BI43" s="21">
        <v>1977</v>
      </c>
      <c r="BJ43" s="22">
        <v>449.5</v>
      </c>
      <c r="BM43" s="21">
        <v>1977</v>
      </c>
      <c r="BN43" s="22">
        <v>449.5</v>
      </c>
      <c r="BQ43" s="21">
        <v>1977</v>
      </c>
      <c r="BR43" s="22">
        <v>449.5</v>
      </c>
      <c r="BU43" s="21">
        <v>1977</v>
      </c>
      <c r="BV43" s="22">
        <v>449.5</v>
      </c>
      <c r="BY43" s="21">
        <v>1977</v>
      </c>
      <c r="BZ43" s="22">
        <v>449.5</v>
      </c>
      <c r="CC43" s="21">
        <v>1977</v>
      </c>
      <c r="CD43" s="22">
        <v>449.5</v>
      </c>
      <c r="CG43" s="21">
        <v>1977</v>
      </c>
      <c r="CH43" s="22">
        <v>449.5</v>
      </c>
      <c r="CK43" s="21">
        <v>1977</v>
      </c>
      <c r="CL43" s="22">
        <v>449.5</v>
      </c>
      <c r="CO43" s="21">
        <v>1977</v>
      </c>
      <c r="CP43" s="22">
        <v>449.5</v>
      </c>
      <c r="CS43" s="21">
        <v>1977</v>
      </c>
      <c r="CT43" s="22">
        <v>449.5</v>
      </c>
      <c r="CW43" s="21">
        <v>1977</v>
      </c>
      <c r="CX43" s="22">
        <v>449.5</v>
      </c>
      <c r="DA43" s="21">
        <v>1977</v>
      </c>
      <c r="DB43" s="22">
        <v>449.5</v>
      </c>
      <c r="DE43" s="21">
        <v>1977</v>
      </c>
      <c r="DF43" s="22">
        <v>449.5</v>
      </c>
      <c r="DI43" s="21">
        <v>1977</v>
      </c>
      <c r="DJ43" s="22">
        <v>449.5</v>
      </c>
      <c r="DM43" s="21">
        <v>1977</v>
      </c>
      <c r="DN43" s="22">
        <v>449.5</v>
      </c>
      <c r="DQ43" s="21">
        <v>1977</v>
      </c>
      <c r="DR43" s="22">
        <v>449.5</v>
      </c>
      <c r="DU43" s="21">
        <v>1977</v>
      </c>
      <c r="DV43" s="22">
        <v>449.5</v>
      </c>
      <c r="DY43" s="21">
        <v>1977</v>
      </c>
      <c r="DZ43" s="22">
        <v>449.5</v>
      </c>
      <c r="EC43" s="21">
        <v>1977</v>
      </c>
      <c r="ED43" s="22">
        <v>449.5</v>
      </c>
      <c r="EG43" s="21">
        <v>1977</v>
      </c>
      <c r="EH43" s="22">
        <v>449.5</v>
      </c>
      <c r="EK43" s="21">
        <v>1977</v>
      </c>
      <c r="EL43" s="22">
        <v>449.5</v>
      </c>
      <c r="EO43" s="21">
        <v>1977</v>
      </c>
      <c r="EP43" s="22">
        <v>449.5</v>
      </c>
      <c r="ES43" s="21">
        <v>1977</v>
      </c>
      <c r="ET43" s="22">
        <v>449.5</v>
      </c>
      <c r="EW43" s="21">
        <v>1977</v>
      </c>
      <c r="EX43" s="22">
        <v>449.5</v>
      </c>
      <c r="FA43" s="21">
        <v>1977</v>
      </c>
      <c r="FB43" s="22">
        <v>449.5</v>
      </c>
      <c r="FE43" s="21">
        <v>1977</v>
      </c>
      <c r="FF43" s="22">
        <v>449.5</v>
      </c>
      <c r="FI43" s="21">
        <v>1977</v>
      </c>
      <c r="FJ43" s="22">
        <v>449.5</v>
      </c>
      <c r="FM43" s="21">
        <v>1977</v>
      </c>
      <c r="FN43" s="22">
        <v>449.5</v>
      </c>
      <c r="FQ43" s="21">
        <v>1977</v>
      </c>
      <c r="FR43" s="22">
        <v>449.5</v>
      </c>
      <c r="FU43" s="21">
        <v>1975</v>
      </c>
      <c r="FV43" s="22">
        <v>455.8</v>
      </c>
      <c r="FY43" s="21">
        <v>1975</v>
      </c>
      <c r="FZ43" s="22">
        <v>455.8</v>
      </c>
      <c r="GC43" s="21">
        <v>1975</v>
      </c>
      <c r="GD43" s="22">
        <v>455.8</v>
      </c>
      <c r="GG43" s="21">
        <v>1975</v>
      </c>
      <c r="GH43" s="22">
        <v>455.8</v>
      </c>
      <c r="GK43" s="21">
        <v>1975</v>
      </c>
      <c r="GL43" s="22">
        <v>455.8</v>
      </c>
      <c r="GO43" s="21">
        <v>1975</v>
      </c>
      <c r="GP43" s="22">
        <v>455.8</v>
      </c>
      <c r="GS43" s="21">
        <v>1975</v>
      </c>
      <c r="GT43" s="22">
        <v>455.8</v>
      </c>
      <c r="GW43" s="21">
        <v>1975</v>
      </c>
      <c r="GX43" s="22">
        <v>455.8</v>
      </c>
      <c r="HA43" s="21">
        <v>1975</v>
      </c>
      <c r="HB43" s="22">
        <v>455.8</v>
      </c>
      <c r="HE43" s="21">
        <v>1975</v>
      </c>
      <c r="HF43" s="22">
        <v>455.8</v>
      </c>
      <c r="HI43" s="21">
        <v>1975</v>
      </c>
      <c r="HJ43" s="22">
        <v>455.8</v>
      </c>
      <c r="HM43" s="21">
        <v>1975</v>
      </c>
      <c r="HN43" s="22">
        <v>455.8</v>
      </c>
      <c r="HQ43" s="21">
        <v>1975</v>
      </c>
      <c r="HR43" s="22">
        <v>455.8</v>
      </c>
      <c r="HU43" s="21">
        <v>1975</v>
      </c>
      <c r="HV43" s="22">
        <v>455.8</v>
      </c>
      <c r="HY43" s="21">
        <v>1975</v>
      </c>
      <c r="HZ43" s="22">
        <v>455.8</v>
      </c>
    </row>
    <row r="44" spans="2:234">
      <c r="B44">
        <v>3.2541343295725375E-2</v>
      </c>
      <c r="C44" s="33">
        <v>0.73864178813840065</v>
      </c>
      <c r="D44">
        <v>152.61298382541497</v>
      </c>
      <c r="E44" s="21">
        <v>1977</v>
      </c>
      <c r="F44" s="22">
        <v>449.5</v>
      </c>
      <c r="I44" s="21">
        <v>1978</v>
      </c>
      <c r="J44" s="22">
        <v>521.70000000000005</v>
      </c>
      <c r="M44" s="21">
        <v>1978</v>
      </c>
      <c r="N44" s="22">
        <v>521.70000000000005</v>
      </c>
      <c r="Q44" s="21">
        <v>1978</v>
      </c>
      <c r="R44" s="22">
        <v>521.70000000000005</v>
      </c>
      <c r="U44" s="21">
        <v>1978</v>
      </c>
      <c r="V44" s="22">
        <v>521.70000000000005</v>
      </c>
      <c r="Y44" s="21">
        <v>1978</v>
      </c>
      <c r="Z44" s="22">
        <v>521.70000000000005</v>
      </c>
      <c r="AC44" s="21">
        <v>1978</v>
      </c>
      <c r="AD44" s="22">
        <v>521.70000000000005</v>
      </c>
      <c r="AG44" s="21">
        <v>1978</v>
      </c>
      <c r="AH44" s="22">
        <v>521.70000000000005</v>
      </c>
      <c r="AK44" s="21">
        <v>1978</v>
      </c>
      <c r="AL44" s="22">
        <v>521.70000000000005</v>
      </c>
      <c r="AO44" s="21">
        <v>1978</v>
      </c>
      <c r="AP44" s="22">
        <v>521.70000000000005</v>
      </c>
      <c r="AS44" s="21">
        <v>1978</v>
      </c>
      <c r="AT44" s="22">
        <v>521.70000000000005</v>
      </c>
      <c r="AW44" s="21">
        <v>1978</v>
      </c>
      <c r="AX44" s="22">
        <v>521.70000000000005</v>
      </c>
      <c r="BA44" s="21">
        <v>1978</v>
      </c>
      <c r="BB44" s="22">
        <v>521.70000000000005</v>
      </c>
      <c r="BE44" s="21">
        <v>1978</v>
      </c>
      <c r="BF44" s="22">
        <v>521.70000000000005</v>
      </c>
      <c r="BI44" s="21">
        <v>1978</v>
      </c>
      <c r="BJ44" s="22">
        <v>521.70000000000005</v>
      </c>
      <c r="BM44" s="21">
        <v>1978</v>
      </c>
      <c r="BN44" s="22">
        <v>521.70000000000005</v>
      </c>
      <c r="BQ44" s="21">
        <v>1978</v>
      </c>
      <c r="BR44" s="22">
        <v>521.70000000000005</v>
      </c>
      <c r="BU44" s="21">
        <v>1978</v>
      </c>
      <c r="BV44" s="22">
        <v>521.70000000000005</v>
      </c>
      <c r="BY44" s="21">
        <v>1978</v>
      </c>
      <c r="BZ44" s="22">
        <v>521.70000000000005</v>
      </c>
      <c r="CC44" s="21">
        <v>1978</v>
      </c>
      <c r="CD44" s="22">
        <v>521.70000000000005</v>
      </c>
      <c r="CG44" s="21">
        <v>1978</v>
      </c>
      <c r="CH44" s="22">
        <v>521.70000000000005</v>
      </c>
      <c r="CK44" s="21">
        <v>1978</v>
      </c>
      <c r="CL44" s="22">
        <v>521.70000000000005</v>
      </c>
      <c r="CO44" s="21">
        <v>1978</v>
      </c>
      <c r="CP44" s="22">
        <v>521.70000000000005</v>
      </c>
      <c r="CS44" s="21">
        <v>1978</v>
      </c>
      <c r="CT44" s="22">
        <v>521.70000000000005</v>
      </c>
      <c r="CW44" s="21">
        <v>1978</v>
      </c>
      <c r="CX44" s="22">
        <v>521.70000000000005</v>
      </c>
      <c r="DA44" s="21">
        <v>1978</v>
      </c>
      <c r="DB44" s="22">
        <v>521.70000000000005</v>
      </c>
      <c r="DE44" s="21">
        <v>1978</v>
      </c>
      <c r="DF44" s="22">
        <v>521.70000000000005</v>
      </c>
      <c r="DI44" s="21">
        <v>1978</v>
      </c>
      <c r="DJ44" s="22">
        <v>521.70000000000005</v>
      </c>
      <c r="DM44" s="21">
        <v>1978</v>
      </c>
      <c r="DN44" s="22">
        <v>521.70000000000005</v>
      </c>
      <c r="DQ44" s="21">
        <v>1978</v>
      </c>
      <c r="DR44" s="22">
        <v>521.70000000000005</v>
      </c>
      <c r="DU44" s="21">
        <v>1978</v>
      </c>
      <c r="DV44" s="22">
        <v>521.70000000000005</v>
      </c>
      <c r="DY44" s="21">
        <v>1978</v>
      </c>
      <c r="DZ44" s="22">
        <v>521.70000000000005</v>
      </c>
      <c r="EC44" s="21">
        <v>1978</v>
      </c>
      <c r="ED44" s="22">
        <v>521.70000000000005</v>
      </c>
      <c r="EG44" s="21">
        <v>1978</v>
      </c>
      <c r="EH44" s="22">
        <v>521.70000000000005</v>
      </c>
      <c r="EK44" s="21">
        <v>1978</v>
      </c>
      <c r="EL44" s="22">
        <v>521.70000000000005</v>
      </c>
      <c r="EO44" s="21">
        <v>1978</v>
      </c>
      <c r="EP44" s="22">
        <v>521.70000000000005</v>
      </c>
      <c r="ES44" s="21">
        <v>1978</v>
      </c>
      <c r="ET44" s="22">
        <v>521.70000000000005</v>
      </c>
      <c r="EW44" s="21">
        <v>1978</v>
      </c>
      <c r="EX44" s="22">
        <v>521.70000000000005</v>
      </c>
      <c r="FA44" s="21">
        <v>1978</v>
      </c>
      <c r="FB44" s="22">
        <v>521.70000000000005</v>
      </c>
      <c r="FE44" s="21">
        <v>1978</v>
      </c>
      <c r="FF44" s="22">
        <v>521.70000000000005</v>
      </c>
      <c r="FI44" s="21">
        <v>1978</v>
      </c>
      <c r="FJ44" s="22">
        <v>521.70000000000005</v>
      </c>
      <c r="FM44" s="21">
        <v>1978</v>
      </c>
      <c r="FN44" s="22">
        <v>521.70000000000005</v>
      </c>
      <c r="FQ44" s="21">
        <v>1978</v>
      </c>
      <c r="FR44" s="22">
        <v>521.70000000000005</v>
      </c>
      <c r="FU44" s="21">
        <v>1978</v>
      </c>
      <c r="FV44" s="22">
        <v>521.70000000000005</v>
      </c>
      <c r="FY44" s="21">
        <v>1977</v>
      </c>
      <c r="FZ44" s="22">
        <v>449.5</v>
      </c>
      <c r="GC44" s="21">
        <v>1977</v>
      </c>
      <c r="GD44" s="22">
        <v>449.5</v>
      </c>
      <c r="GG44" s="21">
        <v>1977</v>
      </c>
      <c r="GH44" s="22">
        <v>449.5</v>
      </c>
      <c r="GK44" s="21">
        <v>1977</v>
      </c>
      <c r="GL44" s="22">
        <v>449.5</v>
      </c>
      <c r="GO44" s="21">
        <v>1977</v>
      </c>
      <c r="GP44" s="22">
        <v>449.5</v>
      </c>
      <c r="GS44" s="21">
        <v>1977</v>
      </c>
      <c r="GT44" s="22">
        <v>449.5</v>
      </c>
      <c r="GW44" s="21">
        <v>1977</v>
      </c>
      <c r="GX44" s="22">
        <v>449.5</v>
      </c>
      <c r="HA44" s="21">
        <v>1977</v>
      </c>
      <c r="HB44" s="22">
        <v>449.5</v>
      </c>
      <c r="HE44" s="21">
        <v>1977</v>
      </c>
      <c r="HF44" s="22">
        <v>449.5</v>
      </c>
      <c r="HI44" s="21">
        <v>1977</v>
      </c>
      <c r="HJ44" s="22">
        <v>449.5</v>
      </c>
      <c r="HM44" s="21">
        <v>1977</v>
      </c>
      <c r="HN44" s="22">
        <v>449.5</v>
      </c>
      <c r="HQ44" s="21">
        <v>1977</v>
      </c>
      <c r="HR44" s="22">
        <v>449.5</v>
      </c>
      <c r="HU44" s="21">
        <v>1977</v>
      </c>
      <c r="HV44" s="22">
        <v>449.5</v>
      </c>
      <c r="HY44" s="21">
        <v>1977</v>
      </c>
      <c r="HZ44" s="22">
        <v>449.5</v>
      </c>
    </row>
    <row r="45" spans="2:234">
      <c r="B45">
        <v>3.2472379003112228E-2</v>
      </c>
      <c r="C45" s="33">
        <v>0.73642037611219313</v>
      </c>
      <c r="D45">
        <v>150.87167863546688</v>
      </c>
      <c r="E45" s="21">
        <v>1978</v>
      </c>
      <c r="F45" s="22">
        <v>521.70000000000005</v>
      </c>
      <c r="I45" s="21">
        <v>1979</v>
      </c>
      <c r="J45" s="22">
        <v>512.20000000000005</v>
      </c>
      <c r="M45" s="21">
        <v>1979</v>
      </c>
      <c r="N45" s="22">
        <v>512.20000000000005</v>
      </c>
      <c r="Q45" s="21">
        <v>1979</v>
      </c>
      <c r="R45" s="22">
        <v>512.20000000000005</v>
      </c>
      <c r="U45" s="21">
        <v>1979</v>
      </c>
      <c r="V45" s="22">
        <v>512.20000000000005</v>
      </c>
      <c r="Y45" s="21">
        <v>1979</v>
      </c>
      <c r="Z45" s="22">
        <v>512.20000000000005</v>
      </c>
      <c r="AC45" s="21">
        <v>1979</v>
      </c>
      <c r="AD45" s="22">
        <v>512.20000000000005</v>
      </c>
      <c r="AG45" s="21">
        <v>1979</v>
      </c>
      <c r="AH45" s="22">
        <v>512.20000000000005</v>
      </c>
      <c r="AK45" s="21">
        <v>1979</v>
      </c>
      <c r="AL45" s="22">
        <v>512.20000000000005</v>
      </c>
      <c r="AO45" s="21">
        <v>1979</v>
      </c>
      <c r="AP45" s="22">
        <v>512.20000000000005</v>
      </c>
      <c r="AS45" s="21">
        <v>1979</v>
      </c>
      <c r="AT45" s="22">
        <v>512.20000000000005</v>
      </c>
      <c r="AW45" s="21">
        <v>1979</v>
      </c>
      <c r="AX45" s="22">
        <v>512.20000000000005</v>
      </c>
      <c r="BA45" s="21">
        <v>1979</v>
      </c>
      <c r="BB45" s="22">
        <v>512.20000000000005</v>
      </c>
      <c r="BE45" s="21">
        <v>1979</v>
      </c>
      <c r="BF45" s="22">
        <v>512.20000000000005</v>
      </c>
      <c r="BI45" s="21">
        <v>1979</v>
      </c>
      <c r="BJ45" s="22">
        <v>512.20000000000005</v>
      </c>
      <c r="BM45" s="21">
        <v>1979</v>
      </c>
      <c r="BN45" s="22">
        <v>512.20000000000005</v>
      </c>
      <c r="BQ45" s="21">
        <v>1979</v>
      </c>
      <c r="BR45" s="22">
        <v>512.20000000000005</v>
      </c>
      <c r="BU45" s="21">
        <v>1979</v>
      </c>
      <c r="BV45" s="22">
        <v>512.20000000000005</v>
      </c>
      <c r="BY45" s="21">
        <v>1979</v>
      </c>
      <c r="BZ45" s="22">
        <v>512.20000000000005</v>
      </c>
      <c r="CC45" s="21">
        <v>1979</v>
      </c>
      <c r="CD45" s="22">
        <v>512.20000000000005</v>
      </c>
      <c r="CG45" s="21">
        <v>1979</v>
      </c>
      <c r="CH45" s="22">
        <v>512.20000000000005</v>
      </c>
      <c r="CK45" s="21">
        <v>1979</v>
      </c>
      <c r="CL45" s="22">
        <v>512.20000000000005</v>
      </c>
      <c r="CO45" s="21">
        <v>1979</v>
      </c>
      <c r="CP45" s="22">
        <v>512.20000000000005</v>
      </c>
      <c r="CS45" s="21">
        <v>1979</v>
      </c>
      <c r="CT45" s="22">
        <v>512.20000000000005</v>
      </c>
      <c r="CW45" s="21">
        <v>1979</v>
      </c>
      <c r="CX45" s="22">
        <v>512.20000000000005</v>
      </c>
      <c r="DA45" s="21">
        <v>1979</v>
      </c>
      <c r="DB45" s="22">
        <v>512.20000000000005</v>
      </c>
      <c r="DE45" s="21">
        <v>1979</v>
      </c>
      <c r="DF45" s="22">
        <v>512.20000000000005</v>
      </c>
      <c r="DI45" s="21">
        <v>1979</v>
      </c>
      <c r="DJ45" s="22">
        <v>512.20000000000005</v>
      </c>
      <c r="DM45" s="21">
        <v>1979</v>
      </c>
      <c r="DN45" s="22">
        <v>512.20000000000005</v>
      </c>
      <c r="DQ45" s="21">
        <v>1979</v>
      </c>
      <c r="DR45" s="22">
        <v>512.20000000000005</v>
      </c>
      <c r="DU45" s="21">
        <v>1979</v>
      </c>
      <c r="DV45" s="22">
        <v>512.20000000000005</v>
      </c>
      <c r="DY45" s="21">
        <v>1979</v>
      </c>
      <c r="DZ45" s="22">
        <v>512.20000000000005</v>
      </c>
      <c r="EC45" s="21">
        <v>1979</v>
      </c>
      <c r="ED45" s="22">
        <v>512.20000000000005</v>
      </c>
      <c r="EG45" s="21">
        <v>1979</v>
      </c>
      <c r="EH45" s="22">
        <v>512.20000000000005</v>
      </c>
      <c r="EK45" s="21">
        <v>1979</v>
      </c>
      <c r="EL45" s="22">
        <v>512.20000000000005</v>
      </c>
      <c r="EO45" s="21">
        <v>1979</v>
      </c>
      <c r="EP45" s="22">
        <v>512.20000000000005</v>
      </c>
      <c r="ES45" s="21">
        <v>1979</v>
      </c>
      <c r="ET45" s="22">
        <v>512.20000000000005</v>
      </c>
      <c r="EW45" s="21">
        <v>1979</v>
      </c>
      <c r="EX45" s="22">
        <v>512.20000000000005</v>
      </c>
      <c r="FA45" s="21">
        <v>1979</v>
      </c>
      <c r="FB45" s="22">
        <v>512.20000000000005</v>
      </c>
      <c r="FE45" s="21">
        <v>1979</v>
      </c>
      <c r="FF45" s="22">
        <v>512.20000000000005</v>
      </c>
      <c r="FI45" s="21">
        <v>1979</v>
      </c>
      <c r="FJ45" s="22">
        <v>512.20000000000005</v>
      </c>
      <c r="FM45" s="21">
        <v>1979</v>
      </c>
      <c r="FN45" s="22">
        <v>512.20000000000005</v>
      </c>
      <c r="FQ45" s="21">
        <v>1979</v>
      </c>
      <c r="FR45" s="22">
        <v>512.20000000000005</v>
      </c>
      <c r="FU45" s="21">
        <v>1979</v>
      </c>
      <c r="FV45" s="22">
        <v>512.20000000000005</v>
      </c>
      <c r="FY45" s="21">
        <v>1979</v>
      </c>
      <c r="FZ45" s="22">
        <v>512.20000000000005</v>
      </c>
      <c r="GC45" s="21">
        <v>1978</v>
      </c>
      <c r="GD45" s="22">
        <v>521.70000000000005</v>
      </c>
      <c r="GG45" s="21">
        <v>1978</v>
      </c>
      <c r="GH45" s="22">
        <v>521.70000000000005</v>
      </c>
      <c r="GK45" s="21">
        <v>1978</v>
      </c>
      <c r="GL45" s="22">
        <v>521.70000000000005</v>
      </c>
      <c r="GO45" s="21">
        <v>1978</v>
      </c>
      <c r="GP45" s="22">
        <v>521.70000000000005</v>
      </c>
      <c r="GS45" s="21">
        <v>1978</v>
      </c>
      <c r="GT45" s="22">
        <v>521.70000000000005</v>
      </c>
      <c r="GW45" s="21">
        <v>1978</v>
      </c>
      <c r="GX45" s="22">
        <v>521.70000000000005</v>
      </c>
      <c r="HA45" s="21">
        <v>1978</v>
      </c>
      <c r="HB45" s="22">
        <v>521.70000000000005</v>
      </c>
      <c r="HE45" s="21">
        <v>1978</v>
      </c>
      <c r="HF45" s="22">
        <v>521.70000000000005</v>
      </c>
      <c r="HI45" s="21">
        <v>1978</v>
      </c>
      <c r="HJ45" s="22">
        <v>521.70000000000005</v>
      </c>
      <c r="HM45" s="21">
        <v>1978</v>
      </c>
      <c r="HN45" s="22">
        <v>521.70000000000005</v>
      </c>
      <c r="HQ45" s="21">
        <v>1978</v>
      </c>
      <c r="HR45" s="22">
        <v>521.70000000000005</v>
      </c>
      <c r="HU45" s="21">
        <v>1978</v>
      </c>
      <c r="HV45" s="22">
        <v>521.70000000000005</v>
      </c>
      <c r="HY45" s="21">
        <v>1978</v>
      </c>
      <c r="HZ45" s="22">
        <v>521.70000000000005</v>
      </c>
    </row>
    <row r="46" spans="2:234">
      <c r="B46">
        <v>3.2516705689383606E-2</v>
      </c>
      <c r="C46" s="33">
        <v>0.73712751703105706</v>
      </c>
      <c r="D46">
        <v>151.42279431499048</v>
      </c>
      <c r="E46" s="21">
        <v>1979</v>
      </c>
      <c r="F46" s="22">
        <v>512.20000000000005</v>
      </c>
      <c r="I46" s="21">
        <v>1980</v>
      </c>
      <c r="J46" s="22">
        <v>434.4</v>
      </c>
      <c r="M46" s="21">
        <v>1980</v>
      </c>
      <c r="N46" s="22">
        <v>434.4</v>
      </c>
      <c r="Q46" s="21">
        <v>1980</v>
      </c>
      <c r="R46" s="22">
        <v>434.4</v>
      </c>
      <c r="U46" s="21">
        <v>1980</v>
      </c>
      <c r="V46" s="22">
        <v>434.4</v>
      </c>
      <c r="Y46" s="21">
        <v>1980</v>
      </c>
      <c r="Z46" s="22">
        <v>434.4</v>
      </c>
      <c r="AC46" s="21">
        <v>1980</v>
      </c>
      <c r="AD46" s="22">
        <v>434.4</v>
      </c>
      <c r="AG46" s="21">
        <v>1980</v>
      </c>
      <c r="AH46" s="22">
        <v>434.4</v>
      </c>
      <c r="AK46" s="21">
        <v>1980</v>
      </c>
      <c r="AL46" s="22">
        <v>434.4</v>
      </c>
      <c r="AO46" s="21">
        <v>1980</v>
      </c>
      <c r="AP46" s="22">
        <v>434.4</v>
      </c>
      <c r="AS46" s="21">
        <v>1980</v>
      </c>
      <c r="AT46" s="22">
        <v>434.4</v>
      </c>
      <c r="AW46" s="21">
        <v>1980</v>
      </c>
      <c r="AX46" s="22">
        <v>434.4</v>
      </c>
      <c r="BA46" s="21">
        <v>1980</v>
      </c>
      <c r="BB46" s="22">
        <v>434.4</v>
      </c>
      <c r="BE46" s="21">
        <v>1980</v>
      </c>
      <c r="BF46" s="22">
        <v>434.4</v>
      </c>
      <c r="BI46" s="21">
        <v>1980</v>
      </c>
      <c r="BJ46" s="22">
        <v>434.4</v>
      </c>
      <c r="BM46" s="21">
        <v>1980</v>
      </c>
      <c r="BN46" s="22">
        <v>434.4</v>
      </c>
      <c r="BQ46" s="21">
        <v>1980</v>
      </c>
      <c r="BR46" s="22">
        <v>434.4</v>
      </c>
      <c r="BU46" s="21">
        <v>1980</v>
      </c>
      <c r="BV46" s="22">
        <v>434.4</v>
      </c>
      <c r="BY46" s="21">
        <v>1980</v>
      </c>
      <c r="BZ46" s="22">
        <v>434.4</v>
      </c>
      <c r="CC46" s="21">
        <v>1980</v>
      </c>
      <c r="CD46" s="22">
        <v>434.4</v>
      </c>
      <c r="CG46" s="21">
        <v>1980</v>
      </c>
      <c r="CH46" s="22">
        <v>434.4</v>
      </c>
      <c r="CK46" s="21">
        <v>1980</v>
      </c>
      <c r="CL46" s="22">
        <v>434.4</v>
      </c>
      <c r="CO46" s="21">
        <v>1980</v>
      </c>
      <c r="CP46" s="22">
        <v>434.4</v>
      </c>
      <c r="CS46" s="21">
        <v>1980</v>
      </c>
      <c r="CT46" s="22">
        <v>434.4</v>
      </c>
      <c r="CW46" s="21">
        <v>1980</v>
      </c>
      <c r="CX46" s="22">
        <v>434.4</v>
      </c>
      <c r="DA46" s="21">
        <v>1980</v>
      </c>
      <c r="DB46" s="22">
        <v>434.4</v>
      </c>
      <c r="DE46" s="21">
        <v>1980</v>
      </c>
      <c r="DF46" s="22">
        <v>434.4</v>
      </c>
      <c r="DI46" s="21">
        <v>1980</v>
      </c>
      <c r="DJ46" s="22">
        <v>434.4</v>
      </c>
      <c r="DM46" s="21">
        <v>1980</v>
      </c>
      <c r="DN46" s="22">
        <v>434.4</v>
      </c>
      <c r="DQ46" s="21">
        <v>1980</v>
      </c>
      <c r="DR46" s="22">
        <v>434.4</v>
      </c>
      <c r="DU46" s="21">
        <v>1980</v>
      </c>
      <c r="DV46" s="22">
        <v>434.4</v>
      </c>
      <c r="DY46" s="21">
        <v>1980</v>
      </c>
      <c r="DZ46" s="22">
        <v>434.4</v>
      </c>
      <c r="EC46" s="21">
        <v>1980</v>
      </c>
      <c r="ED46" s="22">
        <v>434.4</v>
      </c>
      <c r="EG46" s="21">
        <v>1980</v>
      </c>
      <c r="EH46" s="22">
        <v>434.4</v>
      </c>
      <c r="EK46" s="21">
        <v>1980</v>
      </c>
      <c r="EL46" s="22">
        <v>434.4</v>
      </c>
      <c r="EO46" s="21">
        <v>1980</v>
      </c>
      <c r="EP46" s="22">
        <v>434.4</v>
      </c>
      <c r="ES46" s="21">
        <v>1980</v>
      </c>
      <c r="ET46" s="22">
        <v>434.4</v>
      </c>
      <c r="EW46" s="21">
        <v>1980</v>
      </c>
      <c r="EX46" s="22">
        <v>434.4</v>
      </c>
      <c r="FA46" s="21">
        <v>1980</v>
      </c>
      <c r="FB46" s="22">
        <v>434.4</v>
      </c>
      <c r="FE46" s="21">
        <v>1980</v>
      </c>
      <c r="FF46" s="22">
        <v>434.4</v>
      </c>
      <c r="FI46" s="21">
        <v>1980</v>
      </c>
      <c r="FJ46" s="22">
        <v>434.4</v>
      </c>
      <c r="FM46" s="21">
        <v>1980</v>
      </c>
      <c r="FN46" s="22">
        <v>434.4</v>
      </c>
      <c r="FQ46" s="21">
        <v>1980</v>
      </c>
      <c r="FR46" s="22">
        <v>434.4</v>
      </c>
      <c r="FU46" s="21">
        <v>1980</v>
      </c>
      <c r="FV46" s="22">
        <v>434.4</v>
      </c>
      <c r="FY46" s="21">
        <v>1980</v>
      </c>
      <c r="FZ46" s="22">
        <v>434.4</v>
      </c>
      <c r="GC46" s="21">
        <v>1980</v>
      </c>
      <c r="GD46" s="22">
        <v>434.4</v>
      </c>
      <c r="GG46" s="21">
        <v>1979</v>
      </c>
      <c r="GH46" s="22">
        <v>512.20000000000005</v>
      </c>
      <c r="GK46" s="21">
        <v>1979</v>
      </c>
      <c r="GL46" s="22">
        <v>512.20000000000005</v>
      </c>
      <c r="GO46" s="21">
        <v>1979</v>
      </c>
      <c r="GP46" s="22">
        <v>512.20000000000005</v>
      </c>
      <c r="GS46" s="21">
        <v>1979</v>
      </c>
      <c r="GT46" s="22">
        <v>512.20000000000005</v>
      </c>
      <c r="GW46" s="21">
        <v>1979</v>
      </c>
      <c r="GX46" s="22">
        <v>512.20000000000005</v>
      </c>
      <c r="HA46" s="21">
        <v>1979</v>
      </c>
      <c r="HB46" s="22">
        <v>512.20000000000005</v>
      </c>
      <c r="HE46" s="21">
        <v>1979</v>
      </c>
      <c r="HF46" s="22">
        <v>512.20000000000005</v>
      </c>
      <c r="HI46" s="21">
        <v>1979</v>
      </c>
      <c r="HJ46" s="22">
        <v>512.20000000000005</v>
      </c>
      <c r="HM46" s="21">
        <v>1979</v>
      </c>
      <c r="HN46" s="22">
        <v>512.20000000000005</v>
      </c>
      <c r="HQ46" s="21">
        <v>1979</v>
      </c>
      <c r="HR46" s="22">
        <v>512.20000000000005</v>
      </c>
      <c r="HU46" s="21">
        <v>1979</v>
      </c>
      <c r="HV46" s="22">
        <v>512.20000000000005</v>
      </c>
      <c r="HY46" s="21">
        <v>1979</v>
      </c>
      <c r="HZ46" s="22">
        <v>512.20000000000005</v>
      </c>
    </row>
    <row r="47" spans="2:234">
      <c r="B47">
        <v>3.2672954689512999E-2</v>
      </c>
      <c r="C47" s="33">
        <v>0.74114870404011857</v>
      </c>
      <c r="D47">
        <v>154.61398356054318</v>
      </c>
      <c r="E47" s="21">
        <v>1980</v>
      </c>
      <c r="F47" s="22">
        <v>434.4</v>
      </c>
      <c r="I47" s="21">
        <v>1981</v>
      </c>
      <c r="J47" s="22">
        <v>452.7</v>
      </c>
      <c r="M47" s="21">
        <v>1981</v>
      </c>
      <c r="N47" s="22">
        <v>452.7</v>
      </c>
      <c r="Q47" s="21">
        <v>1981</v>
      </c>
      <c r="R47" s="22">
        <v>452.7</v>
      </c>
      <c r="U47" s="21">
        <v>1981</v>
      </c>
      <c r="V47" s="22">
        <v>452.7</v>
      </c>
      <c r="Y47" s="21">
        <v>1981</v>
      </c>
      <c r="Z47" s="22">
        <v>452.7</v>
      </c>
      <c r="AC47" s="21">
        <v>1981</v>
      </c>
      <c r="AD47" s="22">
        <v>452.7</v>
      </c>
      <c r="AG47" s="21">
        <v>1981</v>
      </c>
      <c r="AH47" s="22">
        <v>452.7</v>
      </c>
      <c r="AK47" s="21">
        <v>1981</v>
      </c>
      <c r="AL47" s="22">
        <v>452.7</v>
      </c>
      <c r="AO47" s="21">
        <v>1981</v>
      </c>
      <c r="AP47" s="22">
        <v>452.7</v>
      </c>
      <c r="AS47" s="21">
        <v>1981</v>
      </c>
      <c r="AT47" s="22">
        <v>452.7</v>
      </c>
      <c r="AW47" s="21">
        <v>1981</v>
      </c>
      <c r="AX47" s="22">
        <v>452.7</v>
      </c>
      <c r="BA47" s="21">
        <v>1981</v>
      </c>
      <c r="BB47" s="22">
        <v>452.7</v>
      </c>
      <c r="BE47" s="21">
        <v>1981</v>
      </c>
      <c r="BF47" s="22">
        <v>452.7</v>
      </c>
      <c r="BI47" s="21">
        <v>1981</v>
      </c>
      <c r="BJ47" s="22">
        <v>452.7</v>
      </c>
      <c r="BM47" s="21">
        <v>1981</v>
      </c>
      <c r="BN47" s="22">
        <v>452.7</v>
      </c>
      <c r="BQ47" s="21">
        <v>1981</v>
      </c>
      <c r="BR47" s="22">
        <v>452.7</v>
      </c>
      <c r="BU47" s="21">
        <v>1981</v>
      </c>
      <c r="BV47" s="22">
        <v>452.7</v>
      </c>
      <c r="BY47" s="21">
        <v>1981</v>
      </c>
      <c r="BZ47" s="22">
        <v>452.7</v>
      </c>
      <c r="CC47" s="21">
        <v>1981</v>
      </c>
      <c r="CD47" s="22">
        <v>452.7</v>
      </c>
      <c r="CG47" s="21">
        <v>1981</v>
      </c>
      <c r="CH47" s="22">
        <v>452.7</v>
      </c>
      <c r="CK47" s="21">
        <v>1981</v>
      </c>
      <c r="CL47" s="22">
        <v>452.7</v>
      </c>
      <c r="CO47" s="21">
        <v>1981</v>
      </c>
      <c r="CP47" s="22">
        <v>452.7</v>
      </c>
      <c r="CS47" s="21">
        <v>1981</v>
      </c>
      <c r="CT47" s="22">
        <v>452.7</v>
      </c>
      <c r="CW47" s="21">
        <v>1981</v>
      </c>
      <c r="CX47" s="22">
        <v>452.7</v>
      </c>
      <c r="DA47" s="21">
        <v>1981</v>
      </c>
      <c r="DB47" s="22">
        <v>452.7</v>
      </c>
      <c r="DE47" s="21">
        <v>1981</v>
      </c>
      <c r="DF47" s="22">
        <v>452.7</v>
      </c>
      <c r="DI47" s="21">
        <v>1981</v>
      </c>
      <c r="DJ47" s="22">
        <v>452.7</v>
      </c>
      <c r="DM47" s="21">
        <v>1981</v>
      </c>
      <c r="DN47" s="22">
        <v>452.7</v>
      </c>
      <c r="DQ47" s="21">
        <v>1981</v>
      </c>
      <c r="DR47" s="22">
        <v>452.7</v>
      </c>
      <c r="DU47" s="21">
        <v>1981</v>
      </c>
      <c r="DV47" s="22">
        <v>452.7</v>
      </c>
      <c r="DY47" s="21">
        <v>1981</v>
      </c>
      <c r="DZ47" s="22">
        <v>452.7</v>
      </c>
      <c r="EC47" s="21">
        <v>1981</v>
      </c>
      <c r="ED47" s="22">
        <v>452.7</v>
      </c>
      <c r="EG47" s="21">
        <v>1981</v>
      </c>
      <c r="EH47" s="22">
        <v>452.7</v>
      </c>
      <c r="EK47" s="21">
        <v>1981</v>
      </c>
      <c r="EL47" s="22">
        <v>452.7</v>
      </c>
      <c r="EO47" s="21">
        <v>1981</v>
      </c>
      <c r="EP47" s="22">
        <v>452.7</v>
      </c>
      <c r="ES47" s="21">
        <v>1981</v>
      </c>
      <c r="ET47" s="22">
        <v>452.7</v>
      </c>
      <c r="EW47" s="21">
        <v>1981</v>
      </c>
      <c r="EX47" s="22">
        <v>452.7</v>
      </c>
      <c r="FA47" s="21">
        <v>1981</v>
      </c>
      <c r="FB47" s="22">
        <v>452.7</v>
      </c>
      <c r="FE47" s="21">
        <v>1981</v>
      </c>
      <c r="FF47" s="22">
        <v>452.7</v>
      </c>
      <c r="FI47" s="21">
        <v>1981</v>
      </c>
      <c r="FJ47" s="22">
        <v>452.7</v>
      </c>
      <c r="FM47" s="21">
        <v>1981</v>
      </c>
      <c r="FN47" s="22">
        <v>452.7</v>
      </c>
      <c r="FQ47" s="21">
        <v>1981</v>
      </c>
      <c r="FR47" s="22">
        <v>452.7</v>
      </c>
      <c r="FU47" s="21">
        <v>1981</v>
      </c>
      <c r="FV47" s="22">
        <v>452.7</v>
      </c>
      <c r="FY47" s="21">
        <v>1981</v>
      </c>
      <c r="FZ47" s="22">
        <v>452.7</v>
      </c>
      <c r="GC47" s="21">
        <v>1981</v>
      </c>
      <c r="GD47" s="22">
        <v>452.7</v>
      </c>
      <c r="GG47" s="21">
        <v>1981</v>
      </c>
      <c r="GH47" s="22">
        <v>452.7</v>
      </c>
      <c r="GK47" s="21">
        <v>1980</v>
      </c>
      <c r="GL47" s="22">
        <v>434.4</v>
      </c>
      <c r="GO47" s="21">
        <v>1980</v>
      </c>
      <c r="GP47" s="22">
        <v>434.4</v>
      </c>
      <c r="GS47" s="21">
        <v>1980</v>
      </c>
      <c r="GT47" s="22">
        <v>434.4</v>
      </c>
      <c r="GW47" s="21">
        <v>1980</v>
      </c>
      <c r="GX47" s="22">
        <v>434.4</v>
      </c>
      <c r="HA47" s="21">
        <v>1980</v>
      </c>
      <c r="HB47" s="22">
        <v>434.4</v>
      </c>
      <c r="HE47" s="21">
        <v>1980</v>
      </c>
      <c r="HF47" s="22">
        <v>434.4</v>
      </c>
      <c r="HI47" s="21">
        <v>1980</v>
      </c>
      <c r="HJ47" s="22">
        <v>434.4</v>
      </c>
      <c r="HM47" s="21">
        <v>1980</v>
      </c>
      <c r="HN47" s="22">
        <v>434.4</v>
      </c>
      <c r="HQ47" s="21">
        <v>1980</v>
      </c>
      <c r="HR47" s="22">
        <v>434.4</v>
      </c>
      <c r="HU47" s="21">
        <v>1980</v>
      </c>
      <c r="HV47" s="22">
        <v>434.4</v>
      </c>
      <c r="HY47" s="21">
        <v>1980</v>
      </c>
      <c r="HZ47" s="22">
        <v>434.4</v>
      </c>
    </row>
    <row r="48" spans="2:234">
      <c r="B48">
        <v>3.2681197654733332E-2</v>
      </c>
      <c r="C48" s="33">
        <v>0.74082384707488713</v>
      </c>
      <c r="D48">
        <v>154.35250230603947</v>
      </c>
      <c r="E48" s="21">
        <v>1981</v>
      </c>
      <c r="F48" s="22">
        <v>452.7</v>
      </c>
      <c r="I48" s="21">
        <v>1982</v>
      </c>
      <c r="J48" s="22">
        <v>512.9</v>
      </c>
      <c r="M48" s="21">
        <v>1982</v>
      </c>
      <c r="N48" s="22">
        <v>512.9</v>
      </c>
      <c r="Q48" s="21">
        <v>1982</v>
      </c>
      <c r="R48" s="22">
        <v>512.9</v>
      </c>
      <c r="U48" s="21">
        <v>1982</v>
      </c>
      <c r="V48" s="22">
        <v>512.9</v>
      </c>
      <c r="Y48" s="21">
        <v>1982</v>
      </c>
      <c r="Z48" s="22">
        <v>512.9</v>
      </c>
      <c r="AC48" s="21">
        <v>1982</v>
      </c>
      <c r="AD48" s="22">
        <v>512.9</v>
      </c>
      <c r="AG48" s="21">
        <v>1982</v>
      </c>
      <c r="AH48" s="22">
        <v>512.9</v>
      </c>
      <c r="AK48" s="21">
        <v>1982</v>
      </c>
      <c r="AL48" s="22">
        <v>512.9</v>
      </c>
      <c r="AO48" s="21">
        <v>1982</v>
      </c>
      <c r="AP48" s="22">
        <v>512.9</v>
      </c>
      <c r="AS48" s="21">
        <v>1982</v>
      </c>
      <c r="AT48" s="22">
        <v>512.9</v>
      </c>
      <c r="AW48" s="21">
        <v>1982</v>
      </c>
      <c r="AX48" s="22">
        <v>512.9</v>
      </c>
      <c r="BA48" s="21">
        <v>1982</v>
      </c>
      <c r="BB48" s="22">
        <v>512.9</v>
      </c>
      <c r="BE48" s="21">
        <v>1982</v>
      </c>
      <c r="BF48" s="22">
        <v>512.9</v>
      </c>
      <c r="BI48" s="21">
        <v>1982</v>
      </c>
      <c r="BJ48" s="22">
        <v>512.9</v>
      </c>
      <c r="BM48" s="21">
        <v>1982</v>
      </c>
      <c r="BN48" s="22">
        <v>512.9</v>
      </c>
      <c r="BQ48" s="21">
        <v>1982</v>
      </c>
      <c r="BR48" s="22">
        <v>512.9</v>
      </c>
      <c r="BU48" s="21">
        <v>1982</v>
      </c>
      <c r="BV48" s="22">
        <v>512.9</v>
      </c>
      <c r="BY48" s="21">
        <v>1982</v>
      </c>
      <c r="BZ48" s="22">
        <v>512.9</v>
      </c>
      <c r="CC48" s="21">
        <v>1982</v>
      </c>
      <c r="CD48" s="22">
        <v>512.9</v>
      </c>
      <c r="CG48" s="21">
        <v>1982</v>
      </c>
      <c r="CH48" s="22">
        <v>512.9</v>
      </c>
      <c r="CK48" s="21">
        <v>1982</v>
      </c>
      <c r="CL48" s="22">
        <v>512.9</v>
      </c>
      <c r="CO48" s="21">
        <v>1982</v>
      </c>
      <c r="CP48" s="22">
        <v>512.9</v>
      </c>
      <c r="CS48" s="21">
        <v>1982</v>
      </c>
      <c r="CT48" s="22">
        <v>512.9</v>
      </c>
      <c r="CW48" s="21">
        <v>1982</v>
      </c>
      <c r="CX48" s="22">
        <v>512.9</v>
      </c>
      <c r="DA48" s="21">
        <v>1982</v>
      </c>
      <c r="DB48" s="22">
        <v>512.9</v>
      </c>
      <c r="DE48" s="21">
        <v>1982</v>
      </c>
      <c r="DF48" s="22">
        <v>512.9</v>
      </c>
      <c r="DI48" s="21">
        <v>1982</v>
      </c>
      <c r="DJ48" s="22">
        <v>512.9</v>
      </c>
      <c r="DM48" s="21">
        <v>1982</v>
      </c>
      <c r="DN48" s="22">
        <v>512.9</v>
      </c>
      <c r="DQ48" s="21">
        <v>1982</v>
      </c>
      <c r="DR48" s="22">
        <v>512.9</v>
      </c>
      <c r="DU48" s="21">
        <v>1982</v>
      </c>
      <c r="DV48" s="22">
        <v>512.9</v>
      </c>
      <c r="DY48" s="21">
        <v>1982</v>
      </c>
      <c r="DZ48" s="22">
        <v>512.9</v>
      </c>
      <c r="EC48" s="21">
        <v>1982</v>
      </c>
      <c r="ED48" s="22">
        <v>512.9</v>
      </c>
      <c r="EG48" s="21">
        <v>1982</v>
      </c>
      <c r="EH48" s="22">
        <v>512.9</v>
      </c>
      <c r="EK48" s="21">
        <v>1982</v>
      </c>
      <c r="EL48" s="22">
        <v>512.9</v>
      </c>
      <c r="EO48" s="21">
        <v>1982</v>
      </c>
      <c r="EP48" s="22">
        <v>512.9</v>
      </c>
      <c r="ES48" s="21">
        <v>1982</v>
      </c>
      <c r="ET48" s="22">
        <v>512.9</v>
      </c>
      <c r="EW48" s="21">
        <v>1982</v>
      </c>
      <c r="EX48" s="22">
        <v>512.9</v>
      </c>
      <c r="FA48" s="21">
        <v>1982</v>
      </c>
      <c r="FB48" s="22">
        <v>512.9</v>
      </c>
      <c r="FE48" s="21">
        <v>1982</v>
      </c>
      <c r="FF48" s="22">
        <v>512.9</v>
      </c>
      <c r="FI48" s="21">
        <v>1982</v>
      </c>
      <c r="FJ48" s="22">
        <v>512.9</v>
      </c>
      <c r="FM48" s="21">
        <v>1982</v>
      </c>
      <c r="FN48" s="22">
        <v>512.9</v>
      </c>
      <c r="FQ48" s="21">
        <v>1982</v>
      </c>
      <c r="FR48" s="22">
        <v>512.9</v>
      </c>
      <c r="FU48" s="21">
        <v>1982</v>
      </c>
      <c r="FV48" s="22">
        <v>512.9</v>
      </c>
      <c r="FY48" s="21">
        <v>1982</v>
      </c>
      <c r="FZ48" s="22">
        <v>512.9</v>
      </c>
      <c r="GC48" s="21">
        <v>1982</v>
      </c>
      <c r="GD48" s="22">
        <v>512.9</v>
      </c>
      <c r="GG48" s="21">
        <v>1982</v>
      </c>
      <c r="GH48" s="22">
        <v>512.9</v>
      </c>
      <c r="GK48" s="21">
        <v>1982</v>
      </c>
      <c r="GL48" s="22">
        <v>512.9</v>
      </c>
      <c r="GO48" s="21">
        <v>1981</v>
      </c>
      <c r="GP48" s="22">
        <v>452.7</v>
      </c>
      <c r="GS48" s="21">
        <v>1981</v>
      </c>
      <c r="GT48" s="22">
        <v>452.7</v>
      </c>
      <c r="GW48" s="21">
        <v>1981</v>
      </c>
      <c r="GX48" s="22">
        <v>452.7</v>
      </c>
      <c r="HA48" s="21">
        <v>1981</v>
      </c>
      <c r="HB48" s="22">
        <v>452.7</v>
      </c>
      <c r="HE48" s="21">
        <v>1981</v>
      </c>
      <c r="HF48" s="22">
        <v>452.7</v>
      </c>
      <c r="HI48" s="21">
        <v>1981</v>
      </c>
      <c r="HJ48" s="22">
        <v>452.7</v>
      </c>
      <c r="HM48" s="21">
        <v>1981</v>
      </c>
      <c r="HN48" s="22">
        <v>452.7</v>
      </c>
      <c r="HQ48" s="21">
        <v>1981</v>
      </c>
      <c r="HR48" s="22">
        <v>452.7</v>
      </c>
      <c r="HU48" s="21">
        <v>1981</v>
      </c>
      <c r="HV48" s="22">
        <v>452.7</v>
      </c>
      <c r="HY48" s="21">
        <v>1981</v>
      </c>
      <c r="HZ48" s="22">
        <v>452.7</v>
      </c>
    </row>
    <row r="49" spans="1:234">
      <c r="B49">
        <v>3.2621957011547818E-2</v>
      </c>
      <c r="C49" s="33">
        <v>0.73855569554219325</v>
      </c>
      <c r="D49">
        <v>152.5449469705882</v>
      </c>
      <c r="E49" s="21">
        <v>1982</v>
      </c>
      <c r="F49" s="22">
        <v>512.9</v>
      </c>
      <c r="I49" s="21">
        <v>1983</v>
      </c>
      <c r="J49" s="22">
        <v>588.4</v>
      </c>
      <c r="M49" s="21">
        <v>1983</v>
      </c>
      <c r="N49" s="22">
        <v>588.4</v>
      </c>
      <c r="Q49" s="21">
        <v>1983</v>
      </c>
      <c r="R49" s="22">
        <v>588.4</v>
      </c>
      <c r="U49" s="21">
        <v>1983</v>
      </c>
      <c r="V49" s="22">
        <v>588.4</v>
      </c>
      <c r="Y49" s="21">
        <v>1983</v>
      </c>
      <c r="Z49" s="22">
        <v>588.4</v>
      </c>
      <c r="AC49" s="21">
        <v>1983</v>
      </c>
      <c r="AD49" s="22">
        <v>588.4</v>
      </c>
      <c r="AG49" s="21">
        <v>1983</v>
      </c>
      <c r="AH49" s="22">
        <v>588.4</v>
      </c>
      <c r="AK49" s="21">
        <v>1983</v>
      </c>
      <c r="AL49" s="22">
        <v>588.4</v>
      </c>
      <c r="AO49" s="21">
        <v>1983</v>
      </c>
      <c r="AP49" s="22">
        <v>588.4</v>
      </c>
      <c r="AS49" s="21">
        <v>1983</v>
      </c>
      <c r="AT49" s="22">
        <v>588.4</v>
      </c>
      <c r="AW49" s="21">
        <v>1983</v>
      </c>
      <c r="AX49" s="22">
        <v>588.4</v>
      </c>
      <c r="BA49" s="21">
        <v>1983</v>
      </c>
      <c r="BB49" s="22">
        <v>588.4</v>
      </c>
      <c r="BE49" s="21">
        <v>1983</v>
      </c>
      <c r="BF49" s="22">
        <v>588.4</v>
      </c>
      <c r="BI49" s="21">
        <v>1983</v>
      </c>
      <c r="BJ49" s="22">
        <v>588.4</v>
      </c>
      <c r="BM49" s="21">
        <v>1983</v>
      </c>
      <c r="BN49" s="22">
        <v>588.4</v>
      </c>
      <c r="BQ49" s="21">
        <v>1983</v>
      </c>
      <c r="BR49" s="22">
        <v>588.4</v>
      </c>
      <c r="BU49" s="21">
        <v>1983</v>
      </c>
      <c r="BV49" s="22">
        <v>588.4</v>
      </c>
      <c r="BY49" s="21">
        <v>1983</v>
      </c>
      <c r="BZ49" s="22">
        <v>588.4</v>
      </c>
      <c r="CC49" s="21">
        <v>1983</v>
      </c>
      <c r="CD49" s="22">
        <v>588.4</v>
      </c>
      <c r="CG49" s="21">
        <v>1983</v>
      </c>
      <c r="CH49" s="22">
        <v>588.4</v>
      </c>
      <c r="CK49" s="21">
        <v>1983</v>
      </c>
      <c r="CL49" s="22">
        <v>588.4</v>
      </c>
      <c r="CO49" s="21">
        <v>1983</v>
      </c>
      <c r="CP49" s="22">
        <v>588.4</v>
      </c>
      <c r="CS49" s="21">
        <v>1983</v>
      </c>
      <c r="CT49" s="22">
        <v>588.4</v>
      </c>
      <c r="CW49" s="21">
        <v>1983</v>
      </c>
      <c r="CX49" s="22">
        <v>588.4</v>
      </c>
      <c r="DA49" s="21">
        <v>1983</v>
      </c>
      <c r="DB49" s="22">
        <v>588.4</v>
      </c>
      <c r="DE49" s="21">
        <v>1983</v>
      </c>
      <c r="DF49" s="22">
        <v>588.4</v>
      </c>
      <c r="DI49" s="21">
        <v>1983</v>
      </c>
      <c r="DJ49" s="22">
        <v>588.4</v>
      </c>
      <c r="DM49" s="21">
        <v>1983</v>
      </c>
      <c r="DN49" s="22">
        <v>588.4</v>
      </c>
      <c r="DQ49" s="21">
        <v>1983</v>
      </c>
      <c r="DR49" s="22">
        <v>588.4</v>
      </c>
      <c r="DU49" s="21">
        <v>1983</v>
      </c>
      <c r="DV49" s="22">
        <v>588.4</v>
      </c>
      <c r="DY49" s="21">
        <v>1983</v>
      </c>
      <c r="DZ49" s="22">
        <v>588.4</v>
      </c>
      <c r="EC49" s="21">
        <v>1983</v>
      </c>
      <c r="ED49" s="22">
        <v>588.4</v>
      </c>
      <c r="EG49" s="21">
        <v>1983</v>
      </c>
      <c r="EH49" s="22">
        <v>588.4</v>
      </c>
      <c r="EK49" s="21">
        <v>1983</v>
      </c>
      <c r="EL49" s="22">
        <v>588.4</v>
      </c>
      <c r="EO49" s="21">
        <v>1983</v>
      </c>
      <c r="EP49" s="22">
        <v>588.4</v>
      </c>
      <c r="ES49" s="21">
        <v>1983</v>
      </c>
      <c r="ET49" s="22">
        <v>588.4</v>
      </c>
      <c r="EW49" s="21">
        <v>1983</v>
      </c>
      <c r="EX49" s="22">
        <v>588.4</v>
      </c>
      <c r="FA49" s="21">
        <v>1983</v>
      </c>
      <c r="FB49" s="22">
        <v>588.4</v>
      </c>
      <c r="FE49" s="21">
        <v>1983</v>
      </c>
      <c r="FF49" s="22">
        <v>588.4</v>
      </c>
      <c r="FI49" s="21">
        <v>1983</v>
      </c>
      <c r="FJ49" s="22">
        <v>588.4</v>
      </c>
      <c r="FM49" s="21">
        <v>1983</v>
      </c>
      <c r="FN49" s="22">
        <v>588.4</v>
      </c>
      <c r="FQ49" s="21">
        <v>1983</v>
      </c>
      <c r="FR49" s="22">
        <v>588.4</v>
      </c>
      <c r="FU49" s="21">
        <v>1983</v>
      </c>
      <c r="FV49" s="22">
        <v>588.4</v>
      </c>
      <c r="FY49" s="21">
        <v>1983</v>
      </c>
      <c r="FZ49" s="22">
        <v>588.4</v>
      </c>
      <c r="GC49" s="21">
        <v>1983</v>
      </c>
      <c r="GD49" s="22">
        <v>588.4</v>
      </c>
      <c r="GG49" s="21">
        <v>1983</v>
      </c>
      <c r="GH49" s="22">
        <v>588.4</v>
      </c>
      <c r="GK49" s="21">
        <v>1983</v>
      </c>
      <c r="GL49" s="22">
        <v>588.4</v>
      </c>
      <c r="GO49" s="21">
        <v>1983</v>
      </c>
      <c r="GP49" s="22">
        <v>588.4</v>
      </c>
      <c r="GS49" s="21">
        <v>1982</v>
      </c>
      <c r="GT49" s="22">
        <v>512.9</v>
      </c>
      <c r="GW49" s="21">
        <v>1982</v>
      </c>
      <c r="GX49" s="22">
        <v>512.9</v>
      </c>
      <c r="HA49" s="21">
        <v>1982</v>
      </c>
      <c r="HB49" s="22">
        <v>512.9</v>
      </c>
      <c r="HE49" s="21">
        <v>1982</v>
      </c>
      <c r="HF49" s="22">
        <v>512.9</v>
      </c>
      <c r="HI49" s="21">
        <v>1982</v>
      </c>
      <c r="HJ49" s="22">
        <v>512.9</v>
      </c>
      <c r="HM49" s="21">
        <v>1982</v>
      </c>
      <c r="HN49" s="22">
        <v>512.9</v>
      </c>
      <c r="HQ49" s="21">
        <v>1982</v>
      </c>
      <c r="HR49" s="22">
        <v>512.9</v>
      </c>
      <c r="HU49" s="21">
        <v>1982</v>
      </c>
      <c r="HV49" s="22">
        <v>512.9</v>
      </c>
      <c r="HY49" s="21">
        <v>1982</v>
      </c>
      <c r="HZ49" s="22">
        <v>512.9</v>
      </c>
    </row>
    <row r="50" spans="1:234">
      <c r="B50">
        <v>3.2547082452914683E-2</v>
      </c>
      <c r="C50" s="33">
        <v>0.73620833121269558</v>
      </c>
      <c r="D50">
        <v>150.70699566914774</v>
      </c>
      <c r="E50" s="21">
        <v>1983</v>
      </c>
      <c r="F50" s="22">
        <v>588.4</v>
      </c>
      <c r="I50" s="21">
        <v>1984</v>
      </c>
      <c r="J50" s="22">
        <v>574.6</v>
      </c>
      <c r="M50" s="21">
        <v>1984</v>
      </c>
      <c r="N50" s="22">
        <v>574.6</v>
      </c>
      <c r="Q50" s="21">
        <v>1984</v>
      </c>
      <c r="R50" s="22">
        <v>574.6</v>
      </c>
      <c r="U50" s="21">
        <v>1984</v>
      </c>
      <c r="V50" s="22">
        <v>574.6</v>
      </c>
      <c r="Y50" s="21">
        <v>1984</v>
      </c>
      <c r="Z50" s="22">
        <v>574.6</v>
      </c>
      <c r="AC50" s="21">
        <v>1984</v>
      </c>
      <c r="AD50" s="22">
        <v>574.6</v>
      </c>
      <c r="AG50" s="21">
        <v>1984</v>
      </c>
      <c r="AH50" s="22">
        <v>574.6</v>
      </c>
      <c r="AK50" s="21">
        <v>1984</v>
      </c>
      <c r="AL50" s="22">
        <v>574.6</v>
      </c>
      <c r="AO50" s="21">
        <v>1984</v>
      </c>
      <c r="AP50" s="22">
        <v>574.6</v>
      </c>
      <c r="AS50" s="21">
        <v>1984</v>
      </c>
      <c r="AT50" s="22">
        <v>574.6</v>
      </c>
      <c r="AW50" s="21">
        <v>1984</v>
      </c>
      <c r="AX50" s="22">
        <v>574.6</v>
      </c>
      <c r="BA50" s="21">
        <v>1984</v>
      </c>
      <c r="BB50" s="22">
        <v>574.6</v>
      </c>
      <c r="BE50" s="21">
        <v>1984</v>
      </c>
      <c r="BF50" s="22">
        <v>574.6</v>
      </c>
      <c r="BI50" s="21">
        <v>1984</v>
      </c>
      <c r="BJ50" s="22">
        <v>574.6</v>
      </c>
      <c r="BM50" s="21">
        <v>1984</v>
      </c>
      <c r="BN50" s="22">
        <v>574.6</v>
      </c>
      <c r="BQ50" s="21">
        <v>1984</v>
      </c>
      <c r="BR50" s="22">
        <v>574.6</v>
      </c>
      <c r="BU50" s="21">
        <v>1984</v>
      </c>
      <c r="BV50" s="22">
        <v>574.6</v>
      </c>
      <c r="BY50" s="21">
        <v>1984</v>
      </c>
      <c r="BZ50" s="22">
        <v>574.6</v>
      </c>
      <c r="CC50" s="21">
        <v>1984</v>
      </c>
      <c r="CD50" s="22">
        <v>574.6</v>
      </c>
      <c r="CG50" s="21">
        <v>1984</v>
      </c>
      <c r="CH50" s="22">
        <v>574.6</v>
      </c>
      <c r="CK50" s="21">
        <v>1984</v>
      </c>
      <c r="CL50" s="22">
        <v>574.6</v>
      </c>
      <c r="CO50" s="21">
        <v>1984</v>
      </c>
      <c r="CP50" s="22">
        <v>574.6</v>
      </c>
      <c r="CS50" s="21">
        <v>1984</v>
      </c>
      <c r="CT50" s="22">
        <v>574.6</v>
      </c>
      <c r="CW50" s="21">
        <v>1984</v>
      </c>
      <c r="CX50" s="22">
        <v>574.6</v>
      </c>
      <c r="DA50" s="21">
        <v>1984</v>
      </c>
      <c r="DB50" s="22">
        <v>574.6</v>
      </c>
      <c r="DE50" s="21">
        <v>1984</v>
      </c>
      <c r="DF50" s="22">
        <v>574.6</v>
      </c>
      <c r="DI50" s="21">
        <v>1984</v>
      </c>
      <c r="DJ50" s="22">
        <v>574.6</v>
      </c>
      <c r="DM50" s="21">
        <v>1984</v>
      </c>
      <c r="DN50" s="22">
        <v>574.6</v>
      </c>
      <c r="DQ50" s="21">
        <v>1984</v>
      </c>
      <c r="DR50" s="22">
        <v>574.6</v>
      </c>
      <c r="DU50" s="21">
        <v>1984</v>
      </c>
      <c r="DV50" s="22">
        <v>574.6</v>
      </c>
      <c r="DY50" s="21">
        <v>1984</v>
      </c>
      <c r="DZ50" s="22">
        <v>574.6</v>
      </c>
      <c r="EC50" s="21">
        <v>1984</v>
      </c>
      <c r="ED50" s="22">
        <v>574.6</v>
      </c>
      <c r="EG50" s="21">
        <v>1984</v>
      </c>
      <c r="EH50" s="22">
        <v>574.6</v>
      </c>
      <c r="EK50" s="21">
        <v>1984</v>
      </c>
      <c r="EL50" s="22">
        <v>574.6</v>
      </c>
      <c r="EO50" s="21">
        <v>1984</v>
      </c>
      <c r="EP50" s="22">
        <v>574.6</v>
      </c>
      <c r="ES50" s="21">
        <v>1984</v>
      </c>
      <c r="ET50" s="22">
        <v>574.6</v>
      </c>
      <c r="EW50" s="21">
        <v>1984</v>
      </c>
      <c r="EX50" s="22">
        <v>574.6</v>
      </c>
      <c r="FA50" s="21">
        <v>1984</v>
      </c>
      <c r="FB50" s="22">
        <v>574.6</v>
      </c>
      <c r="FE50" s="21">
        <v>1984</v>
      </c>
      <c r="FF50" s="22">
        <v>574.6</v>
      </c>
      <c r="FI50" s="21">
        <v>1984</v>
      </c>
      <c r="FJ50" s="22">
        <v>574.6</v>
      </c>
      <c r="FM50" s="21">
        <v>1984</v>
      </c>
      <c r="FN50" s="22">
        <v>574.6</v>
      </c>
      <c r="FQ50" s="21">
        <v>1984</v>
      </c>
      <c r="FR50" s="22">
        <v>574.6</v>
      </c>
      <c r="FU50" s="21">
        <v>1984</v>
      </c>
      <c r="FV50" s="22">
        <v>574.6</v>
      </c>
      <c r="FY50" s="21">
        <v>1984</v>
      </c>
      <c r="FZ50" s="22">
        <v>574.6</v>
      </c>
      <c r="GC50" s="21">
        <v>1984</v>
      </c>
      <c r="GD50" s="22">
        <v>574.6</v>
      </c>
      <c r="GG50" s="21">
        <v>1984</v>
      </c>
      <c r="GH50" s="22">
        <v>574.6</v>
      </c>
      <c r="GK50" s="21">
        <v>1984</v>
      </c>
      <c r="GL50" s="22">
        <v>574.6</v>
      </c>
      <c r="GO50" s="21">
        <v>1984</v>
      </c>
      <c r="GP50" s="22">
        <v>574.6</v>
      </c>
      <c r="GS50" s="21">
        <v>1984</v>
      </c>
      <c r="GT50" s="22">
        <v>574.6</v>
      </c>
      <c r="GW50" s="21">
        <v>1983</v>
      </c>
      <c r="GX50" s="22">
        <v>588.4</v>
      </c>
      <c r="HA50" s="21">
        <v>1983</v>
      </c>
      <c r="HB50" s="22">
        <v>588.4</v>
      </c>
      <c r="HE50" s="21">
        <v>1983</v>
      </c>
      <c r="HF50" s="22">
        <v>588.4</v>
      </c>
      <c r="HI50" s="21">
        <v>1983</v>
      </c>
      <c r="HJ50" s="22">
        <v>588.4</v>
      </c>
      <c r="HM50" s="21">
        <v>1983</v>
      </c>
      <c r="HN50" s="22">
        <v>588.4</v>
      </c>
      <c r="HQ50" s="21">
        <v>1983</v>
      </c>
      <c r="HR50" s="22">
        <v>588.4</v>
      </c>
      <c r="HU50" s="21">
        <v>1983</v>
      </c>
      <c r="HV50" s="22">
        <v>588.4</v>
      </c>
      <c r="HY50" s="21">
        <v>1983</v>
      </c>
      <c r="HZ50" s="22">
        <v>588.4</v>
      </c>
    </row>
    <row r="51" spans="1:234">
      <c r="B51">
        <v>3.2604662806664214E-2</v>
      </c>
      <c r="C51" s="33">
        <v>0.73714096616775804</v>
      </c>
      <c r="D51">
        <v>151.43330473649652</v>
      </c>
      <c r="E51" s="21">
        <v>1984</v>
      </c>
      <c r="F51" s="22">
        <v>574.6</v>
      </c>
      <c r="I51" s="21">
        <v>1985</v>
      </c>
      <c r="J51" s="22">
        <v>608.9</v>
      </c>
      <c r="M51" s="21">
        <v>1985</v>
      </c>
      <c r="N51" s="22">
        <v>608.9</v>
      </c>
      <c r="Q51" s="21">
        <v>1985</v>
      </c>
      <c r="R51" s="22">
        <v>608.9</v>
      </c>
      <c r="U51" s="21">
        <v>1985</v>
      </c>
      <c r="V51" s="22">
        <v>608.9</v>
      </c>
      <c r="Y51" s="21">
        <v>1985</v>
      </c>
      <c r="Z51" s="22">
        <v>608.9</v>
      </c>
      <c r="AC51" s="21">
        <v>1985</v>
      </c>
      <c r="AD51" s="22">
        <v>608.9</v>
      </c>
      <c r="AG51" s="21">
        <v>1985</v>
      </c>
      <c r="AH51" s="22">
        <v>608.9</v>
      </c>
      <c r="AK51" s="21">
        <v>1985</v>
      </c>
      <c r="AL51" s="22">
        <v>608.9</v>
      </c>
      <c r="AO51" s="21">
        <v>1985</v>
      </c>
      <c r="AP51" s="22">
        <v>608.9</v>
      </c>
      <c r="AS51" s="21">
        <v>1985</v>
      </c>
      <c r="AT51" s="22">
        <v>608.9</v>
      </c>
      <c r="AW51" s="21">
        <v>1985</v>
      </c>
      <c r="AX51" s="22">
        <v>608.9</v>
      </c>
      <c r="BA51" s="21">
        <v>1985</v>
      </c>
      <c r="BB51" s="22">
        <v>608.9</v>
      </c>
      <c r="BE51" s="21">
        <v>1985</v>
      </c>
      <c r="BF51" s="22">
        <v>608.9</v>
      </c>
      <c r="BI51" s="21">
        <v>1985</v>
      </c>
      <c r="BJ51" s="22">
        <v>608.9</v>
      </c>
      <c r="BM51" s="21">
        <v>1985</v>
      </c>
      <c r="BN51" s="22">
        <v>608.9</v>
      </c>
      <c r="BQ51" s="21">
        <v>1985</v>
      </c>
      <c r="BR51" s="22">
        <v>608.9</v>
      </c>
      <c r="BU51" s="21">
        <v>1985</v>
      </c>
      <c r="BV51" s="22">
        <v>608.9</v>
      </c>
      <c r="BY51" s="21">
        <v>1985</v>
      </c>
      <c r="BZ51" s="22">
        <v>608.9</v>
      </c>
      <c r="CC51" s="21">
        <v>1985</v>
      </c>
      <c r="CD51" s="22">
        <v>608.9</v>
      </c>
      <c r="CG51" s="21">
        <v>1985</v>
      </c>
      <c r="CH51" s="22">
        <v>608.9</v>
      </c>
      <c r="CK51" s="21">
        <v>1985</v>
      </c>
      <c r="CL51" s="22">
        <v>608.9</v>
      </c>
      <c r="CO51" s="21">
        <v>1985</v>
      </c>
      <c r="CP51" s="22">
        <v>608.9</v>
      </c>
      <c r="CS51" s="21">
        <v>1985</v>
      </c>
      <c r="CT51" s="22">
        <v>608.9</v>
      </c>
      <c r="CW51" s="21">
        <v>1985</v>
      </c>
      <c r="CX51" s="22">
        <v>608.9</v>
      </c>
      <c r="DA51" s="21">
        <v>1985</v>
      </c>
      <c r="DB51" s="22">
        <v>608.9</v>
      </c>
      <c r="DE51" s="21">
        <v>1985</v>
      </c>
      <c r="DF51" s="22">
        <v>608.9</v>
      </c>
      <c r="DI51" s="21">
        <v>1985</v>
      </c>
      <c r="DJ51" s="22">
        <v>608.9</v>
      </c>
      <c r="DM51" s="21">
        <v>1985</v>
      </c>
      <c r="DN51" s="22">
        <v>608.9</v>
      </c>
      <c r="DQ51" s="21">
        <v>1985</v>
      </c>
      <c r="DR51" s="22">
        <v>608.9</v>
      </c>
      <c r="DU51" s="21">
        <v>1985</v>
      </c>
      <c r="DV51" s="22">
        <v>608.9</v>
      </c>
      <c r="DY51" s="21">
        <v>1985</v>
      </c>
      <c r="DZ51" s="22">
        <v>608.9</v>
      </c>
      <c r="EC51" s="21">
        <v>1985</v>
      </c>
      <c r="ED51" s="22">
        <v>608.9</v>
      </c>
      <c r="EG51" s="21">
        <v>1985</v>
      </c>
      <c r="EH51" s="22">
        <v>608.9</v>
      </c>
      <c r="EK51" s="21">
        <v>1985</v>
      </c>
      <c r="EL51" s="22">
        <v>608.9</v>
      </c>
      <c r="EO51" s="21">
        <v>1985</v>
      </c>
      <c r="EP51" s="22">
        <v>608.9</v>
      </c>
      <c r="ES51" s="21">
        <v>1985</v>
      </c>
      <c r="ET51" s="22">
        <v>608.9</v>
      </c>
      <c r="EW51" s="21">
        <v>1985</v>
      </c>
      <c r="EX51" s="22">
        <v>608.9</v>
      </c>
      <c r="FA51" s="21">
        <v>1985</v>
      </c>
      <c r="FB51" s="22">
        <v>608.9</v>
      </c>
      <c r="FE51" s="21">
        <v>1985</v>
      </c>
      <c r="FF51" s="22">
        <v>608.9</v>
      </c>
      <c r="FI51" s="21">
        <v>1985</v>
      </c>
      <c r="FJ51" s="22">
        <v>608.9</v>
      </c>
      <c r="FM51" s="21">
        <v>1985</v>
      </c>
      <c r="FN51" s="22">
        <v>608.9</v>
      </c>
      <c r="FQ51" s="21">
        <v>1985</v>
      </c>
      <c r="FR51" s="22">
        <v>608.9</v>
      </c>
      <c r="FU51" s="21">
        <v>1985</v>
      </c>
      <c r="FV51" s="22">
        <v>608.9</v>
      </c>
      <c r="FY51" s="21">
        <v>1985</v>
      </c>
      <c r="FZ51" s="22">
        <v>608.9</v>
      </c>
      <c r="GC51" s="21">
        <v>1985</v>
      </c>
      <c r="GD51" s="22">
        <v>608.9</v>
      </c>
      <c r="GG51" s="21">
        <v>1985</v>
      </c>
      <c r="GH51" s="22">
        <v>608.9</v>
      </c>
      <c r="GK51" s="21">
        <v>1985</v>
      </c>
      <c r="GL51" s="22">
        <v>608.9</v>
      </c>
      <c r="GO51" s="21">
        <v>1985</v>
      </c>
      <c r="GP51" s="22">
        <v>608.9</v>
      </c>
      <c r="GS51" s="21">
        <v>1985</v>
      </c>
      <c r="GT51" s="22">
        <v>608.9</v>
      </c>
      <c r="GW51" s="21">
        <v>1985</v>
      </c>
      <c r="GX51" s="22">
        <v>608.9</v>
      </c>
      <c r="HA51" s="21">
        <v>1984</v>
      </c>
      <c r="HB51" s="22">
        <v>574.6</v>
      </c>
      <c r="HE51" s="21">
        <v>1984</v>
      </c>
      <c r="HF51" s="22">
        <v>574.6</v>
      </c>
      <c r="HI51" s="21">
        <v>1984</v>
      </c>
      <c r="HJ51" s="22">
        <v>574.6</v>
      </c>
      <c r="HM51" s="21">
        <v>1984</v>
      </c>
      <c r="HN51" s="22">
        <v>574.6</v>
      </c>
      <c r="HQ51" s="21">
        <v>1984</v>
      </c>
      <c r="HR51" s="22">
        <v>574.6</v>
      </c>
      <c r="HU51" s="21">
        <v>1984</v>
      </c>
      <c r="HV51" s="22">
        <v>574.6</v>
      </c>
      <c r="HY51" s="21">
        <v>1984</v>
      </c>
      <c r="HZ51" s="22">
        <v>574.6</v>
      </c>
    </row>
    <row r="52" spans="1:234">
      <c r="B52">
        <v>3.2592914655535758E-2</v>
      </c>
      <c r="C52" s="33">
        <v>0.73639118771126089</v>
      </c>
      <c r="D52">
        <v>150.84899397388921</v>
      </c>
      <c r="E52" s="21">
        <v>1985</v>
      </c>
      <c r="F52" s="22">
        <v>608.9</v>
      </c>
      <c r="I52" s="21">
        <v>1986</v>
      </c>
      <c r="J52" s="22">
        <v>644.9</v>
      </c>
      <c r="M52" s="21">
        <v>1986</v>
      </c>
      <c r="N52" s="22">
        <v>644.9</v>
      </c>
      <c r="Q52" s="21">
        <v>1986</v>
      </c>
      <c r="R52" s="22">
        <v>644.9</v>
      </c>
      <c r="U52" s="21">
        <v>1986</v>
      </c>
      <c r="V52" s="22">
        <v>644.9</v>
      </c>
      <c r="Y52" s="21">
        <v>1986</v>
      </c>
      <c r="Z52" s="22">
        <v>644.9</v>
      </c>
      <c r="AC52" s="21">
        <v>1986</v>
      </c>
      <c r="AD52" s="22">
        <v>644.9</v>
      </c>
      <c r="AG52" s="21">
        <v>1986</v>
      </c>
      <c r="AH52" s="22">
        <v>644.9</v>
      </c>
      <c r="AK52" s="21">
        <v>1986</v>
      </c>
      <c r="AL52" s="22">
        <v>644.9</v>
      </c>
      <c r="AO52" s="21">
        <v>1986</v>
      </c>
      <c r="AP52" s="22">
        <v>644.9</v>
      </c>
      <c r="AS52" s="21">
        <v>1986</v>
      </c>
      <c r="AT52" s="22">
        <v>644.9</v>
      </c>
      <c r="AW52" s="21">
        <v>1986</v>
      </c>
      <c r="AX52" s="22">
        <v>644.9</v>
      </c>
      <c r="BA52" s="21">
        <v>1986</v>
      </c>
      <c r="BB52" s="22">
        <v>644.9</v>
      </c>
      <c r="BE52" s="21">
        <v>1986</v>
      </c>
      <c r="BF52" s="22">
        <v>644.9</v>
      </c>
      <c r="BI52" s="21">
        <v>1986</v>
      </c>
      <c r="BJ52" s="22">
        <v>644.9</v>
      </c>
      <c r="BM52" s="21">
        <v>1986</v>
      </c>
      <c r="BN52" s="22">
        <v>644.9</v>
      </c>
      <c r="BQ52" s="21">
        <v>1986</v>
      </c>
      <c r="BR52" s="22">
        <v>644.9</v>
      </c>
      <c r="BU52" s="21">
        <v>1986</v>
      </c>
      <c r="BV52" s="22">
        <v>644.9</v>
      </c>
      <c r="BY52" s="21">
        <v>1986</v>
      </c>
      <c r="BZ52" s="22">
        <v>644.9</v>
      </c>
      <c r="CC52" s="21">
        <v>1986</v>
      </c>
      <c r="CD52" s="22">
        <v>644.9</v>
      </c>
      <c r="CG52" s="21">
        <v>1986</v>
      </c>
      <c r="CH52" s="22">
        <v>644.9</v>
      </c>
      <c r="CK52" s="21">
        <v>1986</v>
      </c>
      <c r="CL52" s="22">
        <v>644.9</v>
      </c>
      <c r="CO52" s="21">
        <v>1986</v>
      </c>
      <c r="CP52" s="22">
        <v>644.9</v>
      </c>
      <c r="CS52" s="21">
        <v>1986</v>
      </c>
      <c r="CT52" s="22">
        <v>644.9</v>
      </c>
      <c r="CW52" s="21">
        <v>1986</v>
      </c>
      <c r="CX52" s="22">
        <v>644.9</v>
      </c>
      <c r="DA52" s="21">
        <v>1986</v>
      </c>
      <c r="DB52" s="22">
        <v>644.9</v>
      </c>
      <c r="DE52" s="21">
        <v>1986</v>
      </c>
      <c r="DF52" s="22">
        <v>644.9</v>
      </c>
      <c r="DI52" s="21">
        <v>1986</v>
      </c>
      <c r="DJ52" s="22">
        <v>644.9</v>
      </c>
      <c r="DM52" s="21">
        <v>1986</v>
      </c>
      <c r="DN52" s="22">
        <v>644.9</v>
      </c>
      <c r="DQ52" s="21">
        <v>1986</v>
      </c>
      <c r="DR52" s="22">
        <v>644.9</v>
      </c>
      <c r="DU52" s="21">
        <v>1986</v>
      </c>
      <c r="DV52" s="22">
        <v>644.9</v>
      </c>
      <c r="DY52" s="21">
        <v>1986</v>
      </c>
      <c r="DZ52" s="22">
        <v>644.9</v>
      </c>
      <c r="EC52" s="21">
        <v>1986</v>
      </c>
      <c r="ED52" s="22">
        <v>644.9</v>
      </c>
      <c r="EG52" s="21">
        <v>1986</v>
      </c>
      <c r="EH52" s="22">
        <v>644.9</v>
      </c>
      <c r="EK52" s="21">
        <v>1986</v>
      </c>
      <c r="EL52" s="22">
        <v>644.9</v>
      </c>
      <c r="EO52" s="21">
        <v>1986</v>
      </c>
      <c r="EP52" s="22">
        <v>644.9</v>
      </c>
      <c r="ES52" s="21">
        <v>1986</v>
      </c>
      <c r="ET52" s="22">
        <v>644.9</v>
      </c>
      <c r="EW52" s="21">
        <v>1986</v>
      </c>
      <c r="EX52" s="22">
        <v>644.9</v>
      </c>
      <c r="FA52" s="21">
        <v>1986</v>
      </c>
      <c r="FB52" s="22">
        <v>644.9</v>
      </c>
      <c r="FE52" s="21">
        <v>1986</v>
      </c>
      <c r="FF52" s="22">
        <v>644.9</v>
      </c>
      <c r="FI52" s="21">
        <v>1986</v>
      </c>
      <c r="FJ52" s="22">
        <v>644.9</v>
      </c>
      <c r="FM52" s="21">
        <v>1986</v>
      </c>
      <c r="FN52" s="22">
        <v>644.9</v>
      </c>
      <c r="FQ52" s="21">
        <v>1986</v>
      </c>
      <c r="FR52" s="22">
        <v>644.9</v>
      </c>
      <c r="FU52" s="21">
        <v>1986</v>
      </c>
      <c r="FV52" s="22">
        <v>644.9</v>
      </c>
      <c r="FY52" s="21">
        <v>1986</v>
      </c>
      <c r="FZ52" s="22">
        <v>644.9</v>
      </c>
      <c r="GC52" s="21">
        <v>1986</v>
      </c>
      <c r="GD52" s="22">
        <v>644.9</v>
      </c>
      <c r="GG52" s="21">
        <v>1986</v>
      </c>
      <c r="GH52" s="22">
        <v>644.9</v>
      </c>
      <c r="GK52" s="21">
        <v>1986</v>
      </c>
      <c r="GL52" s="22">
        <v>644.9</v>
      </c>
      <c r="GO52" s="21">
        <v>1986</v>
      </c>
      <c r="GP52" s="22">
        <v>644.9</v>
      </c>
      <c r="GS52" s="21">
        <v>1986</v>
      </c>
      <c r="GT52" s="22">
        <v>644.9</v>
      </c>
      <c r="GW52" s="21">
        <v>1986</v>
      </c>
      <c r="GX52" s="22">
        <v>644.9</v>
      </c>
      <c r="HA52" s="21">
        <v>1986</v>
      </c>
      <c r="HB52" s="22">
        <v>644.9</v>
      </c>
      <c r="HE52" s="21">
        <v>1985</v>
      </c>
      <c r="HF52" s="22">
        <v>608.9</v>
      </c>
      <c r="HI52" s="21">
        <v>1985</v>
      </c>
      <c r="HJ52" s="22">
        <v>608.9</v>
      </c>
      <c r="HM52" s="21">
        <v>1985</v>
      </c>
      <c r="HN52" s="22">
        <v>608.9</v>
      </c>
      <c r="HQ52" s="21">
        <v>1985</v>
      </c>
      <c r="HR52" s="22">
        <v>608.9</v>
      </c>
      <c r="HU52" s="21">
        <v>1985</v>
      </c>
      <c r="HV52" s="22">
        <v>608.9</v>
      </c>
      <c r="HY52" s="21">
        <v>1985</v>
      </c>
      <c r="HZ52" s="22">
        <v>608.9</v>
      </c>
    </row>
    <row r="53" spans="1:234">
      <c r="B53">
        <v>3.2580213947713328E-2</v>
      </c>
      <c r="C53" s="33">
        <v>0.7356411489796828</v>
      </c>
      <c r="D53">
        <v>150.26779656358033</v>
      </c>
      <c r="E53" s="21">
        <v>1986</v>
      </c>
      <c r="F53" s="22">
        <v>644.9</v>
      </c>
      <c r="I53" s="21">
        <v>1987</v>
      </c>
      <c r="J53" s="22">
        <v>742.9</v>
      </c>
      <c r="M53" s="21">
        <v>1987</v>
      </c>
      <c r="N53" s="22">
        <v>742.9</v>
      </c>
      <c r="Q53" s="21">
        <v>1987</v>
      </c>
      <c r="R53" s="22">
        <v>742.9</v>
      </c>
      <c r="U53" s="21">
        <v>1987</v>
      </c>
      <c r="V53" s="22">
        <v>742.9</v>
      </c>
      <c r="Y53" s="21">
        <v>1987</v>
      </c>
      <c r="Z53" s="22">
        <v>742.9</v>
      </c>
      <c r="AC53" s="21">
        <v>1987</v>
      </c>
      <c r="AD53" s="22">
        <v>742.9</v>
      </c>
      <c r="AG53" s="21">
        <v>1987</v>
      </c>
      <c r="AH53" s="22">
        <v>742.9</v>
      </c>
      <c r="AK53" s="21">
        <v>1987</v>
      </c>
      <c r="AL53" s="22">
        <v>742.9</v>
      </c>
      <c r="AO53" s="21">
        <v>1987</v>
      </c>
      <c r="AP53" s="22">
        <v>742.9</v>
      </c>
      <c r="AS53" s="21">
        <v>1987</v>
      </c>
      <c r="AT53" s="22">
        <v>742.9</v>
      </c>
      <c r="AW53" s="21">
        <v>1987</v>
      </c>
      <c r="AX53" s="22">
        <v>742.9</v>
      </c>
      <c r="BA53" s="21">
        <v>1987</v>
      </c>
      <c r="BB53" s="22">
        <v>742.9</v>
      </c>
      <c r="BE53" s="21">
        <v>1987</v>
      </c>
      <c r="BF53" s="22">
        <v>742.9</v>
      </c>
      <c r="BI53" s="21">
        <v>1987</v>
      </c>
      <c r="BJ53" s="22">
        <v>742.9</v>
      </c>
      <c r="BM53" s="21">
        <v>1987</v>
      </c>
      <c r="BN53" s="22">
        <v>742.9</v>
      </c>
      <c r="BQ53" s="21">
        <v>1987</v>
      </c>
      <c r="BR53" s="22">
        <v>742.9</v>
      </c>
      <c r="BU53" s="21">
        <v>1987</v>
      </c>
      <c r="BV53" s="22">
        <v>742.9</v>
      </c>
      <c r="BY53" s="21">
        <v>1987</v>
      </c>
      <c r="BZ53" s="22">
        <v>742.9</v>
      </c>
      <c r="CC53" s="21">
        <v>1987</v>
      </c>
      <c r="CD53" s="22">
        <v>742.9</v>
      </c>
      <c r="CG53" s="21">
        <v>1987</v>
      </c>
      <c r="CH53" s="22">
        <v>742.9</v>
      </c>
      <c r="CK53" s="21">
        <v>1987</v>
      </c>
      <c r="CL53" s="22">
        <v>742.9</v>
      </c>
      <c r="CO53" s="21">
        <v>1987</v>
      </c>
      <c r="CP53" s="22">
        <v>742.9</v>
      </c>
      <c r="CS53" s="21">
        <v>1987</v>
      </c>
      <c r="CT53" s="22">
        <v>742.9</v>
      </c>
      <c r="CW53" s="21">
        <v>1987</v>
      </c>
      <c r="CX53" s="22">
        <v>742.9</v>
      </c>
      <c r="DA53" s="21">
        <v>1987</v>
      </c>
      <c r="DB53" s="22">
        <v>742.9</v>
      </c>
      <c r="DE53" s="21">
        <v>1987</v>
      </c>
      <c r="DF53" s="22">
        <v>742.9</v>
      </c>
      <c r="DI53" s="21">
        <v>1987</v>
      </c>
      <c r="DJ53" s="22">
        <v>742.9</v>
      </c>
      <c r="DM53" s="21">
        <v>1987</v>
      </c>
      <c r="DN53" s="22">
        <v>742.9</v>
      </c>
      <c r="DQ53" s="21">
        <v>1987</v>
      </c>
      <c r="DR53" s="22">
        <v>742.9</v>
      </c>
      <c r="DU53" s="21">
        <v>1987</v>
      </c>
      <c r="DV53" s="22">
        <v>742.9</v>
      </c>
      <c r="DY53" s="21">
        <v>1987</v>
      </c>
      <c r="DZ53" s="22">
        <v>742.9</v>
      </c>
      <c r="EC53" s="21">
        <v>1987</v>
      </c>
      <c r="ED53" s="22">
        <v>742.9</v>
      </c>
      <c r="EG53" s="21">
        <v>1987</v>
      </c>
      <c r="EH53" s="22">
        <v>742.9</v>
      </c>
      <c r="EK53" s="21">
        <v>1987</v>
      </c>
      <c r="EL53" s="22">
        <v>742.9</v>
      </c>
      <c r="EO53" s="21">
        <v>1987</v>
      </c>
      <c r="EP53" s="22">
        <v>742.9</v>
      </c>
      <c r="ES53" s="21">
        <v>1987</v>
      </c>
      <c r="ET53" s="22">
        <v>742.9</v>
      </c>
      <c r="EW53" s="21">
        <v>1987</v>
      </c>
      <c r="EX53" s="22">
        <v>742.9</v>
      </c>
      <c r="FA53" s="21">
        <v>1987</v>
      </c>
      <c r="FB53" s="22">
        <v>742.9</v>
      </c>
      <c r="FE53" s="21">
        <v>1987</v>
      </c>
      <c r="FF53" s="22">
        <v>742.9</v>
      </c>
      <c r="FI53" s="21">
        <v>1987</v>
      </c>
      <c r="FJ53" s="22">
        <v>742.9</v>
      </c>
      <c r="FM53" s="21">
        <v>1987</v>
      </c>
      <c r="FN53" s="22">
        <v>742.9</v>
      </c>
      <c r="FQ53" s="21">
        <v>1987</v>
      </c>
      <c r="FR53" s="22">
        <v>742.9</v>
      </c>
      <c r="FU53" s="21">
        <v>1987</v>
      </c>
      <c r="FV53" s="22">
        <v>742.9</v>
      </c>
      <c r="FY53" s="21">
        <v>1987</v>
      </c>
      <c r="FZ53" s="22">
        <v>742.9</v>
      </c>
      <c r="GC53" s="21">
        <v>1987</v>
      </c>
      <c r="GD53" s="22">
        <v>742.9</v>
      </c>
      <c r="GG53" s="21">
        <v>1987</v>
      </c>
      <c r="GH53" s="22">
        <v>742.9</v>
      </c>
      <c r="GK53" s="21">
        <v>1987</v>
      </c>
      <c r="GL53" s="22">
        <v>742.9</v>
      </c>
      <c r="GO53" s="21">
        <v>1987</v>
      </c>
      <c r="GP53" s="22">
        <v>742.9</v>
      </c>
      <c r="GS53" s="21">
        <v>1987</v>
      </c>
      <c r="GT53" s="22">
        <v>742.9</v>
      </c>
      <c r="GW53" s="21">
        <v>1987</v>
      </c>
      <c r="GX53" s="22">
        <v>742.9</v>
      </c>
      <c r="HA53" s="21">
        <v>1987</v>
      </c>
      <c r="HB53" s="22">
        <v>742.9</v>
      </c>
      <c r="HE53" s="21">
        <v>1987</v>
      </c>
      <c r="HF53" s="22">
        <v>742.9</v>
      </c>
      <c r="HI53" s="21">
        <v>1986</v>
      </c>
      <c r="HJ53" s="22">
        <v>644.9</v>
      </c>
      <c r="HM53" s="21">
        <v>1986</v>
      </c>
      <c r="HN53" s="22">
        <v>644.9</v>
      </c>
      <c r="HQ53" s="21">
        <v>1986</v>
      </c>
      <c r="HR53" s="22">
        <v>644.9</v>
      </c>
      <c r="HU53" s="21">
        <v>1986</v>
      </c>
      <c r="HV53" s="22">
        <v>644.9</v>
      </c>
      <c r="HY53" s="21">
        <v>1986</v>
      </c>
      <c r="HZ53" s="22">
        <v>644.9</v>
      </c>
    </row>
    <row r="54" spans="1:234">
      <c r="B54">
        <v>3.2486457278125436E-2</v>
      </c>
      <c r="C54" s="33">
        <v>0.73327888248650186</v>
      </c>
      <c r="D54">
        <v>148.45865982946464</v>
      </c>
      <c r="E54" s="21">
        <v>1987</v>
      </c>
      <c r="F54" s="22">
        <v>742.9</v>
      </c>
      <c r="I54" s="21">
        <v>1990</v>
      </c>
      <c r="J54" s="22">
        <v>713.9</v>
      </c>
      <c r="M54" s="21">
        <v>1990</v>
      </c>
      <c r="N54" s="22">
        <v>713.9</v>
      </c>
      <c r="Q54" s="21">
        <v>1990</v>
      </c>
      <c r="R54" s="22">
        <v>713.9</v>
      </c>
      <c r="U54" s="21">
        <v>1990</v>
      </c>
      <c r="V54" s="22">
        <v>713.9</v>
      </c>
      <c r="Y54" s="21">
        <v>1990</v>
      </c>
      <c r="Z54" s="22">
        <v>713.9</v>
      </c>
      <c r="AC54" s="21">
        <v>1990</v>
      </c>
      <c r="AD54" s="22">
        <v>713.9</v>
      </c>
      <c r="AG54" s="21">
        <v>1990</v>
      </c>
      <c r="AH54" s="22">
        <v>713.9</v>
      </c>
      <c r="AK54" s="21">
        <v>1990</v>
      </c>
      <c r="AL54" s="22">
        <v>713.9</v>
      </c>
      <c r="AO54" s="21">
        <v>1990</v>
      </c>
      <c r="AP54" s="22">
        <v>713.9</v>
      </c>
      <c r="AS54" s="21">
        <v>1990</v>
      </c>
      <c r="AT54" s="22">
        <v>713.9</v>
      </c>
      <c r="AW54" s="21">
        <v>1990</v>
      </c>
      <c r="AX54" s="22">
        <v>713.9</v>
      </c>
      <c r="BA54" s="21">
        <v>1990</v>
      </c>
      <c r="BB54" s="22">
        <v>713.9</v>
      </c>
      <c r="BE54" s="21">
        <v>1990</v>
      </c>
      <c r="BF54" s="22">
        <v>713.9</v>
      </c>
      <c r="BI54" s="21">
        <v>1990</v>
      </c>
      <c r="BJ54" s="22">
        <v>713.9</v>
      </c>
      <c r="BM54" s="21">
        <v>1990</v>
      </c>
      <c r="BN54" s="22">
        <v>713.9</v>
      </c>
      <c r="BQ54" s="21">
        <v>1990</v>
      </c>
      <c r="BR54" s="22">
        <v>713.9</v>
      </c>
      <c r="BU54" s="21">
        <v>1990</v>
      </c>
      <c r="BV54" s="22">
        <v>713.9</v>
      </c>
      <c r="BY54" s="21">
        <v>1990</v>
      </c>
      <c r="BZ54" s="22">
        <v>713.9</v>
      </c>
      <c r="CC54" s="21">
        <v>1990</v>
      </c>
      <c r="CD54" s="22">
        <v>713.9</v>
      </c>
      <c r="CG54" s="21">
        <v>1990</v>
      </c>
      <c r="CH54" s="22">
        <v>713.9</v>
      </c>
      <c r="CK54" s="21">
        <v>1990</v>
      </c>
      <c r="CL54" s="22">
        <v>713.9</v>
      </c>
      <c r="CO54" s="21">
        <v>1990</v>
      </c>
      <c r="CP54" s="22">
        <v>713.9</v>
      </c>
      <c r="CS54" s="21">
        <v>1990</v>
      </c>
      <c r="CT54" s="22">
        <v>713.9</v>
      </c>
      <c r="CW54" s="21">
        <v>1990</v>
      </c>
      <c r="CX54" s="22">
        <v>713.9</v>
      </c>
      <c r="DA54" s="21">
        <v>1990</v>
      </c>
      <c r="DB54" s="22">
        <v>713.9</v>
      </c>
      <c r="DE54" s="21">
        <v>1990</v>
      </c>
      <c r="DF54" s="22">
        <v>713.9</v>
      </c>
      <c r="DI54" s="21">
        <v>1990</v>
      </c>
      <c r="DJ54" s="22">
        <v>713.9</v>
      </c>
      <c r="DM54" s="21">
        <v>1990</v>
      </c>
      <c r="DN54" s="22">
        <v>713.9</v>
      </c>
      <c r="DQ54" s="21">
        <v>1990</v>
      </c>
      <c r="DR54" s="22">
        <v>713.9</v>
      </c>
      <c r="DU54" s="21">
        <v>1990</v>
      </c>
      <c r="DV54" s="22">
        <v>713.9</v>
      </c>
      <c r="DY54" s="21">
        <v>1990</v>
      </c>
      <c r="DZ54" s="22">
        <v>713.9</v>
      </c>
      <c r="EC54" s="21">
        <v>1990</v>
      </c>
      <c r="ED54" s="22">
        <v>713.9</v>
      </c>
      <c r="EG54" s="21">
        <v>1990</v>
      </c>
      <c r="EH54" s="22">
        <v>713.9</v>
      </c>
      <c r="EK54" s="21">
        <v>1990</v>
      </c>
      <c r="EL54" s="22">
        <v>713.9</v>
      </c>
      <c r="EO54" s="21">
        <v>1990</v>
      </c>
      <c r="EP54" s="22">
        <v>713.9</v>
      </c>
      <c r="ES54" s="21">
        <v>1990</v>
      </c>
      <c r="ET54" s="22">
        <v>713.9</v>
      </c>
      <c r="EW54" s="21">
        <v>1990</v>
      </c>
      <c r="EX54" s="22">
        <v>713.9</v>
      </c>
      <c r="FA54" s="21">
        <v>1990</v>
      </c>
      <c r="FB54" s="22">
        <v>713.9</v>
      </c>
      <c r="FE54" s="21">
        <v>1990</v>
      </c>
      <c r="FF54" s="22">
        <v>713.9</v>
      </c>
      <c r="FI54" s="21">
        <v>1990</v>
      </c>
      <c r="FJ54" s="22">
        <v>713.9</v>
      </c>
      <c r="FM54" s="21">
        <v>1990</v>
      </c>
      <c r="FN54" s="22">
        <v>713.9</v>
      </c>
      <c r="FQ54" s="21">
        <v>1990</v>
      </c>
      <c r="FR54" s="22">
        <v>713.9</v>
      </c>
      <c r="FU54" s="21">
        <v>1990</v>
      </c>
      <c r="FV54" s="22">
        <v>713.9</v>
      </c>
      <c r="FY54" s="21">
        <v>1990</v>
      </c>
      <c r="FZ54" s="22">
        <v>713.9</v>
      </c>
      <c r="GC54" s="21">
        <v>1990</v>
      </c>
      <c r="GD54" s="22">
        <v>713.9</v>
      </c>
      <c r="GG54" s="21">
        <v>1990</v>
      </c>
      <c r="GH54" s="22">
        <v>713.9</v>
      </c>
      <c r="GK54" s="21">
        <v>1990</v>
      </c>
      <c r="GL54" s="22">
        <v>713.9</v>
      </c>
      <c r="GO54" s="21">
        <v>1990</v>
      </c>
      <c r="GP54" s="22">
        <v>713.9</v>
      </c>
      <c r="GS54" s="21">
        <v>1990</v>
      </c>
      <c r="GT54" s="22">
        <v>713.9</v>
      </c>
      <c r="GW54" s="21">
        <v>1990</v>
      </c>
      <c r="GX54" s="22">
        <v>713.9</v>
      </c>
      <c r="HA54" s="21">
        <v>1990</v>
      </c>
      <c r="HB54" s="22">
        <v>713.9</v>
      </c>
      <c r="HE54" s="21">
        <v>1990</v>
      </c>
      <c r="HF54" s="22">
        <v>713.9</v>
      </c>
      <c r="HI54" s="21">
        <v>1990</v>
      </c>
      <c r="HJ54" s="22">
        <v>713.9</v>
      </c>
      <c r="HM54" s="21">
        <v>1987</v>
      </c>
      <c r="HN54" s="22">
        <v>742.9</v>
      </c>
      <c r="HQ54" s="21">
        <v>1987</v>
      </c>
      <c r="HR54" s="22">
        <v>742.9</v>
      </c>
      <c r="HU54" s="21">
        <v>1987</v>
      </c>
      <c r="HV54" s="22">
        <v>742.9</v>
      </c>
      <c r="HY54" s="21">
        <v>1987</v>
      </c>
      <c r="HZ54" s="22">
        <v>742.9</v>
      </c>
    </row>
    <row r="55" spans="1:234">
      <c r="B55">
        <v>3.2647912754758771E-2</v>
      </c>
      <c r="C55" s="33">
        <v>0.7352170847546835</v>
      </c>
      <c r="D55">
        <v>149.94065058906838</v>
      </c>
      <c r="E55" s="21">
        <v>1990</v>
      </c>
      <c r="F55" s="22">
        <v>713.9</v>
      </c>
      <c r="I55" s="21">
        <v>1991</v>
      </c>
      <c r="J55" s="22">
        <v>825.7</v>
      </c>
      <c r="M55" s="21">
        <v>1991</v>
      </c>
      <c r="N55" s="22">
        <v>825.7</v>
      </c>
      <c r="Q55" s="21">
        <v>1991</v>
      </c>
      <c r="R55" s="22">
        <v>825.7</v>
      </c>
      <c r="U55" s="21">
        <v>1991</v>
      </c>
      <c r="V55" s="22">
        <v>825.7</v>
      </c>
      <c r="Y55" s="21">
        <v>1991</v>
      </c>
      <c r="Z55" s="22">
        <v>825.7</v>
      </c>
      <c r="AC55" s="21">
        <v>1991</v>
      </c>
      <c r="AD55" s="22">
        <v>825.7</v>
      </c>
      <c r="AG55" s="21">
        <v>1991</v>
      </c>
      <c r="AH55" s="22">
        <v>825.7</v>
      </c>
      <c r="AK55" s="21">
        <v>1991</v>
      </c>
      <c r="AL55" s="22">
        <v>825.7</v>
      </c>
      <c r="AO55" s="21">
        <v>1991</v>
      </c>
      <c r="AP55" s="22">
        <v>825.7</v>
      </c>
      <c r="AS55" s="21">
        <v>1991</v>
      </c>
      <c r="AT55" s="22">
        <v>825.7</v>
      </c>
      <c r="AW55" s="21">
        <v>1991</v>
      </c>
      <c r="AX55" s="22">
        <v>825.7</v>
      </c>
      <c r="BA55" s="21">
        <v>1991</v>
      </c>
      <c r="BB55" s="22">
        <v>825.7</v>
      </c>
      <c r="BE55" s="21">
        <v>1991</v>
      </c>
      <c r="BF55" s="22">
        <v>825.7</v>
      </c>
      <c r="BI55" s="21">
        <v>1991</v>
      </c>
      <c r="BJ55" s="22">
        <v>825.7</v>
      </c>
      <c r="BM55" s="21">
        <v>1991</v>
      </c>
      <c r="BN55" s="22">
        <v>825.7</v>
      </c>
      <c r="BQ55" s="21">
        <v>1991</v>
      </c>
      <c r="BR55" s="22">
        <v>825.7</v>
      </c>
      <c r="BU55" s="21">
        <v>1991</v>
      </c>
      <c r="BV55" s="22">
        <v>825.7</v>
      </c>
      <c r="BY55" s="21">
        <v>1991</v>
      </c>
      <c r="BZ55" s="22">
        <v>825.7</v>
      </c>
      <c r="CC55" s="21">
        <v>1991</v>
      </c>
      <c r="CD55" s="22">
        <v>825.7</v>
      </c>
      <c r="CG55" s="21">
        <v>1991</v>
      </c>
      <c r="CH55" s="22">
        <v>825.7</v>
      </c>
      <c r="CK55" s="21">
        <v>1991</v>
      </c>
      <c r="CL55" s="22">
        <v>825.7</v>
      </c>
      <c r="CO55" s="21">
        <v>1991</v>
      </c>
      <c r="CP55" s="22">
        <v>825.7</v>
      </c>
      <c r="CS55" s="21">
        <v>1991</v>
      </c>
      <c r="CT55" s="22">
        <v>825.7</v>
      </c>
      <c r="CW55" s="21">
        <v>1991</v>
      </c>
      <c r="CX55" s="22">
        <v>825.7</v>
      </c>
      <c r="DA55" s="21">
        <v>1991</v>
      </c>
      <c r="DB55" s="22">
        <v>825.7</v>
      </c>
      <c r="DE55" s="21">
        <v>1991</v>
      </c>
      <c r="DF55" s="22">
        <v>825.7</v>
      </c>
      <c r="DI55" s="21">
        <v>1991</v>
      </c>
      <c r="DJ55" s="22">
        <v>825.7</v>
      </c>
      <c r="DM55" s="21">
        <v>1991</v>
      </c>
      <c r="DN55" s="22">
        <v>825.7</v>
      </c>
      <c r="DQ55" s="21">
        <v>1991</v>
      </c>
      <c r="DR55" s="22">
        <v>825.7</v>
      </c>
      <c r="DU55" s="21">
        <v>1991</v>
      </c>
      <c r="DV55" s="22">
        <v>825.7</v>
      </c>
      <c r="DY55" s="21">
        <v>1991</v>
      </c>
      <c r="DZ55" s="22">
        <v>825.7</v>
      </c>
      <c r="EC55" s="21">
        <v>1991</v>
      </c>
      <c r="ED55" s="22">
        <v>825.7</v>
      </c>
      <c r="EG55" s="21">
        <v>1991</v>
      </c>
      <c r="EH55" s="22">
        <v>825.7</v>
      </c>
      <c r="EK55" s="21">
        <v>1991</v>
      </c>
      <c r="EL55" s="22">
        <v>825.7</v>
      </c>
      <c r="EO55" s="21">
        <v>1991</v>
      </c>
      <c r="EP55" s="22">
        <v>825.7</v>
      </c>
      <c r="ES55" s="21">
        <v>1991</v>
      </c>
      <c r="ET55" s="22">
        <v>825.7</v>
      </c>
      <c r="EW55" s="21">
        <v>1991</v>
      </c>
      <c r="EX55" s="22">
        <v>825.7</v>
      </c>
      <c r="FA55" s="21">
        <v>1991</v>
      </c>
      <c r="FB55" s="22">
        <v>825.7</v>
      </c>
      <c r="FE55" s="21">
        <v>1991</v>
      </c>
      <c r="FF55" s="22">
        <v>825.7</v>
      </c>
      <c r="FI55" s="21">
        <v>1991</v>
      </c>
      <c r="FJ55" s="22">
        <v>825.7</v>
      </c>
      <c r="FM55" s="21">
        <v>1991</v>
      </c>
      <c r="FN55" s="22">
        <v>825.7</v>
      </c>
      <c r="FQ55" s="21">
        <v>1991</v>
      </c>
      <c r="FR55" s="22">
        <v>825.7</v>
      </c>
      <c r="FU55" s="21">
        <v>1991</v>
      </c>
      <c r="FV55" s="22">
        <v>825.7</v>
      </c>
      <c r="FY55" s="21">
        <v>1991</v>
      </c>
      <c r="FZ55" s="22">
        <v>825.7</v>
      </c>
      <c r="GC55" s="21">
        <v>1991</v>
      </c>
      <c r="GD55" s="22">
        <v>825.7</v>
      </c>
      <c r="GG55" s="21">
        <v>1991</v>
      </c>
      <c r="GH55" s="22">
        <v>825.7</v>
      </c>
      <c r="GK55" s="21">
        <v>1991</v>
      </c>
      <c r="GL55" s="22">
        <v>825.7</v>
      </c>
      <c r="GO55" s="21">
        <v>1991</v>
      </c>
      <c r="GP55" s="22">
        <v>825.7</v>
      </c>
      <c r="GS55" s="21">
        <v>1991</v>
      </c>
      <c r="GT55" s="22">
        <v>825.7</v>
      </c>
      <c r="GW55" s="21">
        <v>1991</v>
      </c>
      <c r="GX55" s="22">
        <v>825.7</v>
      </c>
      <c r="HA55" s="21">
        <v>1991</v>
      </c>
      <c r="HB55" s="22">
        <v>825.7</v>
      </c>
      <c r="HE55" s="21">
        <v>1991</v>
      </c>
      <c r="HF55" s="22">
        <v>825.7</v>
      </c>
      <c r="HI55" s="21">
        <v>1991</v>
      </c>
      <c r="HJ55" s="22">
        <v>825.7</v>
      </c>
      <c r="HM55" s="21">
        <v>1991</v>
      </c>
      <c r="HN55" s="22">
        <v>825.7</v>
      </c>
      <c r="HQ55" s="21">
        <v>1990</v>
      </c>
      <c r="HR55" s="22">
        <v>713.9</v>
      </c>
      <c r="HU55" s="21">
        <v>1990</v>
      </c>
      <c r="HV55" s="22">
        <v>713.9</v>
      </c>
      <c r="HY55" s="21">
        <v>1990</v>
      </c>
      <c r="HZ55" s="22">
        <v>713.9</v>
      </c>
    </row>
    <row r="56" spans="1:234">
      <c r="B56">
        <v>3.2537873516312557E-2</v>
      </c>
      <c r="C56" s="33">
        <v>0.73248703341541022</v>
      </c>
      <c r="D56">
        <v>147.85937410598282</v>
      </c>
      <c r="E56" s="21">
        <v>1991</v>
      </c>
      <c r="F56" s="22">
        <v>825.7</v>
      </c>
      <c r="I56" s="21">
        <v>1993</v>
      </c>
      <c r="J56" s="22">
        <v>820.9</v>
      </c>
      <c r="M56" s="21">
        <v>1993</v>
      </c>
      <c r="N56" s="22">
        <v>820.9</v>
      </c>
      <c r="Q56" s="21">
        <v>1993</v>
      </c>
      <c r="R56" s="22">
        <v>820.9</v>
      </c>
      <c r="U56" s="21">
        <v>1993</v>
      </c>
      <c r="V56" s="22">
        <v>820.9</v>
      </c>
      <c r="Y56" s="21">
        <v>1993</v>
      </c>
      <c r="Z56" s="22">
        <v>820.9</v>
      </c>
      <c r="AC56" s="21">
        <v>1993</v>
      </c>
      <c r="AD56" s="22">
        <v>820.9</v>
      </c>
      <c r="AG56" s="21">
        <v>1993</v>
      </c>
      <c r="AH56" s="22">
        <v>820.9</v>
      </c>
      <c r="AK56" s="21">
        <v>1993</v>
      </c>
      <c r="AL56" s="22">
        <v>820.9</v>
      </c>
      <c r="AO56" s="21">
        <v>1993</v>
      </c>
      <c r="AP56" s="22">
        <v>820.9</v>
      </c>
      <c r="AS56" s="21">
        <v>1993</v>
      </c>
      <c r="AT56" s="22">
        <v>820.9</v>
      </c>
      <c r="AW56" s="21">
        <v>1993</v>
      </c>
      <c r="AX56" s="22">
        <v>820.9</v>
      </c>
      <c r="BA56" s="21">
        <v>1993</v>
      </c>
      <c r="BB56" s="22">
        <v>820.9</v>
      </c>
      <c r="BE56" s="21">
        <v>1993</v>
      </c>
      <c r="BF56" s="22">
        <v>820.9</v>
      </c>
      <c r="BI56" s="21">
        <v>1993</v>
      </c>
      <c r="BJ56" s="22">
        <v>820.9</v>
      </c>
      <c r="BM56" s="21">
        <v>1993</v>
      </c>
      <c r="BN56" s="22">
        <v>820.9</v>
      </c>
      <c r="BQ56" s="21">
        <v>1993</v>
      </c>
      <c r="BR56" s="22">
        <v>820.9</v>
      </c>
      <c r="BU56" s="21">
        <v>1993</v>
      </c>
      <c r="BV56" s="22">
        <v>820.9</v>
      </c>
      <c r="BY56" s="21">
        <v>1993</v>
      </c>
      <c r="BZ56" s="22">
        <v>820.9</v>
      </c>
      <c r="CC56" s="21">
        <v>1993</v>
      </c>
      <c r="CD56" s="22">
        <v>820.9</v>
      </c>
      <c r="CG56" s="21">
        <v>1993</v>
      </c>
      <c r="CH56" s="22">
        <v>820.9</v>
      </c>
      <c r="CK56" s="21">
        <v>1993</v>
      </c>
      <c r="CL56" s="22">
        <v>820.9</v>
      </c>
      <c r="CO56" s="21">
        <v>1993</v>
      </c>
      <c r="CP56" s="22">
        <v>820.9</v>
      </c>
      <c r="CS56" s="21">
        <v>1993</v>
      </c>
      <c r="CT56" s="22">
        <v>820.9</v>
      </c>
      <c r="CW56" s="21">
        <v>1993</v>
      </c>
      <c r="CX56" s="22">
        <v>820.9</v>
      </c>
      <c r="DA56" s="21">
        <v>1993</v>
      </c>
      <c r="DB56" s="22">
        <v>820.9</v>
      </c>
      <c r="DE56" s="21">
        <v>1993</v>
      </c>
      <c r="DF56" s="22">
        <v>820.9</v>
      </c>
      <c r="DI56" s="21">
        <v>1993</v>
      </c>
      <c r="DJ56" s="22">
        <v>820.9</v>
      </c>
      <c r="DM56" s="21">
        <v>1993</v>
      </c>
      <c r="DN56" s="22">
        <v>820.9</v>
      </c>
      <c r="DQ56" s="21">
        <v>1993</v>
      </c>
      <c r="DR56" s="22">
        <v>820.9</v>
      </c>
      <c r="DU56" s="21">
        <v>1993</v>
      </c>
      <c r="DV56" s="22">
        <v>820.9</v>
      </c>
      <c r="DY56" s="21">
        <v>1993</v>
      </c>
      <c r="DZ56" s="22">
        <v>820.9</v>
      </c>
      <c r="EC56" s="21">
        <v>1993</v>
      </c>
      <c r="ED56" s="22">
        <v>820.9</v>
      </c>
      <c r="EG56" s="21">
        <v>1993</v>
      </c>
      <c r="EH56" s="22">
        <v>820.9</v>
      </c>
      <c r="EK56" s="21">
        <v>1993</v>
      </c>
      <c r="EL56" s="22">
        <v>820.9</v>
      </c>
      <c r="EO56" s="21">
        <v>1993</v>
      </c>
      <c r="EP56" s="22">
        <v>820.9</v>
      </c>
      <c r="ES56" s="21">
        <v>1993</v>
      </c>
      <c r="ET56" s="22">
        <v>820.9</v>
      </c>
      <c r="EW56" s="21">
        <v>1993</v>
      </c>
      <c r="EX56" s="22">
        <v>820.9</v>
      </c>
      <c r="FA56" s="21">
        <v>1993</v>
      </c>
      <c r="FB56" s="22">
        <v>820.9</v>
      </c>
      <c r="FE56" s="21">
        <v>1993</v>
      </c>
      <c r="FF56" s="22">
        <v>820.9</v>
      </c>
      <c r="FI56" s="21">
        <v>1993</v>
      </c>
      <c r="FJ56" s="22">
        <v>820.9</v>
      </c>
      <c r="FM56" s="21">
        <v>1993</v>
      </c>
      <c r="FN56" s="22">
        <v>820.9</v>
      </c>
      <c r="FQ56" s="21">
        <v>1993</v>
      </c>
      <c r="FR56" s="22">
        <v>820.9</v>
      </c>
      <c r="FU56" s="21">
        <v>1993</v>
      </c>
      <c r="FV56" s="22">
        <v>820.9</v>
      </c>
      <c r="FY56" s="21">
        <v>1993</v>
      </c>
      <c r="FZ56" s="22">
        <v>820.9</v>
      </c>
      <c r="GC56" s="21">
        <v>1993</v>
      </c>
      <c r="GD56" s="22">
        <v>820.9</v>
      </c>
      <c r="GG56" s="21">
        <v>1993</v>
      </c>
      <c r="GH56" s="22">
        <v>820.9</v>
      </c>
      <c r="GK56" s="21">
        <v>1993</v>
      </c>
      <c r="GL56" s="22">
        <v>820.9</v>
      </c>
      <c r="GO56" s="21">
        <v>1993</v>
      </c>
      <c r="GP56" s="22">
        <v>820.9</v>
      </c>
      <c r="GS56" s="21">
        <v>1993</v>
      </c>
      <c r="GT56" s="22">
        <v>820.9</v>
      </c>
      <c r="GW56" s="21">
        <v>1993</v>
      </c>
      <c r="GX56" s="22">
        <v>820.9</v>
      </c>
      <c r="HA56" s="21">
        <v>1993</v>
      </c>
      <c r="HB56" s="22">
        <v>820.9</v>
      </c>
      <c r="HE56" s="21">
        <v>1993</v>
      </c>
      <c r="HF56" s="22">
        <v>820.9</v>
      </c>
      <c r="HI56" s="21">
        <v>1993</v>
      </c>
      <c r="HJ56" s="22">
        <v>820.9</v>
      </c>
      <c r="HM56" s="21">
        <v>1993</v>
      </c>
      <c r="HN56" s="22">
        <v>820.9</v>
      </c>
      <c r="HQ56" s="21">
        <v>1993</v>
      </c>
      <c r="HR56" s="22">
        <v>820.9</v>
      </c>
      <c r="HU56" s="21">
        <v>1991</v>
      </c>
      <c r="HV56" s="22">
        <v>825.7</v>
      </c>
      <c r="HY56" s="21">
        <v>1991</v>
      </c>
      <c r="HZ56" s="22">
        <v>825.7</v>
      </c>
    </row>
    <row r="57" spans="1:234">
      <c r="B57">
        <v>3.2632142339904274E-2</v>
      </c>
      <c r="C57" s="33">
        <v>0.73334730151615457</v>
      </c>
      <c r="D57">
        <v>148.51060764446555</v>
      </c>
      <c r="E57" s="21">
        <v>1993</v>
      </c>
      <c r="F57" s="22">
        <v>820.9</v>
      </c>
      <c r="I57" s="21">
        <v>1994</v>
      </c>
      <c r="J57" s="22">
        <v>817.7</v>
      </c>
      <c r="M57" s="21">
        <v>1994</v>
      </c>
      <c r="N57" s="22">
        <v>817.7</v>
      </c>
      <c r="Q57" s="21">
        <v>1994</v>
      </c>
      <c r="R57" s="22">
        <v>817.7</v>
      </c>
      <c r="U57" s="21">
        <v>1994</v>
      </c>
      <c r="V57" s="22">
        <v>817.7</v>
      </c>
      <c r="Y57" s="21">
        <v>1994</v>
      </c>
      <c r="Z57" s="22">
        <v>817.7</v>
      </c>
      <c r="AC57" s="21">
        <v>1994</v>
      </c>
      <c r="AD57" s="22">
        <v>817.7</v>
      </c>
      <c r="AG57" s="21">
        <v>1994</v>
      </c>
      <c r="AH57" s="22">
        <v>817.7</v>
      </c>
      <c r="AK57" s="21">
        <v>1994</v>
      </c>
      <c r="AL57" s="22">
        <v>817.7</v>
      </c>
      <c r="AO57" s="21">
        <v>1994</v>
      </c>
      <c r="AP57" s="22">
        <v>817.7</v>
      </c>
      <c r="AS57" s="21">
        <v>1994</v>
      </c>
      <c r="AT57" s="22">
        <v>817.7</v>
      </c>
      <c r="AW57" s="21">
        <v>1994</v>
      </c>
      <c r="AX57" s="22">
        <v>817.7</v>
      </c>
      <c r="BA57" s="21">
        <v>1994</v>
      </c>
      <c r="BB57" s="22">
        <v>817.7</v>
      </c>
      <c r="BE57" s="21">
        <v>1994</v>
      </c>
      <c r="BF57" s="22">
        <v>817.7</v>
      </c>
      <c r="BI57" s="21">
        <v>1994</v>
      </c>
      <c r="BJ57" s="22">
        <v>817.7</v>
      </c>
      <c r="BM57" s="21">
        <v>1994</v>
      </c>
      <c r="BN57" s="22">
        <v>817.7</v>
      </c>
      <c r="BQ57" s="21">
        <v>1994</v>
      </c>
      <c r="BR57" s="22">
        <v>817.7</v>
      </c>
      <c r="BU57" s="21">
        <v>1994</v>
      </c>
      <c r="BV57" s="22">
        <v>817.7</v>
      </c>
      <c r="BY57" s="21">
        <v>1994</v>
      </c>
      <c r="BZ57" s="22">
        <v>817.7</v>
      </c>
      <c r="CC57" s="21">
        <v>1994</v>
      </c>
      <c r="CD57" s="22">
        <v>817.7</v>
      </c>
      <c r="CG57" s="21">
        <v>1994</v>
      </c>
      <c r="CH57" s="22">
        <v>817.7</v>
      </c>
      <c r="CK57" s="21">
        <v>1994</v>
      </c>
      <c r="CL57" s="22">
        <v>817.7</v>
      </c>
      <c r="CO57" s="21">
        <v>1994</v>
      </c>
      <c r="CP57" s="22">
        <v>817.7</v>
      </c>
      <c r="CS57" s="21">
        <v>1994</v>
      </c>
      <c r="CT57" s="22">
        <v>817.7</v>
      </c>
      <c r="CW57" s="21">
        <v>1994</v>
      </c>
      <c r="CX57" s="22">
        <v>817.7</v>
      </c>
      <c r="DA57" s="21">
        <v>1994</v>
      </c>
      <c r="DB57" s="22">
        <v>817.7</v>
      </c>
      <c r="DE57" s="21">
        <v>1994</v>
      </c>
      <c r="DF57" s="22">
        <v>817.7</v>
      </c>
      <c r="DI57" s="21">
        <v>1994</v>
      </c>
      <c r="DJ57" s="22">
        <v>817.7</v>
      </c>
      <c r="DM57" s="21">
        <v>1994</v>
      </c>
      <c r="DN57" s="22">
        <v>817.7</v>
      </c>
      <c r="DQ57" s="21">
        <v>1994</v>
      </c>
      <c r="DR57" s="22">
        <v>817.7</v>
      </c>
      <c r="DU57" s="21">
        <v>1994</v>
      </c>
      <c r="DV57" s="22">
        <v>817.7</v>
      </c>
      <c r="DY57" s="21">
        <v>1994</v>
      </c>
      <c r="DZ57" s="22">
        <v>817.7</v>
      </c>
      <c r="EC57" s="21">
        <v>1994</v>
      </c>
      <c r="ED57" s="22">
        <v>817.7</v>
      </c>
      <c r="EG57" s="21">
        <v>1994</v>
      </c>
      <c r="EH57" s="22">
        <v>817.7</v>
      </c>
      <c r="EK57" s="21">
        <v>1994</v>
      </c>
      <c r="EL57" s="22">
        <v>817.7</v>
      </c>
      <c r="EO57" s="21">
        <v>1994</v>
      </c>
      <c r="EP57" s="22">
        <v>817.7</v>
      </c>
      <c r="ES57" s="21">
        <v>1994</v>
      </c>
      <c r="ET57" s="22">
        <v>817.7</v>
      </c>
      <c r="EW57" s="21">
        <v>1994</v>
      </c>
      <c r="EX57" s="22">
        <v>817.7</v>
      </c>
      <c r="FA57" s="21">
        <v>1994</v>
      </c>
      <c r="FB57" s="22">
        <v>817.7</v>
      </c>
      <c r="FE57" s="21">
        <v>1994</v>
      </c>
      <c r="FF57" s="22">
        <v>817.7</v>
      </c>
      <c r="FI57" s="21">
        <v>1994</v>
      </c>
      <c r="FJ57" s="22">
        <v>817.7</v>
      </c>
      <c r="FM57" s="21">
        <v>1994</v>
      </c>
      <c r="FN57" s="22">
        <v>817.7</v>
      </c>
      <c r="FQ57" s="21">
        <v>1994</v>
      </c>
      <c r="FR57" s="22">
        <v>817.7</v>
      </c>
      <c r="FU57" s="21">
        <v>1994</v>
      </c>
      <c r="FV57" s="22">
        <v>817.7</v>
      </c>
      <c r="FY57" s="21">
        <v>1994</v>
      </c>
      <c r="FZ57" s="22">
        <v>817.7</v>
      </c>
      <c r="GC57" s="21">
        <v>1994</v>
      </c>
      <c r="GD57" s="22">
        <v>817.7</v>
      </c>
      <c r="GG57" s="21">
        <v>1994</v>
      </c>
      <c r="GH57" s="22">
        <v>817.7</v>
      </c>
      <c r="GK57" s="21">
        <v>1994</v>
      </c>
      <c r="GL57" s="22">
        <v>817.7</v>
      </c>
      <c r="GO57" s="21">
        <v>1994</v>
      </c>
      <c r="GP57" s="22">
        <v>817.7</v>
      </c>
      <c r="GS57" s="21">
        <v>1994</v>
      </c>
      <c r="GT57" s="22">
        <v>817.7</v>
      </c>
      <c r="GW57" s="21">
        <v>1994</v>
      </c>
      <c r="GX57" s="22">
        <v>817.7</v>
      </c>
      <c r="HA57" s="21">
        <v>1994</v>
      </c>
      <c r="HB57" s="22">
        <v>817.7</v>
      </c>
      <c r="HE57" s="21">
        <v>1994</v>
      </c>
      <c r="HF57" s="22">
        <v>817.7</v>
      </c>
      <c r="HI57" s="21">
        <v>1994</v>
      </c>
      <c r="HJ57" s="22">
        <v>817.7</v>
      </c>
      <c r="HM57" s="21">
        <v>1994</v>
      </c>
      <c r="HN57" s="22">
        <v>817.7</v>
      </c>
      <c r="HQ57" s="21">
        <v>1994</v>
      </c>
      <c r="HR57" s="22">
        <v>817.7</v>
      </c>
      <c r="HU57" s="21">
        <v>1994</v>
      </c>
      <c r="HV57" s="22">
        <v>817.7</v>
      </c>
      <c r="HY57" s="21">
        <v>1993</v>
      </c>
      <c r="HZ57" s="22">
        <v>820.9</v>
      </c>
    </row>
    <row r="58" spans="1:234">
      <c r="B58">
        <v>3.2683741588135931E-2</v>
      </c>
      <c r="C58" s="33">
        <v>0.73387931951700469</v>
      </c>
      <c r="D58">
        <v>148.91545888877482</v>
      </c>
      <c r="E58" s="21">
        <v>1994</v>
      </c>
      <c r="F58" s="22">
        <v>817.7</v>
      </c>
    </row>
    <row r="59" spans="1:234">
      <c r="A59" t="s">
        <v>48</v>
      </c>
      <c r="B59" s="23">
        <f>AVERAGE(B2:B58)</f>
        <v>3.2271163524949964E-2</v>
      </c>
      <c r="C59" s="23">
        <f>AVERAGE(C2:C58)</f>
        <v>0.73660599221505685</v>
      </c>
      <c r="D59" s="23">
        <f>AVERAGE(D2:D58)</f>
        <v>151.19871395619168</v>
      </c>
      <c r="E59" s="23">
        <f>AVERAGE(E2:E58)</f>
        <v>1952.8245614035088</v>
      </c>
      <c r="F59" s="23">
        <f>AVERAGE(F2:F58)</f>
        <v>411.36842105263179</v>
      </c>
    </row>
    <row r="60" spans="1:234">
      <c r="A60" t="s">
        <v>49</v>
      </c>
      <c r="B60" s="23">
        <f>STDEV(B2:B58)</f>
        <v>5.8539359642473168E-4</v>
      </c>
      <c r="C60" s="23">
        <f>STDEV(C2:C58)</f>
        <v>7.7113712762418166E-3</v>
      </c>
      <c r="D60" s="23">
        <f>STDEV(D2:D58)</f>
        <v>6.3773582775744062</v>
      </c>
      <c r="E60" s="23">
        <f>STDEV(E2:E58)</f>
        <v>26.013130480456407</v>
      </c>
      <c r="F60" s="23">
        <f>STDEV(F2:F58)</f>
        <v>235.00865193639615</v>
      </c>
    </row>
    <row r="61" spans="1:234">
      <c r="A61" t="s">
        <v>50</v>
      </c>
      <c r="B61" s="23">
        <f>MIN(B2:B58)</f>
        <v>2.8390102070351413E-2</v>
      </c>
      <c r="C61" s="23">
        <f>MIN(C2:C58)</f>
        <v>0.71665785676697424</v>
      </c>
      <c r="D61" s="23">
        <f>MIN(D2:D58)</f>
        <v>136.5823093728398</v>
      </c>
      <c r="E61" s="23">
        <f>MIN(E2:E58)</f>
        <v>1896</v>
      </c>
      <c r="F61" s="23">
        <f>MIN(F2:F58)</f>
        <v>4.8</v>
      </c>
    </row>
    <row r="62" spans="1:234">
      <c r="A62" t="s">
        <v>51</v>
      </c>
      <c r="B62" s="23">
        <f>MAX(B2:B58)</f>
        <v>3.2683741588135931E-2</v>
      </c>
      <c r="C62" s="23">
        <f>MAX(C2:C58)</f>
        <v>0.77467311309652953</v>
      </c>
      <c r="D62" s="23">
        <f>MAX(D2:D58)</f>
        <v>185.6518264734803</v>
      </c>
      <c r="E62" s="23">
        <f>MAX(E2:E58)</f>
        <v>1994</v>
      </c>
      <c r="F62" s="23">
        <f>MAX(F2:F58)</f>
        <v>896.6</v>
      </c>
    </row>
    <row r="63" spans="1:234">
      <c r="A63" t="s">
        <v>52</v>
      </c>
      <c r="B63" s="23">
        <f>ABS(B62-B61)</f>
        <v>4.2936395177845185E-3</v>
      </c>
      <c r="C63" s="23">
        <f>ABS(C62-C61)</f>
        <v>5.8015256329555287E-2</v>
      </c>
      <c r="D63" s="23">
        <f>ABS(D62-D61)</f>
        <v>49.069517100640496</v>
      </c>
      <c r="E63" s="23">
        <f>ABS(E62-E61)</f>
        <v>98</v>
      </c>
      <c r="F63" s="23">
        <f>ABS(F62-F61)</f>
        <v>891.80000000000007</v>
      </c>
    </row>
    <row r="64" spans="1:234">
      <c r="A64" t="s">
        <v>53</v>
      </c>
      <c r="B64" s="23">
        <f>COUNT(B2:B58)</f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B58"/>
  <sheetViews>
    <sheetView workbookViewId="0">
      <selection sqref="A1:B58"/>
    </sheetView>
  </sheetViews>
  <sheetFormatPr defaultRowHeight="15"/>
  <sheetData>
    <row r="1" spans="1:2">
      <c r="A1" t="s">
        <v>1</v>
      </c>
      <c r="B1" t="s">
        <v>2</v>
      </c>
    </row>
    <row r="2" spans="1:2">
      <c r="A2" s="21">
        <v>1896</v>
      </c>
      <c r="B2" s="22">
        <v>4.8</v>
      </c>
    </row>
    <row r="3" spans="1:2">
      <c r="A3" s="21">
        <v>1902</v>
      </c>
      <c r="B3" s="22">
        <v>31.2</v>
      </c>
    </row>
    <row r="4" spans="1:2">
      <c r="A4" s="21">
        <v>1903</v>
      </c>
      <c r="B4" s="22">
        <v>46.2</v>
      </c>
    </row>
    <row r="5" spans="1:2">
      <c r="A5" s="21">
        <v>1914</v>
      </c>
      <c r="B5" s="22">
        <v>74.7</v>
      </c>
    </row>
    <row r="6" spans="1:2">
      <c r="A6" s="21">
        <v>1915</v>
      </c>
      <c r="B6" s="22">
        <v>70.599999999999994</v>
      </c>
    </row>
    <row r="7" spans="1:2">
      <c r="A7" s="21">
        <v>1916</v>
      </c>
      <c r="B7" s="22">
        <v>71.3</v>
      </c>
    </row>
    <row r="8" spans="1:2">
      <c r="A8" s="21">
        <v>1917</v>
      </c>
      <c r="B8" s="22">
        <v>72.7</v>
      </c>
    </row>
    <row r="9" spans="1:2">
      <c r="A9" s="21">
        <v>1918</v>
      </c>
      <c r="B9" s="22">
        <v>75.400000000000006</v>
      </c>
    </row>
    <row r="10" spans="1:2">
      <c r="A10" s="21">
        <v>1922</v>
      </c>
      <c r="B10" s="22">
        <v>74.3</v>
      </c>
    </row>
    <row r="11" spans="1:2">
      <c r="A11" s="21">
        <v>1925</v>
      </c>
      <c r="B11" s="22">
        <v>92.9</v>
      </c>
    </row>
    <row r="12" spans="1:2">
      <c r="A12" s="21">
        <v>1931</v>
      </c>
      <c r="B12" s="22">
        <v>271.39999999999998</v>
      </c>
    </row>
    <row r="13" spans="1:2">
      <c r="A13" s="21">
        <v>1932</v>
      </c>
      <c r="B13" s="22">
        <v>279.7</v>
      </c>
    </row>
    <row r="14" spans="1:2">
      <c r="A14" s="21">
        <v>1933</v>
      </c>
      <c r="B14" s="22">
        <v>305.10000000000002</v>
      </c>
    </row>
    <row r="15" spans="1:2">
      <c r="A15" s="21">
        <v>1934</v>
      </c>
      <c r="B15" s="22">
        <v>311.8</v>
      </c>
    </row>
    <row r="16" spans="1:2">
      <c r="A16" s="21">
        <v>1935</v>
      </c>
      <c r="B16" s="22">
        <v>302.8</v>
      </c>
    </row>
    <row r="17" spans="1:2">
      <c r="A17" s="21">
        <v>1936</v>
      </c>
      <c r="B17" s="22">
        <v>301.3</v>
      </c>
    </row>
    <row r="18" spans="1:2">
      <c r="A18" s="21">
        <v>1937</v>
      </c>
      <c r="B18" s="22">
        <v>317.89999999999998</v>
      </c>
    </row>
    <row r="19" spans="1:2">
      <c r="A19" s="21">
        <v>1938</v>
      </c>
      <c r="B19" s="22">
        <v>454.1</v>
      </c>
    </row>
    <row r="20" spans="1:2">
      <c r="A20" s="21">
        <v>1939</v>
      </c>
      <c r="B20" s="22">
        <v>293.5</v>
      </c>
    </row>
    <row r="21" spans="1:2">
      <c r="A21" s="21">
        <v>1940</v>
      </c>
      <c r="B21" s="22">
        <v>292.3</v>
      </c>
    </row>
    <row r="22" spans="1:2">
      <c r="A22" s="21">
        <v>1941</v>
      </c>
      <c r="B22" s="22">
        <v>293.60000000000002</v>
      </c>
    </row>
    <row r="23" spans="1:2">
      <c r="A23" s="21">
        <v>1946</v>
      </c>
      <c r="B23" s="22">
        <v>280</v>
      </c>
    </row>
    <row r="24" spans="1:2">
      <c r="A24" s="21">
        <v>1947</v>
      </c>
      <c r="B24" s="22">
        <v>281.89999999999998</v>
      </c>
    </row>
    <row r="25" spans="1:2">
      <c r="A25" s="21">
        <v>1948</v>
      </c>
      <c r="B25" s="22">
        <v>280.39999999999998</v>
      </c>
    </row>
    <row r="26" spans="1:2">
      <c r="A26" s="21">
        <v>1949</v>
      </c>
      <c r="B26" s="22">
        <v>297.7</v>
      </c>
    </row>
    <row r="27" spans="1:2">
      <c r="A27" s="21">
        <v>1950</v>
      </c>
      <c r="B27" s="22">
        <v>310.10000000000002</v>
      </c>
    </row>
    <row r="28" spans="1:2">
      <c r="A28" s="21">
        <v>1951</v>
      </c>
      <c r="B28" s="22">
        <v>315.2</v>
      </c>
    </row>
    <row r="29" spans="1:2">
      <c r="A29" s="21">
        <v>1952</v>
      </c>
      <c r="B29" s="22">
        <v>320.5</v>
      </c>
    </row>
    <row r="30" spans="1:2">
      <c r="A30" s="21">
        <v>1953</v>
      </c>
      <c r="B30" s="22">
        <v>319.2</v>
      </c>
    </row>
    <row r="31" spans="1:2">
      <c r="A31" s="21">
        <v>1954</v>
      </c>
      <c r="B31" s="22">
        <v>354.4</v>
      </c>
    </row>
    <row r="32" spans="1:2">
      <c r="A32" s="21">
        <v>1955</v>
      </c>
      <c r="B32" s="22">
        <v>449.6</v>
      </c>
    </row>
    <row r="33" spans="1:2">
      <c r="A33" s="21">
        <v>1956</v>
      </c>
      <c r="B33" s="22">
        <v>539.6</v>
      </c>
    </row>
    <row r="34" spans="1:2">
      <c r="A34" s="21">
        <v>1957</v>
      </c>
      <c r="B34" s="22">
        <v>588.20000000000005</v>
      </c>
    </row>
    <row r="35" spans="1:2">
      <c r="A35" s="21">
        <v>1958</v>
      </c>
      <c r="B35" s="22">
        <v>650.79999999999995</v>
      </c>
    </row>
    <row r="36" spans="1:2">
      <c r="A36" s="21">
        <v>1959</v>
      </c>
      <c r="B36" s="22">
        <v>616.6</v>
      </c>
    </row>
    <row r="37" spans="1:2">
      <c r="A37" s="21">
        <v>1960</v>
      </c>
      <c r="B37" s="22">
        <v>590.1</v>
      </c>
    </row>
    <row r="38" spans="1:2">
      <c r="A38" s="21">
        <v>1961</v>
      </c>
      <c r="B38" s="22">
        <v>554.6</v>
      </c>
    </row>
    <row r="39" spans="1:2">
      <c r="A39" s="21">
        <v>1970</v>
      </c>
      <c r="B39" s="22">
        <v>872</v>
      </c>
    </row>
    <row r="40" spans="1:2">
      <c r="A40" s="21">
        <v>1971</v>
      </c>
      <c r="B40" s="22">
        <v>896.6</v>
      </c>
    </row>
    <row r="41" spans="1:2">
      <c r="A41" s="21">
        <v>1972</v>
      </c>
      <c r="B41" s="22">
        <v>639.9</v>
      </c>
    </row>
    <row r="42" spans="1:2">
      <c r="A42" s="21">
        <v>1973</v>
      </c>
      <c r="B42" s="22">
        <v>575.9</v>
      </c>
    </row>
    <row r="43" spans="1:2">
      <c r="A43" s="21">
        <v>1975</v>
      </c>
      <c r="B43" s="22">
        <v>455.8</v>
      </c>
    </row>
    <row r="44" spans="1:2">
      <c r="A44" s="21">
        <v>1977</v>
      </c>
      <c r="B44" s="22">
        <v>449.5</v>
      </c>
    </row>
    <row r="45" spans="1:2">
      <c r="A45" s="21">
        <v>1978</v>
      </c>
      <c r="B45" s="22">
        <v>521.70000000000005</v>
      </c>
    </row>
    <row r="46" spans="1:2">
      <c r="A46" s="21">
        <v>1979</v>
      </c>
      <c r="B46" s="22">
        <v>512.20000000000005</v>
      </c>
    </row>
    <row r="47" spans="1:2">
      <c r="A47" s="21">
        <v>1980</v>
      </c>
      <c r="B47" s="22">
        <v>434.4</v>
      </c>
    </row>
    <row r="48" spans="1:2">
      <c r="A48" s="21">
        <v>1981</v>
      </c>
      <c r="B48" s="22">
        <v>452.7</v>
      </c>
    </row>
    <row r="49" spans="1:2">
      <c r="A49" s="21">
        <v>1982</v>
      </c>
      <c r="B49" s="22">
        <v>512.9</v>
      </c>
    </row>
    <row r="50" spans="1:2">
      <c r="A50" s="21">
        <v>1983</v>
      </c>
      <c r="B50" s="22">
        <v>588.4</v>
      </c>
    </row>
    <row r="51" spans="1:2">
      <c r="A51" s="21">
        <v>1984</v>
      </c>
      <c r="B51" s="22">
        <v>574.6</v>
      </c>
    </row>
    <row r="52" spans="1:2">
      <c r="A52" s="21">
        <v>1985</v>
      </c>
      <c r="B52" s="22">
        <v>608.9</v>
      </c>
    </row>
    <row r="53" spans="1:2">
      <c r="A53" s="21">
        <v>1986</v>
      </c>
      <c r="B53" s="22">
        <v>644.9</v>
      </c>
    </row>
    <row r="54" spans="1:2">
      <c r="A54" s="21">
        <v>1987</v>
      </c>
      <c r="B54" s="22">
        <v>742.9</v>
      </c>
    </row>
    <row r="55" spans="1:2">
      <c r="A55" s="21">
        <v>1990</v>
      </c>
      <c r="B55" s="22">
        <v>713.9</v>
      </c>
    </row>
    <row r="56" spans="1:2">
      <c r="A56" s="21">
        <v>1991</v>
      </c>
      <c r="B56" s="22">
        <v>825.7</v>
      </c>
    </row>
    <row r="57" spans="1:2">
      <c r="A57" s="21">
        <v>1993</v>
      </c>
      <c r="B57" s="22">
        <v>820.9</v>
      </c>
    </row>
    <row r="58" spans="1:2">
      <c r="A58" s="21">
        <v>1994</v>
      </c>
      <c r="B58" s="22">
        <v>817.7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2"/>
  <dimension ref="A1:L101"/>
  <sheetViews>
    <sheetView workbookViewId="0">
      <selection activeCell="K10" sqref="K10"/>
    </sheetView>
  </sheetViews>
  <sheetFormatPr defaultRowHeight="15"/>
  <cols>
    <col min="2" max="2" width="10.7109375" customWidth="1"/>
  </cols>
  <sheetData>
    <row r="1" spans="1:12">
      <c r="A1" t="s">
        <v>15</v>
      </c>
    </row>
    <row r="7" spans="1:12">
      <c r="A7" s="10" t="s">
        <v>1</v>
      </c>
      <c r="B7" s="9" t="s">
        <v>2</v>
      </c>
      <c r="G7" s="23" t="s">
        <v>16</v>
      </c>
      <c r="H7" s="23" t="s">
        <v>17</v>
      </c>
      <c r="I7" s="23" t="s">
        <v>18</v>
      </c>
      <c r="J7" s="23" t="s">
        <v>19</v>
      </c>
      <c r="K7" s="23" t="s">
        <v>20</v>
      </c>
      <c r="L7" s="23" t="s">
        <v>21</v>
      </c>
    </row>
    <row r="8" spans="1:12">
      <c r="A8" s="6">
        <v>1881</v>
      </c>
      <c r="B8" s="2"/>
      <c r="G8">
        <v>1</v>
      </c>
      <c r="H8" s="24" t="s">
        <v>25</v>
      </c>
      <c r="I8" t="s">
        <v>22</v>
      </c>
      <c r="J8" t="s">
        <v>23</v>
      </c>
      <c r="K8" t="s">
        <v>24</v>
      </c>
    </row>
    <row r="9" spans="1:12">
      <c r="A9" s="6">
        <v>1890</v>
      </c>
      <c r="B9" s="2"/>
    </row>
    <row r="10" spans="1:12">
      <c r="A10" s="1">
        <v>1896</v>
      </c>
      <c r="B10" s="1">
        <v>4.8</v>
      </c>
    </row>
    <row r="11" spans="1:12">
      <c r="A11" s="1">
        <v>1902</v>
      </c>
      <c r="B11" s="1">
        <v>31.2</v>
      </c>
    </row>
    <row r="12" spans="1:12">
      <c r="A12" s="1">
        <v>1903</v>
      </c>
      <c r="B12" s="1">
        <v>46.2</v>
      </c>
    </row>
    <row r="13" spans="1:12">
      <c r="A13" s="1">
        <v>1904</v>
      </c>
      <c r="B13" s="1"/>
    </row>
    <row r="14" spans="1:12">
      <c r="A14" s="1">
        <v>1906</v>
      </c>
      <c r="B14" s="1"/>
    </row>
    <row r="15" spans="1:12">
      <c r="A15" s="1">
        <v>1914</v>
      </c>
      <c r="B15" s="1">
        <v>74.7</v>
      </c>
    </row>
    <row r="16" spans="1:12">
      <c r="A16" s="1">
        <v>1915</v>
      </c>
      <c r="B16" s="1">
        <v>70.599999999999994</v>
      </c>
    </row>
    <row r="17" spans="1:2">
      <c r="A17" s="1">
        <v>1916</v>
      </c>
      <c r="B17" s="1">
        <v>71.3</v>
      </c>
    </row>
    <row r="18" spans="1:2">
      <c r="A18" s="1">
        <v>1917</v>
      </c>
      <c r="B18" s="1">
        <v>72.7</v>
      </c>
    </row>
    <row r="19" spans="1:2">
      <c r="A19" s="1">
        <v>1918</v>
      </c>
      <c r="B19" s="1">
        <v>75.400000000000006</v>
      </c>
    </row>
    <row r="20" spans="1:2">
      <c r="A20" s="1">
        <v>1919</v>
      </c>
      <c r="B20" s="1"/>
    </row>
    <row r="21" spans="1:2">
      <c r="A21" s="1">
        <v>1922</v>
      </c>
      <c r="B21" s="1">
        <v>74.3</v>
      </c>
    </row>
    <row r="22" spans="1:2">
      <c r="A22" s="1">
        <v>1923</v>
      </c>
      <c r="B22" s="1"/>
    </row>
    <row r="23" spans="1:2">
      <c r="A23" s="1"/>
      <c r="B23" s="1"/>
    </row>
    <row r="24" spans="1:2">
      <c r="A24" s="1">
        <v>1925</v>
      </c>
      <c r="B24" s="1">
        <v>92.9</v>
      </c>
    </row>
    <row r="25" spans="1:2">
      <c r="A25" s="1">
        <v>1926</v>
      </c>
      <c r="B25" s="1"/>
    </row>
    <row r="26" spans="1:2">
      <c r="A26" s="1">
        <v>1927</v>
      </c>
      <c r="B26" s="1"/>
    </row>
    <row r="27" spans="1:2">
      <c r="A27" s="1">
        <v>1928</v>
      </c>
      <c r="B27" s="1"/>
    </row>
    <row r="28" spans="1:2">
      <c r="A28" s="1">
        <v>1929</v>
      </c>
      <c r="B28" s="1"/>
    </row>
    <row r="29" spans="1:2">
      <c r="A29" s="1">
        <v>1930</v>
      </c>
      <c r="B29" s="1"/>
    </row>
    <row r="30" spans="1:2">
      <c r="A30" s="1">
        <v>1931</v>
      </c>
      <c r="B30" s="1">
        <v>271.39999999999998</v>
      </c>
    </row>
    <row r="31" spans="1:2">
      <c r="A31" s="1">
        <v>1932</v>
      </c>
      <c r="B31" s="1">
        <v>279.7</v>
      </c>
    </row>
    <row r="32" spans="1:2">
      <c r="A32" s="1">
        <v>1933</v>
      </c>
      <c r="B32" s="1">
        <v>305.10000000000002</v>
      </c>
    </row>
    <row r="33" spans="1:2">
      <c r="A33" s="1">
        <v>1934</v>
      </c>
      <c r="B33" s="1">
        <v>311.8</v>
      </c>
    </row>
    <row r="34" spans="1:2">
      <c r="A34" s="1">
        <v>1935</v>
      </c>
      <c r="B34" s="1">
        <v>302.8</v>
      </c>
    </row>
    <row r="35" spans="1:2">
      <c r="A35" s="1">
        <v>1936</v>
      </c>
      <c r="B35" s="1">
        <v>301.3</v>
      </c>
    </row>
    <row r="36" spans="1:2">
      <c r="A36" s="1">
        <v>1937</v>
      </c>
      <c r="B36" s="1">
        <v>317.89999999999998</v>
      </c>
    </row>
    <row r="37" spans="1:2">
      <c r="A37" s="1">
        <v>1938</v>
      </c>
      <c r="B37" s="1">
        <v>454.1</v>
      </c>
    </row>
    <row r="38" spans="1:2">
      <c r="A38" s="1">
        <v>1939</v>
      </c>
      <c r="B38" s="1">
        <v>293.5</v>
      </c>
    </row>
    <row r="39" spans="1:2">
      <c r="A39" s="1">
        <v>1940</v>
      </c>
      <c r="B39" s="1">
        <v>292.3</v>
      </c>
    </row>
    <row r="40" spans="1:2">
      <c r="A40" s="1">
        <v>1941</v>
      </c>
      <c r="B40" s="1">
        <v>293.60000000000002</v>
      </c>
    </row>
    <row r="41" spans="1:2">
      <c r="A41" s="1">
        <v>1942</v>
      </c>
      <c r="B41" s="1"/>
    </row>
    <row r="42" spans="1:2">
      <c r="A42" s="1">
        <v>1943</v>
      </c>
      <c r="B42" s="1"/>
    </row>
    <row r="43" spans="1:2">
      <c r="A43" s="1">
        <v>1944</v>
      </c>
      <c r="B43" s="1"/>
    </row>
    <row r="44" spans="1:2">
      <c r="A44" s="1">
        <v>1945</v>
      </c>
      <c r="B44" s="1"/>
    </row>
    <row r="45" spans="1:2">
      <c r="A45" s="1">
        <v>1946</v>
      </c>
      <c r="B45" s="1">
        <v>280</v>
      </c>
    </row>
    <row r="46" spans="1:2">
      <c r="A46" s="1">
        <v>1947</v>
      </c>
      <c r="B46" s="1">
        <v>281.89999999999998</v>
      </c>
    </row>
    <row r="47" spans="1:2">
      <c r="A47" s="1">
        <v>1948</v>
      </c>
      <c r="B47" s="1">
        <v>280.39999999999998</v>
      </c>
    </row>
    <row r="48" spans="1:2">
      <c r="A48" s="1">
        <v>1949</v>
      </c>
      <c r="B48" s="1">
        <v>297.7</v>
      </c>
    </row>
    <row r="49" spans="1:2">
      <c r="A49" s="1">
        <v>1950</v>
      </c>
      <c r="B49" s="1">
        <v>310.10000000000002</v>
      </c>
    </row>
    <row r="50" spans="1:2">
      <c r="A50" s="1">
        <v>1951</v>
      </c>
      <c r="B50" s="1">
        <v>315.2</v>
      </c>
    </row>
    <row r="51" spans="1:2">
      <c r="A51" s="1">
        <v>1952</v>
      </c>
      <c r="B51" s="1">
        <v>320.5</v>
      </c>
    </row>
    <row r="52" spans="1:2">
      <c r="A52" s="1">
        <v>1953</v>
      </c>
      <c r="B52" s="1">
        <v>319.2</v>
      </c>
    </row>
    <row r="53" spans="1:2">
      <c r="A53" s="1">
        <v>1954</v>
      </c>
      <c r="B53" s="1">
        <v>354.4</v>
      </c>
    </row>
    <row r="54" spans="1:2">
      <c r="A54" s="1">
        <v>1955</v>
      </c>
      <c r="B54" s="1">
        <v>449.6</v>
      </c>
    </row>
    <row r="55" spans="1:2">
      <c r="A55" s="1">
        <v>1956</v>
      </c>
      <c r="B55" s="1">
        <v>539.6</v>
      </c>
    </row>
    <row r="56" spans="1:2">
      <c r="A56" s="1">
        <v>1957</v>
      </c>
      <c r="B56" s="1">
        <v>588.20000000000005</v>
      </c>
    </row>
    <row r="57" spans="1:2">
      <c r="A57" s="1">
        <v>1958</v>
      </c>
      <c r="B57" s="1">
        <v>650.79999999999995</v>
      </c>
    </row>
    <row r="58" spans="1:2">
      <c r="A58" s="1">
        <v>1959</v>
      </c>
      <c r="B58" s="1">
        <v>616.6</v>
      </c>
    </row>
    <row r="59" spans="1:2">
      <c r="A59" s="1">
        <v>1960</v>
      </c>
      <c r="B59" s="1">
        <v>590.1</v>
      </c>
    </row>
    <row r="60" spans="1:2">
      <c r="A60" s="1">
        <v>1961</v>
      </c>
      <c r="B60" s="1">
        <v>554.6</v>
      </c>
    </row>
    <row r="61" spans="1:2">
      <c r="A61" s="1">
        <v>1962</v>
      </c>
      <c r="B61" s="1"/>
    </row>
    <row r="62" spans="1:2">
      <c r="A62" s="1">
        <v>1963</v>
      </c>
      <c r="B62" s="1"/>
    </row>
    <row r="63" spans="1:2">
      <c r="A63" s="1">
        <v>1964</v>
      </c>
      <c r="B63" s="1"/>
    </row>
    <row r="64" spans="1:2">
      <c r="A64" s="1">
        <v>1965</v>
      </c>
      <c r="B64" s="1"/>
    </row>
    <row r="65" spans="1:2">
      <c r="A65" s="1">
        <v>1966</v>
      </c>
      <c r="B65" s="1"/>
    </row>
    <row r="66" spans="1:2">
      <c r="A66" s="1">
        <v>1967</v>
      </c>
      <c r="B66" s="1"/>
    </row>
    <row r="67" spans="1:2">
      <c r="A67" s="1">
        <v>1968</v>
      </c>
      <c r="B67" s="1"/>
    </row>
    <row r="68" spans="1:2">
      <c r="A68" s="1">
        <v>1969</v>
      </c>
      <c r="B68" s="1"/>
    </row>
    <row r="69" spans="1:2">
      <c r="A69" s="1">
        <v>1970</v>
      </c>
      <c r="B69" s="1">
        <v>872</v>
      </c>
    </row>
    <row r="70" spans="1:2">
      <c r="A70" s="1">
        <v>1971</v>
      </c>
      <c r="B70" s="1">
        <v>896.6</v>
      </c>
    </row>
    <row r="71" spans="1:2">
      <c r="A71" s="1">
        <v>1972</v>
      </c>
      <c r="B71" s="1">
        <v>639.9</v>
      </c>
    </row>
    <row r="72" spans="1:2">
      <c r="A72" s="1">
        <v>1973</v>
      </c>
      <c r="B72" s="1">
        <v>575.9</v>
      </c>
    </row>
    <row r="73" spans="1:2">
      <c r="A73" s="1">
        <v>1974</v>
      </c>
      <c r="B73" s="1"/>
    </row>
    <row r="74" spans="1:2">
      <c r="A74" s="1">
        <v>1975</v>
      </c>
      <c r="B74" s="1">
        <v>455.8</v>
      </c>
    </row>
    <row r="75" spans="1:2">
      <c r="A75" s="1">
        <v>1976</v>
      </c>
      <c r="B75" s="1"/>
    </row>
    <row r="76" spans="1:2">
      <c r="A76" s="1">
        <v>1976</v>
      </c>
      <c r="B76" s="1"/>
    </row>
    <row r="77" spans="1:2">
      <c r="A77" s="1">
        <v>1977</v>
      </c>
      <c r="B77" s="1">
        <v>449.5</v>
      </c>
    </row>
    <row r="78" spans="1:2">
      <c r="A78" s="1">
        <v>1978</v>
      </c>
      <c r="B78" s="1">
        <v>521.70000000000005</v>
      </c>
    </row>
    <row r="79" spans="1:2">
      <c r="A79" s="1">
        <v>1979</v>
      </c>
      <c r="B79" s="1">
        <v>512.20000000000005</v>
      </c>
    </row>
    <row r="80" spans="1:2">
      <c r="A80" s="1">
        <v>1980</v>
      </c>
      <c r="B80" s="1">
        <v>434.4</v>
      </c>
    </row>
    <row r="81" spans="1:2">
      <c r="A81" s="1">
        <v>1981</v>
      </c>
      <c r="B81" s="1">
        <v>452.7</v>
      </c>
    </row>
    <row r="82" spans="1:2">
      <c r="A82" s="1">
        <v>1982</v>
      </c>
      <c r="B82" s="1">
        <v>512.9</v>
      </c>
    </row>
    <row r="83" spans="1:2">
      <c r="A83" s="1">
        <v>1983</v>
      </c>
      <c r="B83" s="1">
        <v>588.4</v>
      </c>
    </row>
    <row r="84" spans="1:2">
      <c r="A84" s="1">
        <v>1984</v>
      </c>
      <c r="B84" s="1">
        <v>574.6</v>
      </c>
    </row>
    <row r="85" spans="1:2">
      <c r="A85" s="1">
        <v>1985</v>
      </c>
      <c r="B85" s="1">
        <v>608.9</v>
      </c>
    </row>
    <row r="86" spans="1:2">
      <c r="A86" s="1">
        <v>1986</v>
      </c>
      <c r="B86" s="1">
        <v>644.9</v>
      </c>
    </row>
    <row r="87" spans="1:2">
      <c r="A87" s="1">
        <v>1987</v>
      </c>
      <c r="B87" s="1">
        <v>742.9</v>
      </c>
    </row>
    <row r="88" spans="1:2">
      <c r="A88" s="1"/>
      <c r="B88" s="1"/>
    </row>
    <row r="89" spans="1:2">
      <c r="A89" s="1">
        <v>1990</v>
      </c>
      <c r="B89" s="1">
        <v>713.9</v>
      </c>
    </row>
    <row r="90" spans="1:2">
      <c r="A90" s="1">
        <v>1991</v>
      </c>
      <c r="B90" s="1">
        <v>825.7</v>
      </c>
    </row>
    <row r="91" spans="1:2">
      <c r="A91" s="1">
        <v>1993</v>
      </c>
      <c r="B91" s="1">
        <v>820.9</v>
      </c>
    </row>
    <row r="92" spans="1:2">
      <c r="A92" s="1">
        <v>1994</v>
      </c>
      <c r="B92" s="1">
        <v>817.7</v>
      </c>
    </row>
    <row r="93" spans="1:2">
      <c r="A93" s="1">
        <v>1995</v>
      </c>
      <c r="B93" s="1"/>
    </row>
    <row r="94" spans="1:2">
      <c r="A94" s="1">
        <v>1996</v>
      </c>
      <c r="B94" s="1"/>
    </row>
    <row r="95" spans="1:2">
      <c r="A95" s="1">
        <v>1996</v>
      </c>
      <c r="B95" s="1"/>
    </row>
    <row r="96" spans="1:2">
      <c r="A96" s="1">
        <v>1997</v>
      </c>
      <c r="B96" s="1"/>
    </row>
    <row r="97" spans="1:2">
      <c r="A97" s="1">
        <v>1998</v>
      </c>
      <c r="B97" s="2"/>
    </row>
    <row r="98" spans="1:2">
      <c r="A98" s="1">
        <v>1999</v>
      </c>
      <c r="B98" s="2"/>
    </row>
    <row r="99" spans="1:2">
      <c r="A99" s="1">
        <v>2000</v>
      </c>
      <c r="B99" s="1"/>
    </row>
    <row r="100" spans="1:2">
      <c r="A100" s="1">
        <v>2001</v>
      </c>
      <c r="B100" s="1"/>
    </row>
    <row r="101" spans="1:2">
      <c r="A101" s="1">
        <v>2002</v>
      </c>
      <c r="B101" s="2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3"/>
  <dimension ref="A1:I101"/>
  <sheetViews>
    <sheetView workbookViewId="0">
      <selection activeCell="I12" sqref="I12"/>
    </sheetView>
  </sheetViews>
  <sheetFormatPr defaultRowHeight="15"/>
  <cols>
    <col min="2" max="2" width="10.7109375" customWidth="1"/>
    <col min="3" max="3" width="9.140625" customWidth="1"/>
  </cols>
  <sheetData>
    <row r="1" spans="1:9">
      <c r="H1" s="11" t="s">
        <v>14</v>
      </c>
      <c r="I1" s="20">
        <v>1960</v>
      </c>
    </row>
    <row r="2" spans="1:9" ht="30">
      <c r="H2" s="14" t="s">
        <v>13</v>
      </c>
      <c r="I2" s="19">
        <f>G29+((G36-G29)/(F36-F29))*(1960-F29)</f>
        <v>6578.5714285714284</v>
      </c>
    </row>
    <row r="3" spans="1:9" ht="24">
      <c r="H3" s="18" t="s">
        <v>12</v>
      </c>
      <c r="I3" s="13">
        <v>70</v>
      </c>
    </row>
    <row r="4" spans="1:9" ht="22.5">
      <c r="F4" s="25" t="s">
        <v>11</v>
      </c>
      <c r="G4" s="26"/>
      <c r="H4" s="17" t="s">
        <v>10</v>
      </c>
      <c r="I4" s="13">
        <v>8</v>
      </c>
    </row>
    <row r="5" spans="1:9" ht="30">
      <c r="B5" s="27" t="s">
        <v>9</v>
      </c>
      <c r="C5" s="27"/>
      <c r="D5" s="2" t="s">
        <v>8</v>
      </c>
      <c r="F5" s="16"/>
      <c r="G5" s="15"/>
      <c r="H5" s="14" t="s">
        <v>7</v>
      </c>
      <c r="I5" s="13">
        <f>I3*(I4-1)</f>
        <v>490</v>
      </c>
    </row>
    <row r="6" spans="1:9" ht="30">
      <c r="A6" s="2"/>
      <c r="B6" s="12" t="s">
        <v>6</v>
      </c>
      <c r="C6" s="12" t="s">
        <v>5</v>
      </c>
      <c r="D6" s="11" t="s">
        <v>4</v>
      </c>
      <c r="F6" s="28" t="s">
        <v>3</v>
      </c>
      <c r="G6" s="28"/>
      <c r="H6" s="28" t="s">
        <v>3</v>
      </c>
      <c r="I6" s="28"/>
    </row>
    <row r="7" spans="1:9">
      <c r="A7" s="10" t="s">
        <v>1</v>
      </c>
      <c r="B7" s="9" t="s">
        <v>2</v>
      </c>
      <c r="C7" s="9" t="s">
        <v>2</v>
      </c>
      <c r="D7" s="8" t="s">
        <v>2</v>
      </c>
      <c r="F7" s="7" t="s">
        <v>1</v>
      </c>
      <c r="G7" s="7" t="s">
        <v>0</v>
      </c>
      <c r="H7" s="7" t="s">
        <v>1</v>
      </c>
      <c r="I7" s="7" t="s">
        <v>0</v>
      </c>
    </row>
    <row r="8" spans="1:9">
      <c r="A8" s="6">
        <v>1881</v>
      </c>
      <c r="B8" s="2"/>
      <c r="C8" s="2"/>
      <c r="D8" s="5"/>
      <c r="F8" s="3">
        <f t="shared" ref="F8:F22" si="0">A8</f>
        <v>1881</v>
      </c>
      <c r="G8" s="2"/>
    </row>
    <row r="9" spans="1:9">
      <c r="A9" s="6">
        <v>1890</v>
      </c>
      <c r="B9" s="2"/>
      <c r="C9" s="2"/>
      <c r="D9" s="5"/>
      <c r="F9" s="3">
        <f t="shared" si="0"/>
        <v>1890</v>
      </c>
      <c r="G9" s="2"/>
    </row>
    <row r="10" spans="1:9">
      <c r="A10" s="1">
        <v>1896</v>
      </c>
      <c r="B10" s="1">
        <v>4.8</v>
      </c>
      <c r="C10" s="2"/>
      <c r="D10" s="5"/>
      <c r="F10" s="3">
        <f t="shared" si="0"/>
        <v>1896</v>
      </c>
      <c r="G10" s="2">
        <f>B10</f>
        <v>4.8</v>
      </c>
    </row>
    <row r="11" spans="1:9">
      <c r="A11" s="1">
        <v>1902</v>
      </c>
      <c r="B11" s="1">
        <v>31.2</v>
      </c>
      <c r="C11" s="2"/>
      <c r="D11" s="5"/>
      <c r="F11" s="3">
        <f t="shared" si="0"/>
        <v>1902</v>
      </c>
      <c r="G11" s="2">
        <f>B11</f>
        <v>31.2</v>
      </c>
    </row>
    <row r="12" spans="1:9">
      <c r="A12" s="1">
        <v>1903</v>
      </c>
      <c r="B12" s="1">
        <v>46.2</v>
      </c>
      <c r="C12" s="2"/>
      <c r="D12" s="5"/>
      <c r="F12" s="3">
        <f t="shared" si="0"/>
        <v>1903</v>
      </c>
      <c r="G12" s="2">
        <f>B12</f>
        <v>46.2</v>
      </c>
    </row>
    <row r="13" spans="1:9">
      <c r="A13" s="1">
        <v>1904</v>
      </c>
      <c r="B13" s="1"/>
      <c r="C13" s="2"/>
      <c r="D13" s="5"/>
      <c r="F13" s="3">
        <f t="shared" si="0"/>
        <v>1904</v>
      </c>
      <c r="G13" s="2"/>
    </row>
    <row r="14" spans="1:9">
      <c r="A14" s="1">
        <v>1906</v>
      </c>
      <c r="B14" s="1"/>
      <c r="C14" s="2"/>
      <c r="D14" s="5"/>
      <c r="F14" s="3">
        <f t="shared" si="0"/>
        <v>1906</v>
      </c>
      <c r="G14" s="2"/>
    </row>
    <row r="15" spans="1:9">
      <c r="A15" s="1">
        <v>1914</v>
      </c>
      <c r="B15" s="1">
        <v>74.7</v>
      </c>
      <c r="C15" s="2"/>
      <c r="D15" s="5"/>
      <c r="F15" s="3">
        <f t="shared" si="0"/>
        <v>1914</v>
      </c>
      <c r="G15" s="2">
        <f>B15</f>
        <v>74.7</v>
      </c>
    </row>
    <row r="16" spans="1:9">
      <c r="A16" s="1">
        <v>1915</v>
      </c>
      <c r="B16" s="1">
        <v>70.599999999999994</v>
      </c>
      <c r="C16" s="2"/>
      <c r="D16" s="2"/>
      <c r="F16" s="3">
        <f t="shared" si="0"/>
        <v>1915</v>
      </c>
      <c r="G16" s="2"/>
    </row>
    <row r="17" spans="1:7">
      <c r="A17" s="1">
        <v>1916</v>
      </c>
      <c r="B17" s="1">
        <v>71.3</v>
      </c>
      <c r="C17" s="2"/>
      <c r="D17" s="2"/>
      <c r="F17" s="3">
        <f t="shared" si="0"/>
        <v>1916</v>
      </c>
      <c r="G17" s="2"/>
    </row>
    <row r="18" spans="1:7">
      <c r="A18" s="1">
        <v>1917</v>
      </c>
      <c r="B18" s="1">
        <v>72.7</v>
      </c>
      <c r="C18" s="2"/>
      <c r="D18" s="5"/>
      <c r="F18" s="3">
        <f t="shared" si="0"/>
        <v>1917</v>
      </c>
      <c r="G18" s="2"/>
    </row>
    <row r="19" spans="1:7">
      <c r="A19" s="1">
        <v>1918</v>
      </c>
      <c r="B19" s="1">
        <v>75.400000000000006</v>
      </c>
      <c r="C19" s="2"/>
      <c r="D19" s="2"/>
      <c r="F19" s="3">
        <f t="shared" si="0"/>
        <v>1918</v>
      </c>
      <c r="G19" s="2"/>
    </row>
    <row r="20" spans="1:7">
      <c r="A20" s="1">
        <v>1919</v>
      </c>
      <c r="B20" s="1"/>
      <c r="C20" s="3">
        <v>249</v>
      </c>
      <c r="D20" s="2"/>
      <c r="F20" s="3">
        <f t="shared" si="0"/>
        <v>1919</v>
      </c>
      <c r="G20" s="2">
        <f>C20</f>
        <v>249</v>
      </c>
    </row>
    <row r="21" spans="1:7">
      <c r="A21" s="1">
        <v>1922</v>
      </c>
      <c r="B21" s="1">
        <v>74.3</v>
      </c>
      <c r="C21" s="3">
        <v>624</v>
      </c>
      <c r="D21" s="2"/>
      <c r="F21" s="3">
        <f t="shared" si="0"/>
        <v>1922</v>
      </c>
      <c r="G21" s="2">
        <f>C21</f>
        <v>624</v>
      </c>
    </row>
    <row r="22" spans="1:7">
      <c r="A22" s="1">
        <v>1923</v>
      </c>
      <c r="B22" s="1"/>
      <c r="C22" s="3"/>
      <c r="D22" s="5"/>
      <c r="F22" s="3">
        <f t="shared" si="0"/>
        <v>1923</v>
      </c>
      <c r="G22" s="2"/>
    </row>
    <row r="23" spans="1:7">
      <c r="A23" s="1"/>
      <c r="B23" s="1"/>
      <c r="C23" s="3">
        <v>304</v>
      </c>
      <c r="D23" s="5"/>
      <c r="F23" s="3"/>
      <c r="G23" s="2"/>
    </row>
    <row r="24" spans="1:7">
      <c r="A24" s="1">
        <v>1925</v>
      </c>
      <c r="B24" s="1">
        <v>92.9</v>
      </c>
      <c r="C24" s="3">
        <v>354</v>
      </c>
      <c r="D24" s="2"/>
      <c r="F24" s="3">
        <f t="shared" ref="F24:F55" si="1">A24</f>
        <v>1925</v>
      </c>
      <c r="G24" s="2"/>
    </row>
    <row r="25" spans="1:7">
      <c r="A25" s="1">
        <v>1926</v>
      </c>
      <c r="B25" s="1"/>
      <c r="C25" s="3">
        <v>390</v>
      </c>
      <c r="D25" s="2"/>
      <c r="F25" s="3">
        <f t="shared" si="1"/>
        <v>1926</v>
      </c>
      <c r="G25" s="2"/>
    </row>
    <row r="26" spans="1:7">
      <c r="A26" s="1">
        <v>1927</v>
      </c>
      <c r="B26" s="1"/>
      <c r="C26" s="3">
        <v>1040</v>
      </c>
      <c r="D26" s="2"/>
      <c r="F26" s="3">
        <f t="shared" si="1"/>
        <v>1927</v>
      </c>
      <c r="G26" s="2">
        <f>C26</f>
        <v>1040</v>
      </c>
    </row>
    <row r="27" spans="1:7">
      <c r="A27" s="1">
        <v>1928</v>
      </c>
      <c r="B27" s="1"/>
      <c r="C27" s="3">
        <v>549</v>
      </c>
      <c r="D27" s="2"/>
      <c r="F27" s="3">
        <f t="shared" si="1"/>
        <v>1928</v>
      </c>
      <c r="G27" s="2"/>
    </row>
    <row r="28" spans="1:7">
      <c r="A28" s="1">
        <v>1929</v>
      </c>
      <c r="B28" s="1"/>
      <c r="C28" s="3"/>
      <c r="D28" s="2"/>
      <c r="F28" s="3">
        <f t="shared" si="1"/>
        <v>1929</v>
      </c>
      <c r="G28" s="2"/>
    </row>
    <row r="29" spans="1:7">
      <c r="A29" s="1">
        <v>1930</v>
      </c>
      <c r="B29" s="1"/>
      <c r="C29" s="3">
        <v>638</v>
      </c>
      <c r="D29" s="5"/>
      <c r="F29" s="3">
        <f t="shared" si="1"/>
        <v>1930</v>
      </c>
      <c r="G29" s="2"/>
    </row>
    <row r="30" spans="1:7">
      <c r="A30" s="1">
        <v>1931</v>
      </c>
      <c r="B30" s="1">
        <v>271.39999999999998</v>
      </c>
      <c r="C30" s="3">
        <v>962</v>
      </c>
      <c r="D30" s="2"/>
      <c r="F30" s="3">
        <f t="shared" si="1"/>
        <v>1931</v>
      </c>
      <c r="G30" s="2"/>
    </row>
    <row r="31" spans="1:7">
      <c r="A31" s="1">
        <v>1932</v>
      </c>
      <c r="B31" s="1">
        <v>279.7</v>
      </c>
      <c r="C31" s="3"/>
      <c r="D31" s="2"/>
      <c r="F31" s="3">
        <f t="shared" si="1"/>
        <v>1932</v>
      </c>
      <c r="G31" s="2"/>
    </row>
    <row r="32" spans="1:7">
      <c r="A32" s="1">
        <v>1933</v>
      </c>
      <c r="B32" s="1">
        <v>305.10000000000002</v>
      </c>
      <c r="C32" s="3">
        <v>1143</v>
      </c>
      <c r="D32" s="2"/>
      <c r="F32" s="3">
        <f t="shared" si="1"/>
        <v>1933</v>
      </c>
      <c r="G32" s="2">
        <f>C32</f>
        <v>1143</v>
      </c>
    </row>
    <row r="33" spans="1:7">
      <c r="A33" s="1">
        <v>1934</v>
      </c>
      <c r="B33" s="1">
        <v>311.8</v>
      </c>
      <c r="C33" s="3">
        <v>1350</v>
      </c>
      <c r="D33" s="2"/>
      <c r="F33" s="3">
        <f t="shared" si="1"/>
        <v>1934</v>
      </c>
      <c r="G33" s="2">
        <f>C33</f>
        <v>1350</v>
      </c>
    </row>
    <row r="34" spans="1:7">
      <c r="A34" s="1">
        <v>1935</v>
      </c>
      <c r="B34" s="1">
        <v>302.8</v>
      </c>
      <c r="C34" s="3">
        <v>1122</v>
      </c>
      <c r="D34" s="2"/>
      <c r="F34" s="3">
        <f t="shared" si="1"/>
        <v>1935</v>
      </c>
      <c r="G34" s="2"/>
    </row>
    <row r="35" spans="1:7">
      <c r="A35" s="1">
        <v>1936</v>
      </c>
      <c r="B35" s="1">
        <v>301.3</v>
      </c>
      <c r="C35" s="3">
        <v>1320</v>
      </c>
      <c r="D35" s="2"/>
      <c r="F35" s="3">
        <f t="shared" si="1"/>
        <v>1936</v>
      </c>
      <c r="G35" s="2"/>
    </row>
    <row r="36" spans="1:7">
      <c r="A36" s="1">
        <v>1937</v>
      </c>
      <c r="B36" s="1">
        <v>317.89999999999998</v>
      </c>
      <c r="C36" s="3">
        <v>1535</v>
      </c>
      <c r="D36" s="2"/>
      <c r="F36" s="3">
        <f t="shared" si="1"/>
        <v>1937</v>
      </c>
      <c r="G36" s="2">
        <f>C36</f>
        <v>1535</v>
      </c>
    </row>
    <row r="37" spans="1:7">
      <c r="A37" s="1">
        <v>1938</v>
      </c>
      <c r="B37" s="1">
        <v>454.1</v>
      </c>
      <c r="C37" s="3">
        <v>1097</v>
      </c>
      <c r="D37" s="2"/>
      <c r="F37" s="3">
        <f t="shared" si="1"/>
        <v>1938</v>
      </c>
      <c r="G37" s="2"/>
    </row>
    <row r="38" spans="1:7">
      <c r="A38" s="1">
        <v>1939</v>
      </c>
      <c r="B38" s="1">
        <v>293.5</v>
      </c>
      <c r="C38" s="3">
        <v>1527</v>
      </c>
      <c r="D38" s="2"/>
      <c r="F38" s="3">
        <f t="shared" si="1"/>
        <v>1939</v>
      </c>
      <c r="G38" s="2">
        <f>C38</f>
        <v>1527</v>
      </c>
    </row>
    <row r="39" spans="1:7">
      <c r="A39" s="1">
        <v>1940</v>
      </c>
      <c r="B39" s="1">
        <v>292.3</v>
      </c>
      <c r="C39" s="3">
        <v>1418</v>
      </c>
      <c r="D39" s="5"/>
      <c r="F39" s="3">
        <f t="shared" si="1"/>
        <v>1940</v>
      </c>
      <c r="G39" s="2"/>
    </row>
    <row r="40" spans="1:7">
      <c r="A40" s="1">
        <v>1941</v>
      </c>
      <c r="B40" s="1">
        <v>293.60000000000002</v>
      </c>
      <c r="C40" s="3">
        <v>1633</v>
      </c>
      <c r="D40" s="2"/>
      <c r="F40" s="3">
        <f t="shared" si="1"/>
        <v>1941</v>
      </c>
      <c r="G40" s="2">
        <f>C40</f>
        <v>1633</v>
      </c>
    </row>
    <row r="41" spans="1:7">
      <c r="A41" s="1">
        <v>1942</v>
      </c>
      <c r="B41" s="1"/>
      <c r="C41" s="3">
        <v>1562</v>
      </c>
      <c r="D41" s="2"/>
      <c r="F41" s="3">
        <f t="shared" si="1"/>
        <v>1942</v>
      </c>
      <c r="G41" s="2"/>
    </row>
    <row r="42" spans="1:7">
      <c r="A42" s="1">
        <v>1943</v>
      </c>
      <c r="B42" s="1"/>
      <c r="C42" s="3">
        <v>1596</v>
      </c>
      <c r="D42" s="2"/>
      <c r="F42" s="3">
        <f t="shared" si="1"/>
        <v>1943</v>
      </c>
      <c r="G42" s="2"/>
    </row>
    <row r="43" spans="1:7">
      <c r="A43" s="1">
        <v>1944</v>
      </c>
      <c r="B43" s="1"/>
      <c r="C43" s="3">
        <v>1598</v>
      </c>
      <c r="D43" s="2"/>
      <c r="F43" s="3">
        <f t="shared" si="1"/>
        <v>1944</v>
      </c>
      <c r="G43" s="2"/>
    </row>
    <row r="44" spans="1:7">
      <c r="A44" s="1">
        <v>1945</v>
      </c>
      <c r="B44" s="1"/>
      <c r="C44" s="3">
        <v>1717</v>
      </c>
      <c r="D44" s="2"/>
      <c r="F44" s="3">
        <f t="shared" si="1"/>
        <v>1945</v>
      </c>
      <c r="G44" s="2">
        <f>C44</f>
        <v>1717</v>
      </c>
    </row>
    <row r="45" spans="1:7">
      <c r="A45" s="1">
        <v>1946</v>
      </c>
      <c r="B45" s="1">
        <v>280</v>
      </c>
      <c r="C45" s="3"/>
      <c r="D45" s="2"/>
      <c r="F45" s="3">
        <f t="shared" si="1"/>
        <v>1946</v>
      </c>
      <c r="G45" s="2"/>
    </row>
    <row r="46" spans="1:7">
      <c r="A46" s="1">
        <v>1947</v>
      </c>
      <c r="B46" s="1">
        <v>281.89999999999998</v>
      </c>
      <c r="C46" s="3"/>
      <c r="D46" s="2"/>
      <c r="F46" s="3">
        <f t="shared" si="1"/>
        <v>1947</v>
      </c>
      <c r="G46" s="2"/>
    </row>
    <row r="47" spans="1:7">
      <c r="A47" s="1">
        <v>1948</v>
      </c>
      <c r="B47" s="1">
        <v>280.39999999999998</v>
      </c>
      <c r="C47" s="3"/>
      <c r="D47" s="2"/>
      <c r="F47" s="3">
        <f t="shared" si="1"/>
        <v>1948</v>
      </c>
      <c r="G47" s="2"/>
    </row>
    <row r="48" spans="1:7">
      <c r="A48" s="1">
        <v>1949</v>
      </c>
      <c r="B48" s="1">
        <v>297.7</v>
      </c>
      <c r="C48" s="3"/>
      <c r="D48" s="2"/>
      <c r="F48" s="3">
        <f t="shared" si="1"/>
        <v>1949</v>
      </c>
      <c r="G48" s="2"/>
    </row>
    <row r="49" spans="1:9">
      <c r="A49" s="1">
        <v>1950</v>
      </c>
      <c r="B49" s="1">
        <v>310.10000000000002</v>
      </c>
      <c r="C49" s="3"/>
      <c r="D49" s="2"/>
      <c r="F49" s="3">
        <f t="shared" si="1"/>
        <v>1950</v>
      </c>
      <c r="G49" s="2"/>
    </row>
    <row r="50" spans="1:9">
      <c r="A50" s="1">
        <v>1951</v>
      </c>
      <c r="B50" s="1">
        <v>315.2</v>
      </c>
      <c r="C50" s="3"/>
      <c r="D50" s="2"/>
      <c r="F50" s="3">
        <f t="shared" si="1"/>
        <v>1951</v>
      </c>
      <c r="G50" s="2"/>
    </row>
    <row r="51" spans="1:9">
      <c r="A51" s="1">
        <v>1952</v>
      </c>
      <c r="B51" s="1">
        <v>320.5</v>
      </c>
      <c r="C51" s="3"/>
      <c r="D51" s="2"/>
      <c r="F51" s="3">
        <f t="shared" si="1"/>
        <v>1952</v>
      </c>
      <c r="G51" s="2"/>
    </row>
    <row r="52" spans="1:9">
      <c r="A52" s="1">
        <v>1953</v>
      </c>
      <c r="B52" s="1">
        <v>319.2</v>
      </c>
      <c r="C52" s="3"/>
      <c r="D52" s="2"/>
      <c r="F52" s="3">
        <f t="shared" si="1"/>
        <v>1953</v>
      </c>
      <c r="G52" s="2"/>
    </row>
    <row r="53" spans="1:9">
      <c r="A53" s="1">
        <v>1954</v>
      </c>
      <c r="B53" s="1">
        <v>354.4</v>
      </c>
      <c r="C53" s="3"/>
      <c r="D53" s="2"/>
      <c r="F53" s="3">
        <f t="shared" si="1"/>
        <v>1954</v>
      </c>
      <c r="G53" s="2"/>
    </row>
    <row r="54" spans="1:9">
      <c r="A54" s="1">
        <v>1955</v>
      </c>
      <c r="B54" s="1">
        <v>449.6</v>
      </c>
      <c r="C54" s="4"/>
      <c r="D54" s="5"/>
      <c r="F54" s="3">
        <f t="shared" si="1"/>
        <v>1955</v>
      </c>
      <c r="G54" s="2"/>
    </row>
    <row r="55" spans="1:9">
      <c r="A55" s="1">
        <v>1956</v>
      </c>
      <c r="B55" s="1">
        <v>539.6</v>
      </c>
      <c r="C55" s="3"/>
      <c r="D55" s="2"/>
      <c r="F55" s="3">
        <f t="shared" si="1"/>
        <v>1956</v>
      </c>
      <c r="G55" s="2"/>
    </row>
    <row r="56" spans="1:9">
      <c r="A56" s="1">
        <v>1957</v>
      </c>
      <c r="B56" s="1">
        <v>588.20000000000005</v>
      </c>
      <c r="C56" s="4"/>
      <c r="D56" s="2"/>
      <c r="F56" s="3">
        <f t="shared" ref="F56:F87" si="2">A56</f>
        <v>1957</v>
      </c>
      <c r="G56" s="2"/>
    </row>
    <row r="57" spans="1:9">
      <c r="A57" s="1">
        <v>1958</v>
      </c>
      <c r="B57" s="1">
        <v>650.79999999999995</v>
      </c>
      <c r="C57" s="3"/>
      <c r="D57" s="2"/>
      <c r="F57" s="3">
        <f t="shared" si="2"/>
        <v>1958</v>
      </c>
      <c r="G57" s="2"/>
    </row>
    <row r="58" spans="1:9">
      <c r="A58" s="1">
        <v>1959</v>
      </c>
      <c r="B58" s="1">
        <v>616.6</v>
      </c>
      <c r="C58" s="3"/>
      <c r="D58" s="2"/>
      <c r="F58" s="3">
        <f t="shared" si="2"/>
        <v>1959</v>
      </c>
      <c r="G58" s="2"/>
    </row>
    <row r="59" spans="1:9">
      <c r="A59" s="1">
        <v>1960</v>
      </c>
      <c r="B59" s="1">
        <v>590.1</v>
      </c>
      <c r="C59" s="3"/>
      <c r="D59" s="5"/>
      <c r="F59" s="3">
        <f t="shared" si="2"/>
        <v>1960</v>
      </c>
      <c r="G59" s="2"/>
    </row>
    <row r="60" spans="1:9">
      <c r="A60" s="1">
        <v>1961</v>
      </c>
      <c r="B60" s="1">
        <v>554.6</v>
      </c>
      <c r="C60" s="3"/>
      <c r="D60" s="2"/>
      <c r="F60" s="3">
        <f t="shared" si="2"/>
        <v>1961</v>
      </c>
      <c r="G60" s="2"/>
    </row>
    <row r="61" spans="1:9">
      <c r="A61" s="1">
        <v>1962</v>
      </c>
      <c r="B61" s="1"/>
      <c r="C61" s="3"/>
      <c r="D61" s="2"/>
      <c r="F61" s="3">
        <f t="shared" si="2"/>
        <v>1962</v>
      </c>
      <c r="G61" s="2"/>
    </row>
    <row r="62" spans="1:9">
      <c r="A62" s="1">
        <v>1963</v>
      </c>
      <c r="B62" s="1"/>
      <c r="C62" s="4"/>
      <c r="D62" s="1">
        <v>3616.71</v>
      </c>
      <c r="F62" s="3">
        <f t="shared" si="2"/>
        <v>1963</v>
      </c>
      <c r="G62" s="2">
        <f>D62</f>
        <v>3616.71</v>
      </c>
      <c r="I62" s="1">
        <v>3616.71</v>
      </c>
    </row>
    <row r="63" spans="1:9">
      <c r="A63" s="1">
        <v>1964</v>
      </c>
      <c r="B63" s="1"/>
      <c r="C63" s="3"/>
      <c r="D63" s="2"/>
      <c r="F63" s="3">
        <f t="shared" si="2"/>
        <v>1964</v>
      </c>
      <c r="G63" s="2"/>
      <c r="I63" s="2"/>
    </row>
    <row r="64" spans="1:9">
      <c r="A64" s="1">
        <v>1965</v>
      </c>
      <c r="B64" s="1"/>
      <c r="C64" s="4"/>
      <c r="D64" s="1">
        <v>3534.51</v>
      </c>
      <c r="F64" s="3">
        <f t="shared" si="2"/>
        <v>1965</v>
      </c>
      <c r="G64" s="2">
        <f>D64</f>
        <v>3534.51</v>
      </c>
      <c r="I64" s="1">
        <v>3534.51</v>
      </c>
    </row>
    <row r="65" spans="1:9">
      <c r="A65" s="1">
        <v>1966</v>
      </c>
      <c r="B65" s="1"/>
      <c r="C65" s="3"/>
      <c r="D65" s="2"/>
      <c r="F65" s="3">
        <f t="shared" si="2"/>
        <v>1966</v>
      </c>
      <c r="G65" s="2"/>
      <c r="I65" s="2"/>
    </row>
    <row r="66" spans="1:9">
      <c r="A66" s="1">
        <v>1967</v>
      </c>
      <c r="B66" s="1"/>
      <c r="C66" s="4"/>
      <c r="D66" s="1">
        <v>3863.3</v>
      </c>
      <c r="F66" s="3">
        <f t="shared" si="2"/>
        <v>1967</v>
      </c>
      <c r="G66" s="2">
        <f>D66</f>
        <v>3863.3</v>
      </c>
      <c r="I66" s="1">
        <v>3863.3</v>
      </c>
    </row>
    <row r="67" spans="1:9">
      <c r="A67" s="1">
        <v>1968</v>
      </c>
      <c r="B67" s="1"/>
      <c r="C67" s="3"/>
      <c r="D67" s="2"/>
      <c r="F67" s="3">
        <f t="shared" si="2"/>
        <v>1968</v>
      </c>
      <c r="G67" s="2"/>
      <c r="I67" s="2"/>
    </row>
    <row r="68" spans="1:9">
      <c r="A68" s="1">
        <v>1969</v>
      </c>
      <c r="B68" s="1"/>
      <c r="C68" s="4"/>
      <c r="D68" s="1"/>
      <c r="F68" s="3">
        <f t="shared" si="2"/>
        <v>1969</v>
      </c>
      <c r="G68" s="2"/>
      <c r="I68" s="1"/>
    </row>
    <row r="69" spans="1:9">
      <c r="A69" s="1">
        <v>1970</v>
      </c>
      <c r="B69" s="1">
        <v>872</v>
      </c>
      <c r="C69" s="3"/>
      <c r="D69" s="2"/>
      <c r="F69" s="3">
        <f t="shared" si="2"/>
        <v>1970</v>
      </c>
      <c r="G69" s="2"/>
      <c r="I69" s="2"/>
    </row>
    <row r="70" spans="1:9">
      <c r="A70" s="1">
        <v>1971</v>
      </c>
      <c r="B70" s="1">
        <v>896.6</v>
      </c>
      <c r="C70" s="4"/>
      <c r="D70" s="1">
        <v>4356.49</v>
      </c>
      <c r="F70" s="3">
        <f t="shared" si="2"/>
        <v>1971</v>
      </c>
      <c r="G70" s="2">
        <f>D70</f>
        <v>4356.49</v>
      </c>
      <c r="I70" s="1">
        <v>4356.49</v>
      </c>
    </row>
    <row r="71" spans="1:9">
      <c r="A71" s="1">
        <v>1972</v>
      </c>
      <c r="B71" s="1">
        <v>639.9</v>
      </c>
      <c r="C71" s="4"/>
      <c r="D71" s="1"/>
      <c r="F71" s="3">
        <f t="shared" si="2"/>
        <v>1972</v>
      </c>
      <c r="G71" s="2"/>
      <c r="I71" s="1"/>
    </row>
    <row r="72" spans="1:9">
      <c r="A72" s="1">
        <v>1973</v>
      </c>
      <c r="B72" s="1">
        <v>575.9</v>
      </c>
      <c r="C72" s="4"/>
      <c r="D72" s="1">
        <v>4520.8900000000003</v>
      </c>
      <c r="F72" s="3">
        <f t="shared" si="2"/>
        <v>1973</v>
      </c>
      <c r="G72" s="2">
        <f>D72</f>
        <v>4520.8900000000003</v>
      </c>
      <c r="I72" s="1">
        <v>4520.8900000000003</v>
      </c>
    </row>
    <row r="73" spans="1:9">
      <c r="A73" s="1">
        <v>1974</v>
      </c>
      <c r="B73" s="1"/>
      <c r="C73" s="4"/>
      <c r="D73" s="1">
        <v>4931.88</v>
      </c>
      <c r="F73" s="3">
        <f t="shared" si="2"/>
        <v>1974</v>
      </c>
      <c r="G73" s="2">
        <f>D73</f>
        <v>4931.88</v>
      </c>
      <c r="I73" s="1">
        <v>4931.88</v>
      </c>
    </row>
    <row r="74" spans="1:9">
      <c r="A74" s="1">
        <v>1975</v>
      </c>
      <c r="B74" s="1">
        <v>455.8</v>
      </c>
      <c r="C74" s="4"/>
      <c r="D74" s="1"/>
      <c r="F74" s="3">
        <f t="shared" si="2"/>
        <v>1975</v>
      </c>
      <c r="G74" s="2"/>
      <c r="I74" s="1"/>
    </row>
    <row r="75" spans="1:9">
      <c r="A75" s="1">
        <v>1976</v>
      </c>
      <c r="B75" s="1"/>
      <c r="C75" s="4"/>
      <c r="D75" s="1">
        <v>4438.6899999999996</v>
      </c>
      <c r="F75" s="3">
        <f t="shared" si="2"/>
        <v>1976</v>
      </c>
      <c r="G75" s="2"/>
      <c r="I75" s="1">
        <v>4438.6899999999996</v>
      </c>
    </row>
    <row r="76" spans="1:9">
      <c r="A76" s="1">
        <v>1976</v>
      </c>
      <c r="B76" s="1"/>
      <c r="C76" s="4"/>
      <c r="D76" s="1"/>
      <c r="F76" s="3">
        <f t="shared" si="2"/>
        <v>1976</v>
      </c>
      <c r="G76" s="2"/>
      <c r="I76" s="1"/>
    </row>
    <row r="77" spans="1:9">
      <c r="A77" s="1">
        <v>1977</v>
      </c>
      <c r="B77" s="1">
        <v>449.5</v>
      </c>
      <c r="C77" s="3"/>
      <c r="D77" s="2"/>
      <c r="F77" s="3">
        <f t="shared" si="2"/>
        <v>1977</v>
      </c>
      <c r="G77" s="2"/>
      <c r="I77" s="2"/>
    </row>
    <row r="78" spans="1:9">
      <c r="A78" s="1">
        <v>1978</v>
      </c>
      <c r="B78" s="1">
        <v>521.70000000000005</v>
      </c>
      <c r="C78" s="4"/>
      <c r="D78" s="1">
        <v>4520.8900000000003</v>
      </c>
      <c r="F78" s="3">
        <f t="shared" si="2"/>
        <v>1978</v>
      </c>
      <c r="G78" s="2"/>
      <c r="I78" s="1">
        <v>4520.8900000000003</v>
      </c>
    </row>
    <row r="79" spans="1:9">
      <c r="A79" s="1">
        <v>1979</v>
      </c>
      <c r="B79" s="1">
        <v>512.20000000000005</v>
      </c>
      <c r="C79" s="4"/>
      <c r="D79" s="1">
        <v>4603.09</v>
      </c>
      <c r="F79" s="3">
        <f t="shared" si="2"/>
        <v>1979</v>
      </c>
      <c r="G79" s="2"/>
      <c r="I79" s="1">
        <v>4603.09</v>
      </c>
    </row>
    <row r="80" spans="1:9">
      <c r="A80" s="1">
        <v>1980</v>
      </c>
      <c r="B80" s="1">
        <v>434.4</v>
      </c>
      <c r="C80" s="4"/>
      <c r="D80" s="1">
        <v>4767.4799999999996</v>
      </c>
      <c r="F80" s="3">
        <f t="shared" si="2"/>
        <v>1980</v>
      </c>
      <c r="G80" s="2"/>
      <c r="I80" s="1">
        <v>4767.4799999999996</v>
      </c>
    </row>
    <row r="81" spans="1:9">
      <c r="A81" s="1">
        <v>1981</v>
      </c>
      <c r="B81" s="1">
        <v>452.7</v>
      </c>
      <c r="C81" s="3"/>
      <c r="D81" s="2"/>
      <c r="F81" s="3">
        <f t="shared" si="2"/>
        <v>1981</v>
      </c>
      <c r="G81" s="2"/>
      <c r="I81" s="2"/>
    </row>
    <row r="82" spans="1:9">
      <c r="A82" s="1">
        <v>1982</v>
      </c>
      <c r="B82" s="1">
        <v>512.9</v>
      </c>
      <c r="C82" s="4"/>
      <c r="D82" s="1">
        <v>5425.07</v>
      </c>
      <c r="F82" s="3">
        <f t="shared" si="2"/>
        <v>1982</v>
      </c>
      <c r="G82" s="2">
        <f>D82</f>
        <v>5425.07</v>
      </c>
      <c r="I82" s="1">
        <v>5425.07</v>
      </c>
    </row>
    <row r="83" spans="1:9">
      <c r="A83" s="1">
        <v>1983</v>
      </c>
      <c r="B83" s="1">
        <v>588.4</v>
      </c>
      <c r="C83" s="4"/>
      <c r="D83" s="1">
        <v>5507.26</v>
      </c>
      <c r="F83" s="3">
        <f t="shared" si="2"/>
        <v>1983</v>
      </c>
      <c r="G83" s="2">
        <f>D83</f>
        <v>5507.26</v>
      </c>
      <c r="I83" s="1">
        <v>5507.26</v>
      </c>
    </row>
    <row r="84" spans="1:9">
      <c r="A84" s="1">
        <v>1984</v>
      </c>
      <c r="B84" s="1">
        <v>574.6</v>
      </c>
      <c r="C84" s="4"/>
      <c r="D84" s="1">
        <v>4438.6899999999996</v>
      </c>
      <c r="F84" s="3">
        <f t="shared" si="2"/>
        <v>1984</v>
      </c>
      <c r="G84" s="2"/>
      <c r="I84" s="1">
        <v>4438.6899999999996</v>
      </c>
    </row>
    <row r="85" spans="1:9">
      <c r="A85" s="1">
        <v>1985</v>
      </c>
      <c r="B85" s="1">
        <v>608.9</v>
      </c>
      <c r="C85" s="3"/>
      <c r="D85" s="2"/>
      <c r="F85" s="3">
        <f t="shared" si="2"/>
        <v>1985</v>
      </c>
      <c r="G85" s="2"/>
      <c r="I85" s="2"/>
    </row>
    <row r="86" spans="1:9">
      <c r="A86" s="1">
        <v>1986</v>
      </c>
      <c r="B86" s="1">
        <v>644.9</v>
      </c>
      <c r="C86" s="4"/>
      <c r="D86" s="1">
        <v>5589.46</v>
      </c>
      <c r="F86" s="3">
        <f t="shared" si="2"/>
        <v>1986</v>
      </c>
      <c r="G86" s="2">
        <f>D86</f>
        <v>5589.46</v>
      </c>
      <c r="I86" s="1">
        <v>5589.46</v>
      </c>
    </row>
    <row r="87" spans="1:9">
      <c r="A87" s="1">
        <v>1987</v>
      </c>
      <c r="B87" s="1">
        <v>742.9</v>
      </c>
      <c r="C87" s="4"/>
      <c r="D87" s="1">
        <v>5836.06</v>
      </c>
      <c r="F87" s="3">
        <f t="shared" si="2"/>
        <v>1987</v>
      </c>
      <c r="G87" s="2">
        <f>D87</f>
        <v>5836.06</v>
      </c>
      <c r="I87" s="1">
        <v>5836.06</v>
      </c>
    </row>
    <row r="88" spans="1:9">
      <c r="A88" s="1"/>
      <c r="B88" s="1"/>
      <c r="C88" s="4"/>
      <c r="D88" s="1">
        <v>5918.25</v>
      </c>
      <c r="F88" s="3"/>
      <c r="G88" s="2">
        <f>D88</f>
        <v>5918.25</v>
      </c>
      <c r="I88" s="1"/>
    </row>
    <row r="89" spans="1:9">
      <c r="A89" s="1">
        <v>1990</v>
      </c>
      <c r="B89" s="1">
        <v>713.9</v>
      </c>
      <c r="C89" s="4"/>
      <c r="D89" s="1">
        <v>5425.07</v>
      </c>
      <c r="F89" s="3">
        <f t="shared" ref="F89:F101" si="3">A89</f>
        <v>1990</v>
      </c>
      <c r="G89" s="2"/>
      <c r="I89" s="1">
        <v>5425.07</v>
      </c>
    </row>
    <row r="90" spans="1:9">
      <c r="A90" s="1">
        <v>1991</v>
      </c>
      <c r="B90" s="1">
        <v>825.7</v>
      </c>
      <c r="C90" s="3"/>
      <c r="D90" s="2"/>
      <c r="F90" s="3">
        <f t="shared" si="3"/>
        <v>1991</v>
      </c>
      <c r="G90" s="2"/>
      <c r="I90" s="2"/>
    </row>
    <row r="91" spans="1:9">
      <c r="A91" s="1">
        <v>1993</v>
      </c>
      <c r="B91" s="1">
        <v>820.9</v>
      </c>
      <c r="C91" s="3"/>
      <c r="D91" s="2"/>
      <c r="F91" s="3">
        <f t="shared" si="3"/>
        <v>1993</v>
      </c>
      <c r="G91" s="2"/>
      <c r="I91" s="2"/>
    </row>
    <row r="92" spans="1:9">
      <c r="A92" s="1">
        <v>1994</v>
      </c>
      <c r="B92" s="1">
        <v>817.7</v>
      </c>
      <c r="C92" s="3"/>
      <c r="D92" s="2"/>
      <c r="F92" s="3">
        <f t="shared" si="3"/>
        <v>1994</v>
      </c>
      <c r="G92" s="2"/>
      <c r="I92" s="2"/>
    </row>
    <row r="93" spans="1:9">
      <c r="A93" s="1">
        <v>1995</v>
      </c>
      <c r="B93" s="1"/>
      <c r="C93" s="3"/>
      <c r="D93" s="2"/>
      <c r="F93" s="3">
        <f t="shared" si="3"/>
        <v>1995</v>
      </c>
      <c r="G93" s="2"/>
      <c r="I93" s="2"/>
    </row>
    <row r="94" spans="1:9">
      <c r="A94" s="1">
        <v>1996</v>
      </c>
      <c r="B94" s="1"/>
      <c r="C94" s="4"/>
      <c r="D94" s="1">
        <v>3170.49</v>
      </c>
      <c r="F94" s="3">
        <f t="shared" si="3"/>
        <v>1996</v>
      </c>
      <c r="G94" s="2"/>
      <c r="I94" s="1">
        <v>3170.49</v>
      </c>
    </row>
    <row r="95" spans="1:9">
      <c r="A95" s="1">
        <v>1996</v>
      </c>
      <c r="B95" s="1"/>
      <c r="C95" s="4"/>
      <c r="D95" s="1">
        <v>4266.47</v>
      </c>
      <c r="F95" s="3">
        <f t="shared" si="3"/>
        <v>1996</v>
      </c>
      <c r="G95" s="2"/>
      <c r="I95" s="1">
        <v>4266.47</v>
      </c>
    </row>
    <row r="96" spans="1:9">
      <c r="A96" s="1">
        <v>1997</v>
      </c>
      <c r="B96" s="1"/>
      <c r="C96" s="3"/>
      <c r="D96" s="2"/>
      <c r="F96" s="3">
        <f t="shared" si="3"/>
        <v>1997</v>
      </c>
      <c r="G96" s="2"/>
      <c r="I96" s="2"/>
    </row>
    <row r="97" spans="1:9">
      <c r="A97" s="1">
        <v>1998</v>
      </c>
      <c r="B97" s="2"/>
      <c r="C97" s="4"/>
      <c r="D97" s="1">
        <v>4870.08</v>
      </c>
      <c r="F97" s="3">
        <f t="shared" si="3"/>
        <v>1998</v>
      </c>
      <c r="G97" s="2"/>
      <c r="I97" s="1">
        <v>4870.08</v>
      </c>
    </row>
    <row r="98" spans="1:9">
      <c r="A98" s="1">
        <v>1999</v>
      </c>
      <c r="B98" s="2"/>
      <c r="C98" s="4"/>
      <c r="D98" s="1">
        <v>4334.8599999999997</v>
      </c>
      <c r="F98" s="3">
        <f t="shared" si="3"/>
        <v>1999</v>
      </c>
      <c r="G98" s="2"/>
      <c r="I98" s="1">
        <v>4334.8599999999997</v>
      </c>
    </row>
    <row r="99" spans="1:9">
      <c r="A99" s="1">
        <v>2000</v>
      </c>
      <c r="B99" s="1"/>
      <c r="C99" s="3"/>
      <c r="D99" s="2"/>
      <c r="F99" s="3">
        <f t="shared" si="3"/>
        <v>2000</v>
      </c>
      <c r="G99" s="2"/>
      <c r="I99" s="2"/>
    </row>
    <row r="100" spans="1:9">
      <c r="A100" s="1">
        <v>2001</v>
      </c>
      <c r="B100" s="1"/>
      <c r="C100" s="3"/>
      <c r="D100" s="2"/>
      <c r="F100" s="3">
        <f t="shared" si="3"/>
        <v>2001</v>
      </c>
      <c r="G100" s="2"/>
      <c r="I100" s="2"/>
    </row>
    <row r="101" spans="1:9">
      <c r="A101" s="1">
        <v>2002</v>
      </c>
      <c r="B101" s="2"/>
      <c r="C101" s="4"/>
      <c r="D101" s="1">
        <v>7629.86</v>
      </c>
      <c r="F101" s="3">
        <f t="shared" si="3"/>
        <v>2002</v>
      </c>
      <c r="G101" s="2">
        <f>D101</f>
        <v>7629.86</v>
      </c>
      <c r="I101" s="1">
        <v>7629.86</v>
      </c>
    </row>
  </sheetData>
  <mergeCells count="4">
    <mergeCell ref="F4:G4"/>
    <mergeCell ref="B5:C5"/>
    <mergeCell ref="F6:G6"/>
    <mergeCell ref="H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  <vt:lpstr>w_kg comb_eng_orig</vt:lpstr>
    </vt:vector>
  </TitlesOfParts>
  <Company>MIT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Chris</cp:lastModifiedBy>
  <dcterms:created xsi:type="dcterms:W3CDTF">2013-11-14T16:23:41Z</dcterms:created>
  <dcterms:modified xsi:type="dcterms:W3CDTF">2013-11-18T16:12:40Z</dcterms:modified>
</cp:coreProperties>
</file>