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60" yWindow="375" windowWidth="20535" windowHeight="11760" activeTab="5"/>
  </bookViews>
  <sheets>
    <sheet name="PRM_Summary" sheetId="9" r:id="rId1"/>
    <sheet name="PRM70ND" sheetId="5" r:id="rId2"/>
    <sheet name="PRMallND" sheetId="6" r:id="rId3"/>
    <sheet name="PRM70all" sheetId="7" r:id="rId4"/>
    <sheet name="PRMallall" sheetId="8" r:id="rId5"/>
    <sheet name="rawdata" sheetId="4" r:id="rId6"/>
    <sheet name="sourcedata" sheetId="1" r:id="rId7"/>
    <sheet name="sourcedata_orig" sheetId="3" r:id="rId8"/>
    <sheet name="energy_raw_data" sheetId="2" r:id="rId9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5" l="1"/>
  <c r="E17" i="5"/>
  <c r="E19" i="5"/>
  <c r="E13" i="9"/>
  <c r="B17" i="5"/>
  <c r="E12" i="9"/>
  <c r="B18" i="5"/>
  <c r="E11" i="9"/>
  <c r="B16" i="5"/>
  <c r="E10" i="9"/>
  <c r="B15" i="5"/>
  <c r="E9" i="9"/>
  <c r="G2" i="5" a="1"/>
  <c r="G2" i="5"/>
  <c r="H5" i="5"/>
  <c r="H7" i="5"/>
  <c r="G3" i="5"/>
  <c r="H8" i="5"/>
  <c r="H9" i="5"/>
  <c r="H12" i="5"/>
  <c r="H11" i="5"/>
  <c r="H14" i="5"/>
  <c r="H10" i="5"/>
  <c r="H13" i="5"/>
  <c r="H15" i="5"/>
  <c r="H16" i="5"/>
  <c r="E5" i="9"/>
  <c r="H17" i="5"/>
  <c r="H18" i="5"/>
  <c r="H19" i="5"/>
  <c r="H22" i="5"/>
  <c r="H21" i="5"/>
  <c r="H24" i="5"/>
  <c r="H20" i="5"/>
  <c r="H23" i="5"/>
  <c r="H25" i="5"/>
  <c r="H26" i="5"/>
  <c r="E6" i="9"/>
  <c r="E7" i="9"/>
  <c r="G1" i="5"/>
  <c r="E2" i="9"/>
  <c r="E8" i="9"/>
  <c r="G4" i="5"/>
  <c r="H1" i="5"/>
  <c r="E4" i="9"/>
  <c r="B20" i="5"/>
  <c r="E3" i="9"/>
  <c r="E42" i="7"/>
  <c r="E41" i="7"/>
  <c r="E43" i="7"/>
  <c r="D13" i="9"/>
  <c r="B41" i="7"/>
  <c r="D12" i="9"/>
  <c r="B42" i="7"/>
  <c r="D11" i="9"/>
  <c r="B40" i="7"/>
  <c r="D10" i="9"/>
  <c r="B39" i="7"/>
  <c r="D9" i="9"/>
  <c r="G2" i="7" a="1"/>
  <c r="G2" i="7"/>
  <c r="H5" i="7"/>
  <c r="H7" i="7"/>
  <c r="G3" i="7"/>
  <c r="H8" i="7"/>
  <c r="H9" i="7"/>
  <c r="H12" i="7"/>
  <c r="H11" i="7"/>
  <c r="H14" i="7"/>
  <c r="H10" i="7"/>
  <c r="H13" i="7"/>
  <c r="H15" i="7"/>
  <c r="H16" i="7"/>
  <c r="D5" i="9"/>
  <c r="H17" i="7"/>
  <c r="H18" i="7"/>
  <c r="H19" i="7"/>
  <c r="H22" i="7"/>
  <c r="H21" i="7"/>
  <c r="H24" i="7"/>
  <c r="H20" i="7"/>
  <c r="H23" i="7"/>
  <c r="H25" i="7"/>
  <c r="H26" i="7"/>
  <c r="D6" i="9"/>
  <c r="D7" i="9"/>
  <c r="G1" i="7"/>
  <c r="D2" i="9"/>
  <c r="D8" i="9"/>
  <c r="G4" i="7"/>
  <c r="H1" i="7"/>
  <c r="D4" i="9"/>
  <c r="B44" i="7"/>
  <c r="D3" i="9"/>
  <c r="E26" i="6"/>
  <c r="E25" i="6"/>
  <c r="E27" i="6"/>
  <c r="C13" i="9"/>
  <c r="B25" i="6"/>
  <c r="C12" i="9"/>
  <c r="B26" i="6"/>
  <c r="C11" i="9"/>
  <c r="B24" i="6"/>
  <c r="C10" i="9"/>
  <c r="B23" i="6"/>
  <c r="C9" i="9"/>
  <c r="G2" i="6" a="1"/>
  <c r="G2" i="6"/>
  <c r="H5" i="6"/>
  <c r="H7" i="6"/>
  <c r="G3" i="6"/>
  <c r="H8" i="6"/>
  <c r="H9" i="6"/>
  <c r="H12" i="6"/>
  <c r="H11" i="6"/>
  <c r="H14" i="6"/>
  <c r="H10" i="6"/>
  <c r="H13" i="6"/>
  <c r="H15" i="6"/>
  <c r="H16" i="6"/>
  <c r="C5" i="9"/>
  <c r="H17" i="6"/>
  <c r="H18" i="6"/>
  <c r="H19" i="6"/>
  <c r="H22" i="6"/>
  <c r="H21" i="6"/>
  <c r="H24" i="6"/>
  <c r="H20" i="6"/>
  <c r="H23" i="6"/>
  <c r="H25" i="6"/>
  <c r="H26" i="6"/>
  <c r="C6" i="9"/>
  <c r="C7" i="9"/>
  <c r="G1" i="6"/>
  <c r="C2" i="9"/>
  <c r="C8" i="9"/>
  <c r="G4" i="6"/>
  <c r="H1" i="6"/>
  <c r="C4" i="9"/>
  <c r="B28" i="6"/>
  <c r="C3" i="9"/>
  <c r="E52" i="8"/>
  <c r="E51" i="8"/>
  <c r="E53" i="8"/>
  <c r="B13" i="9"/>
  <c r="B51" i="8"/>
  <c r="B12" i="9"/>
  <c r="B52" i="8"/>
  <c r="B11" i="9"/>
  <c r="B50" i="8"/>
  <c r="B10" i="9"/>
  <c r="B49" i="8"/>
  <c r="B9" i="9"/>
  <c r="G2" i="8" a="1"/>
  <c r="G2" i="8"/>
  <c r="H5" i="8"/>
  <c r="H7" i="8"/>
  <c r="G3" i="8"/>
  <c r="H8" i="8"/>
  <c r="H9" i="8"/>
  <c r="H12" i="8"/>
  <c r="H11" i="8"/>
  <c r="H14" i="8"/>
  <c r="H10" i="8"/>
  <c r="H13" i="8"/>
  <c r="H15" i="8"/>
  <c r="H16" i="8"/>
  <c r="B5" i="9"/>
  <c r="H17" i="8"/>
  <c r="H18" i="8"/>
  <c r="H19" i="8"/>
  <c r="H22" i="8"/>
  <c r="H21" i="8"/>
  <c r="H24" i="8"/>
  <c r="H20" i="8"/>
  <c r="H23" i="8"/>
  <c r="H25" i="8"/>
  <c r="H26" i="8"/>
  <c r="B6" i="9"/>
  <c r="B7" i="9"/>
  <c r="G1" i="8"/>
  <c r="B2" i="9"/>
  <c r="B8" i="9"/>
  <c r="G4" i="8"/>
  <c r="H1" i="8"/>
  <c r="B4" i="9"/>
  <c r="B54" i="8"/>
  <c r="B3" i="9"/>
  <c r="F52" i="8"/>
  <c r="F51" i="8"/>
  <c r="F53" i="8"/>
  <c r="F50" i="8"/>
  <c r="F49" i="8"/>
  <c r="E50" i="8"/>
  <c r="E49" i="8"/>
  <c r="D52" i="8"/>
  <c r="D51" i="8"/>
  <c r="D53" i="8"/>
  <c r="D50" i="8"/>
  <c r="D49" i="8"/>
  <c r="C52" i="8"/>
  <c r="C51" i="8"/>
  <c r="C53" i="8"/>
  <c r="C50" i="8"/>
  <c r="C49" i="8"/>
  <c r="B53" i="8"/>
  <c r="GI2" i="8" a="1"/>
  <c r="GI2" i="8"/>
  <c r="GJ5" i="8"/>
  <c r="GJ17" i="8"/>
  <c r="GI3" i="8"/>
  <c r="GJ18" i="8"/>
  <c r="GJ19" i="8"/>
  <c r="GJ22" i="8"/>
  <c r="GJ21" i="8"/>
  <c r="GJ24" i="8"/>
  <c r="GJ20" i="8"/>
  <c r="GJ23" i="8"/>
  <c r="GJ25" i="8"/>
  <c r="GJ26" i="8"/>
  <c r="GJ7" i="8"/>
  <c r="GJ8" i="8"/>
  <c r="GJ9" i="8"/>
  <c r="GJ12" i="8"/>
  <c r="GJ11" i="8"/>
  <c r="GJ14" i="8"/>
  <c r="GJ10" i="8"/>
  <c r="GJ13" i="8"/>
  <c r="GJ15" i="8"/>
  <c r="GJ16" i="8"/>
  <c r="GM2" i="8" a="1"/>
  <c r="GM4" i="8"/>
  <c r="GN1" i="8"/>
  <c r="GM2" i="8"/>
  <c r="GM1" i="8"/>
  <c r="GN2" i="8"/>
  <c r="GM3" i="8"/>
  <c r="GN3" i="8"/>
  <c r="GN4" i="8"/>
  <c r="GM5" i="8"/>
  <c r="GN5" i="8"/>
  <c r="GM6" i="8"/>
  <c r="GN6" i="8"/>
  <c r="GE2" i="8" a="1"/>
  <c r="GE2" i="8"/>
  <c r="GF5" i="8"/>
  <c r="GF17" i="8"/>
  <c r="GE3" i="8"/>
  <c r="GF18" i="8"/>
  <c r="GF19" i="8"/>
  <c r="GF22" i="8"/>
  <c r="GF21" i="8"/>
  <c r="GF24" i="8"/>
  <c r="GF20" i="8"/>
  <c r="GF23" i="8"/>
  <c r="GF25" i="8"/>
  <c r="GF26" i="8"/>
  <c r="GF7" i="8"/>
  <c r="GF8" i="8"/>
  <c r="GF9" i="8"/>
  <c r="GF12" i="8"/>
  <c r="GF11" i="8"/>
  <c r="GF14" i="8"/>
  <c r="GF10" i="8"/>
  <c r="GF13" i="8"/>
  <c r="GF15" i="8"/>
  <c r="GF16" i="8"/>
  <c r="GI4" i="8"/>
  <c r="GJ1" i="8"/>
  <c r="GI1" i="8"/>
  <c r="GJ2" i="8"/>
  <c r="GJ3" i="8"/>
  <c r="GJ4" i="8"/>
  <c r="GI5" i="8"/>
  <c r="GI6" i="8"/>
  <c r="GJ6" i="8"/>
  <c r="GA2" i="8" a="1"/>
  <c r="GA2" i="8"/>
  <c r="GB5" i="8"/>
  <c r="GB17" i="8"/>
  <c r="GA3" i="8"/>
  <c r="GB18" i="8"/>
  <c r="GB19" i="8"/>
  <c r="GB22" i="8"/>
  <c r="GB21" i="8"/>
  <c r="GB24" i="8"/>
  <c r="GB20" i="8"/>
  <c r="GB23" i="8"/>
  <c r="GB25" i="8"/>
  <c r="GB26" i="8"/>
  <c r="GB7" i="8"/>
  <c r="GB8" i="8"/>
  <c r="GB9" i="8"/>
  <c r="GB12" i="8"/>
  <c r="GB11" i="8"/>
  <c r="GB14" i="8"/>
  <c r="GB10" i="8"/>
  <c r="GB13" i="8"/>
  <c r="GB15" i="8"/>
  <c r="GB16" i="8"/>
  <c r="GE4" i="8"/>
  <c r="GF1" i="8"/>
  <c r="GE1" i="8"/>
  <c r="GF2" i="8"/>
  <c r="GF3" i="8"/>
  <c r="GF4" i="8"/>
  <c r="GE5" i="8"/>
  <c r="GE6" i="8"/>
  <c r="GF6" i="8"/>
  <c r="FW2" i="8" a="1"/>
  <c r="FW2" i="8"/>
  <c r="FX5" i="8"/>
  <c r="FX17" i="8"/>
  <c r="FW3" i="8"/>
  <c r="FX18" i="8"/>
  <c r="FX19" i="8"/>
  <c r="FX22" i="8"/>
  <c r="FX21" i="8"/>
  <c r="FX24" i="8"/>
  <c r="FX20" i="8"/>
  <c r="FX23" i="8"/>
  <c r="FX25" i="8"/>
  <c r="FX26" i="8"/>
  <c r="FX7" i="8"/>
  <c r="FX8" i="8"/>
  <c r="FX9" i="8"/>
  <c r="FX12" i="8"/>
  <c r="FX11" i="8"/>
  <c r="FX14" i="8"/>
  <c r="FX10" i="8"/>
  <c r="FX13" i="8"/>
  <c r="FX15" i="8"/>
  <c r="FX16" i="8"/>
  <c r="GA4" i="8"/>
  <c r="GB1" i="8"/>
  <c r="GA1" i="8"/>
  <c r="GB2" i="8"/>
  <c r="GB3" i="8"/>
  <c r="GB4" i="8"/>
  <c r="GA5" i="8"/>
  <c r="GA6" i="8"/>
  <c r="GB6" i="8"/>
  <c r="FS2" i="8" a="1"/>
  <c r="FS2" i="8"/>
  <c r="FT5" i="8"/>
  <c r="FT17" i="8"/>
  <c r="FS3" i="8"/>
  <c r="FT18" i="8"/>
  <c r="FT19" i="8"/>
  <c r="FT22" i="8"/>
  <c r="FT21" i="8"/>
  <c r="FT24" i="8"/>
  <c r="FT20" i="8"/>
  <c r="FT23" i="8"/>
  <c r="FT25" i="8"/>
  <c r="FT26" i="8"/>
  <c r="FT7" i="8"/>
  <c r="FT8" i="8"/>
  <c r="FT9" i="8"/>
  <c r="FT12" i="8"/>
  <c r="FT11" i="8"/>
  <c r="FT14" i="8"/>
  <c r="FT10" i="8"/>
  <c r="FT13" i="8"/>
  <c r="FT15" i="8"/>
  <c r="FT16" i="8"/>
  <c r="FW4" i="8"/>
  <c r="FX1" i="8"/>
  <c r="FW1" i="8"/>
  <c r="FX2" i="8"/>
  <c r="FX3" i="8"/>
  <c r="FX4" i="8"/>
  <c r="FW5" i="8"/>
  <c r="FW6" i="8"/>
  <c r="FX6" i="8"/>
  <c r="FO2" i="8" a="1"/>
  <c r="FO2" i="8"/>
  <c r="FP5" i="8"/>
  <c r="FP17" i="8"/>
  <c r="FO3" i="8"/>
  <c r="FP18" i="8"/>
  <c r="FP19" i="8"/>
  <c r="FP22" i="8"/>
  <c r="FP21" i="8"/>
  <c r="FP24" i="8"/>
  <c r="FP20" i="8"/>
  <c r="FP23" i="8"/>
  <c r="FP25" i="8"/>
  <c r="FP26" i="8"/>
  <c r="FP7" i="8"/>
  <c r="FP8" i="8"/>
  <c r="FP9" i="8"/>
  <c r="FP12" i="8"/>
  <c r="FP11" i="8"/>
  <c r="FP14" i="8"/>
  <c r="FP10" i="8"/>
  <c r="FP13" i="8"/>
  <c r="FP15" i="8"/>
  <c r="FP16" i="8"/>
  <c r="FS4" i="8"/>
  <c r="FT1" i="8"/>
  <c r="FS1" i="8"/>
  <c r="FT2" i="8"/>
  <c r="FT3" i="8"/>
  <c r="FT4" i="8"/>
  <c r="FS5" i="8"/>
  <c r="FS6" i="8"/>
  <c r="FT6" i="8"/>
  <c r="FK2" i="8" a="1"/>
  <c r="FK2" i="8"/>
  <c r="FL5" i="8"/>
  <c r="FL17" i="8"/>
  <c r="FK3" i="8"/>
  <c r="FL18" i="8"/>
  <c r="FL19" i="8"/>
  <c r="FL22" i="8"/>
  <c r="FL21" i="8"/>
  <c r="FL24" i="8"/>
  <c r="FL20" i="8"/>
  <c r="FL23" i="8"/>
  <c r="FL25" i="8"/>
  <c r="FL26" i="8"/>
  <c r="FL7" i="8"/>
  <c r="FL8" i="8"/>
  <c r="FL9" i="8"/>
  <c r="FL12" i="8"/>
  <c r="FL11" i="8"/>
  <c r="FL14" i="8"/>
  <c r="FL10" i="8"/>
  <c r="FL13" i="8"/>
  <c r="FL15" i="8"/>
  <c r="FL16" i="8"/>
  <c r="FO4" i="8"/>
  <c r="FP1" i="8"/>
  <c r="FO1" i="8"/>
  <c r="FP2" i="8"/>
  <c r="FP3" i="8"/>
  <c r="FP4" i="8"/>
  <c r="FO5" i="8"/>
  <c r="FO6" i="8"/>
  <c r="FP6" i="8"/>
  <c r="FG2" i="8" a="1"/>
  <c r="FG2" i="8"/>
  <c r="FH5" i="8"/>
  <c r="FH17" i="8"/>
  <c r="FG3" i="8"/>
  <c r="FH18" i="8"/>
  <c r="FH19" i="8"/>
  <c r="FH22" i="8"/>
  <c r="FH21" i="8"/>
  <c r="FH24" i="8"/>
  <c r="FH20" i="8"/>
  <c r="FH23" i="8"/>
  <c r="FH25" i="8"/>
  <c r="FH26" i="8"/>
  <c r="FH7" i="8"/>
  <c r="FH8" i="8"/>
  <c r="FH9" i="8"/>
  <c r="FH12" i="8"/>
  <c r="FH11" i="8"/>
  <c r="FH14" i="8"/>
  <c r="FH10" i="8"/>
  <c r="FH13" i="8"/>
  <c r="FH15" i="8"/>
  <c r="FH16" i="8"/>
  <c r="FK4" i="8"/>
  <c r="FL1" i="8"/>
  <c r="FK1" i="8"/>
  <c r="FL2" i="8"/>
  <c r="FL3" i="8"/>
  <c r="FL4" i="8"/>
  <c r="FK5" i="8"/>
  <c r="FK6" i="8"/>
  <c r="FL6" i="8"/>
  <c r="FC2" i="8" a="1"/>
  <c r="FC2" i="8"/>
  <c r="FD5" i="8"/>
  <c r="FD17" i="8"/>
  <c r="FC3" i="8"/>
  <c r="FD18" i="8"/>
  <c r="FD19" i="8"/>
  <c r="FD22" i="8"/>
  <c r="FD21" i="8"/>
  <c r="FD24" i="8"/>
  <c r="FD20" i="8"/>
  <c r="FD23" i="8"/>
  <c r="FD25" i="8"/>
  <c r="FD26" i="8"/>
  <c r="FD7" i="8"/>
  <c r="FD8" i="8"/>
  <c r="FD9" i="8"/>
  <c r="FD12" i="8"/>
  <c r="FD11" i="8"/>
  <c r="FD14" i="8"/>
  <c r="FD10" i="8"/>
  <c r="FD13" i="8"/>
  <c r="FD15" i="8"/>
  <c r="FD16" i="8"/>
  <c r="FG4" i="8"/>
  <c r="FH1" i="8"/>
  <c r="FG1" i="8"/>
  <c r="FH2" i="8"/>
  <c r="FH3" i="8"/>
  <c r="FH4" i="8"/>
  <c r="FG5" i="8"/>
  <c r="FG6" i="8"/>
  <c r="FH6" i="8"/>
  <c r="EY2" i="8" a="1"/>
  <c r="EY2" i="8"/>
  <c r="EZ5" i="8"/>
  <c r="EZ17" i="8"/>
  <c r="EY3" i="8"/>
  <c r="EZ18" i="8"/>
  <c r="EZ19" i="8"/>
  <c r="EZ22" i="8"/>
  <c r="EZ21" i="8"/>
  <c r="EZ24" i="8"/>
  <c r="EZ20" i="8"/>
  <c r="EZ23" i="8"/>
  <c r="EZ25" i="8"/>
  <c r="EZ26" i="8"/>
  <c r="EZ7" i="8"/>
  <c r="EZ8" i="8"/>
  <c r="EZ9" i="8"/>
  <c r="EZ12" i="8"/>
  <c r="EZ11" i="8"/>
  <c r="EZ14" i="8"/>
  <c r="EZ10" i="8"/>
  <c r="EZ13" i="8"/>
  <c r="EZ15" i="8"/>
  <c r="EZ16" i="8"/>
  <c r="FC4" i="8"/>
  <c r="FD1" i="8"/>
  <c r="FC1" i="8"/>
  <c r="FD2" i="8"/>
  <c r="FD3" i="8"/>
  <c r="FD4" i="8"/>
  <c r="FC5" i="8"/>
  <c r="FC6" i="8"/>
  <c r="FD6" i="8"/>
  <c r="EU2" i="8" a="1"/>
  <c r="EU2" i="8"/>
  <c r="EV5" i="8"/>
  <c r="EV17" i="8"/>
  <c r="EU3" i="8"/>
  <c r="EV18" i="8"/>
  <c r="EV19" i="8"/>
  <c r="EV22" i="8"/>
  <c r="EV21" i="8"/>
  <c r="EV24" i="8"/>
  <c r="EV20" i="8"/>
  <c r="EV23" i="8"/>
  <c r="EV25" i="8"/>
  <c r="EV26" i="8"/>
  <c r="EV7" i="8"/>
  <c r="EV8" i="8"/>
  <c r="EV9" i="8"/>
  <c r="EV12" i="8"/>
  <c r="EV11" i="8"/>
  <c r="EV14" i="8"/>
  <c r="EV10" i="8"/>
  <c r="EV13" i="8"/>
  <c r="EV15" i="8"/>
  <c r="EV16" i="8"/>
  <c r="EY4" i="8"/>
  <c r="EZ1" i="8"/>
  <c r="EY1" i="8"/>
  <c r="EZ2" i="8"/>
  <c r="EZ3" i="8"/>
  <c r="EZ4" i="8"/>
  <c r="EY5" i="8"/>
  <c r="EY6" i="8"/>
  <c r="EZ6" i="8"/>
  <c r="EQ2" i="8" a="1"/>
  <c r="EQ2" i="8"/>
  <c r="ER5" i="8"/>
  <c r="ER17" i="8"/>
  <c r="EQ3" i="8"/>
  <c r="ER18" i="8"/>
  <c r="ER19" i="8"/>
  <c r="ER22" i="8"/>
  <c r="ER21" i="8"/>
  <c r="ER24" i="8"/>
  <c r="ER20" i="8"/>
  <c r="ER23" i="8"/>
  <c r="ER25" i="8"/>
  <c r="ER26" i="8"/>
  <c r="ER7" i="8"/>
  <c r="ER8" i="8"/>
  <c r="ER9" i="8"/>
  <c r="ER12" i="8"/>
  <c r="ER11" i="8"/>
  <c r="ER14" i="8"/>
  <c r="ER10" i="8"/>
  <c r="ER13" i="8"/>
  <c r="ER15" i="8"/>
  <c r="ER16" i="8"/>
  <c r="EU4" i="8"/>
  <c r="EV1" i="8"/>
  <c r="EU1" i="8"/>
  <c r="EV2" i="8"/>
  <c r="EV3" i="8"/>
  <c r="EV4" i="8"/>
  <c r="EU5" i="8"/>
  <c r="EU6" i="8"/>
  <c r="EV6" i="8"/>
  <c r="EM2" i="8" a="1"/>
  <c r="EM2" i="8"/>
  <c r="EN5" i="8"/>
  <c r="EN17" i="8"/>
  <c r="EM3" i="8"/>
  <c r="EN18" i="8"/>
  <c r="EN19" i="8"/>
  <c r="EN22" i="8"/>
  <c r="EN21" i="8"/>
  <c r="EN24" i="8"/>
  <c r="EN20" i="8"/>
  <c r="EN23" i="8"/>
  <c r="EN25" i="8"/>
  <c r="EN26" i="8"/>
  <c r="EN7" i="8"/>
  <c r="EN8" i="8"/>
  <c r="EN9" i="8"/>
  <c r="EN12" i="8"/>
  <c r="EN11" i="8"/>
  <c r="EN14" i="8"/>
  <c r="EN10" i="8"/>
  <c r="EN13" i="8"/>
  <c r="EN15" i="8"/>
  <c r="EN16" i="8"/>
  <c r="EQ4" i="8"/>
  <c r="ER1" i="8"/>
  <c r="EQ1" i="8"/>
  <c r="ER2" i="8"/>
  <c r="ER3" i="8"/>
  <c r="ER4" i="8"/>
  <c r="EQ5" i="8"/>
  <c r="EQ6" i="8"/>
  <c r="ER6" i="8"/>
  <c r="EI2" i="8" a="1"/>
  <c r="EI2" i="8"/>
  <c r="EJ5" i="8"/>
  <c r="EJ17" i="8"/>
  <c r="EI3" i="8"/>
  <c r="EJ18" i="8"/>
  <c r="EJ19" i="8"/>
  <c r="EJ22" i="8"/>
  <c r="EJ21" i="8"/>
  <c r="EJ24" i="8"/>
  <c r="EJ20" i="8"/>
  <c r="EJ23" i="8"/>
  <c r="EJ25" i="8"/>
  <c r="EJ26" i="8"/>
  <c r="EJ7" i="8"/>
  <c r="EJ8" i="8"/>
  <c r="EJ9" i="8"/>
  <c r="EJ12" i="8"/>
  <c r="EJ11" i="8"/>
  <c r="EJ14" i="8"/>
  <c r="EJ10" i="8"/>
  <c r="EJ13" i="8"/>
  <c r="EJ15" i="8"/>
  <c r="EJ16" i="8"/>
  <c r="EM4" i="8"/>
  <c r="EN1" i="8"/>
  <c r="EM1" i="8"/>
  <c r="EN2" i="8"/>
  <c r="EN3" i="8"/>
  <c r="EN4" i="8"/>
  <c r="EM5" i="8"/>
  <c r="EM6" i="8"/>
  <c r="EN6" i="8"/>
  <c r="EE2" i="8" a="1"/>
  <c r="EE2" i="8"/>
  <c r="EF5" i="8"/>
  <c r="EF17" i="8"/>
  <c r="EE3" i="8"/>
  <c r="EF18" i="8"/>
  <c r="EF19" i="8"/>
  <c r="EF22" i="8"/>
  <c r="EF21" i="8"/>
  <c r="EF24" i="8"/>
  <c r="EF20" i="8"/>
  <c r="EF23" i="8"/>
  <c r="EF25" i="8"/>
  <c r="EF26" i="8"/>
  <c r="EF7" i="8"/>
  <c r="EF8" i="8"/>
  <c r="EF9" i="8"/>
  <c r="EF12" i="8"/>
  <c r="EF11" i="8"/>
  <c r="EF14" i="8"/>
  <c r="EF10" i="8"/>
  <c r="EF13" i="8"/>
  <c r="EF15" i="8"/>
  <c r="EF16" i="8"/>
  <c r="EI4" i="8"/>
  <c r="EJ1" i="8"/>
  <c r="EI1" i="8"/>
  <c r="EJ2" i="8"/>
  <c r="EJ3" i="8"/>
  <c r="EJ4" i="8"/>
  <c r="EI5" i="8"/>
  <c r="EI6" i="8"/>
  <c r="EJ6" i="8"/>
  <c r="EA2" i="8" a="1"/>
  <c r="EA2" i="8"/>
  <c r="EB5" i="8"/>
  <c r="EB17" i="8"/>
  <c r="EA3" i="8"/>
  <c r="EB18" i="8"/>
  <c r="EB19" i="8"/>
  <c r="EB22" i="8"/>
  <c r="EB21" i="8"/>
  <c r="EB24" i="8"/>
  <c r="EB20" i="8"/>
  <c r="EB23" i="8"/>
  <c r="EB25" i="8"/>
  <c r="EB26" i="8"/>
  <c r="EB7" i="8"/>
  <c r="EB8" i="8"/>
  <c r="EB9" i="8"/>
  <c r="EB12" i="8"/>
  <c r="EB11" i="8"/>
  <c r="EB14" i="8"/>
  <c r="EB10" i="8"/>
  <c r="EB13" i="8"/>
  <c r="EB15" i="8"/>
  <c r="EB16" i="8"/>
  <c r="EE4" i="8"/>
  <c r="EF1" i="8"/>
  <c r="EE1" i="8"/>
  <c r="EF2" i="8"/>
  <c r="EF3" i="8"/>
  <c r="EF4" i="8"/>
  <c r="EE5" i="8"/>
  <c r="EE6" i="8"/>
  <c r="EF6" i="8"/>
  <c r="DW2" i="8" a="1"/>
  <c r="DW2" i="8"/>
  <c r="DX5" i="8"/>
  <c r="DX17" i="8"/>
  <c r="DW3" i="8"/>
  <c r="DX18" i="8"/>
  <c r="DX19" i="8"/>
  <c r="DX22" i="8"/>
  <c r="DX21" i="8"/>
  <c r="DX24" i="8"/>
  <c r="DX20" i="8"/>
  <c r="DX23" i="8"/>
  <c r="DX25" i="8"/>
  <c r="DX26" i="8"/>
  <c r="DX7" i="8"/>
  <c r="DX8" i="8"/>
  <c r="DX9" i="8"/>
  <c r="DX12" i="8"/>
  <c r="DX11" i="8"/>
  <c r="DX14" i="8"/>
  <c r="DX10" i="8"/>
  <c r="DX13" i="8"/>
  <c r="DX15" i="8"/>
  <c r="DX16" i="8"/>
  <c r="EA4" i="8"/>
  <c r="EB1" i="8"/>
  <c r="EA1" i="8"/>
  <c r="EB2" i="8"/>
  <c r="EB3" i="8"/>
  <c r="EB4" i="8"/>
  <c r="EA5" i="8"/>
  <c r="EA6" i="8"/>
  <c r="EB6" i="8"/>
  <c r="DS2" i="8" a="1"/>
  <c r="DS2" i="8"/>
  <c r="DT5" i="8"/>
  <c r="DT17" i="8"/>
  <c r="DS3" i="8"/>
  <c r="DT18" i="8"/>
  <c r="DT19" i="8"/>
  <c r="DT22" i="8"/>
  <c r="DT21" i="8"/>
  <c r="DT24" i="8"/>
  <c r="DT20" i="8"/>
  <c r="DT23" i="8"/>
  <c r="DT25" i="8"/>
  <c r="DT26" i="8"/>
  <c r="DT7" i="8"/>
  <c r="DT8" i="8"/>
  <c r="DT9" i="8"/>
  <c r="DT12" i="8"/>
  <c r="DT11" i="8"/>
  <c r="DT14" i="8"/>
  <c r="DT10" i="8"/>
  <c r="DT13" i="8"/>
  <c r="DT15" i="8"/>
  <c r="DT16" i="8"/>
  <c r="DW4" i="8"/>
  <c r="DX1" i="8"/>
  <c r="DW1" i="8"/>
  <c r="DX2" i="8"/>
  <c r="DX3" i="8"/>
  <c r="DX4" i="8"/>
  <c r="DW5" i="8"/>
  <c r="DW6" i="8"/>
  <c r="DX6" i="8"/>
  <c r="DO2" i="8" a="1"/>
  <c r="DO2" i="8"/>
  <c r="DP5" i="8"/>
  <c r="DP17" i="8"/>
  <c r="DO3" i="8"/>
  <c r="DP18" i="8"/>
  <c r="DP19" i="8"/>
  <c r="DP22" i="8"/>
  <c r="DP21" i="8"/>
  <c r="DP24" i="8"/>
  <c r="DP20" i="8"/>
  <c r="DP23" i="8"/>
  <c r="DP25" i="8"/>
  <c r="DP26" i="8"/>
  <c r="DP7" i="8"/>
  <c r="DP8" i="8"/>
  <c r="DP9" i="8"/>
  <c r="DP12" i="8"/>
  <c r="DP11" i="8"/>
  <c r="DP14" i="8"/>
  <c r="DP10" i="8"/>
  <c r="DP13" i="8"/>
  <c r="DP15" i="8"/>
  <c r="DP16" i="8"/>
  <c r="DS4" i="8"/>
  <c r="DT1" i="8"/>
  <c r="DS1" i="8"/>
  <c r="DT2" i="8"/>
  <c r="DT3" i="8"/>
  <c r="DT4" i="8"/>
  <c r="DS5" i="8"/>
  <c r="DS6" i="8"/>
  <c r="DT6" i="8"/>
  <c r="DK2" i="8" a="1"/>
  <c r="DK2" i="8"/>
  <c r="DL5" i="8"/>
  <c r="DL17" i="8"/>
  <c r="DK3" i="8"/>
  <c r="DL18" i="8"/>
  <c r="DL19" i="8"/>
  <c r="DL22" i="8"/>
  <c r="DL21" i="8"/>
  <c r="DL24" i="8"/>
  <c r="DL20" i="8"/>
  <c r="DL23" i="8"/>
  <c r="DL25" i="8"/>
  <c r="DL26" i="8"/>
  <c r="DL7" i="8"/>
  <c r="DL8" i="8"/>
  <c r="DL9" i="8"/>
  <c r="DL12" i="8"/>
  <c r="DL11" i="8"/>
  <c r="DL14" i="8"/>
  <c r="DL10" i="8"/>
  <c r="DL13" i="8"/>
  <c r="DL15" i="8"/>
  <c r="DL16" i="8"/>
  <c r="DO4" i="8"/>
  <c r="DP1" i="8"/>
  <c r="DO1" i="8"/>
  <c r="DP2" i="8"/>
  <c r="DP3" i="8"/>
  <c r="DP4" i="8"/>
  <c r="DO5" i="8"/>
  <c r="DO6" i="8"/>
  <c r="DP6" i="8"/>
  <c r="DG2" i="8" a="1"/>
  <c r="DG2" i="8"/>
  <c r="DH5" i="8"/>
  <c r="DH17" i="8"/>
  <c r="DG3" i="8"/>
  <c r="DH18" i="8"/>
  <c r="DH19" i="8"/>
  <c r="DH22" i="8"/>
  <c r="DH21" i="8"/>
  <c r="DH24" i="8"/>
  <c r="DH20" i="8"/>
  <c r="DH23" i="8"/>
  <c r="DH25" i="8"/>
  <c r="DH26" i="8"/>
  <c r="DH7" i="8"/>
  <c r="DH8" i="8"/>
  <c r="DH9" i="8"/>
  <c r="DH12" i="8"/>
  <c r="DH11" i="8"/>
  <c r="DH14" i="8"/>
  <c r="DH10" i="8"/>
  <c r="DH13" i="8"/>
  <c r="DH15" i="8"/>
  <c r="DH16" i="8"/>
  <c r="DK4" i="8"/>
  <c r="DL1" i="8"/>
  <c r="DK1" i="8"/>
  <c r="DL2" i="8"/>
  <c r="DL3" i="8"/>
  <c r="DL4" i="8"/>
  <c r="DK5" i="8"/>
  <c r="DK6" i="8"/>
  <c r="DL6" i="8"/>
  <c r="DC2" i="8" a="1"/>
  <c r="DC2" i="8"/>
  <c r="DD5" i="8"/>
  <c r="DD17" i="8"/>
  <c r="DC3" i="8"/>
  <c r="DD18" i="8"/>
  <c r="DD19" i="8"/>
  <c r="DD22" i="8"/>
  <c r="DD21" i="8"/>
  <c r="DD24" i="8"/>
  <c r="DD20" i="8"/>
  <c r="DD23" i="8"/>
  <c r="DD25" i="8"/>
  <c r="DD26" i="8"/>
  <c r="DD7" i="8"/>
  <c r="DD8" i="8"/>
  <c r="DD9" i="8"/>
  <c r="DD12" i="8"/>
  <c r="DD11" i="8"/>
  <c r="DD14" i="8"/>
  <c r="DD10" i="8"/>
  <c r="DD13" i="8"/>
  <c r="DD15" i="8"/>
  <c r="DD16" i="8"/>
  <c r="DG4" i="8"/>
  <c r="DH1" i="8"/>
  <c r="DG1" i="8"/>
  <c r="DH2" i="8"/>
  <c r="DH3" i="8"/>
  <c r="DH4" i="8"/>
  <c r="DG5" i="8"/>
  <c r="DG6" i="8"/>
  <c r="DH6" i="8"/>
  <c r="CY2" i="8" a="1"/>
  <c r="CY2" i="8"/>
  <c r="CZ5" i="8"/>
  <c r="CZ17" i="8"/>
  <c r="CY3" i="8"/>
  <c r="CZ18" i="8"/>
  <c r="CZ19" i="8"/>
  <c r="CZ22" i="8"/>
  <c r="CZ21" i="8"/>
  <c r="CZ24" i="8"/>
  <c r="CZ20" i="8"/>
  <c r="CZ23" i="8"/>
  <c r="CZ25" i="8"/>
  <c r="CZ26" i="8"/>
  <c r="CZ7" i="8"/>
  <c r="CZ8" i="8"/>
  <c r="CZ9" i="8"/>
  <c r="CZ12" i="8"/>
  <c r="CZ11" i="8"/>
  <c r="CZ14" i="8"/>
  <c r="CZ10" i="8"/>
  <c r="CZ13" i="8"/>
  <c r="CZ15" i="8"/>
  <c r="CZ16" i="8"/>
  <c r="DC4" i="8"/>
  <c r="DD1" i="8"/>
  <c r="DC1" i="8"/>
  <c r="DD2" i="8"/>
  <c r="DD3" i="8"/>
  <c r="DD4" i="8"/>
  <c r="DC5" i="8"/>
  <c r="DC6" i="8"/>
  <c r="DD6" i="8"/>
  <c r="CU2" i="8" a="1"/>
  <c r="CU2" i="8"/>
  <c r="CV5" i="8"/>
  <c r="CV17" i="8"/>
  <c r="CU3" i="8"/>
  <c r="CV18" i="8"/>
  <c r="CV19" i="8"/>
  <c r="CV22" i="8"/>
  <c r="CV21" i="8"/>
  <c r="CV24" i="8"/>
  <c r="CV20" i="8"/>
  <c r="CV23" i="8"/>
  <c r="CV25" i="8"/>
  <c r="CV26" i="8"/>
  <c r="CV7" i="8"/>
  <c r="CV8" i="8"/>
  <c r="CV9" i="8"/>
  <c r="CV12" i="8"/>
  <c r="CV11" i="8"/>
  <c r="CV14" i="8"/>
  <c r="CV10" i="8"/>
  <c r="CV13" i="8"/>
  <c r="CV15" i="8"/>
  <c r="CV16" i="8"/>
  <c r="CY4" i="8"/>
  <c r="CZ1" i="8"/>
  <c r="CY1" i="8"/>
  <c r="CZ2" i="8"/>
  <c r="CZ3" i="8"/>
  <c r="CZ4" i="8"/>
  <c r="CY5" i="8"/>
  <c r="CY6" i="8"/>
  <c r="CZ6" i="8"/>
  <c r="CQ2" i="8" a="1"/>
  <c r="CQ2" i="8"/>
  <c r="CR5" i="8"/>
  <c r="CR17" i="8"/>
  <c r="CQ3" i="8"/>
  <c r="CR18" i="8"/>
  <c r="CR19" i="8"/>
  <c r="CR22" i="8"/>
  <c r="CR21" i="8"/>
  <c r="CR24" i="8"/>
  <c r="CR20" i="8"/>
  <c r="CR23" i="8"/>
  <c r="CR25" i="8"/>
  <c r="CR26" i="8"/>
  <c r="CR7" i="8"/>
  <c r="CR8" i="8"/>
  <c r="CR9" i="8"/>
  <c r="CR12" i="8"/>
  <c r="CR11" i="8"/>
  <c r="CR14" i="8"/>
  <c r="CR10" i="8"/>
  <c r="CR13" i="8"/>
  <c r="CR15" i="8"/>
  <c r="CR16" i="8"/>
  <c r="CU4" i="8"/>
  <c r="CV1" i="8"/>
  <c r="CU1" i="8"/>
  <c r="CV2" i="8"/>
  <c r="CV3" i="8"/>
  <c r="CV4" i="8"/>
  <c r="CU5" i="8"/>
  <c r="CU6" i="8"/>
  <c r="CV6" i="8"/>
  <c r="CM2" i="8" a="1"/>
  <c r="CM2" i="8"/>
  <c r="CN5" i="8"/>
  <c r="CN17" i="8"/>
  <c r="CM3" i="8"/>
  <c r="CN18" i="8"/>
  <c r="CN19" i="8"/>
  <c r="CN22" i="8"/>
  <c r="CN21" i="8"/>
  <c r="CN24" i="8"/>
  <c r="CN20" i="8"/>
  <c r="CN23" i="8"/>
  <c r="CN25" i="8"/>
  <c r="CN26" i="8"/>
  <c r="CN7" i="8"/>
  <c r="CN8" i="8"/>
  <c r="CN9" i="8"/>
  <c r="CN12" i="8"/>
  <c r="CN11" i="8"/>
  <c r="CN14" i="8"/>
  <c r="CN10" i="8"/>
  <c r="CN13" i="8"/>
  <c r="CN15" i="8"/>
  <c r="CN16" i="8"/>
  <c r="CQ4" i="8"/>
  <c r="CR1" i="8"/>
  <c r="CQ1" i="8"/>
  <c r="CR2" i="8"/>
  <c r="CR3" i="8"/>
  <c r="CR4" i="8"/>
  <c r="CQ5" i="8"/>
  <c r="CQ6" i="8"/>
  <c r="CR6" i="8"/>
  <c r="CI2" i="8" a="1"/>
  <c r="CI2" i="8"/>
  <c r="CJ5" i="8"/>
  <c r="CJ17" i="8"/>
  <c r="CI3" i="8"/>
  <c r="CJ18" i="8"/>
  <c r="CJ19" i="8"/>
  <c r="CJ22" i="8"/>
  <c r="CJ21" i="8"/>
  <c r="CJ24" i="8"/>
  <c r="CJ20" i="8"/>
  <c r="CJ23" i="8"/>
  <c r="CJ25" i="8"/>
  <c r="CJ26" i="8"/>
  <c r="CJ7" i="8"/>
  <c r="CJ8" i="8"/>
  <c r="CJ9" i="8"/>
  <c r="CJ12" i="8"/>
  <c r="CJ11" i="8"/>
  <c r="CJ14" i="8"/>
  <c r="CJ10" i="8"/>
  <c r="CJ13" i="8"/>
  <c r="CJ15" i="8"/>
  <c r="CJ16" i="8"/>
  <c r="CM4" i="8"/>
  <c r="CN1" i="8"/>
  <c r="CM1" i="8"/>
  <c r="CN2" i="8"/>
  <c r="CN3" i="8"/>
  <c r="CN4" i="8"/>
  <c r="CM5" i="8"/>
  <c r="CM6" i="8"/>
  <c r="CN6" i="8"/>
  <c r="CE2" i="8" a="1"/>
  <c r="CE2" i="8"/>
  <c r="CF5" i="8"/>
  <c r="CF17" i="8"/>
  <c r="CE3" i="8"/>
  <c r="CF18" i="8"/>
  <c r="CF19" i="8"/>
  <c r="CF22" i="8"/>
  <c r="CF21" i="8"/>
  <c r="CF24" i="8"/>
  <c r="CF20" i="8"/>
  <c r="CF23" i="8"/>
  <c r="CF25" i="8"/>
  <c r="CF26" i="8"/>
  <c r="CF7" i="8"/>
  <c r="CF8" i="8"/>
  <c r="CF9" i="8"/>
  <c r="CF12" i="8"/>
  <c r="CF11" i="8"/>
  <c r="CF14" i="8"/>
  <c r="CF10" i="8"/>
  <c r="CF13" i="8"/>
  <c r="CF15" i="8"/>
  <c r="CF16" i="8"/>
  <c r="CI4" i="8"/>
  <c r="CJ1" i="8"/>
  <c r="CI1" i="8"/>
  <c r="CJ2" i="8"/>
  <c r="CJ3" i="8"/>
  <c r="CJ4" i="8"/>
  <c r="CI5" i="8"/>
  <c r="CI6" i="8"/>
  <c r="CJ6" i="8"/>
  <c r="CA2" i="8" a="1"/>
  <c r="CA2" i="8"/>
  <c r="CB5" i="8"/>
  <c r="CB17" i="8"/>
  <c r="CA3" i="8"/>
  <c r="CB18" i="8"/>
  <c r="CB19" i="8"/>
  <c r="CB22" i="8"/>
  <c r="CB21" i="8"/>
  <c r="CB24" i="8"/>
  <c r="CB20" i="8"/>
  <c r="CB23" i="8"/>
  <c r="CB25" i="8"/>
  <c r="CB26" i="8"/>
  <c r="CB7" i="8"/>
  <c r="CB8" i="8"/>
  <c r="CB9" i="8"/>
  <c r="CB12" i="8"/>
  <c r="CB11" i="8"/>
  <c r="CB14" i="8"/>
  <c r="CB10" i="8"/>
  <c r="CB13" i="8"/>
  <c r="CB15" i="8"/>
  <c r="CB16" i="8"/>
  <c r="CE4" i="8"/>
  <c r="CF1" i="8"/>
  <c r="CE1" i="8"/>
  <c r="CF2" i="8"/>
  <c r="CF3" i="8"/>
  <c r="CF4" i="8"/>
  <c r="CE5" i="8"/>
  <c r="CE6" i="8"/>
  <c r="CF6" i="8"/>
  <c r="BW2" i="8" a="1"/>
  <c r="BW2" i="8"/>
  <c r="BX5" i="8"/>
  <c r="BX17" i="8"/>
  <c r="BW3" i="8"/>
  <c r="BX18" i="8"/>
  <c r="BX19" i="8"/>
  <c r="BX22" i="8"/>
  <c r="BX21" i="8"/>
  <c r="BX24" i="8"/>
  <c r="BX20" i="8"/>
  <c r="BX23" i="8"/>
  <c r="BX25" i="8"/>
  <c r="BX26" i="8"/>
  <c r="BX7" i="8"/>
  <c r="BX8" i="8"/>
  <c r="BX9" i="8"/>
  <c r="BX12" i="8"/>
  <c r="BX11" i="8"/>
  <c r="BX14" i="8"/>
  <c r="BX10" i="8"/>
  <c r="BX13" i="8"/>
  <c r="BX15" i="8"/>
  <c r="BX16" i="8"/>
  <c r="CA4" i="8"/>
  <c r="CB1" i="8"/>
  <c r="CA1" i="8"/>
  <c r="CB2" i="8"/>
  <c r="CB3" i="8"/>
  <c r="CB4" i="8"/>
  <c r="CA5" i="8"/>
  <c r="CA6" i="8"/>
  <c r="CB6" i="8"/>
  <c r="BS2" i="8" a="1"/>
  <c r="BS2" i="8"/>
  <c r="BT5" i="8"/>
  <c r="BT17" i="8"/>
  <c r="BS3" i="8"/>
  <c r="BT18" i="8"/>
  <c r="BT19" i="8"/>
  <c r="BT22" i="8"/>
  <c r="BT21" i="8"/>
  <c r="BT24" i="8"/>
  <c r="BT20" i="8"/>
  <c r="BT23" i="8"/>
  <c r="BT25" i="8"/>
  <c r="BT26" i="8"/>
  <c r="BT7" i="8"/>
  <c r="BT8" i="8"/>
  <c r="BT9" i="8"/>
  <c r="BT12" i="8"/>
  <c r="BT11" i="8"/>
  <c r="BT14" i="8"/>
  <c r="BT10" i="8"/>
  <c r="BT13" i="8"/>
  <c r="BT15" i="8"/>
  <c r="BT16" i="8"/>
  <c r="BW4" i="8"/>
  <c r="BX1" i="8"/>
  <c r="BW1" i="8"/>
  <c r="BX2" i="8"/>
  <c r="BX3" i="8"/>
  <c r="BX4" i="8"/>
  <c r="BW5" i="8"/>
  <c r="BW6" i="8"/>
  <c r="BX6" i="8"/>
  <c r="BO2" i="8" a="1"/>
  <c r="BO2" i="8"/>
  <c r="BP5" i="8"/>
  <c r="BP17" i="8"/>
  <c r="BO3" i="8"/>
  <c r="BP18" i="8"/>
  <c r="BP19" i="8"/>
  <c r="BP22" i="8"/>
  <c r="BP21" i="8"/>
  <c r="BP24" i="8"/>
  <c r="BP20" i="8"/>
  <c r="BP23" i="8"/>
  <c r="BP25" i="8"/>
  <c r="BP26" i="8"/>
  <c r="BP7" i="8"/>
  <c r="BP8" i="8"/>
  <c r="BP9" i="8"/>
  <c r="BP12" i="8"/>
  <c r="BP11" i="8"/>
  <c r="BP14" i="8"/>
  <c r="BP10" i="8"/>
  <c r="BP13" i="8"/>
  <c r="BP15" i="8"/>
  <c r="BP16" i="8"/>
  <c r="BS4" i="8"/>
  <c r="BT1" i="8"/>
  <c r="BS1" i="8"/>
  <c r="BT2" i="8"/>
  <c r="BT3" i="8"/>
  <c r="BT4" i="8"/>
  <c r="BS5" i="8"/>
  <c r="BS6" i="8"/>
  <c r="BT6" i="8"/>
  <c r="BK2" i="8" a="1"/>
  <c r="BK2" i="8"/>
  <c r="BL5" i="8"/>
  <c r="BL17" i="8"/>
  <c r="BK3" i="8"/>
  <c r="BL18" i="8"/>
  <c r="BL19" i="8"/>
  <c r="BL22" i="8"/>
  <c r="BL21" i="8"/>
  <c r="BL24" i="8"/>
  <c r="BL20" i="8"/>
  <c r="BL23" i="8"/>
  <c r="BL25" i="8"/>
  <c r="BL26" i="8"/>
  <c r="BL7" i="8"/>
  <c r="BL8" i="8"/>
  <c r="BL9" i="8"/>
  <c r="BL12" i="8"/>
  <c r="BL11" i="8"/>
  <c r="BL14" i="8"/>
  <c r="BL10" i="8"/>
  <c r="BL13" i="8"/>
  <c r="BL15" i="8"/>
  <c r="BL16" i="8"/>
  <c r="BO4" i="8"/>
  <c r="BP1" i="8"/>
  <c r="BO1" i="8"/>
  <c r="BP2" i="8"/>
  <c r="BP3" i="8"/>
  <c r="BP4" i="8"/>
  <c r="BO5" i="8"/>
  <c r="BO6" i="8"/>
  <c r="BP6" i="8"/>
  <c r="BG2" i="8" a="1"/>
  <c r="BG2" i="8"/>
  <c r="BH5" i="8"/>
  <c r="BH17" i="8"/>
  <c r="BG3" i="8"/>
  <c r="BH18" i="8"/>
  <c r="BH19" i="8"/>
  <c r="BH22" i="8"/>
  <c r="BH21" i="8"/>
  <c r="BH24" i="8"/>
  <c r="BH20" i="8"/>
  <c r="BH23" i="8"/>
  <c r="BH25" i="8"/>
  <c r="BH26" i="8"/>
  <c r="BH7" i="8"/>
  <c r="BH8" i="8"/>
  <c r="BH9" i="8"/>
  <c r="BH12" i="8"/>
  <c r="BH11" i="8"/>
  <c r="BH14" i="8"/>
  <c r="BH10" i="8"/>
  <c r="BH13" i="8"/>
  <c r="BH15" i="8"/>
  <c r="BH16" i="8"/>
  <c r="BK4" i="8"/>
  <c r="BL1" i="8"/>
  <c r="BK1" i="8"/>
  <c r="BL2" i="8"/>
  <c r="BL3" i="8"/>
  <c r="BL4" i="8"/>
  <c r="BK5" i="8"/>
  <c r="BK6" i="8"/>
  <c r="BL6" i="8"/>
  <c r="BC2" i="8" a="1"/>
  <c r="BC2" i="8"/>
  <c r="BD5" i="8"/>
  <c r="BD17" i="8"/>
  <c r="BC3" i="8"/>
  <c r="BD18" i="8"/>
  <c r="BD19" i="8"/>
  <c r="BD22" i="8"/>
  <c r="BD21" i="8"/>
  <c r="BD24" i="8"/>
  <c r="BD20" i="8"/>
  <c r="BD23" i="8"/>
  <c r="BD25" i="8"/>
  <c r="BD26" i="8"/>
  <c r="BD7" i="8"/>
  <c r="BD8" i="8"/>
  <c r="BD9" i="8"/>
  <c r="BD12" i="8"/>
  <c r="BD11" i="8"/>
  <c r="BD14" i="8"/>
  <c r="BD10" i="8"/>
  <c r="BD13" i="8"/>
  <c r="BD15" i="8"/>
  <c r="BD16" i="8"/>
  <c r="BG4" i="8"/>
  <c r="BH1" i="8"/>
  <c r="BG1" i="8"/>
  <c r="BH2" i="8"/>
  <c r="BH3" i="8"/>
  <c r="BH4" i="8"/>
  <c r="BG5" i="8"/>
  <c r="BG6" i="8"/>
  <c r="BH6" i="8"/>
  <c r="AY2" i="8" a="1"/>
  <c r="AY2" i="8"/>
  <c r="AZ5" i="8"/>
  <c r="AZ17" i="8"/>
  <c r="AY3" i="8"/>
  <c r="AZ18" i="8"/>
  <c r="AZ19" i="8"/>
  <c r="AZ22" i="8"/>
  <c r="AZ21" i="8"/>
  <c r="AZ24" i="8"/>
  <c r="AZ20" i="8"/>
  <c r="AZ23" i="8"/>
  <c r="AZ25" i="8"/>
  <c r="AZ26" i="8"/>
  <c r="AZ7" i="8"/>
  <c r="AZ8" i="8"/>
  <c r="AZ9" i="8"/>
  <c r="AZ12" i="8"/>
  <c r="AZ11" i="8"/>
  <c r="AZ14" i="8"/>
  <c r="AZ10" i="8"/>
  <c r="AZ13" i="8"/>
  <c r="AZ15" i="8"/>
  <c r="AZ16" i="8"/>
  <c r="BC4" i="8"/>
  <c r="BD1" i="8"/>
  <c r="BC1" i="8"/>
  <c r="BD2" i="8"/>
  <c r="BD3" i="8"/>
  <c r="BD4" i="8"/>
  <c r="BC5" i="8"/>
  <c r="BC6" i="8"/>
  <c r="BD6" i="8"/>
  <c r="AU2" i="8" a="1"/>
  <c r="AU2" i="8"/>
  <c r="AV5" i="8"/>
  <c r="AV17" i="8"/>
  <c r="AU3" i="8"/>
  <c r="AV18" i="8"/>
  <c r="AV19" i="8"/>
  <c r="AV22" i="8"/>
  <c r="AV21" i="8"/>
  <c r="AV24" i="8"/>
  <c r="AV20" i="8"/>
  <c r="AV23" i="8"/>
  <c r="AV25" i="8"/>
  <c r="AV26" i="8"/>
  <c r="AV7" i="8"/>
  <c r="AV8" i="8"/>
  <c r="AV9" i="8"/>
  <c r="AV12" i="8"/>
  <c r="AV11" i="8"/>
  <c r="AV14" i="8"/>
  <c r="AV10" i="8"/>
  <c r="AV13" i="8"/>
  <c r="AV15" i="8"/>
  <c r="AV16" i="8"/>
  <c r="AY4" i="8"/>
  <c r="AZ1" i="8"/>
  <c r="AY1" i="8"/>
  <c r="AZ2" i="8"/>
  <c r="AZ3" i="8"/>
  <c r="AZ4" i="8"/>
  <c r="AY5" i="8"/>
  <c r="AY6" i="8"/>
  <c r="AZ6" i="8"/>
  <c r="AQ2" i="8" a="1"/>
  <c r="AQ2" i="8"/>
  <c r="AR5" i="8"/>
  <c r="AR17" i="8"/>
  <c r="AQ3" i="8"/>
  <c r="AR18" i="8"/>
  <c r="AR19" i="8"/>
  <c r="AR22" i="8"/>
  <c r="AR21" i="8"/>
  <c r="AR24" i="8"/>
  <c r="AR20" i="8"/>
  <c r="AR23" i="8"/>
  <c r="AR25" i="8"/>
  <c r="AR26" i="8"/>
  <c r="AR7" i="8"/>
  <c r="AR8" i="8"/>
  <c r="AR9" i="8"/>
  <c r="AR12" i="8"/>
  <c r="AR11" i="8"/>
  <c r="AR14" i="8"/>
  <c r="AR10" i="8"/>
  <c r="AR13" i="8"/>
  <c r="AR15" i="8"/>
  <c r="AR16" i="8"/>
  <c r="AU4" i="8"/>
  <c r="AV1" i="8"/>
  <c r="AU1" i="8"/>
  <c r="AV2" i="8"/>
  <c r="AV3" i="8"/>
  <c r="AV4" i="8"/>
  <c r="AU5" i="8"/>
  <c r="AU6" i="8"/>
  <c r="AV6" i="8"/>
  <c r="AM2" i="8" a="1"/>
  <c r="AM2" i="8"/>
  <c r="AN5" i="8"/>
  <c r="AN17" i="8"/>
  <c r="AM3" i="8"/>
  <c r="AN18" i="8"/>
  <c r="AN19" i="8"/>
  <c r="AN22" i="8"/>
  <c r="AN21" i="8"/>
  <c r="AN24" i="8"/>
  <c r="AN20" i="8"/>
  <c r="AN23" i="8"/>
  <c r="AN25" i="8"/>
  <c r="AN26" i="8"/>
  <c r="AN7" i="8"/>
  <c r="AN8" i="8"/>
  <c r="AN9" i="8"/>
  <c r="AN12" i="8"/>
  <c r="AN11" i="8"/>
  <c r="AN14" i="8"/>
  <c r="AN10" i="8"/>
  <c r="AN13" i="8"/>
  <c r="AN15" i="8"/>
  <c r="AN16" i="8"/>
  <c r="AQ4" i="8"/>
  <c r="AR1" i="8"/>
  <c r="AQ1" i="8"/>
  <c r="AR2" i="8"/>
  <c r="AR3" i="8"/>
  <c r="AR4" i="8"/>
  <c r="AQ5" i="8"/>
  <c r="AQ6" i="8"/>
  <c r="AR6" i="8"/>
  <c r="AI2" i="8" a="1"/>
  <c r="AI2" i="8"/>
  <c r="AJ5" i="8"/>
  <c r="AJ17" i="8"/>
  <c r="AI3" i="8"/>
  <c r="AJ18" i="8"/>
  <c r="AJ19" i="8"/>
  <c r="AJ22" i="8"/>
  <c r="AJ21" i="8"/>
  <c r="AJ24" i="8"/>
  <c r="AJ20" i="8"/>
  <c r="AJ23" i="8"/>
  <c r="AJ25" i="8"/>
  <c r="AJ26" i="8"/>
  <c r="AJ7" i="8"/>
  <c r="AJ8" i="8"/>
  <c r="AJ9" i="8"/>
  <c r="AJ12" i="8"/>
  <c r="AJ11" i="8"/>
  <c r="AJ14" i="8"/>
  <c r="AJ10" i="8"/>
  <c r="AJ13" i="8"/>
  <c r="AJ15" i="8"/>
  <c r="AJ16" i="8"/>
  <c r="AM4" i="8"/>
  <c r="AN1" i="8"/>
  <c r="AM1" i="8"/>
  <c r="AN2" i="8"/>
  <c r="AN3" i="8"/>
  <c r="AN4" i="8"/>
  <c r="AM5" i="8"/>
  <c r="AM6" i="8"/>
  <c r="AN6" i="8"/>
  <c r="AE2" i="8" a="1"/>
  <c r="AE2" i="8"/>
  <c r="AF5" i="8"/>
  <c r="AF17" i="8"/>
  <c r="AE3" i="8"/>
  <c r="AF18" i="8"/>
  <c r="AF19" i="8"/>
  <c r="AF22" i="8"/>
  <c r="AF21" i="8"/>
  <c r="AF24" i="8"/>
  <c r="AF20" i="8"/>
  <c r="AF23" i="8"/>
  <c r="AF25" i="8"/>
  <c r="AF26" i="8"/>
  <c r="AF7" i="8"/>
  <c r="AF8" i="8"/>
  <c r="AF9" i="8"/>
  <c r="AF12" i="8"/>
  <c r="AF11" i="8"/>
  <c r="AF14" i="8"/>
  <c r="AF10" i="8"/>
  <c r="AF13" i="8"/>
  <c r="AF15" i="8"/>
  <c r="AF16" i="8"/>
  <c r="AI4" i="8"/>
  <c r="AJ1" i="8"/>
  <c r="AI1" i="8"/>
  <c r="AJ2" i="8"/>
  <c r="AJ3" i="8"/>
  <c r="AJ4" i="8"/>
  <c r="AI5" i="8"/>
  <c r="AI6" i="8"/>
  <c r="AJ6" i="8"/>
  <c r="AA2" i="8" a="1"/>
  <c r="AA2" i="8"/>
  <c r="AB5" i="8"/>
  <c r="AB17" i="8"/>
  <c r="AA3" i="8"/>
  <c r="AB18" i="8"/>
  <c r="AB19" i="8"/>
  <c r="AB22" i="8"/>
  <c r="AB21" i="8"/>
  <c r="AB24" i="8"/>
  <c r="AB20" i="8"/>
  <c r="AB23" i="8"/>
  <c r="AB25" i="8"/>
  <c r="AB26" i="8"/>
  <c r="AB7" i="8"/>
  <c r="AB8" i="8"/>
  <c r="AB9" i="8"/>
  <c r="AB12" i="8"/>
  <c r="AB11" i="8"/>
  <c r="AB14" i="8"/>
  <c r="AB10" i="8"/>
  <c r="AB13" i="8"/>
  <c r="AB15" i="8"/>
  <c r="AB16" i="8"/>
  <c r="AE4" i="8"/>
  <c r="AF1" i="8"/>
  <c r="AE1" i="8"/>
  <c r="AF2" i="8"/>
  <c r="AF3" i="8"/>
  <c r="AF4" i="8"/>
  <c r="AE5" i="8"/>
  <c r="AE6" i="8"/>
  <c r="AF6" i="8"/>
  <c r="W2" i="8" a="1"/>
  <c r="W2" i="8"/>
  <c r="X5" i="8"/>
  <c r="X17" i="8"/>
  <c r="W3" i="8"/>
  <c r="X18" i="8"/>
  <c r="X19" i="8"/>
  <c r="X22" i="8"/>
  <c r="X21" i="8"/>
  <c r="X24" i="8"/>
  <c r="X20" i="8"/>
  <c r="X23" i="8"/>
  <c r="X25" i="8"/>
  <c r="X26" i="8"/>
  <c r="X7" i="8"/>
  <c r="X8" i="8"/>
  <c r="X9" i="8"/>
  <c r="X12" i="8"/>
  <c r="X11" i="8"/>
  <c r="X14" i="8"/>
  <c r="X10" i="8"/>
  <c r="X13" i="8"/>
  <c r="X15" i="8"/>
  <c r="X16" i="8"/>
  <c r="AA4" i="8"/>
  <c r="AB1" i="8"/>
  <c r="AA1" i="8"/>
  <c r="AB2" i="8"/>
  <c r="AB3" i="8"/>
  <c r="AB4" i="8"/>
  <c r="AA5" i="8"/>
  <c r="AA6" i="8"/>
  <c r="AB6" i="8"/>
  <c r="S2" i="8" a="1"/>
  <c r="S2" i="8"/>
  <c r="T5" i="8"/>
  <c r="T17" i="8"/>
  <c r="S3" i="8"/>
  <c r="T18" i="8"/>
  <c r="T19" i="8"/>
  <c r="T22" i="8"/>
  <c r="T21" i="8"/>
  <c r="T24" i="8"/>
  <c r="T20" i="8"/>
  <c r="T23" i="8"/>
  <c r="T25" i="8"/>
  <c r="T26" i="8"/>
  <c r="T7" i="8"/>
  <c r="T8" i="8"/>
  <c r="T9" i="8"/>
  <c r="T12" i="8"/>
  <c r="T11" i="8"/>
  <c r="T14" i="8"/>
  <c r="T10" i="8"/>
  <c r="T13" i="8"/>
  <c r="T15" i="8"/>
  <c r="T16" i="8"/>
  <c r="W4" i="8"/>
  <c r="X1" i="8"/>
  <c r="W1" i="8"/>
  <c r="X2" i="8"/>
  <c r="X3" i="8"/>
  <c r="X4" i="8"/>
  <c r="W5" i="8"/>
  <c r="W6" i="8"/>
  <c r="X6" i="8"/>
  <c r="O2" i="8" a="1"/>
  <c r="O2" i="8"/>
  <c r="P5" i="8"/>
  <c r="P17" i="8"/>
  <c r="O3" i="8"/>
  <c r="P18" i="8"/>
  <c r="P19" i="8"/>
  <c r="P22" i="8"/>
  <c r="P21" i="8"/>
  <c r="P24" i="8"/>
  <c r="P20" i="8"/>
  <c r="P23" i="8"/>
  <c r="P25" i="8"/>
  <c r="P26" i="8"/>
  <c r="P7" i="8"/>
  <c r="P8" i="8"/>
  <c r="P9" i="8"/>
  <c r="P12" i="8"/>
  <c r="P11" i="8"/>
  <c r="P14" i="8"/>
  <c r="P10" i="8"/>
  <c r="P13" i="8"/>
  <c r="P15" i="8"/>
  <c r="P16" i="8"/>
  <c r="S4" i="8"/>
  <c r="T1" i="8"/>
  <c r="S1" i="8"/>
  <c r="T2" i="8"/>
  <c r="T3" i="8"/>
  <c r="T4" i="8"/>
  <c r="S5" i="8"/>
  <c r="S6" i="8"/>
  <c r="T6" i="8"/>
  <c r="K2" i="8" a="1"/>
  <c r="K2" i="8"/>
  <c r="L5" i="8"/>
  <c r="L17" i="8"/>
  <c r="K3" i="8"/>
  <c r="L18" i="8"/>
  <c r="L19" i="8"/>
  <c r="L22" i="8"/>
  <c r="L21" i="8"/>
  <c r="L24" i="8"/>
  <c r="L20" i="8"/>
  <c r="L23" i="8"/>
  <c r="L25" i="8"/>
  <c r="L26" i="8"/>
  <c r="L7" i="8"/>
  <c r="L8" i="8"/>
  <c r="L9" i="8"/>
  <c r="L12" i="8"/>
  <c r="L11" i="8"/>
  <c r="L14" i="8"/>
  <c r="L10" i="8"/>
  <c r="L13" i="8"/>
  <c r="L15" i="8"/>
  <c r="L16" i="8"/>
  <c r="O4" i="8"/>
  <c r="P1" i="8"/>
  <c r="O1" i="8"/>
  <c r="P2" i="8"/>
  <c r="P3" i="8"/>
  <c r="P4" i="8"/>
  <c r="O5" i="8"/>
  <c r="O6" i="8"/>
  <c r="P6" i="8"/>
  <c r="K4" i="8"/>
  <c r="L1" i="8"/>
  <c r="K1" i="8"/>
  <c r="L2" i="8"/>
  <c r="L3" i="8"/>
  <c r="L4" i="8"/>
  <c r="K5" i="8"/>
  <c r="K6" i="8"/>
  <c r="L6" i="8"/>
  <c r="H2" i="8"/>
  <c r="H3" i="8"/>
  <c r="H4" i="8"/>
  <c r="G5" i="8"/>
  <c r="G6" i="8"/>
  <c r="H6" i="8"/>
  <c r="F42" i="7"/>
  <c r="F41" i="7"/>
  <c r="F43" i="7"/>
  <c r="F40" i="7"/>
  <c r="F39" i="7"/>
  <c r="E40" i="7"/>
  <c r="E39" i="7"/>
  <c r="D42" i="7"/>
  <c r="D41" i="7"/>
  <c r="D43" i="7"/>
  <c r="D40" i="7"/>
  <c r="D39" i="7"/>
  <c r="C42" i="7"/>
  <c r="C41" i="7"/>
  <c r="C43" i="7"/>
  <c r="C40" i="7"/>
  <c r="C39" i="7"/>
  <c r="B43" i="7"/>
  <c r="EU2" i="7" a="1"/>
  <c r="EU2" i="7"/>
  <c r="EV5" i="7"/>
  <c r="EV17" i="7"/>
  <c r="EU3" i="7"/>
  <c r="EV18" i="7"/>
  <c r="EV19" i="7"/>
  <c r="EV22" i="7"/>
  <c r="EV21" i="7"/>
  <c r="EV24" i="7"/>
  <c r="EV20" i="7"/>
  <c r="EV23" i="7"/>
  <c r="EV25" i="7"/>
  <c r="EV26" i="7"/>
  <c r="EV7" i="7"/>
  <c r="EV8" i="7"/>
  <c r="EV9" i="7"/>
  <c r="EV12" i="7"/>
  <c r="EV11" i="7"/>
  <c r="EV14" i="7"/>
  <c r="EV10" i="7"/>
  <c r="EV13" i="7"/>
  <c r="EV15" i="7"/>
  <c r="EV16" i="7"/>
  <c r="EY2" i="7" a="1"/>
  <c r="EY4" i="7"/>
  <c r="EZ1" i="7"/>
  <c r="EY2" i="7"/>
  <c r="EY1" i="7"/>
  <c r="EZ2" i="7"/>
  <c r="EY3" i="7"/>
  <c r="EZ3" i="7"/>
  <c r="EZ4" i="7"/>
  <c r="EY5" i="7"/>
  <c r="EZ5" i="7"/>
  <c r="EY6" i="7"/>
  <c r="EZ6" i="7"/>
  <c r="EQ2" i="7" a="1"/>
  <c r="EQ2" i="7"/>
  <c r="ER5" i="7"/>
  <c r="ER17" i="7"/>
  <c r="EQ3" i="7"/>
  <c r="ER18" i="7"/>
  <c r="ER19" i="7"/>
  <c r="ER22" i="7"/>
  <c r="ER21" i="7"/>
  <c r="ER24" i="7"/>
  <c r="ER20" i="7"/>
  <c r="ER23" i="7"/>
  <c r="ER25" i="7"/>
  <c r="ER26" i="7"/>
  <c r="ER7" i="7"/>
  <c r="ER8" i="7"/>
  <c r="ER9" i="7"/>
  <c r="ER12" i="7"/>
  <c r="ER11" i="7"/>
  <c r="ER14" i="7"/>
  <c r="ER10" i="7"/>
  <c r="ER13" i="7"/>
  <c r="ER15" i="7"/>
  <c r="ER16" i="7"/>
  <c r="EU4" i="7"/>
  <c r="EV1" i="7"/>
  <c r="EU1" i="7"/>
  <c r="EV2" i="7"/>
  <c r="EV3" i="7"/>
  <c r="EV4" i="7"/>
  <c r="EU5" i="7"/>
  <c r="EU6" i="7"/>
  <c r="EV6" i="7"/>
  <c r="EM2" i="7" a="1"/>
  <c r="EM2" i="7"/>
  <c r="EN5" i="7"/>
  <c r="EN17" i="7"/>
  <c r="EM3" i="7"/>
  <c r="EN18" i="7"/>
  <c r="EN19" i="7"/>
  <c r="EN22" i="7"/>
  <c r="EN21" i="7"/>
  <c r="EN24" i="7"/>
  <c r="EN20" i="7"/>
  <c r="EN23" i="7"/>
  <c r="EN25" i="7"/>
  <c r="EN26" i="7"/>
  <c r="EN7" i="7"/>
  <c r="EN8" i="7"/>
  <c r="EN9" i="7"/>
  <c r="EN12" i="7"/>
  <c r="EN11" i="7"/>
  <c r="EN14" i="7"/>
  <c r="EN10" i="7"/>
  <c r="EN13" i="7"/>
  <c r="EN15" i="7"/>
  <c r="EN16" i="7"/>
  <c r="EQ4" i="7"/>
  <c r="ER1" i="7"/>
  <c r="EQ1" i="7"/>
  <c r="ER2" i="7"/>
  <c r="ER3" i="7"/>
  <c r="ER4" i="7"/>
  <c r="EQ5" i="7"/>
  <c r="EQ6" i="7"/>
  <c r="ER6" i="7"/>
  <c r="EI2" i="7" a="1"/>
  <c r="EI2" i="7"/>
  <c r="EJ5" i="7"/>
  <c r="EJ17" i="7"/>
  <c r="EI3" i="7"/>
  <c r="EJ18" i="7"/>
  <c r="EJ19" i="7"/>
  <c r="EJ22" i="7"/>
  <c r="EJ21" i="7"/>
  <c r="EJ24" i="7"/>
  <c r="EJ20" i="7"/>
  <c r="EJ23" i="7"/>
  <c r="EJ25" i="7"/>
  <c r="EJ26" i="7"/>
  <c r="EJ7" i="7"/>
  <c r="EJ8" i="7"/>
  <c r="EJ9" i="7"/>
  <c r="EJ12" i="7"/>
  <c r="EJ11" i="7"/>
  <c r="EJ14" i="7"/>
  <c r="EJ10" i="7"/>
  <c r="EJ13" i="7"/>
  <c r="EJ15" i="7"/>
  <c r="EJ16" i="7"/>
  <c r="EM4" i="7"/>
  <c r="EN1" i="7"/>
  <c r="EM1" i="7"/>
  <c r="EN2" i="7"/>
  <c r="EN3" i="7"/>
  <c r="EN4" i="7"/>
  <c r="EM5" i="7"/>
  <c r="EM6" i="7"/>
  <c r="EN6" i="7"/>
  <c r="EE2" i="7" a="1"/>
  <c r="EE2" i="7"/>
  <c r="EF5" i="7"/>
  <c r="EF17" i="7"/>
  <c r="EE3" i="7"/>
  <c r="EF18" i="7"/>
  <c r="EF19" i="7"/>
  <c r="EF22" i="7"/>
  <c r="EF21" i="7"/>
  <c r="EF24" i="7"/>
  <c r="EF20" i="7"/>
  <c r="EF23" i="7"/>
  <c r="EF25" i="7"/>
  <c r="EF26" i="7"/>
  <c r="EF7" i="7"/>
  <c r="EF8" i="7"/>
  <c r="EF9" i="7"/>
  <c r="EF12" i="7"/>
  <c r="EF11" i="7"/>
  <c r="EF14" i="7"/>
  <c r="EF10" i="7"/>
  <c r="EF13" i="7"/>
  <c r="EF15" i="7"/>
  <c r="EF16" i="7"/>
  <c r="EI4" i="7"/>
  <c r="EJ1" i="7"/>
  <c r="EI1" i="7"/>
  <c r="EJ2" i="7"/>
  <c r="EJ3" i="7"/>
  <c r="EJ4" i="7"/>
  <c r="EI5" i="7"/>
  <c r="EI6" i="7"/>
  <c r="EJ6" i="7"/>
  <c r="EA2" i="7" a="1"/>
  <c r="EA2" i="7"/>
  <c r="EB5" i="7"/>
  <c r="EB17" i="7"/>
  <c r="EA3" i="7"/>
  <c r="EB18" i="7"/>
  <c r="EB19" i="7"/>
  <c r="EB22" i="7"/>
  <c r="EB21" i="7"/>
  <c r="EB24" i="7"/>
  <c r="EB20" i="7"/>
  <c r="EB23" i="7"/>
  <c r="EB25" i="7"/>
  <c r="EB26" i="7"/>
  <c r="EB7" i="7"/>
  <c r="EB8" i="7"/>
  <c r="EB9" i="7"/>
  <c r="EB12" i="7"/>
  <c r="EB11" i="7"/>
  <c r="EB14" i="7"/>
  <c r="EB10" i="7"/>
  <c r="EB13" i="7"/>
  <c r="EB15" i="7"/>
  <c r="EB16" i="7"/>
  <c r="EE4" i="7"/>
  <c r="EF1" i="7"/>
  <c r="EE1" i="7"/>
  <c r="EF2" i="7"/>
  <c r="EF3" i="7"/>
  <c r="EF4" i="7"/>
  <c r="EE5" i="7"/>
  <c r="EE6" i="7"/>
  <c r="EF6" i="7"/>
  <c r="DW2" i="7" a="1"/>
  <c r="DW2" i="7"/>
  <c r="DX5" i="7"/>
  <c r="DX17" i="7"/>
  <c r="DW3" i="7"/>
  <c r="DX18" i="7"/>
  <c r="DX19" i="7"/>
  <c r="DX22" i="7"/>
  <c r="DX21" i="7"/>
  <c r="DX24" i="7"/>
  <c r="DX20" i="7"/>
  <c r="DX23" i="7"/>
  <c r="DX25" i="7"/>
  <c r="DX26" i="7"/>
  <c r="DX7" i="7"/>
  <c r="DX8" i="7"/>
  <c r="DX9" i="7"/>
  <c r="DX12" i="7"/>
  <c r="DX11" i="7"/>
  <c r="DX14" i="7"/>
  <c r="DX10" i="7"/>
  <c r="DX13" i="7"/>
  <c r="DX15" i="7"/>
  <c r="DX16" i="7"/>
  <c r="EA4" i="7"/>
  <c r="EB1" i="7"/>
  <c r="EA1" i="7"/>
  <c r="EB2" i="7"/>
  <c r="EB3" i="7"/>
  <c r="EB4" i="7"/>
  <c r="EA5" i="7"/>
  <c r="EA6" i="7"/>
  <c r="EB6" i="7"/>
  <c r="DS2" i="7" a="1"/>
  <c r="DS2" i="7"/>
  <c r="DT5" i="7"/>
  <c r="DT17" i="7"/>
  <c r="DS3" i="7"/>
  <c r="DT18" i="7"/>
  <c r="DT19" i="7"/>
  <c r="DT22" i="7"/>
  <c r="DT21" i="7"/>
  <c r="DT24" i="7"/>
  <c r="DT20" i="7"/>
  <c r="DT23" i="7"/>
  <c r="DT25" i="7"/>
  <c r="DT26" i="7"/>
  <c r="DT7" i="7"/>
  <c r="DT8" i="7"/>
  <c r="DT9" i="7"/>
  <c r="DT12" i="7"/>
  <c r="DT11" i="7"/>
  <c r="DT14" i="7"/>
  <c r="DT10" i="7"/>
  <c r="DT13" i="7"/>
  <c r="DT15" i="7"/>
  <c r="DT16" i="7"/>
  <c r="DW4" i="7"/>
  <c r="DX1" i="7"/>
  <c r="DW1" i="7"/>
  <c r="DX2" i="7"/>
  <c r="DX3" i="7"/>
  <c r="DX4" i="7"/>
  <c r="DW5" i="7"/>
  <c r="DW6" i="7"/>
  <c r="DX6" i="7"/>
  <c r="DO2" i="7" a="1"/>
  <c r="DO2" i="7"/>
  <c r="DP5" i="7"/>
  <c r="DP17" i="7"/>
  <c r="DO3" i="7"/>
  <c r="DP18" i="7"/>
  <c r="DP19" i="7"/>
  <c r="DP22" i="7"/>
  <c r="DP21" i="7"/>
  <c r="DP24" i="7"/>
  <c r="DP20" i="7"/>
  <c r="DP23" i="7"/>
  <c r="DP25" i="7"/>
  <c r="DP26" i="7"/>
  <c r="DP7" i="7"/>
  <c r="DP8" i="7"/>
  <c r="DP9" i="7"/>
  <c r="DP12" i="7"/>
  <c r="DP11" i="7"/>
  <c r="DP14" i="7"/>
  <c r="DP10" i="7"/>
  <c r="DP13" i="7"/>
  <c r="DP15" i="7"/>
  <c r="DP16" i="7"/>
  <c r="DS4" i="7"/>
  <c r="DT1" i="7"/>
  <c r="DS1" i="7"/>
  <c r="DT2" i="7"/>
  <c r="DT3" i="7"/>
  <c r="DT4" i="7"/>
  <c r="DS5" i="7"/>
  <c r="DS6" i="7"/>
  <c r="DT6" i="7"/>
  <c r="DK2" i="7" a="1"/>
  <c r="DK2" i="7"/>
  <c r="DL5" i="7"/>
  <c r="DL17" i="7"/>
  <c r="DK3" i="7"/>
  <c r="DL18" i="7"/>
  <c r="DL19" i="7"/>
  <c r="DL22" i="7"/>
  <c r="DL21" i="7"/>
  <c r="DL24" i="7"/>
  <c r="DL20" i="7"/>
  <c r="DL23" i="7"/>
  <c r="DL25" i="7"/>
  <c r="DL26" i="7"/>
  <c r="DL7" i="7"/>
  <c r="DL8" i="7"/>
  <c r="DL9" i="7"/>
  <c r="DL12" i="7"/>
  <c r="DL11" i="7"/>
  <c r="DL14" i="7"/>
  <c r="DL10" i="7"/>
  <c r="DL13" i="7"/>
  <c r="DL15" i="7"/>
  <c r="DL16" i="7"/>
  <c r="DO4" i="7"/>
  <c r="DP1" i="7"/>
  <c r="DO1" i="7"/>
  <c r="DP2" i="7"/>
  <c r="DP3" i="7"/>
  <c r="DP4" i="7"/>
  <c r="DO5" i="7"/>
  <c r="DO6" i="7"/>
  <c r="DP6" i="7"/>
  <c r="DG2" i="7" a="1"/>
  <c r="DG2" i="7"/>
  <c r="DH5" i="7"/>
  <c r="DH17" i="7"/>
  <c r="DG3" i="7"/>
  <c r="DH18" i="7"/>
  <c r="DH19" i="7"/>
  <c r="DH22" i="7"/>
  <c r="DH21" i="7"/>
  <c r="DH24" i="7"/>
  <c r="DH20" i="7"/>
  <c r="DH23" i="7"/>
  <c r="DH25" i="7"/>
  <c r="DH26" i="7"/>
  <c r="DH7" i="7"/>
  <c r="DH8" i="7"/>
  <c r="DH9" i="7"/>
  <c r="DH12" i="7"/>
  <c r="DH11" i="7"/>
  <c r="DH14" i="7"/>
  <c r="DH10" i="7"/>
  <c r="DH13" i="7"/>
  <c r="DH15" i="7"/>
  <c r="DH16" i="7"/>
  <c r="DK4" i="7"/>
  <c r="DL1" i="7"/>
  <c r="DK1" i="7"/>
  <c r="DL2" i="7"/>
  <c r="DL3" i="7"/>
  <c r="DL4" i="7"/>
  <c r="DK5" i="7"/>
  <c r="DK6" i="7"/>
  <c r="DL6" i="7"/>
  <c r="DC2" i="7" a="1"/>
  <c r="DC2" i="7"/>
  <c r="DD5" i="7"/>
  <c r="DD17" i="7"/>
  <c r="DC3" i="7"/>
  <c r="DD18" i="7"/>
  <c r="DD19" i="7"/>
  <c r="DD22" i="7"/>
  <c r="DD21" i="7"/>
  <c r="DD24" i="7"/>
  <c r="DD20" i="7"/>
  <c r="DD23" i="7"/>
  <c r="DD25" i="7"/>
  <c r="DD26" i="7"/>
  <c r="DD7" i="7"/>
  <c r="DD8" i="7"/>
  <c r="DD9" i="7"/>
  <c r="DD12" i="7"/>
  <c r="DD11" i="7"/>
  <c r="DD14" i="7"/>
  <c r="DD10" i="7"/>
  <c r="DD13" i="7"/>
  <c r="DD15" i="7"/>
  <c r="DD16" i="7"/>
  <c r="DG4" i="7"/>
  <c r="DH1" i="7"/>
  <c r="DG1" i="7"/>
  <c r="DH2" i="7"/>
  <c r="DH3" i="7"/>
  <c r="DH4" i="7"/>
  <c r="DG5" i="7"/>
  <c r="DG6" i="7"/>
  <c r="DH6" i="7"/>
  <c r="CY2" i="7" a="1"/>
  <c r="CY2" i="7"/>
  <c r="CZ5" i="7"/>
  <c r="CZ17" i="7"/>
  <c r="CY3" i="7"/>
  <c r="CZ18" i="7"/>
  <c r="CZ19" i="7"/>
  <c r="CZ22" i="7"/>
  <c r="CZ21" i="7"/>
  <c r="CZ24" i="7"/>
  <c r="CZ20" i="7"/>
  <c r="CZ23" i="7"/>
  <c r="CZ25" i="7"/>
  <c r="CZ26" i="7"/>
  <c r="CZ7" i="7"/>
  <c r="CZ8" i="7"/>
  <c r="CZ9" i="7"/>
  <c r="CZ12" i="7"/>
  <c r="CZ11" i="7"/>
  <c r="CZ14" i="7"/>
  <c r="CZ10" i="7"/>
  <c r="CZ13" i="7"/>
  <c r="CZ15" i="7"/>
  <c r="CZ16" i="7"/>
  <c r="DC4" i="7"/>
  <c r="DD1" i="7"/>
  <c r="DC1" i="7"/>
  <c r="DD2" i="7"/>
  <c r="DD3" i="7"/>
  <c r="DD4" i="7"/>
  <c r="DC5" i="7"/>
  <c r="DC6" i="7"/>
  <c r="DD6" i="7"/>
  <c r="CU2" i="7" a="1"/>
  <c r="CU2" i="7"/>
  <c r="CV5" i="7"/>
  <c r="CV17" i="7"/>
  <c r="CU3" i="7"/>
  <c r="CV18" i="7"/>
  <c r="CV19" i="7"/>
  <c r="CV22" i="7"/>
  <c r="CV21" i="7"/>
  <c r="CV24" i="7"/>
  <c r="CV20" i="7"/>
  <c r="CV23" i="7"/>
  <c r="CV25" i="7"/>
  <c r="CV26" i="7"/>
  <c r="CV7" i="7"/>
  <c r="CV8" i="7"/>
  <c r="CV9" i="7"/>
  <c r="CV12" i="7"/>
  <c r="CV11" i="7"/>
  <c r="CV14" i="7"/>
  <c r="CV10" i="7"/>
  <c r="CV13" i="7"/>
  <c r="CV15" i="7"/>
  <c r="CV16" i="7"/>
  <c r="CY4" i="7"/>
  <c r="CZ1" i="7"/>
  <c r="CY1" i="7"/>
  <c r="CZ2" i="7"/>
  <c r="CZ3" i="7"/>
  <c r="CZ4" i="7"/>
  <c r="CY5" i="7"/>
  <c r="CY6" i="7"/>
  <c r="CZ6" i="7"/>
  <c r="CQ2" i="7" a="1"/>
  <c r="CQ2" i="7"/>
  <c r="CR5" i="7"/>
  <c r="CR17" i="7"/>
  <c r="CQ3" i="7"/>
  <c r="CR18" i="7"/>
  <c r="CR19" i="7"/>
  <c r="CR22" i="7"/>
  <c r="CR21" i="7"/>
  <c r="CR24" i="7"/>
  <c r="CR20" i="7"/>
  <c r="CR23" i="7"/>
  <c r="CR25" i="7"/>
  <c r="CR26" i="7"/>
  <c r="CR7" i="7"/>
  <c r="CR8" i="7"/>
  <c r="CR9" i="7"/>
  <c r="CR12" i="7"/>
  <c r="CR11" i="7"/>
  <c r="CR14" i="7"/>
  <c r="CR10" i="7"/>
  <c r="CR13" i="7"/>
  <c r="CR15" i="7"/>
  <c r="CR16" i="7"/>
  <c r="CU4" i="7"/>
  <c r="CV1" i="7"/>
  <c r="CU1" i="7"/>
  <c r="CV2" i="7"/>
  <c r="CV3" i="7"/>
  <c r="CV4" i="7"/>
  <c r="CU5" i="7"/>
  <c r="CU6" i="7"/>
  <c r="CV6" i="7"/>
  <c r="CM2" i="7" a="1"/>
  <c r="CM2" i="7"/>
  <c r="CN5" i="7"/>
  <c r="CN17" i="7"/>
  <c r="CM3" i="7"/>
  <c r="CN18" i="7"/>
  <c r="CN19" i="7"/>
  <c r="CN22" i="7"/>
  <c r="CN21" i="7"/>
  <c r="CN24" i="7"/>
  <c r="CN20" i="7"/>
  <c r="CN23" i="7"/>
  <c r="CN25" i="7"/>
  <c r="CN26" i="7"/>
  <c r="CN7" i="7"/>
  <c r="CN8" i="7"/>
  <c r="CN9" i="7"/>
  <c r="CN12" i="7"/>
  <c r="CN11" i="7"/>
  <c r="CN14" i="7"/>
  <c r="CN10" i="7"/>
  <c r="CN13" i="7"/>
  <c r="CN15" i="7"/>
  <c r="CN16" i="7"/>
  <c r="CQ4" i="7"/>
  <c r="CR1" i="7"/>
  <c r="CQ1" i="7"/>
  <c r="CR2" i="7"/>
  <c r="CR3" i="7"/>
  <c r="CR4" i="7"/>
  <c r="CQ5" i="7"/>
  <c r="CQ6" i="7"/>
  <c r="CR6" i="7"/>
  <c r="CI2" i="7" a="1"/>
  <c r="CI2" i="7"/>
  <c r="CJ5" i="7"/>
  <c r="CJ17" i="7"/>
  <c r="CI3" i="7"/>
  <c r="CJ18" i="7"/>
  <c r="CJ19" i="7"/>
  <c r="CJ22" i="7"/>
  <c r="CJ21" i="7"/>
  <c r="CJ24" i="7"/>
  <c r="CJ20" i="7"/>
  <c r="CJ23" i="7"/>
  <c r="CJ25" i="7"/>
  <c r="CJ26" i="7"/>
  <c r="CJ7" i="7"/>
  <c r="CJ8" i="7"/>
  <c r="CJ9" i="7"/>
  <c r="CJ12" i="7"/>
  <c r="CJ11" i="7"/>
  <c r="CJ14" i="7"/>
  <c r="CJ10" i="7"/>
  <c r="CJ13" i="7"/>
  <c r="CJ15" i="7"/>
  <c r="CJ16" i="7"/>
  <c r="CM4" i="7"/>
  <c r="CN1" i="7"/>
  <c r="CM1" i="7"/>
  <c r="CN2" i="7"/>
  <c r="CN3" i="7"/>
  <c r="CN4" i="7"/>
  <c r="CM5" i="7"/>
  <c r="CM6" i="7"/>
  <c r="CN6" i="7"/>
  <c r="CE2" i="7" a="1"/>
  <c r="CE2" i="7"/>
  <c r="CF5" i="7"/>
  <c r="CF17" i="7"/>
  <c r="CE3" i="7"/>
  <c r="CF18" i="7"/>
  <c r="CF19" i="7"/>
  <c r="CF22" i="7"/>
  <c r="CF21" i="7"/>
  <c r="CF24" i="7"/>
  <c r="CF20" i="7"/>
  <c r="CF23" i="7"/>
  <c r="CF25" i="7"/>
  <c r="CF26" i="7"/>
  <c r="CF7" i="7"/>
  <c r="CF8" i="7"/>
  <c r="CF9" i="7"/>
  <c r="CF12" i="7"/>
  <c r="CF11" i="7"/>
  <c r="CF14" i="7"/>
  <c r="CF10" i="7"/>
  <c r="CF13" i="7"/>
  <c r="CF15" i="7"/>
  <c r="CF16" i="7"/>
  <c r="CI4" i="7"/>
  <c r="CJ1" i="7"/>
  <c r="CI1" i="7"/>
  <c r="CJ2" i="7"/>
  <c r="CJ3" i="7"/>
  <c r="CJ4" i="7"/>
  <c r="CI5" i="7"/>
  <c r="CI6" i="7"/>
  <c r="CJ6" i="7"/>
  <c r="CA2" i="7" a="1"/>
  <c r="CA2" i="7"/>
  <c r="CB5" i="7"/>
  <c r="CB17" i="7"/>
  <c r="CA3" i="7"/>
  <c r="CB18" i="7"/>
  <c r="CB19" i="7"/>
  <c r="CB22" i="7"/>
  <c r="CB21" i="7"/>
  <c r="CB24" i="7"/>
  <c r="CB20" i="7"/>
  <c r="CB23" i="7"/>
  <c r="CB25" i="7"/>
  <c r="CB26" i="7"/>
  <c r="CB7" i="7"/>
  <c r="CB8" i="7"/>
  <c r="CB9" i="7"/>
  <c r="CB12" i="7"/>
  <c r="CB11" i="7"/>
  <c r="CB14" i="7"/>
  <c r="CB10" i="7"/>
  <c r="CB13" i="7"/>
  <c r="CB15" i="7"/>
  <c r="CB16" i="7"/>
  <c r="CE4" i="7"/>
  <c r="CF1" i="7"/>
  <c r="CE1" i="7"/>
  <c r="CF2" i="7"/>
  <c r="CF3" i="7"/>
  <c r="CF4" i="7"/>
  <c r="CE5" i="7"/>
  <c r="CE6" i="7"/>
  <c r="CF6" i="7"/>
  <c r="BW2" i="7" a="1"/>
  <c r="BW2" i="7"/>
  <c r="BX5" i="7"/>
  <c r="BX17" i="7"/>
  <c r="BW3" i="7"/>
  <c r="BX18" i="7"/>
  <c r="BX19" i="7"/>
  <c r="BX22" i="7"/>
  <c r="BX21" i="7"/>
  <c r="BX24" i="7"/>
  <c r="BX20" i="7"/>
  <c r="BX23" i="7"/>
  <c r="BX25" i="7"/>
  <c r="BX26" i="7"/>
  <c r="BX7" i="7"/>
  <c r="BX8" i="7"/>
  <c r="BX9" i="7"/>
  <c r="BX12" i="7"/>
  <c r="BX11" i="7"/>
  <c r="BX14" i="7"/>
  <c r="BX10" i="7"/>
  <c r="BX13" i="7"/>
  <c r="BX15" i="7"/>
  <c r="BX16" i="7"/>
  <c r="CA4" i="7"/>
  <c r="CB1" i="7"/>
  <c r="CA1" i="7"/>
  <c r="CB2" i="7"/>
  <c r="CB3" i="7"/>
  <c r="CB4" i="7"/>
  <c r="CA5" i="7"/>
  <c r="CA6" i="7"/>
  <c r="CB6" i="7"/>
  <c r="BS2" i="7" a="1"/>
  <c r="BS2" i="7"/>
  <c r="BT5" i="7"/>
  <c r="BT17" i="7"/>
  <c r="BS3" i="7"/>
  <c r="BT18" i="7"/>
  <c r="BT19" i="7"/>
  <c r="BT22" i="7"/>
  <c r="BT21" i="7"/>
  <c r="BT24" i="7"/>
  <c r="BT20" i="7"/>
  <c r="BT23" i="7"/>
  <c r="BT25" i="7"/>
  <c r="BT26" i="7"/>
  <c r="BT7" i="7"/>
  <c r="BT8" i="7"/>
  <c r="BT9" i="7"/>
  <c r="BT12" i="7"/>
  <c r="BT11" i="7"/>
  <c r="BT14" i="7"/>
  <c r="BT10" i="7"/>
  <c r="BT13" i="7"/>
  <c r="BT15" i="7"/>
  <c r="BT16" i="7"/>
  <c r="BW4" i="7"/>
  <c r="BX1" i="7"/>
  <c r="BW1" i="7"/>
  <c r="BX2" i="7"/>
  <c r="BX3" i="7"/>
  <c r="BX4" i="7"/>
  <c r="BW5" i="7"/>
  <c r="BW6" i="7"/>
  <c r="BX6" i="7"/>
  <c r="BO2" i="7" a="1"/>
  <c r="BO2" i="7"/>
  <c r="BP5" i="7"/>
  <c r="BP17" i="7"/>
  <c r="BO3" i="7"/>
  <c r="BP18" i="7"/>
  <c r="BP19" i="7"/>
  <c r="BP22" i="7"/>
  <c r="BP21" i="7"/>
  <c r="BP24" i="7"/>
  <c r="BP20" i="7"/>
  <c r="BP23" i="7"/>
  <c r="BP25" i="7"/>
  <c r="BP26" i="7"/>
  <c r="BP7" i="7"/>
  <c r="BP8" i="7"/>
  <c r="BP9" i="7"/>
  <c r="BP12" i="7"/>
  <c r="BP11" i="7"/>
  <c r="BP14" i="7"/>
  <c r="BP10" i="7"/>
  <c r="BP13" i="7"/>
  <c r="BP15" i="7"/>
  <c r="BP16" i="7"/>
  <c r="BS4" i="7"/>
  <c r="BT1" i="7"/>
  <c r="BS1" i="7"/>
  <c r="BT2" i="7"/>
  <c r="BT3" i="7"/>
  <c r="BT4" i="7"/>
  <c r="BS5" i="7"/>
  <c r="BS6" i="7"/>
  <c r="BT6" i="7"/>
  <c r="BK2" i="7" a="1"/>
  <c r="BK2" i="7"/>
  <c r="BL5" i="7"/>
  <c r="BL17" i="7"/>
  <c r="BK3" i="7"/>
  <c r="BL18" i="7"/>
  <c r="BL19" i="7"/>
  <c r="BL22" i="7"/>
  <c r="BL21" i="7"/>
  <c r="BL24" i="7"/>
  <c r="BL20" i="7"/>
  <c r="BL23" i="7"/>
  <c r="BL25" i="7"/>
  <c r="BL26" i="7"/>
  <c r="BL7" i="7"/>
  <c r="BL8" i="7"/>
  <c r="BL9" i="7"/>
  <c r="BL12" i="7"/>
  <c r="BL11" i="7"/>
  <c r="BL14" i="7"/>
  <c r="BL10" i="7"/>
  <c r="BL13" i="7"/>
  <c r="BL15" i="7"/>
  <c r="BL16" i="7"/>
  <c r="BO4" i="7"/>
  <c r="BP1" i="7"/>
  <c r="BO1" i="7"/>
  <c r="BP2" i="7"/>
  <c r="BP3" i="7"/>
  <c r="BP4" i="7"/>
  <c r="BO5" i="7"/>
  <c r="BO6" i="7"/>
  <c r="BP6" i="7"/>
  <c r="BG2" i="7" a="1"/>
  <c r="BG2" i="7"/>
  <c r="BH5" i="7"/>
  <c r="BH17" i="7"/>
  <c r="BG3" i="7"/>
  <c r="BH18" i="7"/>
  <c r="BH19" i="7"/>
  <c r="BH22" i="7"/>
  <c r="BH21" i="7"/>
  <c r="BH24" i="7"/>
  <c r="BH20" i="7"/>
  <c r="BH23" i="7"/>
  <c r="BH25" i="7"/>
  <c r="BH26" i="7"/>
  <c r="BH7" i="7"/>
  <c r="BH8" i="7"/>
  <c r="BH9" i="7"/>
  <c r="BH12" i="7"/>
  <c r="BH11" i="7"/>
  <c r="BH14" i="7"/>
  <c r="BH10" i="7"/>
  <c r="BH13" i="7"/>
  <c r="BH15" i="7"/>
  <c r="BH16" i="7"/>
  <c r="BK4" i="7"/>
  <c r="BL1" i="7"/>
  <c r="BK1" i="7"/>
  <c r="BL2" i="7"/>
  <c r="BL3" i="7"/>
  <c r="BL4" i="7"/>
  <c r="BK5" i="7"/>
  <c r="BK6" i="7"/>
  <c r="BL6" i="7"/>
  <c r="BC2" i="7" a="1"/>
  <c r="BC2" i="7"/>
  <c r="BD5" i="7"/>
  <c r="BD17" i="7"/>
  <c r="BC3" i="7"/>
  <c r="BD18" i="7"/>
  <c r="BD19" i="7"/>
  <c r="BD22" i="7"/>
  <c r="BD21" i="7"/>
  <c r="BD24" i="7"/>
  <c r="BD20" i="7"/>
  <c r="BD23" i="7"/>
  <c r="BD25" i="7"/>
  <c r="BD26" i="7"/>
  <c r="BD7" i="7"/>
  <c r="BD8" i="7"/>
  <c r="BD9" i="7"/>
  <c r="BD12" i="7"/>
  <c r="BD11" i="7"/>
  <c r="BD14" i="7"/>
  <c r="BD10" i="7"/>
  <c r="BD13" i="7"/>
  <c r="BD15" i="7"/>
  <c r="BD16" i="7"/>
  <c r="BG4" i="7"/>
  <c r="BH1" i="7"/>
  <c r="BG1" i="7"/>
  <c r="BH2" i="7"/>
  <c r="BH3" i="7"/>
  <c r="BH4" i="7"/>
  <c r="BG5" i="7"/>
  <c r="BG6" i="7"/>
  <c r="BH6" i="7"/>
  <c r="AY2" i="7" a="1"/>
  <c r="AY2" i="7"/>
  <c r="AZ5" i="7"/>
  <c r="AZ17" i="7"/>
  <c r="AY3" i="7"/>
  <c r="AZ18" i="7"/>
  <c r="AZ19" i="7"/>
  <c r="AZ22" i="7"/>
  <c r="AZ21" i="7"/>
  <c r="AZ24" i="7"/>
  <c r="AZ20" i="7"/>
  <c r="AZ23" i="7"/>
  <c r="AZ25" i="7"/>
  <c r="AZ26" i="7"/>
  <c r="AZ7" i="7"/>
  <c r="AZ8" i="7"/>
  <c r="AZ9" i="7"/>
  <c r="AZ12" i="7"/>
  <c r="AZ11" i="7"/>
  <c r="AZ14" i="7"/>
  <c r="AZ10" i="7"/>
  <c r="AZ13" i="7"/>
  <c r="AZ15" i="7"/>
  <c r="AZ16" i="7"/>
  <c r="BC4" i="7"/>
  <c r="BD1" i="7"/>
  <c r="BC1" i="7"/>
  <c r="BD2" i="7"/>
  <c r="BD3" i="7"/>
  <c r="BD4" i="7"/>
  <c r="BC5" i="7"/>
  <c r="BC6" i="7"/>
  <c r="BD6" i="7"/>
  <c r="AU2" i="7" a="1"/>
  <c r="AU2" i="7"/>
  <c r="AV5" i="7"/>
  <c r="AV17" i="7"/>
  <c r="AU3" i="7"/>
  <c r="AV18" i="7"/>
  <c r="AV19" i="7"/>
  <c r="AV22" i="7"/>
  <c r="AV21" i="7"/>
  <c r="AV24" i="7"/>
  <c r="AV20" i="7"/>
  <c r="AV23" i="7"/>
  <c r="AV25" i="7"/>
  <c r="AV26" i="7"/>
  <c r="AV7" i="7"/>
  <c r="AV8" i="7"/>
  <c r="AV9" i="7"/>
  <c r="AV12" i="7"/>
  <c r="AV11" i="7"/>
  <c r="AV14" i="7"/>
  <c r="AV10" i="7"/>
  <c r="AV13" i="7"/>
  <c r="AV15" i="7"/>
  <c r="AV16" i="7"/>
  <c r="AY4" i="7"/>
  <c r="AZ1" i="7"/>
  <c r="AY1" i="7"/>
  <c r="AZ2" i="7"/>
  <c r="AZ3" i="7"/>
  <c r="AZ4" i="7"/>
  <c r="AY5" i="7"/>
  <c r="AY6" i="7"/>
  <c r="AZ6" i="7"/>
  <c r="AQ2" i="7" a="1"/>
  <c r="AQ2" i="7"/>
  <c r="AR5" i="7"/>
  <c r="AR17" i="7"/>
  <c r="AQ3" i="7"/>
  <c r="AR18" i="7"/>
  <c r="AR19" i="7"/>
  <c r="AR22" i="7"/>
  <c r="AR21" i="7"/>
  <c r="AR24" i="7"/>
  <c r="AR20" i="7"/>
  <c r="AR23" i="7"/>
  <c r="AR25" i="7"/>
  <c r="AR26" i="7"/>
  <c r="AR7" i="7"/>
  <c r="AR8" i="7"/>
  <c r="AR9" i="7"/>
  <c r="AR12" i="7"/>
  <c r="AR11" i="7"/>
  <c r="AR14" i="7"/>
  <c r="AR10" i="7"/>
  <c r="AR13" i="7"/>
  <c r="AR15" i="7"/>
  <c r="AR16" i="7"/>
  <c r="AU4" i="7"/>
  <c r="AV1" i="7"/>
  <c r="AU1" i="7"/>
  <c r="AV2" i="7"/>
  <c r="AV3" i="7"/>
  <c r="AV4" i="7"/>
  <c r="AU5" i="7"/>
  <c r="AU6" i="7"/>
  <c r="AV6" i="7"/>
  <c r="AM2" i="7" a="1"/>
  <c r="AM2" i="7"/>
  <c r="AN5" i="7"/>
  <c r="AN17" i="7"/>
  <c r="AM3" i="7"/>
  <c r="AN18" i="7"/>
  <c r="AN19" i="7"/>
  <c r="AN22" i="7"/>
  <c r="AN21" i="7"/>
  <c r="AN24" i="7"/>
  <c r="AN20" i="7"/>
  <c r="AN23" i="7"/>
  <c r="AN25" i="7"/>
  <c r="AN26" i="7"/>
  <c r="AN7" i="7"/>
  <c r="AN8" i="7"/>
  <c r="AN9" i="7"/>
  <c r="AN12" i="7"/>
  <c r="AN11" i="7"/>
  <c r="AN14" i="7"/>
  <c r="AN10" i="7"/>
  <c r="AN13" i="7"/>
  <c r="AN15" i="7"/>
  <c r="AN16" i="7"/>
  <c r="AQ4" i="7"/>
  <c r="AR1" i="7"/>
  <c r="AQ1" i="7"/>
  <c r="AR2" i="7"/>
  <c r="AR3" i="7"/>
  <c r="AR4" i="7"/>
  <c r="AQ5" i="7"/>
  <c r="AQ6" i="7"/>
  <c r="AR6" i="7"/>
  <c r="AI2" i="7" a="1"/>
  <c r="AI2" i="7"/>
  <c r="AJ5" i="7"/>
  <c r="AJ17" i="7"/>
  <c r="AI3" i="7"/>
  <c r="AJ18" i="7"/>
  <c r="AJ19" i="7"/>
  <c r="AJ22" i="7"/>
  <c r="AJ21" i="7"/>
  <c r="AJ24" i="7"/>
  <c r="AJ20" i="7"/>
  <c r="AJ23" i="7"/>
  <c r="AJ25" i="7"/>
  <c r="AJ26" i="7"/>
  <c r="AJ7" i="7"/>
  <c r="AJ8" i="7"/>
  <c r="AJ9" i="7"/>
  <c r="AJ12" i="7"/>
  <c r="AJ11" i="7"/>
  <c r="AJ14" i="7"/>
  <c r="AJ10" i="7"/>
  <c r="AJ13" i="7"/>
  <c r="AJ15" i="7"/>
  <c r="AJ16" i="7"/>
  <c r="AM4" i="7"/>
  <c r="AN1" i="7"/>
  <c r="AM1" i="7"/>
  <c r="AN2" i="7"/>
  <c r="AN3" i="7"/>
  <c r="AN4" i="7"/>
  <c r="AM5" i="7"/>
  <c r="AM6" i="7"/>
  <c r="AN6" i="7"/>
  <c r="AE2" i="7" a="1"/>
  <c r="AE2" i="7"/>
  <c r="AF5" i="7"/>
  <c r="AF17" i="7"/>
  <c r="AE3" i="7"/>
  <c r="AF18" i="7"/>
  <c r="AF19" i="7"/>
  <c r="AF22" i="7"/>
  <c r="AF21" i="7"/>
  <c r="AF24" i="7"/>
  <c r="AF20" i="7"/>
  <c r="AF23" i="7"/>
  <c r="AF25" i="7"/>
  <c r="AF26" i="7"/>
  <c r="AF7" i="7"/>
  <c r="AF8" i="7"/>
  <c r="AF9" i="7"/>
  <c r="AF12" i="7"/>
  <c r="AF11" i="7"/>
  <c r="AF14" i="7"/>
  <c r="AF10" i="7"/>
  <c r="AF13" i="7"/>
  <c r="AF15" i="7"/>
  <c r="AF16" i="7"/>
  <c r="AI4" i="7"/>
  <c r="AJ1" i="7"/>
  <c r="AI1" i="7"/>
  <c r="AJ2" i="7"/>
  <c r="AJ3" i="7"/>
  <c r="AJ4" i="7"/>
  <c r="AI5" i="7"/>
  <c r="AI6" i="7"/>
  <c r="AJ6" i="7"/>
  <c r="AA2" i="7" a="1"/>
  <c r="AA2" i="7"/>
  <c r="AB5" i="7"/>
  <c r="AB17" i="7"/>
  <c r="AA3" i="7"/>
  <c r="AB18" i="7"/>
  <c r="AB19" i="7"/>
  <c r="AB22" i="7"/>
  <c r="AB21" i="7"/>
  <c r="AB24" i="7"/>
  <c r="AB20" i="7"/>
  <c r="AB23" i="7"/>
  <c r="AB25" i="7"/>
  <c r="AB26" i="7"/>
  <c r="AB7" i="7"/>
  <c r="AB8" i="7"/>
  <c r="AB9" i="7"/>
  <c r="AB12" i="7"/>
  <c r="AB11" i="7"/>
  <c r="AB14" i="7"/>
  <c r="AB10" i="7"/>
  <c r="AB13" i="7"/>
  <c r="AB15" i="7"/>
  <c r="AB16" i="7"/>
  <c r="AE4" i="7"/>
  <c r="AF1" i="7"/>
  <c r="AE1" i="7"/>
  <c r="AF2" i="7"/>
  <c r="AF3" i="7"/>
  <c r="AF4" i="7"/>
  <c r="AE5" i="7"/>
  <c r="AE6" i="7"/>
  <c r="AF6" i="7"/>
  <c r="W2" i="7" a="1"/>
  <c r="W2" i="7"/>
  <c r="X5" i="7"/>
  <c r="X17" i="7"/>
  <c r="W3" i="7"/>
  <c r="X18" i="7"/>
  <c r="X19" i="7"/>
  <c r="X22" i="7"/>
  <c r="X21" i="7"/>
  <c r="X24" i="7"/>
  <c r="X20" i="7"/>
  <c r="X23" i="7"/>
  <c r="X25" i="7"/>
  <c r="X26" i="7"/>
  <c r="X7" i="7"/>
  <c r="X8" i="7"/>
  <c r="X9" i="7"/>
  <c r="X12" i="7"/>
  <c r="X11" i="7"/>
  <c r="X14" i="7"/>
  <c r="X10" i="7"/>
  <c r="X13" i="7"/>
  <c r="X15" i="7"/>
  <c r="X16" i="7"/>
  <c r="AA4" i="7"/>
  <c r="AB1" i="7"/>
  <c r="AA1" i="7"/>
  <c r="AB2" i="7"/>
  <c r="AB3" i="7"/>
  <c r="AB4" i="7"/>
  <c r="AA5" i="7"/>
  <c r="AA6" i="7"/>
  <c r="AB6" i="7"/>
  <c r="S2" i="7" a="1"/>
  <c r="S2" i="7"/>
  <c r="T5" i="7"/>
  <c r="T17" i="7"/>
  <c r="S3" i="7"/>
  <c r="T18" i="7"/>
  <c r="T19" i="7"/>
  <c r="T22" i="7"/>
  <c r="T21" i="7"/>
  <c r="T24" i="7"/>
  <c r="T20" i="7"/>
  <c r="T23" i="7"/>
  <c r="T25" i="7"/>
  <c r="T26" i="7"/>
  <c r="T7" i="7"/>
  <c r="T8" i="7"/>
  <c r="T9" i="7"/>
  <c r="T12" i="7"/>
  <c r="T11" i="7"/>
  <c r="T14" i="7"/>
  <c r="T10" i="7"/>
  <c r="T13" i="7"/>
  <c r="T15" i="7"/>
  <c r="T16" i="7"/>
  <c r="W4" i="7"/>
  <c r="X1" i="7"/>
  <c r="W1" i="7"/>
  <c r="X2" i="7"/>
  <c r="X3" i="7"/>
  <c r="X4" i="7"/>
  <c r="W5" i="7"/>
  <c r="W6" i="7"/>
  <c r="X6" i="7"/>
  <c r="O2" i="7" a="1"/>
  <c r="O2" i="7"/>
  <c r="P5" i="7"/>
  <c r="P17" i="7"/>
  <c r="O3" i="7"/>
  <c r="P18" i="7"/>
  <c r="P19" i="7"/>
  <c r="P22" i="7"/>
  <c r="P21" i="7"/>
  <c r="P24" i="7"/>
  <c r="P20" i="7"/>
  <c r="P23" i="7"/>
  <c r="P25" i="7"/>
  <c r="P26" i="7"/>
  <c r="P7" i="7"/>
  <c r="P8" i="7"/>
  <c r="P9" i="7"/>
  <c r="P12" i="7"/>
  <c r="P11" i="7"/>
  <c r="P14" i="7"/>
  <c r="P10" i="7"/>
  <c r="P13" i="7"/>
  <c r="P15" i="7"/>
  <c r="P16" i="7"/>
  <c r="S4" i="7"/>
  <c r="T1" i="7"/>
  <c r="S1" i="7"/>
  <c r="T2" i="7"/>
  <c r="T3" i="7"/>
  <c r="T4" i="7"/>
  <c r="S5" i="7"/>
  <c r="S6" i="7"/>
  <c r="T6" i="7"/>
  <c r="K2" i="7" a="1"/>
  <c r="K2" i="7"/>
  <c r="L5" i="7"/>
  <c r="L17" i="7"/>
  <c r="K3" i="7"/>
  <c r="L18" i="7"/>
  <c r="L19" i="7"/>
  <c r="L22" i="7"/>
  <c r="L21" i="7"/>
  <c r="L24" i="7"/>
  <c r="L20" i="7"/>
  <c r="L23" i="7"/>
  <c r="L25" i="7"/>
  <c r="L26" i="7"/>
  <c r="L7" i="7"/>
  <c r="L8" i="7"/>
  <c r="L9" i="7"/>
  <c r="L12" i="7"/>
  <c r="L11" i="7"/>
  <c r="L14" i="7"/>
  <c r="L10" i="7"/>
  <c r="L13" i="7"/>
  <c r="L15" i="7"/>
  <c r="L16" i="7"/>
  <c r="O4" i="7"/>
  <c r="P1" i="7"/>
  <c r="O1" i="7"/>
  <c r="P2" i="7"/>
  <c r="P3" i="7"/>
  <c r="P4" i="7"/>
  <c r="O5" i="7"/>
  <c r="O6" i="7"/>
  <c r="P6" i="7"/>
  <c r="K4" i="7"/>
  <c r="L1" i="7"/>
  <c r="K1" i="7"/>
  <c r="L2" i="7"/>
  <c r="L3" i="7"/>
  <c r="L4" i="7"/>
  <c r="K5" i="7"/>
  <c r="K6" i="7"/>
  <c r="L6" i="7"/>
  <c r="H2" i="7"/>
  <c r="H3" i="7"/>
  <c r="H4" i="7"/>
  <c r="G5" i="7"/>
  <c r="G6" i="7"/>
  <c r="H6" i="7"/>
  <c r="F26" i="6"/>
  <c r="F25" i="6"/>
  <c r="F27" i="6"/>
  <c r="F24" i="6"/>
  <c r="F23" i="6"/>
  <c r="E24" i="6"/>
  <c r="E23" i="6"/>
  <c r="D26" i="6"/>
  <c r="D25" i="6"/>
  <c r="D27" i="6"/>
  <c r="D24" i="6"/>
  <c r="D23" i="6"/>
  <c r="C26" i="6"/>
  <c r="C25" i="6"/>
  <c r="C27" i="6"/>
  <c r="C24" i="6"/>
  <c r="C23" i="6"/>
  <c r="B27" i="6"/>
  <c r="CI2" i="6" a="1"/>
  <c r="CI2" i="6"/>
  <c r="CJ5" i="6"/>
  <c r="CJ17" i="6"/>
  <c r="CI3" i="6"/>
  <c r="CJ18" i="6"/>
  <c r="CJ19" i="6"/>
  <c r="CJ22" i="6"/>
  <c r="CJ21" i="6"/>
  <c r="CJ24" i="6"/>
  <c r="CJ20" i="6"/>
  <c r="CJ23" i="6"/>
  <c r="CJ25" i="6"/>
  <c r="CJ26" i="6"/>
  <c r="CJ7" i="6"/>
  <c r="CJ8" i="6"/>
  <c r="CJ9" i="6"/>
  <c r="CJ12" i="6"/>
  <c r="CJ11" i="6"/>
  <c r="CJ14" i="6"/>
  <c r="CJ10" i="6"/>
  <c r="CJ13" i="6"/>
  <c r="CJ15" i="6"/>
  <c r="CJ16" i="6"/>
  <c r="CM2" i="6" a="1"/>
  <c r="CM4" i="6"/>
  <c r="CN1" i="6"/>
  <c r="CM2" i="6"/>
  <c r="CM1" i="6"/>
  <c r="CN2" i="6"/>
  <c r="CM3" i="6"/>
  <c r="CN3" i="6"/>
  <c r="CN4" i="6"/>
  <c r="CM5" i="6"/>
  <c r="CN5" i="6"/>
  <c r="CM6" i="6"/>
  <c r="CN6" i="6"/>
  <c r="CE2" i="6" a="1"/>
  <c r="CE2" i="6"/>
  <c r="CF5" i="6"/>
  <c r="CF17" i="6"/>
  <c r="CE3" i="6"/>
  <c r="CF18" i="6"/>
  <c r="CF19" i="6"/>
  <c r="CF22" i="6"/>
  <c r="CF21" i="6"/>
  <c r="CF24" i="6"/>
  <c r="CF20" i="6"/>
  <c r="CF23" i="6"/>
  <c r="CF25" i="6"/>
  <c r="CF26" i="6"/>
  <c r="CF7" i="6"/>
  <c r="CF8" i="6"/>
  <c r="CF9" i="6"/>
  <c r="CF12" i="6"/>
  <c r="CF11" i="6"/>
  <c r="CF14" i="6"/>
  <c r="CF10" i="6"/>
  <c r="CF13" i="6"/>
  <c r="CF15" i="6"/>
  <c r="CF16" i="6"/>
  <c r="CI4" i="6"/>
  <c r="CJ1" i="6"/>
  <c r="CI1" i="6"/>
  <c r="CJ2" i="6"/>
  <c r="CJ3" i="6"/>
  <c r="CJ4" i="6"/>
  <c r="CI5" i="6"/>
  <c r="CI6" i="6"/>
  <c r="CJ6" i="6"/>
  <c r="CA2" i="6" a="1"/>
  <c r="CA2" i="6"/>
  <c r="CB5" i="6"/>
  <c r="CB17" i="6"/>
  <c r="CA3" i="6"/>
  <c r="CB18" i="6"/>
  <c r="CB19" i="6"/>
  <c r="CB22" i="6"/>
  <c r="CB21" i="6"/>
  <c r="CB24" i="6"/>
  <c r="CB20" i="6"/>
  <c r="CB23" i="6"/>
  <c r="CB25" i="6"/>
  <c r="CB26" i="6"/>
  <c r="CB7" i="6"/>
  <c r="CB8" i="6"/>
  <c r="CB9" i="6"/>
  <c r="CB12" i="6"/>
  <c r="CB11" i="6"/>
  <c r="CB14" i="6"/>
  <c r="CB10" i="6"/>
  <c r="CB13" i="6"/>
  <c r="CB15" i="6"/>
  <c r="CB16" i="6"/>
  <c r="CE4" i="6"/>
  <c r="CF1" i="6"/>
  <c r="CE1" i="6"/>
  <c r="CF2" i="6"/>
  <c r="CF3" i="6"/>
  <c r="CF4" i="6"/>
  <c r="CE5" i="6"/>
  <c r="CE6" i="6"/>
  <c r="CF6" i="6"/>
  <c r="BW2" i="6" a="1"/>
  <c r="BW2" i="6"/>
  <c r="BX5" i="6"/>
  <c r="BX17" i="6"/>
  <c r="BW3" i="6"/>
  <c r="BX18" i="6"/>
  <c r="BX19" i="6"/>
  <c r="BX22" i="6"/>
  <c r="BX21" i="6"/>
  <c r="BX24" i="6"/>
  <c r="BX20" i="6"/>
  <c r="BX23" i="6"/>
  <c r="BX25" i="6"/>
  <c r="BX26" i="6"/>
  <c r="BX7" i="6"/>
  <c r="BX8" i="6"/>
  <c r="BX9" i="6"/>
  <c r="BX12" i="6"/>
  <c r="BX11" i="6"/>
  <c r="BX14" i="6"/>
  <c r="BX10" i="6"/>
  <c r="BX13" i="6"/>
  <c r="BX15" i="6"/>
  <c r="BX16" i="6"/>
  <c r="CA4" i="6"/>
  <c r="CB1" i="6"/>
  <c r="CA1" i="6"/>
  <c r="CB2" i="6"/>
  <c r="CB3" i="6"/>
  <c r="CB4" i="6"/>
  <c r="CA5" i="6"/>
  <c r="CA6" i="6"/>
  <c r="CB6" i="6"/>
  <c r="BS2" i="6" a="1"/>
  <c r="BS2" i="6"/>
  <c r="BT5" i="6"/>
  <c r="BT17" i="6"/>
  <c r="BS3" i="6"/>
  <c r="BT18" i="6"/>
  <c r="BT19" i="6"/>
  <c r="BT22" i="6"/>
  <c r="BT21" i="6"/>
  <c r="BT24" i="6"/>
  <c r="BT20" i="6"/>
  <c r="BT23" i="6"/>
  <c r="BT25" i="6"/>
  <c r="BT26" i="6"/>
  <c r="BT7" i="6"/>
  <c r="BT8" i="6"/>
  <c r="BT9" i="6"/>
  <c r="BT12" i="6"/>
  <c r="BT11" i="6"/>
  <c r="BT14" i="6"/>
  <c r="BT10" i="6"/>
  <c r="BT13" i="6"/>
  <c r="BT15" i="6"/>
  <c r="BT16" i="6"/>
  <c r="BW4" i="6"/>
  <c r="BX1" i="6"/>
  <c r="BW1" i="6"/>
  <c r="BX2" i="6"/>
  <c r="BX3" i="6"/>
  <c r="BX4" i="6"/>
  <c r="BW5" i="6"/>
  <c r="BW6" i="6"/>
  <c r="BX6" i="6"/>
  <c r="BO2" i="6" a="1"/>
  <c r="BO2" i="6"/>
  <c r="BP5" i="6"/>
  <c r="BP17" i="6"/>
  <c r="BO3" i="6"/>
  <c r="BP18" i="6"/>
  <c r="BP19" i="6"/>
  <c r="BP22" i="6"/>
  <c r="BP21" i="6"/>
  <c r="BP24" i="6"/>
  <c r="BP20" i="6"/>
  <c r="BP23" i="6"/>
  <c r="BP25" i="6"/>
  <c r="BP26" i="6"/>
  <c r="BP7" i="6"/>
  <c r="BP8" i="6"/>
  <c r="BP9" i="6"/>
  <c r="BP12" i="6"/>
  <c r="BP11" i="6"/>
  <c r="BP14" i="6"/>
  <c r="BP10" i="6"/>
  <c r="BP13" i="6"/>
  <c r="BP15" i="6"/>
  <c r="BP16" i="6"/>
  <c r="BS4" i="6"/>
  <c r="BT1" i="6"/>
  <c r="BS1" i="6"/>
  <c r="BT2" i="6"/>
  <c r="BT3" i="6"/>
  <c r="BT4" i="6"/>
  <c r="BS5" i="6"/>
  <c r="BS6" i="6"/>
  <c r="BT6" i="6"/>
  <c r="BK2" i="6" a="1"/>
  <c r="BK2" i="6"/>
  <c r="BL5" i="6"/>
  <c r="BL17" i="6"/>
  <c r="BK3" i="6"/>
  <c r="BL18" i="6"/>
  <c r="BL19" i="6"/>
  <c r="BL22" i="6"/>
  <c r="BL21" i="6"/>
  <c r="BL24" i="6"/>
  <c r="BL20" i="6"/>
  <c r="BL23" i="6"/>
  <c r="BL25" i="6"/>
  <c r="BL26" i="6"/>
  <c r="BL7" i="6"/>
  <c r="BL8" i="6"/>
  <c r="BL9" i="6"/>
  <c r="BL12" i="6"/>
  <c r="BL11" i="6"/>
  <c r="BL14" i="6"/>
  <c r="BL10" i="6"/>
  <c r="BL13" i="6"/>
  <c r="BL15" i="6"/>
  <c r="BL16" i="6"/>
  <c r="BO4" i="6"/>
  <c r="BP1" i="6"/>
  <c r="BO1" i="6"/>
  <c r="BP2" i="6"/>
  <c r="BP3" i="6"/>
  <c r="BP4" i="6"/>
  <c r="BO5" i="6"/>
  <c r="BO6" i="6"/>
  <c r="BP6" i="6"/>
  <c r="BG2" i="6" a="1"/>
  <c r="BG2" i="6"/>
  <c r="BH5" i="6"/>
  <c r="BH17" i="6"/>
  <c r="BG3" i="6"/>
  <c r="BH18" i="6"/>
  <c r="BH19" i="6"/>
  <c r="BH22" i="6"/>
  <c r="BH21" i="6"/>
  <c r="BH24" i="6"/>
  <c r="BH20" i="6"/>
  <c r="BH23" i="6"/>
  <c r="BH25" i="6"/>
  <c r="BH26" i="6"/>
  <c r="BH7" i="6"/>
  <c r="BH8" i="6"/>
  <c r="BH9" i="6"/>
  <c r="BH12" i="6"/>
  <c r="BH11" i="6"/>
  <c r="BH14" i="6"/>
  <c r="BH10" i="6"/>
  <c r="BH13" i="6"/>
  <c r="BH15" i="6"/>
  <c r="BH16" i="6"/>
  <c r="BK4" i="6"/>
  <c r="BL1" i="6"/>
  <c r="BK1" i="6"/>
  <c r="BL2" i="6"/>
  <c r="BL3" i="6"/>
  <c r="BL4" i="6"/>
  <c r="BK5" i="6"/>
  <c r="BK6" i="6"/>
  <c r="BL6" i="6"/>
  <c r="BC2" i="6" a="1"/>
  <c r="BC2" i="6"/>
  <c r="BD5" i="6"/>
  <c r="BD17" i="6"/>
  <c r="BC3" i="6"/>
  <c r="BD18" i="6"/>
  <c r="BD19" i="6"/>
  <c r="BD22" i="6"/>
  <c r="BD21" i="6"/>
  <c r="BD24" i="6"/>
  <c r="BD20" i="6"/>
  <c r="BD23" i="6"/>
  <c r="BD25" i="6"/>
  <c r="BD26" i="6"/>
  <c r="BD7" i="6"/>
  <c r="BD8" i="6"/>
  <c r="BD9" i="6"/>
  <c r="BD12" i="6"/>
  <c r="BD11" i="6"/>
  <c r="BD14" i="6"/>
  <c r="BD10" i="6"/>
  <c r="BD13" i="6"/>
  <c r="BD15" i="6"/>
  <c r="BD16" i="6"/>
  <c r="BG4" i="6"/>
  <c r="BH1" i="6"/>
  <c r="BG1" i="6"/>
  <c r="BH2" i="6"/>
  <c r="BH3" i="6"/>
  <c r="BH4" i="6"/>
  <c r="BG5" i="6"/>
  <c r="BG6" i="6"/>
  <c r="BH6" i="6"/>
  <c r="AY2" i="6" a="1"/>
  <c r="AY2" i="6"/>
  <c r="AZ5" i="6"/>
  <c r="AZ17" i="6"/>
  <c r="AY3" i="6"/>
  <c r="AZ18" i="6"/>
  <c r="AZ19" i="6"/>
  <c r="AZ22" i="6"/>
  <c r="AZ21" i="6"/>
  <c r="AZ24" i="6"/>
  <c r="AZ20" i="6"/>
  <c r="AZ23" i="6"/>
  <c r="AZ25" i="6"/>
  <c r="AZ26" i="6"/>
  <c r="AZ7" i="6"/>
  <c r="AZ8" i="6"/>
  <c r="AZ9" i="6"/>
  <c r="AZ12" i="6"/>
  <c r="AZ11" i="6"/>
  <c r="AZ14" i="6"/>
  <c r="AZ10" i="6"/>
  <c r="AZ13" i="6"/>
  <c r="AZ15" i="6"/>
  <c r="AZ16" i="6"/>
  <c r="BC4" i="6"/>
  <c r="BD1" i="6"/>
  <c r="BC1" i="6"/>
  <c r="BD2" i="6"/>
  <c r="BD3" i="6"/>
  <c r="BD4" i="6"/>
  <c r="BC5" i="6"/>
  <c r="BC6" i="6"/>
  <c r="BD6" i="6"/>
  <c r="AU2" i="6" a="1"/>
  <c r="AU2" i="6"/>
  <c r="AV5" i="6"/>
  <c r="AV17" i="6"/>
  <c r="AU3" i="6"/>
  <c r="AV18" i="6"/>
  <c r="AV19" i="6"/>
  <c r="AV22" i="6"/>
  <c r="AV21" i="6"/>
  <c r="AV24" i="6"/>
  <c r="AV20" i="6"/>
  <c r="AV23" i="6"/>
  <c r="AV25" i="6"/>
  <c r="AV26" i="6"/>
  <c r="AV7" i="6"/>
  <c r="AV8" i="6"/>
  <c r="AV9" i="6"/>
  <c r="AV12" i="6"/>
  <c r="AV11" i="6"/>
  <c r="AV14" i="6"/>
  <c r="AV10" i="6"/>
  <c r="AV13" i="6"/>
  <c r="AV15" i="6"/>
  <c r="AV16" i="6"/>
  <c r="AY4" i="6"/>
  <c r="AZ1" i="6"/>
  <c r="AY1" i="6"/>
  <c r="AZ2" i="6"/>
  <c r="AZ3" i="6"/>
  <c r="AZ4" i="6"/>
  <c r="AY5" i="6"/>
  <c r="AY6" i="6"/>
  <c r="AZ6" i="6"/>
  <c r="AQ2" i="6" a="1"/>
  <c r="AQ2" i="6"/>
  <c r="AR5" i="6"/>
  <c r="AR17" i="6"/>
  <c r="AQ3" i="6"/>
  <c r="AR18" i="6"/>
  <c r="AR19" i="6"/>
  <c r="AR22" i="6"/>
  <c r="AR21" i="6"/>
  <c r="AR24" i="6"/>
  <c r="AR20" i="6"/>
  <c r="AR23" i="6"/>
  <c r="AR25" i="6"/>
  <c r="AR26" i="6"/>
  <c r="AR7" i="6"/>
  <c r="AR8" i="6"/>
  <c r="AR9" i="6"/>
  <c r="AR12" i="6"/>
  <c r="AR11" i="6"/>
  <c r="AR14" i="6"/>
  <c r="AR10" i="6"/>
  <c r="AR13" i="6"/>
  <c r="AR15" i="6"/>
  <c r="AR16" i="6"/>
  <c r="AU4" i="6"/>
  <c r="AV1" i="6"/>
  <c r="AU1" i="6"/>
  <c r="AV2" i="6"/>
  <c r="AV3" i="6"/>
  <c r="AV4" i="6"/>
  <c r="AU5" i="6"/>
  <c r="AU6" i="6"/>
  <c r="AV6" i="6"/>
  <c r="AM2" i="6" a="1"/>
  <c r="AM2" i="6"/>
  <c r="AN5" i="6"/>
  <c r="AN17" i="6"/>
  <c r="AM3" i="6"/>
  <c r="AN18" i="6"/>
  <c r="AN19" i="6"/>
  <c r="AN22" i="6"/>
  <c r="AN21" i="6"/>
  <c r="AN24" i="6"/>
  <c r="AN20" i="6"/>
  <c r="AN23" i="6"/>
  <c r="AN25" i="6"/>
  <c r="AN26" i="6"/>
  <c r="AN7" i="6"/>
  <c r="AN8" i="6"/>
  <c r="AN9" i="6"/>
  <c r="AN12" i="6"/>
  <c r="AN11" i="6"/>
  <c r="AN14" i="6"/>
  <c r="AN10" i="6"/>
  <c r="AN13" i="6"/>
  <c r="AN15" i="6"/>
  <c r="AN16" i="6"/>
  <c r="AQ4" i="6"/>
  <c r="AR1" i="6"/>
  <c r="AQ1" i="6"/>
  <c r="AR2" i="6"/>
  <c r="AR3" i="6"/>
  <c r="AR4" i="6"/>
  <c r="AQ5" i="6"/>
  <c r="AQ6" i="6"/>
  <c r="AR6" i="6"/>
  <c r="AI2" i="6" a="1"/>
  <c r="AI2" i="6"/>
  <c r="AJ5" i="6"/>
  <c r="AJ17" i="6"/>
  <c r="AI3" i="6"/>
  <c r="AJ18" i="6"/>
  <c r="AJ19" i="6"/>
  <c r="AJ22" i="6"/>
  <c r="AJ21" i="6"/>
  <c r="AJ24" i="6"/>
  <c r="AJ20" i="6"/>
  <c r="AJ23" i="6"/>
  <c r="AJ25" i="6"/>
  <c r="AJ26" i="6"/>
  <c r="AJ7" i="6"/>
  <c r="AJ8" i="6"/>
  <c r="AJ9" i="6"/>
  <c r="AJ12" i="6"/>
  <c r="AJ11" i="6"/>
  <c r="AJ14" i="6"/>
  <c r="AJ10" i="6"/>
  <c r="AJ13" i="6"/>
  <c r="AJ15" i="6"/>
  <c r="AJ16" i="6"/>
  <c r="AM4" i="6"/>
  <c r="AN1" i="6"/>
  <c r="AM1" i="6"/>
  <c r="AN2" i="6"/>
  <c r="AN3" i="6"/>
  <c r="AN4" i="6"/>
  <c r="AM5" i="6"/>
  <c r="AM6" i="6"/>
  <c r="AN6" i="6"/>
  <c r="AE2" i="6" a="1"/>
  <c r="AE2" i="6"/>
  <c r="AF5" i="6"/>
  <c r="AF17" i="6"/>
  <c r="AE3" i="6"/>
  <c r="AF18" i="6"/>
  <c r="AF19" i="6"/>
  <c r="AF22" i="6"/>
  <c r="AF21" i="6"/>
  <c r="AF24" i="6"/>
  <c r="AF20" i="6"/>
  <c r="AF23" i="6"/>
  <c r="AF25" i="6"/>
  <c r="AF26" i="6"/>
  <c r="AF7" i="6"/>
  <c r="AF8" i="6"/>
  <c r="AF9" i="6"/>
  <c r="AF12" i="6"/>
  <c r="AF11" i="6"/>
  <c r="AF14" i="6"/>
  <c r="AF10" i="6"/>
  <c r="AF13" i="6"/>
  <c r="AF15" i="6"/>
  <c r="AF16" i="6"/>
  <c r="AI4" i="6"/>
  <c r="AJ1" i="6"/>
  <c r="AI1" i="6"/>
  <c r="AJ2" i="6"/>
  <c r="AJ3" i="6"/>
  <c r="AJ4" i="6"/>
  <c r="AI5" i="6"/>
  <c r="AI6" i="6"/>
  <c r="AJ6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4" i="6"/>
  <c r="AF1" i="6"/>
  <c r="AE1" i="6"/>
  <c r="AF2" i="6"/>
  <c r="AF3" i="6"/>
  <c r="AF4" i="6"/>
  <c r="AE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  <c r="F18" i="5"/>
  <c r="F17" i="5"/>
  <c r="F19" i="5"/>
  <c r="F16" i="5"/>
  <c r="F15" i="5"/>
  <c r="E16" i="5"/>
  <c r="E15" i="5"/>
  <c r="D18" i="5"/>
  <c r="D17" i="5"/>
  <c r="D19" i="5"/>
  <c r="D16" i="5"/>
  <c r="D15" i="5"/>
  <c r="C18" i="5"/>
  <c r="C17" i="5"/>
  <c r="C19" i="5"/>
  <c r="C16" i="5"/>
  <c r="C15" i="5"/>
  <c r="B19" i="5"/>
  <c r="BC2" i="5" a="1"/>
  <c r="BC2" i="5"/>
  <c r="BD5" i="5"/>
  <c r="BD17" i="5"/>
  <c r="BC3" i="5"/>
  <c r="BD18" i="5"/>
  <c r="BD19" i="5"/>
  <c r="BD22" i="5"/>
  <c r="BD21" i="5"/>
  <c r="BD24" i="5"/>
  <c r="BD20" i="5"/>
  <c r="BD23" i="5"/>
  <c r="BD25" i="5"/>
  <c r="BD26" i="5"/>
  <c r="BD7" i="5"/>
  <c r="BD8" i="5"/>
  <c r="BD9" i="5"/>
  <c r="BD12" i="5"/>
  <c r="BD11" i="5"/>
  <c r="BD14" i="5"/>
  <c r="BD10" i="5"/>
  <c r="BD13" i="5"/>
  <c r="BD15" i="5"/>
  <c r="BD16" i="5"/>
  <c r="BG2" i="5" a="1"/>
  <c r="BG4" i="5"/>
  <c r="BH1" i="5"/>
  <c r="BG2" i="5"/>
  <c r="BG1" i="5"/>
  <c r="BH2" i="5"/>
  <c r="BG3" i="5"/>
  <c r="BH3" i="5"/>
  <c r="BH4" i="5"/>
  <c r="BG5" i="5"/>
  <c r="BH5" i="5"/>
  <c r="BG6" i="5"/>
  <c r="BH6" i="5"/>
  <c r="AY2" i="5" a="1"/>
  <c r="AY2" i="5"/>
  <c r="AZ5" i="5"/>
  <c r="AZ17" i="5"/>
  <c r="AY3" i="5"/>
  <c r="AZ18" i="5"/>
  <c r="AZ19" i="5"/>
  <c r="AZ22" i="5"/>
  <c r="AZ21" i="5"/>
  <c r="AZ24" i="5"/>
  <c r="AZ20" i="5"/>
  <c r="AZ23" i="5"/>
  <c r="AZ25" i="5"/>
  <c r="AZ26" i="5"/>
  <c r="AZ7" i="5"/>
  <c r="AZ8" i="5"/>
  <c r="AZ9" i="5"/>
  <c r="AZ12" i="5"/>
  <c r="AZ11" i="5"/>
  <c r="AZ14" i="5"/>
  <c r="AZ10" i="5"/>
  <c r="AZ13" i="5"/>
  <c r="AZ15" i="5"/>
  <c r="AZ16" i="5"/>
  <c r="BC4" i="5"/>
  <c r="BD1" i="5"/>
  <c r="BC1" i="5"/>
  <c r="BD2" i="5"/>
  <c r="BD3" i="5"/>
  <c r="BD4" i="5"/>
  <c r="BC5" i="5"/>
  <c r="BC6" i="5"/>
  <c r="BD6" i="5"/>
  <c r="AU2" i="5" a="1"/>
  <c r="AU2" i="5"/>
  <c r="AV5" i="5"/>
  <c r="AV17" i="5"/>
  <c r="AU3" i="5"/>
  <c r="AV18" i="5"/>
  <c r="AV19" i="5"/>
  <c r="AV22" i="5"/>
  <c r="AV21" i="5"/>
  <c r="AV24" i="5"/>
  <c r="AV20" i="5"/>
  <c r="AV23" i="5"/>
  <c r="AV25" i="5"/>
  <c r="AV26" i="5"/>
  <c r="AV7" i="5"/>
  <c r="AV8" i="5"/>
  <c r="AV9" i="5"/>
  <c r="AV12" i="5"/>
  <c r="AV11" i="5"/>
  <c r="AV14" i="5"/>
  <c r="AV10" i="5"/>
  <c r="AV13" i="5"/>
  <c r="AV15" i="5"/>
  <c r="AV16" i="5"/>
  <c r="AY4" i="5"/>
  <c r="AZ1" i="5"/>
  <c r="AY1" i="5"/>
  <c r="AZ2" i="5"/>
  <c r="AZ3" i="5"/>
  <c r="AZ4" i="5"/>
  <c r="AY5" i="5"/>
  <c r="AY6" i="5"/>
  <c r="AZ6" i="5"/>
  <c r="AQ2" i="5" a="1"/>
  <c r="AQ2" i="5"/>
  <c r="AR5" i="5"/>
  <c r="AR17" i="5"/>
  <c r="AQ3" i="5"/>
  <c r="AR18" i="5"/>
  <c r="AR19" i="5"/>
  <c r="AR22" i="5"/>
  <c r="AR21" i="5"/>
  <c r="AR24" i="5"/>
  <c r="AR20" i="5"/>
  <c r="AR23" i="5"/>
  <c r="AR25" i="5"/>
  <c r="AR26" i="5"/>
  <c r="AR7" i="5"/>
  <c r="AR8" i="5"/>
  <c r="AR9" i="5"/>
  <c r="AR12" i="5"/>
  <c r="AR11" i="5"/>
  <c r="AR14" i="5"/>
  <c r="AR10" i="5"/>
  <c r="AR13" i="5"/>
  <c r="AR15" i="5"/>
  <c r="AR16" i="5"/>
  <c r="AU4" i="5"/>
  <c r="AV1" i="5"/>
  <c r="AU1" i="5"/>
  <c r="AV2" i="5"/>
  <c r="AV3" i="5"/>
  <c r="AV4" i="5"/>
  <c r="AU5" i="5"/>
  <c r="AU6" i="5"/>
  <c r="AV6" i="5"/>
  <c r="AM2" i="5" a="1"/>
  <c r="AM2" i="5"/>
  <c r="AN5" i="5"/>
  <c r="AN17" i="5"/>
  <c r="AM3" i="5"/>
  <c r="AN18" i="5"/>
  <c r="AN19" i="5"/>
  <c r="AN22" i="5"/>
  <c r="AN21" i="5"/>
  <c r="AN24" i="5"/>
  <c r="AN20" i="5"/>
  <c r="AN23" i="5"/>
  <c r="AN25" i="5"/>
  <c r="AN26" i="5"/>
  <c r="AN7" i="5"/>
  <c r="AN8" i="5"/>
  <c r="AN9" i="5"/>
  <c r="AN12" i="5"/>
  <c r="AN11" i="5"/>
  <c r="AN14" i="5"/>
  <c r="AN10" i="5"/>
  <c r="AN13" i="5"/>
  <c r="AN15" i="5"/>
  <c r="AN16" i="5"/>
  <c r="AQ4" i="5"/>
  <c r="AR1" i="5"/>
  <c r="AQ1" i="5"/>
  <c r="AR2" i="5"/>
  <c r="AR3" i="5"/>
  <c r="AR4" i="5"/>
  <c r="AQ5" i="5"/>
  <c r="AQ6" i="5"/>
  <c r="AR6" i="5"/>
  <c r="AI2" i="5" a="1"/>
  <c r="AI2" i="5"/>
  <c r="AJ5" i="5"/>
  <c r="AJ17" i="5"/>
  <c r="AI3" i="5"/>
  <c r="AJ18" i="5"/>
  <c r="AJ19" i="5"/>
  <c r="AJ22" i="5"/>
  <c r="AJ21" i="5"/>
  <c r="AJ24" i="5"/>
  <c r="AJ20" i="5"/>
  <c r="AJ23" i="5"/>
  <c r="AJ25" i="5"/>
  <c r="AJ26" i="5"/>
  <c r="AJ7" i="5"/>
  <c r="AJ8" i="5"/>
  <c r="AJ9" i="5"/>
  <c r="AJ12" i="5"/>
  <c r="AJ11" i="5"/>
  <c r="AJ14" i="5"/>
  <c r="AJ10" i="5"/>
  <c r="AJ13" i="5"/>
  <c r="AJ15" i="5"/>
  <c r="AJ16" i="5"/>
  <c r="AM4" i="5"/>
  <c r="AN1" i="5"/>
  <c r="AM1" i="5"/>
  <c r="AN2" i="5"/>
  <c r="AN3" i="5"/>
  <c r="AN4" i="5"/>
  <c r="AM5" i="5"/>
  <c r="AM6" i="5"/>
  <c r="AN6" i="5"/>
  <c r="AE2" i="5" a="1"/>
  <c r="AE2" i="5"/>
  <c r="AF5" i="5"/>
  <c r="AF17" i="5"/>
  <c r="AE3" i="5"/>
  <c r="AF18" i="5"/>
  <c r="AF19" i="5"/>
  <c r="AF22" i="5"/>
  <c r="AF21" i="5"/>
  <c r="AF24" i="5"/>
  <c r="AF20" i="5"/>
  <c r="AF23" i="5"/>
  <c r="AF25" i="5"/>
  <c r="AF26" i="5"/>
  <c r="AF7" i="5"/>
  <c r="AF8" i="5"/>
  <c r="AF9" i="5"/>
  <c r="AF12" i="5"/>
  <c r="AF11" i="5"/>
  <c r="AF14" i="5"/>
  <c r="AF10" i="5"/>
  <c r="AF13" i="5"/>
  <c r="AF15" i="5"/>
  <c r="AF16" i="5"/>
  <c r="AI4" i="5"/>
  <c r="AJ1" i="5"/>
  <c r="AI1" i="5"/>
  <c r="AJ2" i="5"/>
  <c r="AJ3" i="5"/>
  <c r="AJ4" i="5"/>
  <c r="AI5" i="5"/>
  <c r="AI6" i="5"/>
  <c r="AJ6" i="5"/>
  <c r="AA2" i="5" a="1"/>
  <c r="AA2" i="5"/>
  <c r="AB5" i="5"/>
  <c r="AB17" i="5"/>
  <c r="AA3" i="5"/>
  <c r="AB18" i="5"/>
  <c r="AB19" i="5"/>
  <c r="AB22" i="5"/>
  <c r="AB21" i="5"/>
  <c r="AB24" i="5"/>
  <c r="AB20" i="5"/>
  <c r="AB23" i="5"/>
  <c r="AB25" i="5"/>
  <c r="AB26" i="5"/>
  <c r="AB7" i="5"/>
  <c r="AB8" i="5"/>
  <c r="AB9" i="5"/>
  <c r="AB12" i="5"/>
  <c r="AB11" i="5"/>
  <c r="AB14" i="5"/>
  <c r="AB10" i="5"/>
  <c r="AB13" i="5"/>
  <c r="AB15" i="5"/>
  <c r="AB16" i="5"/>
  <c r="AE4" i="5"/>
  <c r="AF1" i="5"/>
  <c r="AE1" i="5"/>
  <c r="AF2" i="5"/>
  <c r="AF3" i="5"/>
  <c r="AF4" i="5"/>
  <c r="AE5" i="5"/>
  <c r="AE6" i="5"/>
  <c r="AF6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4" i="5"/>
  <c r="AB1" i="5"/>
  <c r="AA1" i="5"/>
  <c r="AB2" i="5"/>
  <c r="AB3" i="5"/>
  <c r="AB4" i="5"/>
  <c r="AA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K4" i="5"/>
  <c r="L1" i="5"/>
  <c r="K1" i="5"/>
  <c r="L2" i="5"/>
  <c r="L3" i="5"/>
  <c r="L4" i="5"/>
  <c r="K5" i="5"/>
  <c r="K6" i="5"/>
  <c r="L6" i="5"/>
  <c r="H2" i="5"/>
  <c r="H3" i="5"/>
  <c r="H4" i="5"/>
  <c r="G5" i="5"/>
  <c r="G6" i="5"/>
  <c r="H6" i="5"/>
  <c r="J64" i="3"/>
  <c r="M5" i="3"/>
  <c r="L64" i="3"/>
  <c r="J63" i="3"/>
  <c r="L63" i="3"/>
  <c r="J62" i="3"/>
  <c r="L62" i="3"/>
  <c r="J61" i="3"/>
  <c r="L61" i="3"/>
  <c r="J60" i="3"/>
  <c r="L60" i="3"/>
  <c r="K59" i="3"/>
  <c r="J59" i="3"/>
  <c r="L59" i="3"/>
  <c r="J58" i="3"/>
  <c r="L58" i="3"/>
  <c r="J57" i="3"/>
  <c r="L57" i="3"/>
  <c r="K56" i="3"/>
  <c r="J56" i="3"/>
  <c r="L56" i="3"/>
  <c r="J55" i="3"/>
  <c r="L55" i="3"/>
  <c r="J54" i="3"/>
  <c r="L54" i="3"/>
  <c r="K53" i="3"/>
  <c r="J53" i="3"/>
  <c r="L53" i="3"/>
  <c r="K52" i="3"/>
  <c r="J52" i="3"/>
  <c r="L52" i="3"/>
  <c r="K51" i="3"/>
  <c r="J51" i="3"/>
  <c r="L51" i="3"/>
  <c r="J50" i="3"/>
  <c r="L50" i="3"/>
  <c r="J49" i="3"/>
  <c r="L49" i="3"/>
  <c r="K48" i="3"/>
  <c r="J48" i="3"/>
  <c r="L48" i="3"/>
  <c r="K47" i="3"/>
  <c r="J47" i="3"/>
  <c r="L47" i="3"/>
  <c r="K46" i="3"/>
  <c r="J46" i="3"/>
  <c r="L46" i="3"/>
  <c r="K45" i="3"/>
  <c r="J45" i="3"/>
  <c r="L45" i="3"/>
  <c r="K44" i="3"/>
  <c r="J44" i="3"/>
  <c r="L44" i="3"/>
  <c r="K43" i="3"/>
  <c r="J43" i="3"/>
  <c r="L43" i="3"/>
  <c r="K42" i="3"/>
  <c r="J42" i="3"/>
  <c r="L42" i="3"/>
  <c r="J41" i="3"/>
  <c r="L41" i="3"/>
  <c r="J40" i="3"/>
  <c r="L40" i="3"/>
  <c r="J39" i="3"/>
  <c r="L39" i="3"/>
  <c r="J38" i="3"/>
  <c r="L38" i="3"/>
  <c r="J37" i="3"/>
  <c r="L37" i="3"/>
  <c r="J36" i="3"/>
  <c r="L36" i="3"/>
  <c r="J35" i="3"/>
  <c r="L35" i="3"/>
  <c r="J34" i="3"/>
  <c r="L34" i="3"/>
  <c r="K34" i="3"/>
  <c r="J33" i="3"/>
  <c r="L33" i="3"/>
  <c r="J32" i="3"/>
  <c r="L32" i="3"/>
  <c r="J31" i="3"/>
  <c r="L31" i="3"/>
  <c r="J30" i="3"/>
  <c r="L30" i="3"/>
  <c r="J29" i="3"/>
  <c r="L29" i="3"/>
  <c r="J28" i="3"/>
  <c r="L28" i="3"/>
  <c r="J27" i="3"/>
  <c r="L27" i="3"/>
  <c r="J26" i="3"/>
  <c r="L26" i="3"/>
  <c r="J25" i="3"/>
  <c r="L25" i="3"/>
  <c r="K24" i="3"/>
  <c r="J24" i="3"/>
  <c r="L24" i="3"/>
  <c r="K23" i="3"/>
  <c r="J23" i="3"/>
  <c r="L23" i="3"/>
  <c r="J22" i="3"/>
  <c r="L22" i="3"/>
  <c r="J21" i="3"/>
  <c r="L21" i="3"/>
  <c r="J20" i="3"/>
  <c r="L20" i="3"/>
  <c r="J19" i="3"/>
  <c r="L19" i="3"/>
  <c r="K19" i="3"/>
  <c r="J18" i="3"/>
  <c r="L18" i="3"/>
  <c r="J17" i="3"/>
  <c r="L17" i="3"/>
  <c r="J16" i="3"/>
  <c r="L16" i="3"/>
  <c r="K15" i="3"/>
  <c r="J15" i="3"/>
  <c r="L15" i="3"/>
  <c r="J14" i="3"/>
  <c r="L14" i="3"/>
  <c r="J13" i="3"/>
  <c r="L13" i="3"/>
  <c r="K12" i="3"/>
  <c r="J12" i="3"/>
  <c r="L12" i="3"/>
  <c r="K11" i="3"/>
  <c r="J11" i="3"/>
  <c r="L11" i="3"/>
  <c r="K10" i="3"/>
  <c r="J10" i="3"/>
  <c r="L10" i="3"/>
  <c r="J9" i="3"/>
  <c r="L9" i="3"/>
  <c r="J8" i="3"/>
  <c r="L8" i="3"/>
  <c r="K8" i="3"/>
  <c r="M2" i="3"/>
  <c r="M8" i="3"/>
  <c r="M34" i="3"/>
  <c r="M56" i="3"/>
  <c r="M53" i="3"/>
  <c r="M52" i="3"/>
  <c r="M47" i="3"/>
  <c r="M45" i="3"/>
  <c r="M42" i="3"/>
  <c r="M23" i="3"/>
  <c r="M12" i="3"/>
  <c r="M10" i="3"/>
  <c r="M59" i="3"/>
  <c r="M51" i="3"/>
  <c r="M48" i="3"/>
  <c r="M46" i="3"/>
  <c r="M44" i="3"/>
  <c r="M43" i="3"/>
  <c r="M24" i="3"/>
  <c r="M15" i="3"/>
  <c r="M11" i="3"/>
  <c r="M19" i="3"/>
</calcChain>
</file>

<file path=xl/sharedStrings.xml><?xml version="1.0" encoding="utf-8"?>
<sst xmlns="http://schemas.openxmlformats.org/spreadsheetml/2006/main" count="2757" uniqueCount="80">
  <si>
    <t>Ref year</t>
  </si>
  <si>
    <t>Ref val, mbits/cc</t>
  </si>
  <si>
    <t>separation unit (yrs)</t>
  </si>
  <si>
    <t>non-dominated points</t>
  </si>
  <si>
    <t>Graph serial # (n)</t>
  </si>
  <si>
    <t>years offset</t>
  </si>
  <si>
    <t>Lead-Acid</t>
  </si>
  <si>
    <t>NiCd</t>
  </si>
  <si>
    <t>Capacitor</t>
  </si>
  <si>
    <t>Li-Polymer</t>
  </si>
  <si>
    <t>FlyWheel</t>
  </si>
  <si>
    <t>NiMH</t>
  </si>
  <si>
    <t>Li-ion</t>
  </si>
  <si>
    <t>combined</t>
  </si>
  <si>
    <t>Year</t>
  </si>
  <si>
    <t>Wh/Liter</t>
  </si>
  <si>
    <t>wh/liter</t>
  </si>
  <si>
    <t>Wh/kg</t>
  </si>
  <si>
    <t>*Wh/$</t>
  </si>
  <si>
    <t>Wh/$</t>
  </si>
  <si>
    <t>**Wh/$</t>
  </si>
  <si>
    <t>Combined for all batteries</t>
  </si>
  <si>
    <t>Yr</t>
  </si>
  <si>
    <t>version</t>
  </si>
  <si>
    <t>date</t>
  </si>
  <si>
    <t>who</t>
  </si>
  <si>
    <t>what changes</t>
  </si>
  <si>
    <t>source</t>
  </si>
  <si>
    <t>Note</t>
  </si>
  <si>
    <t>11/4/013</t>
  </si>
  <si>
    <t>Basnet</t>
  </si>
  <si>
    <t xml:space="preserve">recently copied from non-dom study; </t>
  </si>
  <si>
    <t>Koh&amp;Magee, 2006</t>
  </si>
  <si>
    <t>1. data used after combining values for all batteries</t>
  </si>
  <si>
    <t>year</t>
  </si>
  <si>
    <t>wh/lit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</si>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</sst>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7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rgb="FF008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84">
    <xf numFmtId="0" fontId="0" fillId="0" borderId="0"/>
    <xf numFmtId="9" fontId="12" fillId="0" borderId="0" applyFont="0" applyFill="0" applyBorder="0" applyAlignment="0" applyProtection="0"/>
    <xf numFmtId="0" fontId="13" fillId="4" borderId="4" applyNumberFormat="0" applyAlignment="0" applyProtection="0"/>
    <xf numFmtId="0" fontId="14" fillId="5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8" fillId="0" borderId="1" xfId="0" applyNumberFormat="1" applyFont="1" applyBorder="1" applyAlignment="1">
      <alignment horizontal="center"/>
    </xf>
    <xf numFmtId="11" fontId="9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0" fontId="6" fillId="0" borderId="1" xfId="0" applyFont="1" applyFill="1" applyBorder="1" applyAlignment="1">
      <alignment horizontal="center"/>
    </xf>
    <xf numFmtId="0" fontId="13" fillId="4" borderId="4" xfId="2"/>
    <xf numFmtId="0" fontId="14" fillId="5" borderId="5" xfId="3"/>
    <xf numFmtId="164" fontId="13" fillId="4" borderId="4" xfId="2" applyNumberFormat="1"/>
    <xf numFmtId="2" fontId="14" fillId="5" borderId="5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1" fontId="0" fillId="0" borderId="0" xfId="0" applyNumberFormat="1"/>
  </cellXfs>
  <cellStyles count="984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sourcedata!$H$8:$H$54</c:f>
              <c:numCache>
                <c:formatCode>General</c:formatCode>
                <c:ptCount val="47"/>
                <c:pt idx="0">
                  <c:v>1884</c:v>
                </c:pt>
                <c:pt idx="1">
                  <c:v>1901</c:v>
                </c:pt>
                <c:pt idx="2">
                  <c:v>1911</c:v>
                </c:pt>
                <c:pt idx="3">
                  <c:v>1914</c:v>
                </c:pt>
                <c:pt idx="4">
                  <c:v>1920</c:v>
                </c:pt>
                <c:pt idx="5">
                  <c:v>1937</c:v>
                </c:pt>
                <c:pt idx="6">
                  <c:v>1943</c:v>
                </c:pt>
                <c:pt idx="7">
                  <c:v>1945</c:v>
                </c:pt>
                <c:pt idx="8">
                  <c:v>1950</c:v>
                </c:pt>
                <c:pt idx="9">
                  <c:v>1952</c:v>
                </c:pt>
                <c:pt idx="10">
                  <c:v>1975</c:v>
                </c:pt>
                <c:pt idx="11">
                  <c:v>1978</c:v>
                </c:pt>
                <c:pt idx="12">
                  <c:v>1979</c:v>
                </c:pt>
                <c:pt idx="13">
                  <c:v>1980</c:v>
                </c:pt>
                <c:pt idx="14">
                  <c:v>1981</c:v>
                </c:pt>
                <c:pt idx="15">
                  <c:v>1982</c:v>
                </c:pt>
                <c:pt idx="16">
                  <c:v>1983</c:v>
                </c:pt>
                <c:pt idx="17">
                  <c:v>1984</c:v>
                </c:pt>
                <c:pt idx="18">
                  <c:v>1985</c:v>
                </c:pt>
                <c:pt idx="19">
                  <c:v>1986</c:v>
                </c:pt>
                <c:pt idx="20">
                  <c:v>1987</c:v>
                </c:pt>
                <c:pt idx="21">
                  <c:v>1988</c:v>
                </c:pt>
                <c:pt idx="22">
                  <c:v>1989</c:v>
                </c:pt>
                <c:pt idx="23">
                  <c:v>1989</c:v>
                </c:pt>
                <c:pt idx="24">
                  <c:v>1990</c:v>
                </c:pt>
                <c:pt idx="25">
                  <c:v>1992</c:v>
                </c:pt>
                <c:pt idx="26">
                  <c:v>1992</c:v>
                </c:pt>
                <c:pt idx="27">
                  <c:v>1993</c:v>
                </c:pt>
                <c:pt idx="28">
                  <c:v>1993</c:v>
                </c:pt>
                <c:pt idx="29">
                  <c:v>1994</c:v>
                </c:pt>
                <c:pt idx="30">
                  <c:v>1994</c:v>
                </c:pt>
                <c:pt idx="31">
                  <c:v>1994</c:v>
                </c:pt>
                <c:pt idx="32">
                  <c:v>1995</c:v>
                </c:pt>
                <c:pt idx="33">
                  <c:v>1995</c:v>
                </c:pt>
                <c:pt idx="34">
                  <c:v>1995</c:v>
                </c:pt>
                <c:pt idx="35">
                  <c:v>1995</c:v>
                </c:pt>
                <c:pt idx="36">
                  <c:v>1996</c:v>
                </c:pt>
                <c:pt idx="37">
                  <c:v>1998</c:v>
                </c:pt>
                <c:pt idx="38">
                  <c:v>1998</c:v>
                </c:pt>
                <c:pt idx="39">
                  <c:v>1998</c:v>
                </c:pt>
                <c:pt idx="40">
                  <c:v>1999</c:v>
                </c:pt>
                <c:pt idx="41">
                  <c:v>2000</c:v>
                </c:pt>
                <c:pt idx="42">
                  <c:v>2000</c:v>
                </c:pt>
                <c:pt idx="43">
                  <c:v>2000</c:v>
                </c:pt>
                <c:pt idx="44">
                  <c:v>2002</c:v>
                </c:pt>
                <c:pt idx="45">
                  <c:v>2003</c:v>
                </c:pt>
                <c:pt idx="46">
                  <c:v>2003</c:v>
                </c:pt>
              </c:numCache>
            </c:numRef>
          </c:xVal>
          <c:yVal>
            <c:numRef>
              <c:f>sourcedata!$I$8:$I$54</c:f>
              <c:numCache>
                <c:formatCode>General</c:formatCode>
                <c:ptCount val="47"/>
                <c:pt idx="0">
                  <c:v>4.46</c:v>
                </c:pt>
                <c:pt idx="1">
                  <c:v>9.4</c:v>
                </c:pt>
                <c:pt idx="2">
                  <c:v>13.18</c:v>
                </c:pt>
                <c:pt idx="3">
                  <c:v>19.440000000000001</c:v>
                </c:pt>
                <c:pt idx="4">
                  <c:v>17.82</c:v>
                </c:pt>
                <c:pt idx="5">
                  <c:v>20.2</c:v>
                </c:pt>
                <c:pt idx="6">
                  <c:v>24.84</c:v>
                </c:pt>
                <c:pt idx="7">
                  <c:v>13.5</c:v>
                </c:pt>
                <c:pt idx="8">
                  <c:v>29.16</c:v>
                </c:pt>
                <c:pt idx="9">
                  <c:v>32.130000000000003</c:v>
                </c:pt>
                <c:pt idx="10">
                  <c:v>58.78</c:v>
                </c:pt>
                <c:pt idx="11">
                  <c:v>46</c:v>
                </c:pt>
                <c:pt idx="12">
                  <c:v>46</c:v>
                </c:pt>
                <c:pt idx="13">
                  <c:v>48</c:v>
                </c:pt>
                <c:pt idx="14">
                  <c:v>52</c:v>
                </c:pt>
                <c:pt idx="15">
                  <c:v>52.8</c:v>
                </c:pt>
                <c:pt idx="16">
                  <c:v>57</c:v>
                </c:pt>
                <c:pt idx="17">
                  <c:v>64</c:v>
                </c:pt>
                <c:pt idx="18">
                  <c:v>67</c:v>
                </c:pt>
                <c:pt idx="19">
                  <c:v>130</c:v>
                </c:pt>
                <c:pt idx="20">
                  <c:v>175</c:v>
                </c:pt>
                <c:pt idx="21">
                  <c:v>190</c:v>
                </c:pt>
                <c:pt idx="22">
                  <c:v>69.59</c:v>
                </c:pt>
                <c:pt idx="23">
                  <c:v>225</c:v>
                </c:pt>
                <c:pt idx="24">
                  <c:v>236</c:v>
                </c:pt>
                <c:pt idx="25">
                  <c:v>200</c:v>
                </c:pt>
                <c:pt idx="26">
                  <c:v>214</c:v>
                </c:pt>
                <c:pt idx="27">
                  <c:v>80</c:v>
                </c:pt>
                <c:pt idx="28">
                  <c:v>240</c:v>
                </c:pt>
                <c:pt idx="29">
                  <c:v>70</c:v>
                </c:pt>
                <c:pt idx="30">
                  <c:v>210</c:v>
                </c:pt>
                <c:pt idx="31">
                  <c:v>280</c:v>
                </c:pt>
                <c:pt idx="32">
                  <c:v>80</c:v>
                </c:pt>
                <c:pt idx="33">
                  <c:v>94</c:v>
                </c:pt>
                <c:pt idx="34">
                  <c:v>200</c:v>
                </c:pt>
                <c:pt idx="35">
                  <c:v>310</c:v>
                </c:pt>
                <c:pt idx="36">
                  <c:v>250</c:v>
                </c:pt>
                <c:pt idx="37">
                  <c:v>265</c:v>
                </c:pt>
                <c:pt idx="38">
                  <c:v>300</c:v>
                </c:pt>
                <c:pt idx="39">
                  <c:v>390</c:v>
                </c:pt>
                <c:pt idx="40">
                  <c:v>70</c:v>
                </c:pt>
                <c:pt idx="41">
                  <c:v>330</c:v>
                </c:pt>
                <c:pt idx="42">
                  <c:v>340</c:v>
                </c:pt>
                <c:pt idx="43">
                  <c:v>420</c:v>
                </c:pt>
                <c:pt idx="44">
                  <c:v>164</c:v>
                </c:pt>
                <c:pt idx="45">
                  <c:v>150</c:v>
                </c:pt>
                <c:pt idx="46">
                  <c:v>400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31232"/>
        <c:axId val="177632768"/>
      </c:scatterChart>
      <c:valAx>
        <c:axId val="17763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7632768"/>
        <c:crosses val="autoZero"/>
        <c:crossBetween val="midCat"/>
      </c:valAx>
      <c:valAx>
        <c:axId val="177632768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631232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4"/>
            <c:spPr>
              <a:solidFill>
                <a:srgbClr val="660066"/>
              </a:solidFill>
              <a:ln w="12700">
                <a:solidFill>
                  <a:srgbClr val="660066"/>
                </a:solidFill>
              </a:ln>
            </c:spPr>
          </c:marker>
          <c:xVal>
            <c:numRef>
              <c:f>sourcedata_orig!$L$8:$L$64</c:f>
              <c:numCache>
                <c:formatCode>General</c:formatCode>
                <c:ptCount val="57"/>
                <c:pt idx="0">
                  <c:v>2184</c:v>
                </c:pt>
                <c:pt idx="1">
                  <c:v>2190</c:v>
                </c:pt>
                <c:pt idx="2">
                  <c:v>2201</c:v>
                </c:pt>
                <c:pt idx="3">
                  <c:v>2211</c:v>
                </c:pt>
                <c:pt idx="4">
                  <c:v>2214</c:v>
                </c:pt>
                <c:pt idx="5">
                  <c:v>2220</c:v>
                </c:pt>
                <c:pt idx="6">
                  <c:v>2235</c:v>
                </c:pt>
                <c:pt idx="7">
                  <c:v>2237</c:v>
                </c:pt>
                <c:pt idx="8">
                  <c:v>2240</c:v>
                </c:pt>
                <c:pt idx="9">
                  <c:v>2241</c:v>
                </c:pt>
                <c:pt idx="10">
                  <c:v>2242</c:v>
                </c:pt>
                <c:pt idx="11">
                  <c:v>2243</c:v>
                </c:pt>
                <c:pt idx="12">
                  <c:v>2245</c:v>
                </c:pt>
                <c:pt idx="13">
                  <c:v>2246</c:v>
                </c:pt>
                <c:pt idx="14">
                  <c:v>2247</c:v>
                </c:pt>
                <c:pt idx="15">
                  <c:v>2250</c:v>
                </c:pt>
                <c:pt idx="16">
                  <c:v>2252</c:v>
                </c:pt>
                <c:pt idx="17">
                  <c:v>2255</c:v>
                </c:pt>
                <c:pt idx="18">
                  <c:v>2256</c:v>
                </c:pt>
                <c:pt idx="19">
                  <c:v>2260</c:v>
                </c:pt>
                <c:pt idx="20">
                  <c:v>2262</c:v>
                </c:pt>
                <c:pt idx="21">
                  <c:v>2265</c:v>
                </c:pt>
                <c:pt idx="22">
                  <c:v>2268</c:v>
                </c:pt>
                <c:pt idx="23">
                  <c:v>2270</c:v>
                </c:pt>
                <c:pt idx="24">
                  <c:v>2272</c:v>
                </c:pt>
                <c:pt idx="25">
                  <c:v>2273</c:v>
                </c:pt>
                <c:pt idx="26">
                  <c:v>2275</c:v>
                </c:pt>
                <c:pt idx="27">
                  <c:v>2277</c:v>
                </c:pt>
                <c:pt idx="28">
                  <c:v>2278</c:v>
                </c:pt>
                <c:pt idx="29">
                  <c:v>2279</c:v>
                </c:pt>
                <c:pt idx="30">
                  <c:v>2280</c:v>
                </c:pt>
                <c:pt idx="31">
                  <c:v>2281</c:v>
                </c:pt>
                <c:pt idx="32">
                  <c:v>2282</c:v>
                </c:pt>
                <c:pt idx="33">
                  <c:v>2283</c:v>
                </c:pt>
                <c:pt idx="34">
                  <c:v>2284</c:v>
                </c:pt>
                <c:pt idx="35">
                  <c:v>2285</c:v>
                </c:pt>
                <c:pt idx="36">
                  <c:v>2286</c:v>
                </c:pt>
                <c:pt idx="37">
                  <c:v>2287</c:v>
                </c:pt>
                <c:pt idx="38">
                  <c:v>2288</c:v>
                </c:pt>
                <c:pt idx="39">
                  <c:v>2289</c:v>
                </c:pt>
                <c:pt idx="40">
                  <c:v>2290</c:v>
                </c:pt>
                <c:pt idx="41">
                  <c:v>2291</c:v>
                </c:pt>
                <c:pt idx="42">
                  <c:v>2292</c:v>
                </c:pt>
                <c:pt idx="43">
                  <c:v>2293</c:v>
                </c:pt>
                <c:pt idx="44">
                  <c:v>2294</c:v>
                </c:pt>
                <c:pt idx="45">
                  <c:v>2295</c:v>
                </c:pt>
                <c:pt idx="46">
                  <c:v>2296</c:v>
                </c:pt>
                <c:pt idx="47">
                  <c:v>2297</c:v>
                </c:pt>
                <c:pt idx="48">
                  <c:v>2298</c:v>
                </c:pt>
                <c:pt idx="49">
                  <c:v>2299</c:v>
                </c:pt>
                <c:pt idx="50">
                  <c:v>2299</c:v>
                </c:pt>
                <c:pt idx="51">
                  <c:v>2300</c:v>
                </c:pt>
                <c:pt idx="52">
                  <c:v>2301</c:v>
                </c:pt>
                <c:pt idx="53">
                  <c:v>2302</c:v>
                </c:pt>
                <c:pt idx="54">
                  <c:v>2303</c:v>
                </c:pt>
                <c:pt idx="55">
                  <c:v>2304</c:v>
                </c:pt>
                <c:pt idx="56">
                  <c:v>2305</c:v>
                </c:pt>
              </c:numCache>
            </c:numRef>
          </c:xVal>
          <c:yVal>
            <c:numRef>
              <c:f>sourcedata_orig!$M$8:$M$64</c:f>
              <c:numCache>
                <c:formatCode>0.00E+00</c:formatCode>
                <c:ptCount val="57"/>
                <c:pt idx="0">
                  <c:v>0.10773059998529705</c:v>
                </c:pt>
                <c:pt idx="2">
                  <c:v>0.22705552463268885</c:v>
                </c:pt>
                <c:pt idx="3">
                  <c:v>0.31836083134668497</c:v>
                </c:pt>
                <c:pt idx="4">
                  <c:v>0.46957014881483738</c:v>
                </c:pt>
                <c:pt idx="7">
                  <c:v>0.48792782952982072</c:v>
                </c:pt>
                <c:pt idx="11">
                  <c:v>0.60000630126340326</c:v>
                </c:pt>
                <c:pt idx="15">
                  <c:v>0.70435522322225608</c:v>
                </c:pt>
                <c:pt idx="16">
                  <c:v>0.77609510706896734</c:v>
                </c:pt>
                <c:pt idx="26">
                  <c:v>1.4198216742456862</c:v>
                </c:pt>
                <c:pt idx="34">
                  <c:v>1.5459099549459665</c:v>
                </c:pt>
                <c:pt idx="35">
                  <c:v>1.6183744840840588</c:v>
                </c:pt>
                <c:pt idx="36">
                  <c:v>3.1401295959839945</c:v>
                </c:pt>
                <c:pt idx="37">
                  <c:v>4.2270975330553773</c:v>
                </c:pt>
                <c:pt idx="38">
                  <c:v>4.5894201787458382</c:v>
                </c:pt>
                <c:pt idx="39">
                  <c:v>5.4348396853569136</c:v>
                </c:pt>
                <c:pt idx="40">
                  <c:v>5.7005429588632515</c:v>
                </c:pt>
                <c:pt idx="43">
                  <c:v>5.7971623310473746</c:v>
                </c:pt>
                <c:pt idx="44">
                  <c:v>6.7633560528886036</c:v>
                </c:pt>
                <c:pt idx="45">
                  <c:v>7.4880013442695255</c:v>
                </c:pt>
                <c:pt idx="48">
                  <c:v>9.4203887879519836</c:v>
                </c:pt>
                <c:pt idx="51">
                  <c:v>10.145034079332905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66784"/>
        <c:axId val="188969728"/>
      </c:scatterChart>
      <c:valAx>
        <c:axId val="1797667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88969728"/>
        <c:crosses val="autoZero"/>
        <c:crossBetween val="midCat"/>
      </c:valAx>
      <c:valAx>
        <c:axId val="188969728"/>
        <c:scaling>
          <c:logBase val="10"/>
          <c:orientation val="minMax"/>
          <c:max val="10000000000"/>
          <c:min val="1E-1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797667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15</xdr:row>
      <xdr:rowOff>23812</xdr:rowOff>
    </xdr:from>
    <xdr:to>
      <xdr:col>18</xdr:col>
      <xdr:colOff>276225</xdr:colOff>
      <xdr:row>29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333375</xdr:colOff>
      <xdr:row>2</xdr:row>
      <xdr:rowOff>66675</xdr:rowOff>
    </xdr:from>
    <xdr:to>
      <xdr:col>21</xdr:col>
      <xdr:colOff>28575</xdr:colOff>
      <xdr:row>14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ColWidth="11.42578125" defaultRowHeight="15" x14ac:dyDescent="0.25"/>
  <sheetData>
    <row r="1" spans="1:5" x14ac:dyDescent="0.25">
      <c r="B1" t="s">
        <v>64</v>
      </c>
      <c r="C1" t="s">
        <v>65</v>
      </c>
      <c r="D1" t="s">
        <v>66</v>
      </c>
      <c r="E1" t="s">
        <v>67</v>
      </c>
    </row>
    <row r="2" spans="1:5" x14ac:dyDescent="0.25">
      <c r="A2" t="s">
        <v>68</v>
      </c>
      <c r="B2" s="35">
        <f>PRMallall!G1</f>
        <v>3.3456900772490444E-2</v>
      </c>
      <c r="C2" s="35">
        <f>PRMallND!G1</f>
        <v>3.5783579641011913E-2</v>
      </c>
      <c r="D2" s="35">
        <f>PRM70all!G1</f>
        <v>7.0686465569322163E-2</v>
      </c>
      <c r="E2" s="35">
        <f>PRM70ND!G1</f>
        <v>9.2882154644065296E-2</v>
      </c>
    </row>
    <row r="3" spans="1:5" x14ac:dyDescent="0.25">
      <c r="A3" t="s">
        <v>63</v>
      </c>
      <c r="B3">
        <f>PRMallall!B54</f>
        <v>47</v>
      </c>
      <c r="C3">
        <f>PRMallND!B28</f>
        <v>21</v>
      </c>
      <c r="D3">
        <f>PRM70all!B44</f>
        <v>37</v>
      </c>
      <c r="E3">
        <f>PRM70ND!B20</f>
        <v>13</v>
      </c>
    </row>
    <row r="4" spans="1:5" x14ac:dyDescent="0.25">
      <c r="A4" t="s">
        <v>37</v>
      </c>
      <c r="B4" s="34">
        <f>PRMallall!H1</f>
        <v>0.77411960309358097</v>
      </c>
      <c r="C4" s="34">
        <f>PRMallND!H1</f>
        <v>0.90791422216163198</v>
      </c>
      <c r="D4" s="34">
        <f>PRM70all!H1</f>
        <v>0.53065771605870049</v>
      </c>
      <c r="E4" s="34">
        <f>PRM70ND!H1</f>
        <v>0.83915802804785866</v>
      </c>
    </row>
    <row r="5" spans="1:5" x14ac:dyDescent="0.25">
      <c r="A5" t="s">
        <v>69</v>
      </c>
      <c r="B5" s="35">
        <f>PRMallall!H16</f>
        <v>5.3597508774875288E-3</v>
      </c>
      <c r="C5" s="35">
        <f>PRMallND!H16</f>
        <v>5.3995679597490121E-3</v>
      </c>
      <c r="D5" s="35">
        <f>PRM70all!H16</f>
        <v>2.1717906462989038E-2</v>
      </c>
      <c r="E5" s="35">
        <f>PRM70ND!H16</f>
        <v>2.5199283977497003E-2</v>
      </c>
    </row>
    <row r="6" spans="1:5" x14ac:dyDescent="0.25">
      <c r="A6" t="s">
        <v>70</v>
      </c>
      <c r="B6" s="35">
        <f>PRMallall!H26</f>
        <v>2.6347977542625182E-3</v>
      </c>
      <c r="C6" s="35">
        <f>PRMallND!H26</f>
        <v>2.5907690522381163E-3</v>
      </c>
      <c r="D6" s="35">
        <f>PRM70all!H26</f>
        <v>1.0622220404257404E-2</v>
      </c>
      <c r="E6" s="35">
        <f>PRM70ND!H26</f>
        <v>1.170542788960318E-2</v>
      </c>
    </row>
    <row r="7" spans="1:5" x14ac:dyDescent="0.25">
      <c r="A7" t="s">
        <v>71</v>
      </c>
      <c r="B7" s="35">
        <f>SUM(B5:B6)/3</f>
        <v>2.6648495439166825E-3</v>
      </c>
      <c r="C7" s="35">
        <f>SUM(C5:C6)/3</f>
        <v>2.6634456706623763E-3</v>
      </c>
      <c r="D7" s="35">
        <f>SUM(D5:D6)/3</f>
        <v>1.0780042289082145E-2</v>
      </c>
      <c r="E7" s="35">
        <f>SUM(E5:E6)/3</f>
        <v>1.2301570622366727E-2</v>
      </c>
    </row>
    <row r="8" spans="1:5" x14ac:dyDescent="0.25">
      <c r="A8" t="s">
        <v>72</v>
      </c>
      <c r="B8" s="36">
        <f>B7/B2</f>
        <v>7.9650221102004301E-2</v>
      </c>
      <c r="C8" s="36">
        <f>C7/C2</f>
        <v>7.4432063459905357E-2</v>
      </c>
      <c r="D8" s="36">
        <f>D7/D2</f>
        <v>0.15250504042404223</v>
      </c>
      <c r="E8" s="36">
        <f>E7/E2</f>
        <v>0.13244277837338839</v>
      </c>
    </row>
    <row r="9" spans="1:5" x14ac:dyDescent="0.25">
      <c r="A9" t="s">
        <v>73</v>
      </c>
      <c r="B9" s="35">
        <f>PRMallall!B49</f>
        <v>3.3464536457913176E-2</v>
      </c>
      <c r="C9" s="35">
        <f>PRMallND!B23</f>
        <v>3.5797594514450429E-2</v>
      </c>
      <c r="D9" s="35">
        <f>PRM70all!B39</f>
        <v>7.0689989738529926E-2</v>
      </c>
      <c r="E9" s="35">
        <f>PRM70ND!B15</f>
        <v>9.3307481130746023E-2</v>
      </c>
    </row>
    <row r="10" spans="1:5" x14ac:dyDescent="0.25">
      <c r="A10" t="s">
        <v>74</v>
      </c>
      <c r="B10" s="35">
        <f>PRMallall!B50</f>
        <v>3.2629364158904336E-4</v>
      </c>
      <c r="C10" s="35">
        <f>PRMallND!B24</f>
        <v>5.0528369007899832E-4</v>
      </c>
      <c r="D10" s="35">
        <f>PRM70all!B40</f>
        <v>1.6813787400462806E-3</v>
      </c>
      <c r="E10" s="35">
        <f>PRM70ND!B16</f>
        <v>4.4217780142351022E-3</v>
      </c>
    </row>
    <row r="11" spans="1:5" x14ac:dyDescent="0.25">
      <c r="A11" t="s">
        <v>76</v>
      </c>
      <c r="B11" s="35">
        <f>PRMallall!B52</f>
        <v>3.4530205439160529E-2</v>
      </c>
      <c r="C11" s="35">
        <f>PRMallND!B26</f>
        <v>3.6915268219013385E-2</v>
      </c>
      <c r="D11" s="35">
        <f>PRM70all!B42</f>
        <v>7.5410050120147648E-2</v>
      </c>
      <c r="E11" s="35">
        <f>PRM70ND!B18</f>
        <v>0.10530866996797206</v>
      </c>
    </row>
    <row r="12" spans="1:5" x14ac:dyDescent="0.25">
      <c r="A12" t="s">
        <v>75</v>
      </c>
      <c r="B12" s="35">
        <f>PRMallall!B51</f>
        <v>3.2797038982562199E-2</v>
      </c>
      <c r="C12" s="35">
        <f>PRMallND!B25</f>
        <v>3.5041030762140359E-2</v>
      </c>
      <c r="D12" s="35">
        <f>PRM70all!B41</f>
        <v>6.8495599723855286E-2</v>
      </c>
      <c r="E12" s="35">
        <f>PRM70ND!B17</f>
        <v>8.6620496789327817E-2</v>
      </c>
    </row>
    <row r="13" spans="1:5" x14ac:dyDescent="0.25">
      <c r="A13" t="s">
        <v>77</v>
      </c>
      <c r="B13">
        <f>PRMallall!E53</f>
        <v>119</v>
      </c>
      <c r="C13">
        <f>PRMallND!E27</f>
        <v>116</v>
      </c>
      <c r="D13">
        <f>PRM70all!E43</f>
        <v>28</v>
      </c>
      <c r="E13">
        <f>PRM70ND!E19</f>
        <v>25</v>
      </c>
    </row>
    <row r="14" spans="1:5" x14ac:dyDescent="0.25">
      <c r="A14" t="s">
        <v>78</v>
      </c>
    </row>
    <row r="15" spans="1:5" x14ac:dyDescent="0.25">
      <c r="A15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workbookViewId="0">
      <selection activeCell="F1" sqref="F1"/>
    </sheetView>
  </sheetViews>
  <sheetFormatPr defaultColWidth="11.42578125" defaultRowHeight="15" x14ac:dyDescent="0.25"/>
  <sheetData>
    <row r="1" spans="1:60" ht="17.25" thickTop="1" thickBot="1" x14ac:dyDescent="0.3">
      <c r="B1" s="23" t="s">
        <v>36</v>
      </c>
      <c r="C1" s="23" t="s">
        <v>37</v>
      </c>
      <c r="D1" s="23" t="s">
        <v>38</v>
      </c>
      <c r="E1" s="23" t="s">
        <v>34</v>
      </c>
      <c r="F1" s="23" t="s">
        <v>35</v>
      </c>
      <c r="G1" s="27">
        <f>LN(G2)</f>
        <v>9.2882154644065296E-2</v>
      </c>
      <c r="H1" s="28">
        <f>G4</f>
        <v>0.83915802804785866</v>
      </c>
      <c r="I1" t="s">
        <v>34</v>
      </c>
      <c r="J1" t="s">
        <v>35</v>
      </c>
      <c r="K1" s="29">
        <f>LN(K2)</f>
        <v>0.10530866996797206</v>
      </c>
      <c r="L1" s="30">
        <f>K4</f>
        <v>0.8120051860688513</v>
      </c>
      <c r="M1" t="s">
        <v>34</v>
      </c>
      <c r="N1" t="s">
        <v>35</v>
      </c>
      <c r="O1" s="29">
        <f>LN(O2)</f>
        <v>8.6620496789327817E-2</v>
      </c>
      <c r="P1" s="30">
        <f>O4</f>
        <v>0.867829505224885</v>
      </c>
      <c r="Q1" t="s">
        <v>34</v>
      </c>
      <c r="R1" t="s">
        <v>35</v>
      </c>
      <c r="S1" s="29">
        <f>LN(S2)</f>
        <v>8.740363819957242E-2</v>
      </c>
      <c r="T1" s="30">
        <f>S4</f>
        <v>0.88246641424122885</v>
      </c>
      <c r="U1" t="s">
        <v>34</v>
      </c>
      <c r="V1" t="s">
        <v>35</v>
      </c>
      <c r="W1" s="29">
        <f>LN(W2)</f>
        <v>9.2936959826411453E-2</v>
      </c>
      <c r="X1" s="30">
        <f>W4</f>
        <v>0.83578041403307946</v>
      </c>
      <c r="Y1" t="s">
        <v>34</v>
      </c>
      <c r="Z1" t="s">
        <v>35</v>
      </c>
      <c r="AA1" s="29">
        <f>LN(AA2)</f>
        <v>9.4001254065420911E-2</v>
      </c>
      <c r="AB1" s="30">
        <f>AA4</f>
        <v>0.84821919550457403</v>
      </c>
      <c r="AC1" t="s">
        <v>34</v>
      </c>
      <c r="AD1" t="s">
        <v>35</v>
      </c>
      <c r="AE1" s="29">
        <f>LN(AE2)</f>
        <v>9.3520875123262223E-2</v>
      </c>
      <c r="AF1" s="30">
        <f>AE4</f>
        <v>0.84717452731592946</v>
      </c>
      <c r="AG1" t="s">
        <v>34</v>
      </c>
      <c r="AH1" t="s">
        <v>35</v>
      </c>
      <c r="AI1" s="29">
        <f>LN(AI2)</f>
        <v>9.3189104458355723E-2</v>
      </c>
      <c r="AJ1" s="30">
        <f>AI4</f>
        <v>0.85301481447127958</v>
      </c>
      <c r="AK1" t="s">
        <v>34</v>
      </c>
      <c r="AL1" t="s">
        <v>35</v>
      </c>
      <c r="AM1" s="29">
        <f>LN(AM2)</f>
        <v>9.2661933932084314E-2</v>
      </c>
      <c r="AN1" s="30">
        <f>AM4</f>
        <v>0.8476280414140156</v>
      </c>
      <c r="AO1" t="s">
        <v>34</v>
      </c>
      <c r="AP1" t="s">
        <v>35</v>
      </c>
      <c r="AQ1" s="29">
        <f>LN(AQ2)</f>
        <v>9.3098926995944312E-2</v>
      </c>
      <c r="AR1" s="30">
        <f>AQ4</f>
        <v>0.83655784928518495</v>
      </c>
      <c r="AS1" t="s">
        <v>34</v>
      </c>
      <c r="AT1" t="s">
        <v>35</v>
      </c>
      <c r="AU1" s="29">
        <f>LN(AU2)</f>
        <v>9.2580667336922828E-2</v>
      </c>
      <c r="AV1" s="30">
        <f>AU4</f>
        <v>0.83271653023614611</v>
      </c>
      <c r="AW1" t="s">
        <v>34</v>
      </c>
      <c r="AX1" t="s">
        <v>35</v>
      </c>
      <c r="AY1" s="29">
        <f>LN(AY2)</f>
        <v>9.2398671427032272E-2</v>
      </c>
      <c r="AZ1" s="30">
        <f>AY4</f>
        <v>0.82926928048622994</v>
      </c>
      <c r="BA1" t="s">
        <v>34</v>
      </c>
      <c r="BB1" t="s">
        <v>35</v>
      </c>
      <c r="BC1" s="29">
        <f>LN(BC2)</f>
        <v>9.305807458270364E-2</v>
      </c>
      <c r="BD1" s="30">
        <f>BC4</f>
        <v>0.81708743725426991</v>
      </c>
      <c r="BE1" t="s">
        <v>34</v>
      </c>
      <c r="BF1" t="s">
        <v>35</v>
      </c>
      <c r="BG1" s="29">
        <f>LN(BG2)</f>
        <v>9.6217981994688326E-2</v>
      </c>
      <c r="BH1" s="30">
        <f>BG4</f>
        <v>0.81626976741795976</v>
      </c>
    </row>
    <row r="2" spans="1:60" ht="15.75" thickTop="1" x14ac:dyDescent="0.25">
      <c r="B2">
        <v>0.10530866996797206</v>
      </c>
      <c r="C2" s="31">
        <v>0.8120051860688513</v>
      </c>
      <c r="D2">
        <v>43.192956714552814</v>
      </c>
      <c r="E2">
        <v>1975</v>
      </c>
      <c r="F2">
        <v>58.78</v>
      </c>
      <c r="G2">
        <f t="array" ref="G2:H6">LOGEST(F2:F14,E2:E14,TRUE, TRUE)</f>
        <v>1.0973324121194805</v>
      </c>
      <c r="H2">
        <v>9.978709560789232E-79</v>
      </c>
      <c r="I2">
        <v>1984</v>
      </c>
      <c r="J2">
        <v>64</v>
      </c>
      <c r="K2">
        <f t="array" ref="K2:L6">LOGEST(J2:J13,I2:I13,TRUE, TRUE)</f>
        <v>1.1110535062823448</v>
      </c>
      <c r="L2">
        <v>1.7658104458923947E-89</v>
      </c>
      <c r="M2">
        <v>1975</v>
      </c>
      <c r="N2">
        <v>58.78</v>
      </c>
      <c r="O2">
        <f t="array" ref="O2:P6">LOGEST(N2:N13,M2:M13,TRUE, TRUE)</f>
        <v>1.0904827594728119</v>
      </c>
      <c r="P2">
        <v>2.6874808898675747E-73</v>
      </c>
      <c r="Q2">
        <v>1975</v>
      </c>
      <c r="R2">
        <v>58.78</v>
      </c>
      <c r="S2">
        <f t="array" ref="S2:T6">LOGEST(R2:R13,Q2:Q13,TRUE, TRUE)</f>
        <v>1.0913370961684707</v>
      </c>
      <c r="T2">
        <v>5.6757581233896434E-74</v>
      </c>
      <c r="U2">
        <v>1975</v>
      </c>
      <c r="V2">
        <v>58.78</v>
      </c>
      <c r="W2">
        <f t="array" ref="W2:X6">LOGEST(V2:V13,U2:U13,TRUE, TRUE)</f>
        <v>1.0973925532704294</v>
      </c>
      <c r="X2">
        <v>8.9422622883599177E-79</v>
      </c>
      <c r="Y2">
        <v>1975</v>
      </c>
      <c r="Z2">
        <v>58.78</v>
      </c>
      <c r="AA2">
        <f t="array" ref="AA2:AB6">LOGEST(Z2:Z13,Y2:Y13,TRUE, TRUE)</f>
        <v>1.0985611235838277</v>
      </c>
      <c r="AB2">
        <v>1.0576853980284343E-79</v>
      </c>
      <c r="AC2">
        <v>1975</v>
      </c>
      <c r="AD2">
        <v>58.78</v>
      </c>
      <c r="AE2">
        <f t="array" ref="AE2:AF6">LOGEST(AD2:AD13,AC2:AC13,TRUE, TRUE)</f>
        <v>1.0980335246872297</v>
      </c>
      <c r="AF2">
        <v>2.7534568686975884E-79</v>
      </c>
      <c r="AG2">
        <v>1975</v>
      </c>
      <c r="AH2">
        <v>58.78</v>
      </c>
      <c r="AI2">
        <f t="array" ref="AI2:AJ6">LOGEST(AH2:AH13,AG2:AG13,TRUE, TRUE)</f>
        <v>1.0976692897992211</v>
      </c>
      <c r="AJ2">
        <v>5.2943820240377089E-79</v>
      </c>
      <c r="AK2">
        <v>1975</v>
      </c>
      <c r="AL2">
        <v>58.78</v>
      </c>
      <c r="AM2">
        <f t="array" ref="AM2:AN6">LOGEST(AL2:AL13,AK2:AK13,TRUE, TRUE)</f>
        <v>1.0970907834012045</v>
      </c>
      <c r="AN2">
        <v>1.5168792111971786E-78</v>
      </c>
      <c r="AO2">
        <v>1975</v>
      </c>
      <c r="AP2">
        <v>58.78</v>
      </c>
      <c r="AQ2">
        <f t="array" ref="AQ2:AR6">LOGEST(AP2:AP13,AO2:AO13,TRUE, TRUE)</f>
        <v>1.0975703092310753</v>
      </c>
      <c r="AR2">
        <v>6.4994438046655954E-79</v>
      </c>
      <c r="AS2">
        <v>1975</v>
      </c>
      <c r="AT2">
        <v>58.78</v>
      </c>
      <c r="AU2">
        <f t="array" ref="AU2:AV6">LOGEST(AT2:AT13,AS2:AS13,TRUE, TRUE)</f>
        <v>1.0970016301912924</v>
      </c>
      <c r="AV2">
        <v>1.8129379462325299E-78</v>
      </c>
      <c r="AW2">
        <v>1975</v>
      </c>
      <c r="AX2">
        <v>58.78</v>
      </c>
      <c r="AY2">
        <f t="array" ref="AY2:AZ6">LOGEST(AX2:AX13,AW2:AW13,TRUE, TRUE)</f>
        <v>1.0968019985480766</v>
      </c>
      <c r="AZ2">
        <v>2.6017567750930007E-78</v>
      </c>
      <c r="BA2">
        <v>1975</v>
      </c>
      <c r="BB2">
        <v>58.78</v>
      </c>
      <c r="BC2">
        <f t="array" ref="BC2:BD6">LOGEST(BB2:BB13,BA2:BA13,TRUE, TRUE)</f>
        <v>1.0975254717511078</v>
      </c>
      <c r="BD2">
        <v>7.0378130870059369E-79</v>
      </c>
      <c r="BE2">
        <v>1975</v>
      </c>
      <c r="BF2">
        <v>58.78</v>
      </c>
      <c r="BG2">
        <f t="array" ref="BG2:BH6">LOGEST(BF2:BF13,BE2:BE13,TRUE, TRUE)</f>
        <v>1.1009990358042363</v>
      </c>
      <c r="BH2">
        <v>1.3255124529797877E-81</v>
      </c>
    </row>
    <row r="3" spans="1:60" x14ac:dyDescent="0.25">
      <c r="B3">
        <v>8.6620496789327817E-2</v>
      </c>
      <c r="C3" s="31">
        <v>0.867829505224885</v>
      </c>
      <c r="D3">
        <v>65.659851444263396</v>
      </c>
      <c r="E3">
        <v>1984</v>
      </c>
      <c r="F3">
        <v>64</v>
      </c>
      <c r="G3">
        <v>1.2260657383028964E-2</v>
      </c>
      <c r="H3">
        <v>24.393174392083385</v>
      </c>
      <c r="I3">
        <v>1985</v>
      </c>
      <c r="J3">
        <v>67</v>
      </c>
      <c r="K3">
        <v>1.6023510182550115E-2</v>
      </c>
      <c r="L3">
        <v>31.898902921120296</v>
      </c>
      <c r="M3">
        <v>1985</v>
      </c>
      <c r="N3">
        <v>67</v>
      </c>
      <c r="O3">
        <v>1.0689828119226938E-2</v>
      </c>
      <c r="P3">
        <v>21.272868525966945</v>
      </c>
      <c r="Q3">
        <v>1984</v>
      </c>
      <c r="R3">
        <v>64</v>
      </c>
      <c r="S3">
        <v>1.0086985832137681E-2</v>
      </c>
      <c r="T3">
        <v>20.072367867164377</v>
      </c>
      <c r="U3">
        <v>1984</v>
      </c>
      <c r="V3">
        <v>64</v>
      </c>
      <c r="W3">
        <v>1.3027312864476628E-2</v>
      </c>
      <c r="X3">
        <v>25.922321503750211</v>
      </c>
      <c r="Y3">
        <v>1984</v>
      </c>
      <c r="Z3">
        <v>64</v>
      </c>
      <c r="AA3">
        <v>1.2574421804422599E-2</v>
      </c>
      <c r="AB3">
        <v>25.020092775445665</v>
      </c>
      <c r="AC3">
        <v>1984</v>
      </c>
      <c r="AD3">
        <v>64</v>
      </c>
      <c r="AE3">
        <v>1.2560877826060034E-2</v>
      </c>
      <c r="AF3">
        <v>24.992097924629835</v>
      </c>
      <c r="AG3">
        <v>1984</v>
      </c>
      <c r="AH3">
        <v>64</v>
      </c>
      <c r="AI3">
        <v>1.2232736863877946E-2</v>
      </c>
      <c r="AJ3">
        <v>24.338184372126609</v>
      </c>
      <c r="AK3">
        <v>1984</v>
      </c>
      <c r="AL3">
        <v>64</v>
      </c>
      <c r="AM3">
        <v>1.2423707764771249E-2</v>
      </c>
      <c r="AN3">
        <v>24.717103719479915</v>
      </c>
      <c r="AO3">
        <v>1984</v>
      </c>
      <c r="AP3">
        <v>64</v>
      </c>
      <c r="AQ3">
        <v>1.3013038677078157E-2</v>
      </c>
      <c r="AR3">
        <v>25.886327357139439</v>
      </c>
      <c r="AS3">
        <v>1984</v>
      </c>
      <c r="AT3">
        <v>64</v>
      </c>
      <c r="AU3">
        <v>1.3121945448644689E-2</v>
      </c>
      <c r="AV3">
        <v>26.10187547679924</v>
      </c>
      <c r="AW3">
        <v>1984</v>
      </c>
      <c r="AX3">
        <v>64</v>
      </c>
      <c r="AY3">
        <v>1.3257870516434544E-2</v>
      </c>
      <c r="AZ3">
        <v>26.371146728388251</v>
      </c>
      <c r="BA3">
        <v>1984</v>
      </c>
      <c r="BB3">
        <v>64</v>
      </c>
      <c r="BC3">
        <v>1.3923280199077678E-2</v>
      </c>
      <c r="BD3">
        <v>27.691214935363202</v>
      </c>
      <c r="BE3">
        <v>1984</v>
      </c>
      <c r="BF3">
        <v>64</v>
      </c>
      <c r="BG3">
        <v>1.4435429188474964E-2</v>
      </c>
      <c r="BH3">
        <v>28.707380447932923</v>
      </c>
    </row>
    <row r="4" spans="1:60" ht="15.75" thickBot="1" x14ac:dyDescent="0.3">
      <c r="B4">
        <v>8.740363819957242E-2</v>
      </c>
      <c r="C4" s="31">
        <v>0.88246641424122885</v>
      </c>
      <c r="D4">
        <v>75.082063441204383</v>
      </c>
      <c r="E4">
        <v>1985</v>
      </c>
      <c r="F4">
        <v>67</v>
      </c>
      <c r="G4">
        <v>0.83915802804785866</v>
      </c>
      <c r="H4">
        <v>0.28152316111937753</v>
      </c>
      <c r="I4">
        <v>1986</v>
      </c>
      <c r="J4">
        <v>130</v>
      </c>
      <c r="K4">
        <v>0.8120051860688513</v>
      </c>
      <c r="L4">
        <v>0.27672467550543467</v>
      </c>
      <c r="M4">
        <v>1986</v>
      </c>
      <c r="N4">
        <v>130</v>
      </c>
      <c r="O4">
        <v>0.867829505224885</v>
      </c>
      <c r="P4">
        <v>0.23759330389974331</v>
      </c>
      <c r="Q4">
        <v>1986</v>
      </c>
      <c r="R4">
        <v>130</v>
      </c>
      <c r="S4">
        <v>0.88246641424122885</v>
      </c>
      <c r="T4">
        <v>0.22665811052000115</v>
      </c>
      <c r="U4">
        <v>1985</v>
      </c>
      <c r="V4">
        <v>67</v>
      </c>
      <c r="W4">
        <v>0.83578041403307946</v>
      </c>
      <c r="X4">
        <v>0.29525382684658796</v>
      </c>
      <c r="Y4">
        <v>1985</v>
      </c>
      <c r="Z4">
        <v>67</v>
      </c>
      <c r="AA4">
        <v>0.84821919550457403</v>
      </c>
      <c r="AB4">
        <v>0.28680985435129125</v>
      </c>
      <c r="AC4">
        <v>1985</v>
      </c>
      <c r="AD4">
        <v>67</v>
      </c>
      <c r="AE4">
        <v>0.84717452731592946</v>
      </c>
      <c r="AF4">
        <v>0.2877144857158101</v>
      </c>
      <c r="AG4">
        <v>1985</v>
      </c>
      <c r="AH4">
        <v>67</v>
      </c>
      <c r="AI4">
        <v>0.85301481447127958</v>
      </c>
      <c r="AJ4">
        <v>0.28079838244677363</v>
      </c>
      <c r="AK4">
        <v>1985</v>
      </c>
      <c r="AL4">
        <v>67</v>
      </c>
      <c r="AM4">
        <v>0.8476280414140156</v>
      </c>
      <c r="AN4">
        <v>0.28520460586582136</v>
      </c>
      <c r="AO4">
        <v>1985</v>
      </c>
      <c r="AP4">
        <v>67</v>
      </c>
      <c r="AQ4">
        <v>0.83655784928518495</v>
      </c>
      <c r="AR4">
        <v>0.29509773136712636</v>
      </c>
      <c r="AS4">
        <v>1985</v>
      </c>
      <c r="AT4">
        <v>67</v>
      </c>
      <c r="AU4">
        <v>0.83271653023614611</v>
      </c>
      <c r="AV4">
        <v>0.29507362427360573</v>
      </c>
      <c r="AW4">
        <v>1985</v>
      </c>
      <c r="AX4">
        <v>67</v>
      </c>
      <c r="AY4">
        <v>0.82926928048622994</v>
      </c>
      <c r="AZ4">
        <v>0.29494416771297616</v>
      </c>
      <c r="BA4">
        <v>1985</v>
      </c>
      <c r="BB4">
        <v>67</v>
      </c>
      <c r="BC4">
        <v>0.81708743725426991</v>
      </c>
      <c r="BD4">
        <v>0.29524796346813098</v>
      </c>
      <c r="BE4">
        <v>1985</v>
      </c>
      <c r="BF4">
        <v>67</v>
      </c>
      <c r="BG4">
        <v>0.81626976741795976</v>
      </c>
      <c r="BH4">
        <v>0.29181949959910281</v>
      </c>
    </row>
    <row r="5" spans="1:60" ht="17.25" thickTop="1" thickBot="1" x14ac:dyDescent="0.3">
      <c r="B5">
        <v>9.2936959826411453E-2</v>
      </c>
      <c r="C5" s="31">
        <v>0.83578041403307946</v>
      </c>
      <c r="D5">
        <v>50.894076313250139</v>
      </c>
      <c r="E5">
        <v>1986</v>
      </c>
      <c r="F5">
        <v>130</v>
      </c>
      <c r="G5">
        <v>57.39010903990323</v>
      </c>
      <c r="H5">
        <v>11</v>
      </c>
      <c r="I5">
        <v>1987</v>
      </c>
      <c r="J5">
        <v>175</v>
      </c>
      <c r="K5" s="28">
        <v>43.192956714552814</v>
      </c>
      <c r="L5">
        <v>10</v>
      </c>
      <c r="M5">
        <v>1987</v>
      </c>
      <c r="N5">
        <v>175</v>
      </c>
      <c r="O5" s="28">
        <v>65.659851444263396</v>
      </c>
      <c r="P5">
        <v>10</v>
      </c>
      <c r="Q5">
        <v>1987</v>
      </c>
      <c r="R5">
        <v>175</v>
      </c>
      <c r="S5" s="28">
        <v>75.082063441204383</v>
      </c>
      <c r="T5">
        <v>10</v>
      </c>
      <c r="U5">
        <v>1987</v>
      </c>
      <c r="V5">
        <v>175</v>
      </c>
      <c r="W5" s="28">
        <v>50.894076313250139</v>
      </c>
      <c r="X5">
        <v>10</v>
      </c>
      <c r="Y5">
        <v>1986</v>
      </c>
      <c r="Z5">
        <v>130</v>
      </c>
      <c r="AA5" s="28">
        <v>55.884484096942309</v>
      </c>
      <c r="AB5">
        <v>10</v>
      </c>
      <c r="AC5">
        <v>1986</v>
      </c>
      <c r="AD5">
        <v>130</v>
      </c>
      <c r="AE5" s="28">
        <v>55.434117914835852</v>
      </c>
      <c r="AF5">
        <v>10</v>
      </c>
      <c r="AG5">
        <v>1986</v>
      </c>
      <c r="AH5">
        <v>130</v>
      </c>
      <c r="AI5" s="28">
        <v>58.03406727031026</v>
      </c>
      <c r="AJ5">
        <v>10</v>
      </c>
      <c r="AK5">
        <v>1986</v>
      </c>
      <c r="AL5">
        <v>130</v>
      </c>
      <c r="AM5" s="28">
        <v>55.628873532900982</v>
      </c>
      <c r="AN5">
        <v>10</v>
      </c>
      <c r="AO5">
        <v>1986</v>
      </c>
      <c r="AP5">
        <v>130</v>
      </c>
      <c r="AQ5" s="28">
        <v>51.183727430561504</v>
      </c>
      <c r="AR5">
        <v>10</v>
      </c>
      <c r="AS5">
        <v>1986</v>
      </c>
      <c r="AT5">
        <v>130</v>
      </c>
      <c r="AU5" s="28">
        <v>49.778769618519554</v>
      </c>
      <c r="AV5">
        <v>10</v>
      </c>
      <c r="AW5">
        <v>1986</v>
      </c>
      <c r="AX5">
        <v>130</v>
      </c>
      <c r="AY5" s="28">
        <v>48.571767450399946</v>
      </c>
      <c r="AZ5">
        <v>10</v>
      </c>
      <c r="BA5">
        <v>1986</v>
      </c>
      <c r="BB5">
        <v>130</v>
      </c>
      <c r="BC5" s="28">
        <v>44.670930470211438</v>
      </c>
      <c r="BD5">
        <v>10</v>
      </c>
      <c r="BE5">
        <v>1986</v>
      </c>
      <c r="BF5">
        <v>130</v>
      </c>
      <c r="BG5" s="28">
        <v>44.427623910696042</v>
      </c>
      <c r="BH5">
        <v>10</v>
      </c>
    </row>
    <row r="6" spans="1:60" ht="15.75" thickTop="1" x14ac:dyDescent="0.25">
      <c r="B6">
        <v>9.4001254065420911E-2</v>
      </c>
      <c r="C6" s="31">
        <v>0.84821919550457403</v>
      </c>
      <c r="D6">
        <v>55.884484096942309</v>
      </c>
      <c r="E6">
        <v>1987</v>
      </c>
      <c r="F6">
        <v>175</v>
      </c>
      <c r="G6">
        <v>4.5484697492442505</v>
      </c>
      <c r="H6">
        <v>0.87180819271311705</v>
      </c>
      <c r="I6">
        <v>1988</v>
      </c>
      <c r="J6">
        <v>190</v>
      </c>
      <c r="K6">
        <v>3.307567438178733</v>
      </c>
      <c r="L6">
        <v>0.76576546033588133</v>
      </c>
      <c r="M6">
        <v>1988</v>
      </c>
      <c r="N6">
        <v>190</v>
      </c>
      <c r="O6">
        <v>3.7065365692307983</v>
      </c>
      <c r="P6">
        <v>0.56450578057995782</v>
      </c>
      <c r="Q6">
        <v>1988</v>
      </c>
      <c r="R6">
        <v>190</v>
      </c>
      <c r="S6">
        <v>3.8572583487825982</v>
      </c>
      <c r="T6">
        <v>0.51373899064497053</v>
      </c>
      <c r="U6">
        <v>1988</v>
      </c>
      <c r="V6">
        <v>190</v>
      </c>
      <c r="W6">
        <v>4.4366820570789587</v>
      </c>
      <c r="X6">
        <v>0.8717482226755493</v>
      </c>
      <c r="Y6">
        <v>1988</v>
      </c>
      <c r="Z6">
        <v>190</v>
      </c>
      <c r="AA6">
        <v>4.5970516571948083</v>
      </c>
      <c r="AB6">
        <v>0.82259892553008884</v>
      </c>
      <c r="AC6">
        <v>1987</v>
      </c>
      <c r="AD6">
        <v>175</v>
      </c>
      <c r="AE6">
        <v>4.5888155093113179</v>
      </c>
      <c r="AF6">
        <v>0.82779625290713099</v>
      </c>
      <c r="AG6">
        <v>1987</v>
      </c>
      <c r="AH6">
        <v>175</v>
      </c>
      <c r="AI6">
        <v>4.5758545588992723</v>
      </c>
      <c r="AJ6">
        <v>0.78847731584724567</v>
      </c>
      <c r="AK6">
        <v>1987</v>
      </c>
      <c r="AL6">
        <v>175</v>
      </c>
      <c r="AM6">
        <v>4.5249453180178891</v>
      </c>
      <c r="AN6">
        <v>0.81341667207078505</v>
      </c>
      <c r="AO6">
        <v>1987</v>
      </c>
      <c r="AP6">
        <v>175</v>
      </c>
      <c r="AQ6">
        <v>4.4572156993591818</v>
      </c>
      <c r="AR6">
        <v>0.87082671058024663</v>
      </c>
      <c r="AS6">
        <v>1987</v>
      </c>
      <c r="AT6">
        <v>175</v>
      </c>
      <c r="AU6">
        <v>4.3341600020741087</v>
      </c>
      <c r="AV6">
        <v>0.87068443741961032</v>
      </c>
      <c r="AW6">
        <v>1987</v>
      </c>
      <c r="AX6">
        <v>175</v>
      </c>
      <c r="AY6">
        <v>4.225358208792807</v>
      </c>
      <c r="AZ6">
        <v>0.86992062067900211</v>
      </c>
      <c r="BA6">
        <v>1987</v>
      </c>
      <c r="BB6">
        <v>175</v>
      </c>
      <c r="BC6">
        <v>3.8940257585196671</v>
      </c>
      <c r="BD6">
        <v>0.87171359932078796</v>
      </c>
      <c r="BE6">
        <v>1987</v>
      </c>
      <c r="BF6">
        <v>175</v>
      </c>
      <c r="BG6">
        <v>3.783395157497865</v>
      </c>
      <c r="BH6">
        <v>0.85158620346270752</v>
      </c>
    </row>
    <row r="7" spans="1:60" x14ac:dyDescent="0.25">
      <c r="B7">
        <v>9.3520875123262223E-2</v>
      </c>
      <c r="C7" s="31">
        <v>0.84717452731592946</v>
      </c>
      <c r="D7">
        <v>55.434117914835852</v>
      </c>
      <c r="E7">
        <v>1988</v>
      </c>
      <c r="F7">
        <v>190</v>
      </c>
      <c r="G7" t="s">
        <v>39</v>
      </c>
      <c r="H7">
        <f>TINV(0.0455,H5)</f>
        <v>2.2548660037131212</v>
      </c>
      <c r="I7">
        <v>1989</v>
      </c>
      <c r="J7">
        <v>225</v>
      </c>
      <c r="K7" t="s">
        <v>39</v>
      </c>
      <c r="L7">
        <f>TINV(0.0455,L5)</f>
        <v>2.2836816132996423</v>
      </c>
      <c r="M7">
        <v>1989</v>
      </c>
      <c r="N7">
        <v>225</v>
      </c>
      <c r="O7" t="s">
        <v>39</v>
      </c>
      <c r="P7">
        <f>TINV(0.0455,P5)</f>
        <v>2.2836816132996423</v>
      </c>
      <c r="Q7">
        <v>1989</v>
      </c>
      <c r="R7">
        <v>225</v>
      </c>
      <c r="S7" t="s">
        <v>39</v>
      </c>
      <c r="T7">
        <f>TINV(0.0455,T5)</f>
        <v>2.2836816132996423</v>
      </c>
      <c r="U7">
        <v>1989</v>
      </c>
      <c r="V7">
        <v>225</v>
      </c>
      <c r="W7" t="s">
        <v>39</v>
      </c>
      <c r="X7">
        <f>TINV(0.0455,X5)</f>
        <v>2.2836816132996423</v>
      </c>
      <c r="Y7">
        <v>1989</v>
      </c>
      <c r="Z7">
        <v>225</v>
      </c>
      <c r="AA7" t="s">
        <v>39</v>
      </c>
      <c r="AB7">
        <f>TINV(0.0455,AB5)</f>
        <v>2.2836816132996423</v>
      </c>
      <c r="AC7">
        <v>1989</v>
      </c>
      <c r="AD7">
        <v>225</v>
      </c>
      <c r="AE7" t="s">
        <v>39</v>
      </c>
      <c r="AF7">
        <f>TINV(0.0455,AF5)</f>
        <v>2.2836816132996423</v>
      </c>
      <c r="AG7">
        <v>1988</v>
      </c>
      <c r="AH7">
        <v>190</v>
      </c>
      <c r="AI7" t="s">
        <v>39</v>
      </c>
      <c r="AJ7">
        <f>TINV(0.0455,AJ5)</f>
        <v>2.2836816132996423</v>
      </c>
      <c r="AK7">
        <v>1988</v>
      </c>
      <c r="AL7">
        <v>190</v>
      </c>
      <c r="AM7" t="s">
        <v>39</v>
      </c>
      <c r="AN7">
        <f>TINV(0.0455,AN5)</f>
        <v>2.2836816132996423</v>
      </c>
      <c r="AO7">
        <v>1988</v>
      </c>
      <c r="AP7">
        <v>190</v>
      </c>
      <c r="AQ7" t="s">
        <v>39</v>
      </c>
      <c r="AR7">
        <f>TINV(0.0455,AR5)</f>
        <v>2.2836816132996423</v>
      </c>
      <c r="AS7">
        <v>1988</v>
      </c>
      <c r="AT7">
        <v>190</v>
      </c>
      <c r="AU7" t="s">
        <v>39</v>
      </c>
      <c r="AV7">
        <f>TINV(0.0455,AV5)</f>
        <v>2.2836816132996423</v>
      </c>
      <c r="AW7">
        <v>1988</v>
      </c>
      <c r="AX7">
        <v>190</v>
      </c>
      <c r="AY7" t="s">
        <v>39</v>
      </c>
      <c r="AZ7">
        <f>TINV(0.0455,AZ5)</f>
        <v>2.2836816132996423</v>
      </c>
      <c r="BA7">
        <v>1988</v>
      </c>
      <c r="BB7">
        <v>190</v>
      </c>
      <c r="BC7" t="s">
        <v>39</v>
      </c>
      <c r="BD7">
        <f>TINV(0.0455,BD5)</f>
        <v>2.2836816132996423</v>
      </c>
      <c r="BE7">
        <v>1988</v>
      </c>
      <c r="BF7">
        <v>190</v>
      </c>
    </row>
    <row r="8" spans="1:60" x14ac:dyDescent="0.25">
      <c r="B8">
        <v>9.3189104458355723E-2</v>
      </c>
      <c r="C8" s="31">
        <v>0.85301481447127958</v>
      </c>
      <c r="D8">
        <v>58.03406727031026</v>
      </c>
      <c r="E8">
        <v>1989</v>
      </c>
      <c r="F8">
        <v>225</v>
      </c>
      <c r="G8" t="s">
        <v>40</v>
      </c>
      <c r="H8">
        <f>H7*G3</f>
        <v>2.7646139516166294E-2</v>
      </c>
      <c r="I8">
        <v>1990</v>
      </c>
      <c r="J8">
        <v>236</v>
      </c>
      <c r="K8" t="s">
        <v>40</v>
      </c>
      <c r="L8">
        <f>L7*K3</f>
        <v>3.659259558440929E-2</v>
      </c>
      <c r="M8">
        <v>1990</v>
      </c>
      <c r="N8">
        <v>236</v>
      </c>
      <c r="O8" t="s">
        <v>40</v>
      </c>
      <c r="P8">
        <f>P7*O3</f>
        <v>2.4412163925212053E-2</v>
      </c>
      <c r="Q8">
        <v>1990</v>
      </c>
      <c r="R8">
        <v>236</v>
      </c>
      <c r="S8" t="s">
        <v>40</v>
      </c>
      <c r="T8">
        <f>T7*S3</f>
        <v>2.3035464078466815E-2</v>
      </c>
      <c r="U8">
        <v>1990</v>
      </c>
      <c r="V8">
        <v>236</v>
      </c>
      <c r="W8" t="s">
        <v>40</v>
      </c>
      <c r="X8">
        <f>X7*W3</f>
        <v>2.9750234859307171E-2</v>
      </c>
      <c r="Y8">
        <v>1990</v>
      </c>
      <c r="Z8">
        <v>236</v>
      </c>
      <c r="AA8" t="s">
        <v>40</v>
      </c>
      <c r="AB8">
        <f>AB7*AA3</f>
        <v>2.8715975872633998E-2</v>
      </c>
      <c r="AC8">
        <v>1990</v>
      </c>
      <c r="AD8">
        <v>236</v>
      </c>
      <c r="AE8" t="s">
        <v>40</v>
      </c>
      <c r="AF8">
        <f>AF7*AE3</f>
        <v>2.8685045738276481E-2</v>
      </c>
      <c r="AG8">
        <v>1990</v>
      </c>
      <c r="AH8">
        <v>236</v>
      </c>
      <c r="AI8" t="s">
        <v>40</v>
      </c>
      <c r="AJ8">
        <f>AJ7*AI3</f>
        <v>2.7935676256370792E-2</v>
      </c>
      <c r="AK8">
        <v>1989</v>
      </c>
      <c r="AL8">
        <v>225</v>
      </c>
      <c r="AM8" t="s">
        <v>40</v>
      </c>
      <c r="AN8">
        <f>AN7*AM3</f>
        <v>2.8371792991416098E-2</v>
      </c>
      <c r="AO8">
        <v>1989</v>
      </c>
      <c r="AP8">
        <v>225</v>
      </c>
      <c r="AQ8" t="s">
        <v>40</v>
      </c>
      <c r="AR8">
        <f>AR7*AQ3</f>
        <v>2.9717637160000487E-2</v>
      </c>
      <c r="AS8">
        <v>1989</v>
      </c>
      <c r="AT8">
        <v>225</v>
      </c>
      <c r="AU8" t="s">
        <v>40</v>
      </c>
      <c r="AV8">
        <f>AV7*AU3</f>
        <v>2.9966345551790799E-2</v>
      </c>
      <c r="AW8">
        <v>1989</v>
      </c>
      <c r="AX8">
        <v>225</v>
      </c>
      <c r="AY8" t="s">
        <v>40</v>
      </c>
      <c r="AZ8">
        <f>AZ7*AY3</f>
        <v>3.0276755129889001E-2</v>
      </c>
      <c r="BA8">
        <v>1989</v>
      </c>
      <c r="BB8">
        <v>225</v>
      </c>
      <c r="BC8" t="s">
        <v>40</v>
      </c>
      <c r="BD8">
        <f>BD7*BC3</f>
        <v>3.1796338987452676E-2</v>
      </c>
      <c r="BE8">
        <v>1989</v>
      </c>
      <c r="BF8">
        <v>225</v>
      </c>
    </row>
    <row r="9" spans="1:60" x14ac:dyDescent="0.25">
      <c r="B9">
        <v>9.2661933932084314E-2</v>
      </c>
      <c r="C9" s="31">
        <v>0.8476280414140156</v>
      </c>
      <c r="D9">
        <v>55.628873532900982</v>
      </c>
      <c r="E9">
        <v>1990</v>
      </c>
      <c r="F9">
        <v>236</v>
      </c>
      <c r="G9" t="s">
        <v>41</v>
      </c>
      <c r="H9">
        <f>G2+H8</f>
        <v>1.1249785516356468</v>
      </c>
      <c r="I9">
        <v>1993</v>
      </c>
      <c r="J9">
        <v>240</v>
      </c>
      <c r="K9" t="s">
        <v>41</v>
      </c>
      <c r="L9">
        <f>K2+L8</f>
        <v>1.1476461018667541</v>
      </c>
      <c r="M9">
        <v>1993</v>
      </c>
      <c r="N9">
        <v>240</v>
      </c>
      <c r="O9" t="s">
        <v>41</v>
      </c>
      <c r="P9">
        <f>O2+P8</f>
        <v>1.1148949233980239</v>
      </c>
      <c r="Q9">
        <v>1993</v>
      </c>
      <c r="R9">
        <v>240</v>
      </c>
      <c r="S9" t="s">
        <v>41</v>
      </c>
      <c r="T9">
        <f>S2+T8</f>
        <v>1.1143725602469376</v>
      </c>
      <c r="U9">
        <v>1993</v>
      </c>
      <c r="V9">
        <v>240</v>
      </c>
      <c r="W9" t="s">
        <v>41</v>
      </c>
      <c r="X9">
        <f>W2+X8</f>
        <v>1.1271427881297367</v>
      </c>
      <c r="Y9">
        <v>1993</v>
      </c>
      <c r="Z9">
        <v>240</v>
      </c>
      <c r="AA9" t="s">
        <v>41</v>
      </c>
      <c r="AB9">
        <f>AA2+AB8</f>
        <v>1.1272770994564618</v>
      </c>
      <c r="AC9">
        <v>1993</v>
      </c>
      <c r="AD9">
        <v>240</v>
      </c>
      <c r="AE9" t="s">
        <v>41</v>
      </c>
      <c r="AF9">
        <f>AE2+AF8</f>
        <v>1.1267185704255063</v>
      </c>
      <c r="AG9">
        <v>1993</v>
      </c>
      <c r="AH9">
        <v>240</v>
      </c>
      <c r="AI9" t="s">
        <v>41</v>
      </c>
      <c r="AJ9">
        <f>AI2+AJ8</f>
        <v>1.1256049660555918</v>
      </c>
      <c r="AK9">
        <v>1993</v>
      </c>
      <c r="AL9">
        <v>240</v>
      </c>
      <c r="AM9" t="s">
        <v>41</v>
      </c>
      <c r="AN9">
        <f>AM2+AN8</f>
        <v>1.1254625763926205</v>
      </c>
      <c r="AO9">
        <v>1990</v>
      </c>
      <c r="AP9">
        <v>236</v>
      </c>
      <c r="AQ9" t="s">
        <v>41</v>
      </c>
      <c r="AR9">
        <f>AQ2+AR8</f>
        <v>1.1272879463910759</v>
      </c>
      <c r="AS9">
        <v>1990</v>
      </c>
      <c r="AT9">
        <v>236</v>
      </c>
      <c r="AU9" t="s">
        <v>41</v>
      </c>
      <c r="AV9">
        <f>AU2+AV8</f>
        <v>1.1269679757430833</v>
      </c>
      <c r="AW9">
        <v>1990</v>
      </c>
      <c r="AX9">
        <v>236</v>
      </c>
      <c r="AY9" t="s">
        <v>41</v>
      </c>
      <c r="AZ9">
        <f>AY2+AZ8</f>
        <v>1.1270787536779656</v>
      </c>
      <c r="BA9">
        <v>1990</v>
      </c>
      <c r="BB9">
        <v>236</v>
      </c>
      <c r="BC9" t="s">
        <v>41</v>
      </c>
      <c r="BD9">
        <f>BC2+BD8</f>
        <v>1.1293218107385605</v>
      </c>
      <c r="BE9">
        <v>1990</v>
      </c>
      <c r="BF9">
        <v>236</v>
      </c>
    </row>
    <row r="10" spans="1:60" x14ac:dyDescent="0.25">
      <c r="B10">
        <v>9.3098926995944312E-2</v>
      </c>
      <c r="C10" s="31">
        <v>0.83655784928518495</v>
      </c>
      <c r="D10">
        <v>51.183727430561504</v>
      </c>
      <c r="E10">
        <v>1993</v>
      </c>
      <c r="F10">
        <v>240</v>
      </c>
      <c r="G10" t="s">
        <v>42</v>
      </c>
      <c r="H10">
        <f>G2-H8</f>
        <v>1.0696862726033143</v>
      </c>
      <c r="I10">
        <v>1994</v>
      </c>
      <c r="J10">
        <v>280</v>
      </c>
      <c r="K10" t="s">
        <v>42</v>
      </c>
      <c r="L10">
        <f>K2-L8</f>
        <v>1.0744609106979355</v>
      </c>
      <c r="M10">
        <v>1994</v>
      </c>
      <c r="N10">
        <v>280</v>
      </c>
      <c r="O10" t="s">
        <v>42</v>
      </c>
      <c r="P10">
        <f>O2-P8</f>
        <v>1.0660705955476</v>
      </c>
      <c r="Q10">
        <v>1994</v>
      </c>
      <c r="R10">
        <v>280</v>
      </c>
      <c r="S10" t="s">
        <v>42</v>
      </c>
      <c r="T10">
        <f>S2-T8</f>
        <v>1.0683016320900038</v>
      </c>
      <c r="U10">
        <v>1994</v>
      </c>
      <c r="V10">
        <v>280</v>
      </c>
      <c r="W10" t="s">
        <v>42</v>
      </c>
      <c r="X10">
        <f>W2-X8</f>
        <v>1.0676423184111221</v>
      </c>
      <c r="Y10">
        <v>1994</v>
      </c>
      <c r="Z10">
        <v>280</v>
      </c>
      <c r="AA10" t="s">
        <v>42</v>
      </c>
      <c r="AB10">
        <f>AA2-AB8</f>
        <v>1.0698451477111937</v>
      </c>
      <c r="AC10">
        <v>1994</v>
      </c>
      <c r="AD10">
        <v>280</v>
      </c>
      <c r="AE10" t="s">
        <v>42</v>
      </c>
      <c r="AF10">
        <f>AE2-AF8</f>
        <v>1.0693484789489531</v>
      </c>
      <c r="AG10">
        <v>1994</v>
      </c>
      <c r="AH10">
        <v>280</v>
      </c>
      <c r="AI10" t="s">
        <v>42</v>
      </c>
      <c r="AJ10">
        <f>AI2-AJ8</f>
        <v>1.0697336135428503</v>
      </c>
      <c r="AK10">
        <v>1994</v>
      </c>
      <c r="AL10">
        <v>280</v>
      </c>
      <c r="AM10" t="s">
        <v>42</v>
      </c>
      <c r="AN10">
        <f>AM2-AN8</f>
        <v>1.0687189904097885</v>
      </c>
      <c r="AO10">
        <v>1994</v>
      </c>
      <c r="AP10">
        <v>280</v>
      </c>
      <c r="AQ10" t="s">
        <v>42</v>
      </c>
      <c r="AR10">
        <f>AQ2-AR8</f>
        <v>1.0678526720710748</v>
      </c>
      <c r="AS10">
        <v>1993</v>
      </c>
      <c r="AT10">
        <v>240</v>
      </c>
      <c r="AU10" t="s">
        <v>42</v>
      </c>
      <c r="AV10">
        <f>AU2-AV8</f>
        <v>1.0670352846395015</v>
      </c>
      <c r="AW10">
        <v>1993</v>
      </c>
      <c r="AX10">
        <v>240</v>
      </c>
      <c r="AY10" t="s">
        <v>42</v>
      </c>
      <c r="AZ10">
        <f>AY2-AZ8</f>
        <v>1.0665252434181876</v>
      </c>
      <c r="BA10">
        <v>1993</v>
      </c>
      <c r="BB10">
        <v>240</v>
      </c>
      <c r="BC10" t="s">
        <v>42</v>
      </c>
      <c r="BD10">
        <f>BC2-BD8</f>
        <v>1.0657291327636551</v>
      </c>
      <c r="BE10">
        <v>1993</v>
      </c>
      <c r="BF10">
        <v>240</v>
      </c>
    </row>
    <row r="11" spans="1:60" x14ac:dyDescent="0.25">
      <c r="B11">
        <v>9.2580667336922828E-2</v>
      </c>
      <c r="C11" s="31">
        <v>0.83271653023614611</v>
      </c>
      <c r="D11">
        <v>49.778769618519554</v>
      </c>
      <c r="E11">
        <v>1994</v>
      </c>
      <c r="F11">
        <v>280</v>
      </c>
      <c r="G11" t="s">
        <v>43</v>
      </c>
      <c r="H11" s="32">
        <f>LN(G2)</f>
        <v>9.2882154644065296E-2</v>
      </c>
      <c r="I11">
        <v>1995</v>
      </c>
      <c r="J11">
        <v>310</v>
      </c>
      <c r="K11" t="s">
        <v>43</v>
      </c>
      <c r="L11" s="32">
        <f>LN(K2)</f>
        <v>0.10530866996797206</v>
      </c>
      <c r="M11">
        <v>1995</v>
      </c>
      <c r="N11">
        <v>310</v>
      </c>
      <c r="O11" t="s">
        <v>43</v>
      </c>
      <c r="P11" s="32">
        <f>LN(O2)</f>
        <v>8.6620496789327817E-2</v>
      </c>
      <c r="Q11">
        <v>1995</v>
      </c>
      <c r="R11">
        <v>310</v>
      </c>
      <c r="S11" t="s">
        <v>43</v>
      </c>
      <c r="T11" s="32">
        <f>LN(S2)</f>
        <v>8.740363819957242E-2</v>
      </c>
      <c r="U11">
        <v>1995</v>
      </c>
      <c r="V11">
        <v>310</v>
      </c>
      <c r="W11" t="s">
        <v>43</v>
      </c>
      <c r="X11" s="32">
        <f>LN(W2)</f>
        <v>9.2936959826411453E-2</v>
      </c>
      <c r="Y11">
        <v>1995</v>
      </c>
      <c r="Z11">
        <v>310</v>
      </c>
      <c r="AA11" t="s">
        <v>43</v>
      </c>
      <c r="AB11" s="32">
        <f>LN(AA2)</f>
        <v>9.4001254065420911E-2</v>
      </c>
      <c r="AC11">
        <v>1995</v>
      </c>
      <c r="AD11">
        <v>310</v>
      </c>
      <c r="AE11" t="s">
        <v>43</v>
      </c>
      <c r="AF11" s="32">
        <f>LN(AE2)</f>
        <v>9.3520875123262223E-2</v>
      </c>
      <c r="AG11">
        <v>1995</v>
      </c>
      <c r="AH11">
        <v>310</v>
      </c>
      <c r="AI11" t="s">
        <v>43</v>
      </c>
      <c r="AJ11" s="32">
        <f>LN(AI2)</f>
        <v>9.3189104458355723E-2</v>
      </c>
      <c r="AK11">
        <v>1995</v>
      </c>
      <c r="AL11">
        <v>310</v>
      </c>
      <c r="AM11" t="s">
        <v>43</v>
      </c>
      <c r="AN11" s="32">
        <f>LN(AM2)</f>
        <v>9.2661933932084314E-2</v>
      </c>
      <c r="AO11">
        <v>1995</v>
      </c>
      <c r="AP11">
        <v>310</v>
      </c>
      <c r="AQ11" t="s">
        <v>43</v>
      </c>
      <c r="AR11" s="32">
        <f>LN(AQ2)</f>
        <v>9.3098926995944312E-2</v>
      </c>
      <c r="AS11">
        <v>1995</v>
      </c>
      <c r="AT11">
        <v>310</v>
      </c>
      <c r="AU11" t="s">
        <v>43</v>
      </c>
      <c r="AV11" s="32">
        <f>LN(AU2)</f>
        <v>9.2580667336922828E-2</v>
      </c>
      <c r="AW11">
        <v>1994</v>
      </c>
      <c r="AX11">
        <v>280</v>
      </c>
      <c r="AY11" t="s">
        <v>43</v>
      </c>
      <c r="AZ11" s="32">
        <f>LN(AY2)</f>
        <v>9.2398671427032272E-2</v>
      </c>
      <c r="BA11">
        <v>1994</v>
      </c>
      <c r="BB11">
        <v>280</v>
      </c>
      <c r="BC11" t="s">
        <v>43</v>
      </c>
      <c r="BD11" s="32">
        <f>LN(BC2)</f>
        <v>9.305807458270364E-2</v>
      </c>
      <c r="BE11">
        <v>1994</v>
      </c>
      <c r="BF11">
        <v>280</v>
      </c>
    </row>
    <row r="12" spans="1:60" x14ac:dyDescent="0.25">
      <c r="B12">
        <v>9.2398671427032272E-2</v>
      </c>
      <c r="C12" s="31">
        <v>0.82926928048622994</v>
      </c>
      <c r="D12">
        <v>48.571767450399946</v>
      </c>
      <c r="E12">
        <v>1995</v>
      </c>
      <c r="F12">
        <v>310</v>
      </c>
      <c r="G12" t="s">
        <v>44</v>
      </c>
      <c r="H12" s="32">
        <f>LN(H9)</f>
        <v>0.11776397026188153</v>
      </c>
      <c r="I12">
        <v>1998</v>
      </c>
      <c r="J12">
        <v>390</v>
      </c>
      <c r="K12" t="s">
        <v>44</v>
      </c>
      <c r="L12" s="32">
        <f>LN(L9)</f>
        <v>0.13771297673605834</v>
      </c>
      <c r="M12">
        <v>1998</v>
      </c>
      <c r="N12">
        <v>390</v>
      </c>
      <c r="O12" t="s">
        <v>44</v>
      </c>
      <c r="P12" s="32">
        <f>LN(P9)</f>
        <v>0.10876016136638732</v>
      </c>
      <c r="Q12">
        <v>1998</v>
      </c>
      <c r="R12">
        <v>390</v>
      </c>
      <c r="S12" t="s">
        <v>44</v>
      </c>
      <c r="T12" s="32">
        <f>LN(T9)</f>
        <v>0.10829152028632055</v>
      </c>
      <c r="U12">
        <v>1998</v>
      </c>
      <c r="V12">
        <v>390</v>
      </c>
      <c r="W12" t="s">
        <v>44</v>
      </c>
      <c r="X12" s="32">
        <f>LN(X9)</f>
        <v>0.11968592457409719</v>
      </c>
      <c r="Y12">
        <v>1998</v>
      </c>
      <c r="Z12">
        <v>390</v>
      </c>
      <c r="AA12" t="s">
        <v>44</v>
      </c>
      <c r="AB12" s="32">
        <f>LN(AB9)</f>
        <v>0.11980507835518618</v>
      </c>
      <c r="AC12">
        <v>1998</v>
      </c>
      <c r="AD12">
        <v>390</v>
      </c>
      <c r="AE12" t="s">
        <v>44</v>
      </c>
      <c r="AF12" s="32">
        <f>LN(AF9)</f>
        <v>0.11930948819070598</v>
      </c>
      <c r="AG12">
        <v>1998</v>
      </c>
      <c r="AH12">
        <v>390</v>
      </c>
      <c r="AI12" t="s">
        <v>44</v>
      </c>
      <c r="AJ12" s="32">
        <f>LN(AJ9)</f>
        <v>0.11832063872692365</v>
      </c>
      <c r="AK12">
        <v>1998</v>
      </c>
      <c r="AL12">
        <v>390</v>
      </c>
      <c r="AM12" t="s">
        <v>44</v>
      </c>
      <c r="AN12" s="32">
        <f>LN(AN9)</f>
        <v>0.11819413016111993</v>
      </c>
      <c r="AO12">
        <v>1998</v>
      </c>
      <c r="AP12">
        <v>390</v>
      </c>
      <c r="AQ12" t="s">
        <v>44</v>
      </c>
      <c r="AR12" s="32">
        <f>LN(AR9)</f>
        <v>0.11981470055227836</v>
      </c>
      <c r="AS12">
        <v>1998</v>
      </c>
      <c r="AT12">
        <v>390</v>
      </c>
      <c r="AU12" t="s">
        <v>44</v>
      </c>
      <c r="AV12" s="32">
        <f>LN(AV9)</f>
        <v>0.11953081916418955</v>
      </c>
      <c r="AW12">
        <v>1998</v>
      </c>
      <c r="AX12">
        <v>390</v>
      </c>
      <c r="AY12" t="s">
        <v>44</v>
      </c>
      <c r="AZ12" s="32">
        <f>LN(AZ9)</f>
        <v>0.11962911165611138</v>
      </c>
      <c r="BA12">
        <v>1995</v>
      </c>
      <c r="BB12">
        <v>310</v>
      </c>
      <c r="BC12" t="s">
        <v>44</v>
      </c>
      <c r="BD12" s="32">
        <f>LN(BD9)</f>
        <v>0.12161728506365008</v>
      </c>
      <c r="BE12">
        <v>1995</v>
      </c>
      <c r="BF12">
        <v>310</v>
      </c>
    </row>
    <row r="13" spans="1:60" x14ac:dyDescent="0.25">
      <c r="B13">
        <v>9.305807458270364E-2</v>
      </c>
      <c r="C13" s="31">
        <v>0.81708743725426991</v>
      </c>
      <c r="D13">
        <v>44.670930470211438</v>
      </c>
      <c r="E13">
        <v>1998</v>
      </c>
      <c r="F13">
        <v>390</v>
      </c>
      <c r="G13" t="s">
        <v>45</v>
      </c>
      <c r="H13" s="32">
        <f>LN(H10)</f>
        <v>6.736540230688752E-2</v>
      </c>
      <c r="I13">
        <v>2000</v>
      </c>
      <c r="J13">
        <v>420</v>
      </c>
      <c r="K13" t="s">
        <v>45</v>
      </c>
      <c r="L13" s="32">
        <f>LN(L10)</f>
        <v>7.1819057376744669E-2</v>
      </c>
      <c r="M13">
        <v>2000</v>
      </c>
      <c r="N13">
        <v>420</v>
      </c>
      <c r="O13" t="s">
        <v>45</v>
      </c>
      <c r="P13" s="32">
        <f>LN(P10)</f>
        <v>6.3979548267215761E-2</v>
      </c>
      <c r="Q13">
        <v>2000</v>
      </c>
      <c r="R13">
        <v>420</v>
      </c>
      <c r="S13" t="s">
        <v>45</v>
      </c>
      <c r="T13" s="32">
        <f>LN(T10)</f>
        <v>6.607012771355672E-2</v>
      </c>
      <c r="U13">
        <v>2000</v>
      </c>
      <c r="V13">
        <v>420</v>
      </c>
      <c r="W13" t="s">
        <v>45</v>
      </c>
      <c r="X13" s="32">
        <f>LN(X10)</f>
        <v>6.5452776589088338E-2</v>
      </c>
      <c r="Y13">
        <v>2000</v>
      </c>
      <c r="Z13">
        <v>420</v>
      </c>
      <c r="AA13" t="s">
        <v>45</v>
      </c>
      <c r="AB13" s="32">
        <f>LN(AB10)</f>
        <v>6.7513916235370092E-2</v>
      </c>
      <c r="AC13">
        <v>2000</v>
      </c>
      <c r="AD13">
        <v>420</v>
      </c>
      <c r="AE13" t="s">
        <v>45</v>
      </c>
      <c r="AF13" s="32">
        <f>LN(AF10)</f>
        <v>6.7049564841484943E-2</v>
      </c>
      <c r="AG13">
        <v>2000</v>
      </c>
      <c r="AH13">
        <v>420</v>
      </c>
      <c r="AI13" t="s">
        <v>45</v>
      </c>
      <c r="AJ13" s="32">
        <f>LN(AJ10)</f>
        <v>6.7409658172554981E-2</v>
      </c>
      <c r="AK13">
        <v>2000</v>
      </c>
      <c r="AL13">
        <v>420</v>
      </c>
      <c r="AM13" t="s">
        <v>45</v>
      </c>
      <c r="AN13" s="32">
        <f>LN(AN10)</f>
        <v>6.6460726026644296E-2</v>
      </c>
      <c r="AO13">
        <v>2000</v>
      </c>
      <c r="AP13">
        <v>420</v>
      </c>
      <c r="AQ13" t="s">
        <v>45</v>
      </c>
      <c r="AR13" s="32">
        <f>LN(AR10)</f>
        <v>6.5649783523378122E-2</v>
      </c>
      <c r="AS13">
        <v>2000</v>
      </c>
      <c r="AT13">
        <v>420</v>
      </c>
      <c r="AU13" t="s">
        <v>45</v>
      </c>
      <c r="AV13" s="32">
        <f>LN(AV10)</f>
        <v>6.4884040788313779E-2</v>
      </c>
      <c r="AW13">
        <v>2000</v>
      </c>
      <c r="AX13">
        <v>420</v>
      </c>
      <c r="AY13" t="s">
        <v>45</v>
      </c>
      <c r="AZ13" s="32">
        <f>LN(AZ10)</f>
        <v>6.440592805204734E-2</v>
      </c>
      <c r="BA13">
        <v>2000</v>
      </c>
      <c r="BB13">
        <v>420</v>
      </c>
      <c r="BC13" t="s">
        <v>45</v>
      </c>
      <c r="BD13" s="32">
        <f>LN(BD10)</f>
        <v>6.3659196610978713E-2</v>
      </c>
      <c r="BE13">
        <v>1998</v>
      </c>
      <c r="BF13">
        <v>390</v>
      </c>
    </row>
    <row r="14" spans="1:60" x14ac:dyDescent="0.25">
      <c r="B14">
        <v>9.6217981994688326E-2</v>
      </c>
      <c r="C14" s="31">
        <v>0.81626976741795976</v>
      </c>
      <c r="D14">
        <v>44.427623910696042</v>
      </c>
      <c r="E14">
        <v>2000</v>
      </c>
      <c r="F14">
        <v>420</v>
      </c>
      <c r="G14" t="s">
        <v>46</v>
      </c>
      <c r="H14" s="32">
        <f>H12-H11</f>
        <v>2.488181561781623E-2</v>
      </c>
      <c r="K14" t="s">
        <v>46</v>
      </c>
      <c r="L14" s="32">
        <f>L12-L11</f>
        <v>3.2404306768086283E-2</v>
      </c>
      <c r="O14" t="s">
        <v>46</v>
      </c>
      <c r="P14" s="32">
        <f>P12-P11</f>
        <v>2.2139664577059501E-2</v>
      </c>
      <c r="S14" t="s">
        <v>46</v>
      </c>
      <c r="T14" s="32">
        <f>T12-T11</f>
        <v>2.0887882086748133E-2</v>
      </c>
      <c r="W14" t="s">
        <v>46</v>
      </c>
      <c r="X14" s="32">
        <f>X12-X11</f>
        <v>2.6748964747685733E-2</v>
      </c>
      <c r="AA14" t="s">
        <v>46</v>
      </c>
      <c r="AB14" s="32">
        <f>AB12-AB11</f>
        <v>2.580382428976527E-2</v>
      </c>
      <c r="AE14" t="s">
        <v>46</v>
      </c>
      <c r="AF14" s="32">
        <f>AF12-AF11</f>
        <v>2.5788613067443761E-2</v>
      </c>
      <c r="AI14" t="s">
        <v>46</v>
      </c>
      <c r="AJ14" s="32">
        <f>AJ12-AJ11</f>
        <v>2.5131534268567929E-2</v>
      </c>
      <c r="AM14" t="s">
        <v>46</v>
      </c>
      <c r="AN14" s="32">
        <f>AN12-AN11</f>
        <v>2.5532196229035617E-2</v>
      </c>
      <c r="AQ14" t="s">
        <v>46</v>
      </c>
      <c r="AR14" s="32">
        <f>AR12-AR11</f>
        <v>2.6715773556334046E-2</v>
      </c>
      <c r="AU14" t="s">
        <v>46</v>
      </c>
      <c r="AV14" s="32">
        <f>AV12-AV11</f>
        <v>2.6950151827266719E-2</v>
      </c>
      <c r="AY14" t="s">
        <v>46</v>
      </c>
      <c r="AZ14" s="32">
        <f>AZ12-AZ11</f>
        <v>2.7230440229079111E-2</v>
      </c>
      <c r="BC14" t="s">
        <v>46</v>
      </c>
      <c r="BD14" s="32">
        <f>BD12-BD11</f>
        <v>2.8559210480946437E-2</v>
      </c>
    </row>
    <row r="15" spans="1:60" x14ac:dyDescent="0.25">
      <c r="A15" t="s">
        <v>58</v>
      </c>
      <c r="B15" s="23">
        <f>AVERAGE(B2:B14)</f>
        <v>9.3307481130746023E-2</v>
      </c>
      <c r="C15" s="23">
        <f>AVERAGE(C2:C14)</f>
        <v>0.8404629971502795</v>
      </c>
      <c r="D15" s="23">
        <f>AVERAGE(D2:D14)</f>
        <v>53.726408431434507</v>
      </c>
      <c r="E15" s="23">
        <f>AVERAGE(E2:E14)</f>
        <v>1989.5384615384614</v>
      </c>
      <c r="F15" s="23">
        <f>AVERAGE(F2:F14)</f>
        <v>214.2907692307692</v>
      </c>
      <c r="G15" t="s">
        <v>47</v>
      </c>
      <c r="H15" s="32">
        <f>H11-H13</f>
        <v>2.5516752337177775E-2</v>
      </c>
      <c r="K15" t="s">
        <v>47</v>
      </c>
      <c r="L15" s="32">
        <f>L11-L13</f>
        <v>3.3489612591227388E-2</v>
      </c>
      <c r="O15" t="s">
        <v>47</v>
      </c>
      <c r="P15" s="32">
        <f>P11-P13</f>
        <v>2.2640948522112056E-2</v>
      </c>
      <c r="S15" t="s">
        <v>47</v>
      </c>
      <c r="T15" s="32">
        <f>T11-T13</f>
        <v>2.13335104860157E-2</v>
      </c>
      <c r="W15" t="s">
        <v>47</v>
      </c>
      <c r="X15" s="32">
        <f>X11-X13</f>
        <v>2.7484183237323115E-2</v>
      </c>
      <c r="AA15" t="s">
        <v>47</v>
      </c>
      <c r="AB15" s="32">
        <f>AB11-AB13</f>
        <v>2.6487337830050819E-2</v>
      </c>
      <c r="AE15" t="s">
        <v>47</v>
      </c>
      <c r="AF15" s="32">
        <f>AF11-AF13</f>
        <v>2.647131028177728E-2</v>
      </c>
      <c r="AI15" t="s">
        <v>47</v>
      </c>
      <c r="AJ15" s="32">
        <f>AJ11-AJ13</f>
        <v>2.5779446285800742E-2</v>
      </c>
      <c r="AM15" t="s">
        <v>47</v>
      </c>
      <c r="AN15" s="32">
        <f>AN11-AN13</f>
        <v>2.6201207905440019E-2</v>
      </c>
      <c r="AQ15" t="s">
        <v>47</v>
      </c>
      <c r="AR15" s="32">
        <f>AR11-AR13</f>
        <v>2.744914347256619E-2</v>
      </c>
      <c r="AU15" t="s">
        <v>47</v>
      </c>
      <c r="AV15" s="32">
        <f>AV11-AV13</f>
        <v>2.7696626548609049E-2</v>
      </c>
      <c r="AY15" t="s">
        <v>47</v>
      </c>
      <c r="AZ15" s="32">
        <f>AZ11-AZ13</f>
        <v>2.7992743374984932E-2</v>
      </c>
      <c r="BC15" t="s">
        <v>47</v>
      </c>
      <c r="BD15" s="32">
        <f>BD11-BD13</f>
        <v>2.9398877971724927E-2</v>
      </c>
    </row>
    <row r="16" spans="1:60" x14ac:dyDescent="0.25">
      <c r="A16" t="s">
        <v>59</v>
      </c>
      <c r="B16" s="23">
        <f>STDEV(B2:B14)</f>
        <v>4.4217780142351022E-3</v>
      </c>
      <c r="C16" s="23">
        <f>STDEV(C2:C14)</f>
        <v>2.0394774704022154E-2</v>
      </c>
      <c r="D16" s="23">
        <f>STDEV(D2:D14)</f>
        <v>8.9642071173390754</v>
      </c>
      <c r="E16" s="23">
        <f>STDEV(E2:E14)</f>
        <v>6.6284159069793933</v>
      </c>
      <c r="F16" s="23">
        <f>STDEV(F2:F14)</f>
        <v>117.4801931150906</v>
      </c>
      <c r="G16" t="s">
        <v>48</v>
      </c>
      <c r="H16" s="33">
        <f>AVERAGE(H14:H15)</f>
        <v>2.5199283977497003E-2</v>
      </c>
      <c r="K16" t="s">
        <v>48</v>
      </c>
      <c r="L16" s="33">
        <f>AVERAGE(L14:L15)</f>
        <v>3.2946959679656836E-2</v>
      </c>
      <c r="O16" t="s">
        <v>48</v>
      </c>
      <c r="P16" s="33">
        <f>AVERAGE(P14:P15)</f>
        <v>2.2390306549585778E-2</v>
      </c>
      <c r="S16" t="s">
        <v>48</v>
      </c>
      <c r="T16" s="33">
        <f>AVERAGE(T14:T15)</f>
        <v>2.1110696286381916E-2</v>
      </c>
      <c r="W16" t="s">
        <v>48</v>
      </c>
      <c r="X16" s="33">
        <f>AVERAGE(X14:X15)</f>
        <v>2.7116573992504424E-2</v>
      </c>
      <c r="AA16" t="s">
        <v>48</v>
      </c>
      <c r="AB16" s="33">
        <f>AVERAGE(AB14:AB15)</f>
        <v>2.6145581059908045E-2</v>
      </c>
      <c r="AE16" t="s">
        <v>48</v>
      </c>
      <c r="AF16" s="33">
        <f>AVERAGE(AF14:AF15)</f>
        <v>2.612996167461052E-2</v>
      </c>
      <c r="AI16" t="s">
        <v>48</v>
      </c>
      <c r="AJ16" s="33">
        <f>AVERAGE(AJ14:AJ15)</f>
        <v>2.5455490277184335E-2</v>
      </c>
      <c r="AM16" t="s">
        <v>48</v>
      </c>
      <c r="AN16" s="33">
        <f>AVERAGE(AN14:AN15)</f>
        <v>2.5866702067237818E-2</v>
      </c>
      <c r="AQ16" t="s">
        <v>48</v>
      </c>
      <c r="AR16" s="33">
        <f>AVERAGE(AR14:AR15)</f>
        <v>2.7082458514450118E-2</v>
      </c>
      <c r="AU16" t="s">
        <v>48</v>
      </c>
      <c r="AV16" s="33">
        <f>AVERAGE(AV14:AV15)</f>
        <v>2.7323389187937884E-2</v>
      </c>
      <c r="AY16" t="s">
        <v>48</v>
      </c>
      <c r="AZ16" s="33">
        <f>AVERAGE(AZ14:AZ15)</f>
        <v>2.7611591802032022E-2</v>
      </c>
      <c r="BC16" t="s">
        <v>48</v>
      </c>
      <c r="BD16" s="33">
        <f>AVERAGE(BD14:BD15)</f>
        <v>2.8979044226335682E-2</v>
      </c>
    </row>
    <row r="17" spans="1:56" x14ac:dyDescent="0.25">
      <c r="A17" t="s">
        <v>60</v>
      </c>
      <c r="B17" s="23">
        <f>MIN(B2:B14)</f>
        <v>8.6620496789327817E-2</v>
      </c>
      <c r="C17" s="23">
        <f>MIN(C2:C14)</f>
        <v>0.8120051860688513</v>
      </c>
      <c r="D17" s="23">
        <f>MIN(D2:D14)</f>
        <v>43.192956714552814</v>
      </c>
      <c r="E17" s="23">
        <f>MIN(E2:E14)</f>
        <v>1975</v>
      </c>
      <c r="F17" s="23">
        <f>MIN(F2:F14)</f>
        <v>58.78</v>
      </c>
      <c r="G17" t="s">
        <v>49</v>
      </c>
      <c r="H17">
        <f>TINV(0.3173,H5)</f>
        <v>1.0475913649820714</v>
      </c>
      <c r="K17" t="s">
        <v>49</v>
      </c>
      <c r="L17">
        <f>TINV(0.3173,L5)</f>
        <v>1.052586480618851</v>
      </c>
      <c r="O17" t="s">
        <v>49</v>
      </c>
      <c r="P17">
        <f>TINV(0.3173,P5)</f>
        <v>1.052586480618851</v>
      </c>
      <c r="S17" t="s">
        <v>49</v>
      </c>
      <c r="T17">
        <f>TINV(0.3173,T5)</f>
        <v>1.052586480618851</v>
      </c>
      <c r="W17" t="s">
        <v>49</v>
      </c>
      <c r="X17">
        <f>TINV(0.3173,X5)</f>
        <v>1.052586480618851</v>
      </c>
      <c r="AA17" t="s">
        <v>49</v>
      </c>
      <c r="AB17">
        <f>TINV(0.3173,AB5)</f>
        <v>1.052586480618851</v>
      </c>
      <c r="AE17" t="s">
        <v>49</v>
      </c>
      <c r="AF17">
        <f>TINV(0.3173,AF5)</f>
        <v>1.052586480618851</v>
      </c>
      <c r="AI17" t="s">
        <v>49</v>
      </c>
      <c r="AJ17">
        <f>TINV(0.3173,AJ5)</f>
        <v>1.052586480618851</v>
      </c>
      <c r="AM17" t="s">
        <v>49</v>
      </c>
      <c r="AN17">
        <f>TINV(0.3173,AN5)</f>
        <v>1.052586480618851</v>
      </c>
      <c r="AQ17" t="s">
        <v>49</v>
      </c>
      <c r="AR17">
        <f>TINV(0.3173,AR5)</f>
        <v>1.052586480618851</v>
      </c>
      <c r="AU17" t="s">
        <v>49</v>
      </c>
      <c r="AV17">
        <f>TINV(0.3173,AV5)</f>
        <v>1.052586480618851</v>
      </c>
      <c r="AY17" t="s">
        <v>49</v>
      </c>
      <c r="AZ17">
        <f>TINV(0.3173,AZ5)</f>
        <v>1.052586480618851</v>
      </c>
      <c r="BC17" t="s">
        <v>49</v>
      </c>
      <c r="BD17">
        <f>TINV(0.3173,BD5)</f>
        <v>1.052586480618851</v>
      </c>
    </row>
    <row r="18" spans="1:56" x14ac:dyDescent="0.25">
      <c r="A18" t="s">
        <v>61</v>
      </c>
      <c r="B18" s="23">
        <f>MAX(B2:B14)</f>
        <v>0.10530866996797206</v>
      </c>
      <c r="C18" s="23">
        <f>MAX(C2:C14)</f>
        <v>0.88246641424122885</v>
      </c>
      <c r="D18" s="23">
        <f>MAX(D2:D14)</f>
        <v>75.082063441204383</v>
      </c>
      <c r="E18" s="23">
        <f>MAX(E2:E14)</f>
        <v>2000</v>
      </c>
      <c r="F18" s="23">
        <f>MAX(F2:F14)</f>
        <v>420</v>
      </c>
      <c r="G18" t="s">
        <v>50</v>
      </c>
      <c r="H18">
        <f>H17*G3</f>
        <v>1.2844158803464824E-2</v>
      </c>
      <c r="K18" t="s">
        <v>50</v>
      </c>
      <c r="L18">
        <f>L17*K3</f>
        <v>1.6866130190210746E-2</v>
      </c>
      <c r="O18" t="s">
        <v>50</v>
      </c>
      <c r="P18">
        <f>P17*O3</f>
        <v>1.1251968558437513E-2</v>
      </c>
      <c r="S18" t="s">
        <v>50</v>
      </c>
      <c r="T18">
        <f>T17*S3</f>
        <v>1.0617424917102014E-2</v>
      </c>
      <c r="W18" t="s">
        <v>50</v>
      </c>
      <c r="X18">
        <f>X17*W3</f>
        <v>1.3712373399940136E-2</v>
      </c>
      <c r="AA18" t="s">
        <v>50</v>
      </c>
      <c r="AB18">
        <f>AB17*AA3</f>
        <v>1.3235666392934125E-2</v>
      </c>
      <c r="AE18" t="s">
        <v>50</v>
      </c>
      <c r="AF18">
        <f>AF17*AE3</f>
        <v>1.3221410184415895E-2</v>
      </c>
      <c r="AI18" t="s">
        <v>50</v>
      </c>
      <c r="AJ18">
        <f>AJ17*AI3</f>
        <v>1.2876013443885767E-2</v>
      </c>
      <c r="AM18" t="s">
        <v>50</v>
      </c>
      <c r="AN18">
        <f>AN17*AM3</f>
        <v>1.3077026832357661E-2</v>
      </c>
      <c r="AQ18" t="s">
        <v>50</v>
      </c>
      <c r="AR18">
        <f>AR17*AQ3</f>
        <v>1.3697348583262684E-2</v>
      </c>
      <c r="AU18" t="s">
        <v>50</v>
      </c>
      <c r="AV18">
        <f>AV17*AU3</f>
        <v>1.3811982378661462E-2</v>
      </c>
      <c r="AY18" t="s">
        <v>50</v>
      </c>
      <c r="AZ18">
        <f>AZ17*AY3</f>
        <v>1.3955055267394266E-2</v>
      </c>
      <c r="BC18" t="s">
        <v>50</v>
      </c>
      <c r="BD18">
        <f>BD17*BC3</f>
        <v>1.4655456503417307E-2</v>
      </c>
    </row>
    <row r="19" spans="1:56" x14ac:dyDescent="0.25">
      <c r="A19" t="s">
        <v>62</v>
      </c>
      <c r="B19" s="23">
        <f>ABS(B18-B17)</f>
        <v>1.8688173178644241E-2</v>
      </c>
      <c r="C19" s="23">
        <f>ABS(C18-C17)</f>
        <v>7.0461228172377544E-2</v>
      </c>
      <c r="D19" s="23">
        <f>ABS(D18-D17)</f>
        <v>31.889106726651569</v>
      </c>
      <c r="E19" s="23">
        <f>ABS(E18-E17)</f>
        <v>25</v>
      </c>
      <c r="F19" s="23">
        <f>ABS(F18-F17)</f>
        <v>361.22</v>
      </c>
      <c r="G19" t="s">
        <v>51</v>
      </c>
      <c r="H19">
        <f>G2+H18</f>
        <v>1.1101765709229454</v>
      </c>
      <c r="K19" t="s">
        <v>51</v>
      </c>
      <c r="L19">
        <f>K2+L18</f>
        <v>1.1279196364725554</v>
      </c>
      <c r="O19" t="s">
        <v>51</v>
      </c>
      <c r="P19">
        <f>O2+P18</f>
        <v>1.1017347280312495</v>
      </c>
      <c r="S19" t="s">
        <v>51</v>
      </c>
      <c r="T19">
        <f>S2+T18</f>
        <v>1.1019545210855728</v>
      </c>
      <c r="W19" t="s">
        <v>51</v>
      </c>
      <c r="X19">
        <f>W2+X18</f>
        <v>1.1111049266703694</v>
      </c>
      <c r="AA19" t="s">
        <v>51</v>
      </c>
      <c r="AB19">
        <f>AA2+AB18</f>
        <v>1.1117967899767618</v>
      </c>
      <c r="AE19" t="s">
        <v>51</v>
      </c>
      <c r="AF19">
        <f>AE2+AF18</f>
        <v>1.1112549348716456</v>
      </c>
      <c r="AI19" t="s">
        <v>51</v>
      </c>
      <c r="AJ19">
        <f>AI2+AJ18</f>
        <v>1.1105453032431067</v>
      </c>
      <c r="AM19" t="s">
        <v>51</v>
      </c>
      <c r="AN19">
        <f>AM2+AN18</f>
        <v>1.1101678102335621</v>
      </c>
      <c r="AQ19" t="s">
        <v>51</v>
      </c>
      <c r="AR19">
        <f>AQ2+AR18</f>
        <v>1.1112676578143381</v>
      </c>
      <c r="AU19" t="s">
        <v>51</v>
      </c>
      <c r="AV19">
        <f>AU2+AV18</f>
        <v>1.1108136125699539</v>
      </c>
      <c r="AY19" t="s">
        <v>51</v>
      </c>
      <c r="AZ19">
        <f>AY2+AZ18</f>
        <v>1.1107570538154707</v>
      </c>
      <c r="BC19" t="s">
        <v>51</v>
      </c>
      <c r="BD19">
        <f>BC2+BD18</f>
        <v>1.1121809282545252</v>
      </c>
    </row>
    <row r="20" spans="1:56" x14ac:dyDescent="0.25">
      <c r="A20" t="s">
        <v>63</v>
      </c>
      <c r="B20" s="23">
        <f>COUNT(B2:B14)</f>
        <v>13</v>
      </c>
      <c r="G20" t="s">
        <v>52</v>
      </c>
      <c r="H20">
        <f>G2-H18</f>
        <v>1.0844882533160156</v>
      </c>
      <c r="K20" t="s">
        <v>52</v>
      </c>
      <c r="L20">
        <f>K2-L18</f>
        <v>1.0941873760921341</v>
      </c>
      <c r="O20" t="s">
        <v>52</v>
      </c>
      <c r="P20">
        <f>O2-P18</f>
        <v>1.0792307909143743</v>
      </c>
      <c r="S20" t="s">
        <v>52</v>
      </c>
      <c r="T20">
        <f>S2-T18</f>
        <v>1.0807196712513687</v>
      </c>
      <c r="W20" t="s">
        <v>52</v>
      </c>
      <c r="X20">
        <f>W2-X18</f>
        <v>1.0836801798704894</v>
      </c>
      <c r="AA20" t="s">
        <v>52</v>
      </c>
      <c r="AB20">
        <f>AA2-AB18</f>
        <v>1.0853254571908937</v>
      </c>
      <c r="AE20" t="s">
        <v>52</v>
      </c>
      <c r="AF20">
        <f>AE2-AF18</f>
        <v>1.0848121145028138</v>
      </c>
      <c r="AI20" t="s">
        <v>52</v>
      </c>
      <c r="AJ20">
        <f>AI2-AJ18</f>
        <v>1.0847932763553354</v>
      </c>
      <c r="AM20" t="s">
        <v>52</v>
      </c>
      <c r="AN20">
        <f>AM2-AN18</f>
        <v>1.0840137565688468</v>
      </c>
      <c r="AQ20" t="s">
        <v>52</v>
      </c>
      <c r="AR20">
        <f>AQ2-AR18</f>
        <v>1.0838729606478126</v>
      </c>
      <c r="AU20" t="s">
        <v>52</v>
      </c>
      <c r="AV20">
        <f>AU2-AV18</f>
        <v>1.0831896478126308</v>
      </c>
      <c r="AY20" t="s">
        <v>52</v>
      </c>
      <c r="AZ20">
        <f>AY2-AZ18</f>
        <v>1.0828469432806824</v>
      </c>
      <c r="BC20" t="s">
        <v>52</v>
      </c>
      <c r="BD20">
        <f>BC2-BD18</f>
        <v>1.0828700152476904</v>
      </c>
    </row>
    <row r="21" spans="1:56" x14ac:dyDescent="0.25">
      <c r="G21" t="s">
        <v>43</v>
      </c>
      <c r="H21" s="32">
        <f>LN(G2)</f>
        <v>9.2882154644065296E-2</v>
      </c>
      <c r="K21" t="s">
        <v>43</v>
      </c>
      <c r="L21" s="32">
        <f>LN(K2)</f>
        <v>0.10530866996797206</v>
      </c>
      <c r="O21" t="s">
        <v>43</v>
      </c>
      <c r="P21" s="32">
        <f>LN(O2)</f>
        <v>8.6620496789327817E-2</v>
      </c>
      <c r="S21" t="s">
        <v>43</v>
      </c>
      <c r="T21" s="32">
        <f>LN(S2)</f>
        <v>8.740363819957242E-2</v>
      </c>
      <c r="W21" t="s">
        <v>43</v>
      </c>
      <c r="X21" s="32">
        <f>LN(W2)</f>
        <v>9.2936959826411453E-2</v>
      </c>
      <c r="AA21" t="s">
        <v>43</v>
      </c>
      <c r="AB21" s="32">
        <f>LN(AA2)</f>
        <v>9.4001254065420911E-2</v>
      </c>
      <c r="AE21" t="s">
        <v>43</v>
      </c>
      <c r="AF21" s="32">
        <f>LN(AE2)</f>
        <v>9.3520875123262223E-2</v>
      </c>
      <c r="AI21" t="s">
        <v>43</v>
      </c>
      <c r="AJ21" s="32">
        <f>LN(AI2)</f>
        <v>9.3189104458355723E-2</v>
      </c>
      <c r="AM21" t="s">
        <v>43</v>
      </c>
      <c r="AN21" s="32">
        <f>LN(AM2)</f>
        <v>9.2661933932084314E-2</v>
      </c>
      <c r="AQ21" t="s">
        <v>43</v>
      </c>
      <c r="AR21" s="32">
        <f>LN(AQ2)</f>
        <v>9.3098926995944312E-2</v>
      </c>
      <c r="AU21" t="s">
        <v>43</v>
      </c>
      <c r="AV21" s="32">
        <f>LN(AU2)</f>
        <v>9.2580667336922828E-2</v>
      </c>
      <c r="AY21" t="s">
        <v>43</v>
      </c>
      <c r="AZ21" s="32">
        <f>LN(AY2)</f>
        <v>9.2398671427032272E-2</v>
      </c>
      <c r="BC21" t="s">
        <v>43</v>
      </c>
      <c r="BD21" s="32">
        <f>LN(BC2)</f>
        <v>9.305807458270364E-2</v>
      </c>
    </row>
    <row r="22" spans="1:56" x14ac:dyDescent="0.25">
      <c r="G22" t="s">
        <v>53</v>
      </c>
      <c r="H22" s="32">
        <f>LN(H19)</f>
        <v>0.10451907557704446</v>
      </c>
      <c r="K22" t="s">
        <v>53</v>
      </c>
      <c r="L22" s="32">
        <f>LN(L19)</f>
        <v>0.12037490627595525</v>
      </c>
      <c r="O22" t="s">
        <v>53</v>
      </c>
      <c r="P22" s="32">
        <f>LN(P19)</f>
        <v>9.6885963088406704E-2</v>
      </c>
      <c r="S22" t="s">
        <v>53</v>
      </c>
      <c r="T22" s="32">
        <f>LN(T19)</f>
        <v>9.70854404467867E-2</v>
      </c>
      <c r="W22" t="s">
        <v>53</v>
      </c>
      <c r="X22" s="32">
        <f>LN(X19)</f>
        <v>0.10535494964566856</v>
      </c>
      <c r="AA22" t="s">
        <v>53</v>
      </c>
      <c r="AB22" s="32">
        <f>LN(AB19)</f>
        <v>0.10597743630223272</v>
      </c>
      <c r="AE22" t="s">
        <v>53</v>
      </c>
      <c r="AF22" s="32">
        <f>LN(AF19)</f>
        <v>0.10548994866549422</v>
      </c>
      <c r="AI22" t="s">
        <v>53</v>
      </c>
      <c r="AJ22" s="32">
        <f>LN(AJ19)</f>
        <v>0.10485115887647917</v>
      </c>
      <c r="AM22" t="s">
        <v>53</v>
      </c>
      <c r="AN22" s="32">
        <f>LN(AN19)</f>
        <v>0.10451118428823568</v>
      </c>
      <c r="AQ22" t="s">
        <v>53</v>
      </c>
      <c r="AR22" s="32">
        <f>LN(AR19)</f>
        <v>0.1055013977663803</v>
      </c>
      <c r="AU22" t="s">
        <v>53</v>
      </c>
      <c r="AV22" s="32">
        <f>LN(AV19)</f>
        <v>0.1050927311197056</v>
      </c>
      <c r="AY22" t="s">
        <v>53</v>
      </c>
      <c r="AZ22" s="32">
        <f>LN(AZ19)</f>
        <v>0.10504181331155193</v>
      </c>
      <c r="BC22" t="s">
        <v>53</v>
      </c>
      <c r="BD22" s="32">
        <f>LN(BD19)</f>
        <v>0.1063228878581854</v>
      </c>
    </row>
    <row r="23" spans="1:56" x14ac:dyDescent="0.25">
      <c r="G23" t="s">
        <v>54</v>
      </c>
      <c r="H23" s="32">
        <f>LN(H20)</f>
        <v>8.1108219797838096E-2</v>
      </c>
      <c r="K23" t="s">
        <v>54</v>
      </c>
      <c r="L23" s="32">
        <f>LN(L20)</f>
        <v>9.0011965469112762E-2</v>
      </c>
      <c r="O23" t="s">
        <v>54</v>
      </c>
      <c r="P23" s="32">
        <f>LN(P20)</f>
        <v>7.6248556744555121E-2</v>
      </c>
      <c r="S23" t="s">
        <v>54</v>
      </c>
      <c r="T23" s="32">
        <f>LN(T20)</f>
        <v>7.7627181485157792E-2</v>
      </c>
      <c r="W23" t="s">
        <v>54</v>
      </c>
      <c r="X23" s="32">
        <f>LN(X20)</f>
        <v>8.0362822465626593E-2</v>
      </c>
      <c r="AA23" t="s">
        <v>54</v>
      </c>
      <c r="AB23" s="32">
        <f>LN(AB20)</f>
        <v>8.1879902557855613E-2</v>
      </c>
      <c r="AE23" t="s">
        <v>54</v>
      </c>
      <c r="AF23" s="32">
        <f>LN(AF20)</f>
        <v>8.1406805640544533E-2</v>
      </c>
      <c r="AI23" t="s">
        <v>54</v>
      </c>
      <c r="AJ23" s="32">
        <f>LN(AJ20)</f>
        <v>8.1389440134763402E-2</v>
      </c>
      <c r="AM23" t="s">
        <v>54</v>
      </c>
      <c r="AN23" s="32">
        <f>LN(AN20)</f>
        <v>8.067059349859676E-2</v>
      </c>
      <c r="AQ23" t="s">
        <v>54</v>
      </c>
      <c r="AR23" s="32">
        <f>LN(AR20)</f>
        <v>8.0540701175244228E-2</v>
      </c>
      <c r="AU23" t="s">
        <v>54</v>
      </c>
      <c r="AV23" s="32">
        <f>LN(AV20)</f>
        <v>7.9910066088689571E-2</v>
      </c>
      <c r="AY23" t="s">
        <v>54</v>
      </c>
      <c r="AZ23" s="32">
        <f>LN(AZ20)</f>
        <v>7.9593631420672231E-2</v>
      </c>
      <c r="BC23" t="s">
        <v>54</v>
      </c>
      <c r="BD23" s="32">
        <f>LN(BD20)</f>
        <v>7.9614937960216126E-2</v>
      </c>
    </row>
    <row r="24" spans="1:56" x14ac:dyDescent="0.25">
      <c r="G24" t="s">
        <v>55</v>
      </c>
      <c r="H24" s="32">
        <f>H22-H21</f>
        <v>1.1636920932979161E-2</v>
      </c>
      <c r="K24" t="s">
        <v>55</v>
      </c>
      <c r="L24" s="32">
        <f>L22-L21</f>
        <v>1.5066236307983191E-2</v>
      </c>
      <c r="O24" t="s">
        <v>55</v>
      </c>
      <c r="P24" s="32">
        <f>P22-P21</f>
        <v>1.0265466299078888E-2</v>
      </c>
      <c r="S24" t="s">
        <v>55</v>
      </c>
      <c r="T24" s="32">
        <f>T22-T21</f>
        <v>9.6818022472142801E-3</v>
      </c>
      <c r="W24" t="s">
        <v>55</v>
      </c>
      <c r="X24" s="32">
        <f>X22-X21</f>
        <v>1.2417989819257111E-2</v>
      </c>
      <c r="AA24" t="s">
        <v>55</v>
      </c>
      <c r="AB24" s="32">
        <f>AB22-AB21</f>
        <v>1.1976182236811808E-2</v>
      </c>
      <c r="AE24" t="s">
        <v>55</v>
      </c>
      <c r="AF24" s="32">
        <f>AF22-AF21</f>
        <v>1.1969073542231992E-2</v>
      </c>
      <c r="AI24" t="s">
        <v>55</v>
      </c>
      <c r="AJ24" s="32">
        <f>AJ22-AJ21</f>
        <v>1.1662054418123444E-2</v>
      </c>
      <c r="AM24" t="s">
        <v>55</v>
      </c>
      <c r="AN24" s="32">
        <f>AN22-AN21</f>
        <v>1.1849250356151364E-2</v>
      </c>
      <c r="AQ24" t="s">
        <v>55</v>
      </c>
      <c r="AR24" s="32">
        <f>AR22-AR21</f>
        <v>1.2402470770435992E-2</v>
      </c>
      <c r="AU24" t="s">
        <v>55</v>
      </c>
      <c r="AV24" s="32">
        <f>AV22-AV21</f>
        <v>1.2512063782782773E-2</v>
      </c>
      <c r="AY24" t="s">
        <v>55</v>
      </c>
      <c r="AZ24" s="32">
        <f>AZ22-AZ21</f>
        <v>1.2643141884519662E-2</v>
      </c>
      <c r="BC24" t="s">
        <v>55</v>
      </c>
      <c r="BD24" s="32">
        <f>BD22-BD21</f>
        <v>1.3264813275481763E-2</v>
      </c>
    </row>
    <row r="25" spans="1:56" x14ac:dyDescent="0.25">
      <c r="G25" t="s">
        <v>56</v>
      </c>
      <c r="H25" s="32">
        <f>H21-H23</f>
        <v>1.1773934846227199E-2</v>
      </c>
      <c r="K25" t="s">
        <v>56</v>
      </c>
      <c r="L25" s="32">
        <f>L21-L23</f>
        <v>1.5296704498859295E-2</v>
      </c>
      <c r="O25" t="s">
        <v>56</v>
      </c>
      <c r="P25" s="32">
        <f>P21-P23</f>
        <v>1.0371940044772696E-2</v>
      </c>
      <c r="S25" t="s">
        <v>56</v>
      </c>
      <c r="T25" s="32">
        <f>T21-T23</f>
        <v>9.7764567144146275E-3</v>
      </c>
      <c r="W25" t="s">
        <v>56</v>
      </c>
      <c r="X25" s="32">
        <f>X21-X23</f>
        <v>1.2574137360784859E-2</v>
      </c>
      <c r="AA25" t="s">
        <v>56</v>
      </c>
      <c r="AB25" s="32">
        <f>AB21-AB23</f>
        <v>1.2121351507565298E-2</v>
      </c>
      <c r="AE25" t="s">
        <v>56</v>
      </c>
      <c r="AF25" s="32">
        <f>AF21-AF23</f>
        <v>1.211406948271769E-2</v>
      </c>
      <c r="AI25" t="s">
        <v>56</v>
      </c>
      <c r="AJ25" s="32">
        <f>AJ21-AJ23</f>
        <v>1.1799664323592321E-2</v>
      </c>
      <c r="AM25" t="s">
        <v>56</v>
      </c>
      <c r="AN25" s="32">
        <f>AN21-AN23</f>
        <v>1.1991340433487555E-2</v>
      </c>
      <c r="AQ25" t="s">
        <v>56</v>
      </c>
      <c r="AR25" s="32">
        <f>AR21-AR23</f>
        <v>1.2558225820700084E-2</v>
      </c>
      <c r="AU25" t="s">
        <v>56</v>
      </c>
      <c r="AV25" s="32">
        <f>AV21-AV23</f>
        <v>1.2670601248233257E-2</v>
      </c>
      <c r="AY25" t="s">
        <v>56</v>
      </c>
      <c r="AZ25" s="32">
        <f>AZ21-AZ23</f>
        <v>1.2805040006360041E-2</v>
      </c>
      <c r="BC25" t="s">
        <v>56</v>
      </c>
      <c r="BD25" s="32">
        <f>BD21-BD23</f>
        <v>1.3443136622487514E-2</v>
      </c>
    </row>
    <row r="26" spans="1:56" x14ac:dyDescent="0.25">
      <c r="G26" t="s">
        <v>57</v>
      </c>
      <c r="H26" s="33">
        <f>AVERAGE(H24:H25)</f>
        <v>1.170542788960318E-2</v>
      </c>
      <c r="K26" t="s">
        <v>57</v>
      </c>
      <c r="L26" s="33">
        <f>AVERAGE(L24:L25)</f>
        <v>1.5181470403421243E-2</v>
      </c>
      <c r="O26" t="s">
        <v>57</v>
      </c>
      <c r="P26" s="33">
        <f>AVERAGE(P24:P25)</f>
        <v>1.0318703171925792E-2</v>
      </c>
      <c r="S26" t="s">
        <v>57</v>
      </c>
      <c r="T26" s="33">
        <f>AVERAGE(T24:T25)</f>
        <v>9.7291294808144538E-3</v>
      </c>
      <c r="W26" t="s">
        <v>57</v>
      </c>
      <c r="X26" s="33">
        <f>AVERAGE(X24:X25)</f>
        <v>1.2496063590020985E-2</v>
      </c>
      <c r="AA26" t="s">
        <v>57</v>
      </c>
      <c r="AB26" s="33">
        <f>AVERAGE(AB24:AB25)</f>
        <v>1.2048766872188553E-2</v>
      </c>
      <c r="AE26" t="s">
        <v>57</v>
      </c>
      <c r="AF26" s="33">
        <f>AVERAGE(AF24:AF25)</f>
        <v>1.2041571512474841E-2</v>
      </c>
      <c r="AI26" t="s">
        <v>57</v>
      </c>
      <c r="AJ26" s="33">
        <f>AVERAGE(AJ24:AJ25)</f>
        <v>1.1730859370857882E-2</v>
      </c>
      <c r="AM26" t="s">
        <v>57</v>
      </c>
      <c r="AN26" s="33">
        <f>AVERAGE(AN24:AN25)</f>
        <v>1.1920295394819459E-2</v>
      </c>
      <c r="AQ26" t="s">
        <v>57</v>
      </c>
      <c r="AR26" s="33">
        <f>AVERAGE(AR24:AR25)</f>
        <v>1.2480348295568038E-2</v>
      </c>
      <c r="AU26" t="s">
        <v>57</v>
      </c>
      <c r="AV26" s="33">
        <f>AVERAGE(AV24:AV25)</f>
        <v>1.2591332515508015E-2</v>
      </c>
      <c r="AY26" t="s">
        <v>57</v>
      </c>
      <c r="AZ26" s="33">
        <f>AVERAGE(AZ24:AZ25)</f>
        <v>1.2724090945439852E-2</v>
      </c>
      <c r="BC26" t="s">
        <v>57</v>
      </c>
      <c r="BD26" s="33">
        <f>AVERAGE(BD24:BD25)</f>
        <v>1.3353974948984638E-2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8"/>
  <sheetViews>
    <sheetView workbookViewId="0">
      <selection activeCell="F1" sqref="F1"/>
    </sheetView>
  </sheetViews>
  <sheetFormatPr defaultColWidth="11.42578125" defaultRowHeight="15" x14ac:dyDescent="0.25"/>
  <sheetData>
    <row r="1" spans="2:92" ht="17.25" thickTop="1" thickBot="1" x14ac:dyDescent="0.3">
      <c r="B1" s="23" t="s">
        <v>36</v>
      </c>
      <c r="C1" s="23" t="s">
        <v>37</v>
      </c>
      <c r="D1" s="23" t="s">
        <v>38</v>
      </c>
      <c r="E1" s="23" t="s">
        <v>34</v>
      </c>
      <c r="F1" s="23" t="s">
        <v>35</v>
      </c>
      <c r="G1" s="27">
        <f>LN(G2)</f>
        <v>3.5783579641011913E-2</v>
      </c>
      <c r="H1" s="28">
        <f>G4</f>
        <v>0.90791422216163198</v>
      </c>
      <c r="I1" t="s">
        <v>34</v>
      </c>
      <c r="J1" t="s">
        <v>35</v>
      </c>
      <c r="K1" s="29">
        <f>LN(K2)</f>
        <v>3.6229941639308358E-2</v>
      </c>
      <c r="L1" s="30">
        <f>K4</f>
        <v>0.8824761405710585</v>
      </c>
      <c r="M1" t="s">
        <v>34</v>
      </c>
      <c r="N1" t="s">
        <v>35</v>
      </c>
      <c r="O1" s="29">
        <f>LN(O2)</f>
        <v>3.651193449691037E-2</v>
      </c>
      <c r="P1" s="30">
        <f>O4</f>
        <v>0.89782546699719512</v>
      </c>
      <c r="Q1" t="s">
        <v>34</v>
      </c>
      <c r="R1" t="s">
        <v>35</v>
      </c>
      <c r="S1" s="29">
        <f>LN(S2)</f>
        <v>3.6316613955504368E-2</v>
      </c>
      <c r="T1" s="30">
        <f>S4</f>
        <v>0.90138604030654446</v>
      </c>
      <c r="U1" t="s">
        <v>34</v>
      </c>
      <c r="V1" t="s">
        <v>35</v>
      </c>
      <c r="W1" s="29">
        <f>LN(W2)</f>
        <v>3.6915268219013385E-2</v>
      </c>
      <c r="X1" s="30">
        <f>W4</f>
        <v>0.91155486880862469</v>
      </c>
      <c r="Y1" t="s">
        <v>34</v>
      </c>
      <c r="Z1" t="s">
        <v>35</v>
      </c>
      <c r="AA1" s="29">
        <f>LN(AA2)</f>
        <v>3.5459982219654636E-2</v>
      </c>
      <c r="AB1" s="30">
        <f>AA4</f>
        <v>0.90596107576745488</v>
      </c>
      <c r="AC1" t="s">
        <v>34</v>
      </c>
      <c r="AD1" t="s">
        <v>35</v>
      </c>
      <c r="AE1" s="29">
        <f>LN(AE2)</f>
        <v>3.5526464254627431E-2</v>
      </c>
      <c r="AF1" s="30">
        <f>AE4</f>
        <v>0.90740142701154813</v>
      </c>
      <c r="AG1" t="s">
        <v>34</v>
      </c>
      <c r="AH1" t="s">
        <v>35</v>
      </c>
      <c r="AI1" s="29">
        <f>LN(AI2)</f>
        <v>3.5558557563912997E-2</v>
      </c>
      <c r="AJ1" s="30">
        <f>AI4</f>
        <v>0.91000798696542506</v>
      </c>
      <c r="AK1" t="s">
        <v>34</v>
      </c>
      <c r="AL1" t="s">
        <v>35</v>
      </c>
      <c r="AM1" s="29">
        <f>LN(AM2)</f>
        <v>3.5602765822240735E-2</v>
      </c>
      <c r="AN1" s="30">
        <f>AM4</f>
        <v>0.90988368874102654</v>
      </c>
      <c r="AO1" t="s">
        <v>34</v>
      </c>
      <c r="AP1" t="s">
        <v>35</v>
      </c>
      <c r="AQ1" s="29">
        <f>LN(AQ2)</f>
        <v>3.602525440035257E-2</v>
      </c>
      <c r="AR1" s="30">
        <f>AQ4</f>
        <v>0.91727363323290212</v>
      </c>
      <c r="AS1" t="s">
        <v>34</v>
      </c>
      <c r="AT1" t="s">
        <v>35</v>
      </c>
      <c r="AU1" s="29">
        <f>LN(AU2)</f>
        <v>3.6426187762115148E-2</v>
      </c>
      <c r="AV1" s="30">
        <f>AU4</f>
        <v>0.92693869614138291</v>
      </c>
      <c r="AW1" t="s">
        <v>34</v>
      </c>
      <c r="AX1" t="s">
        <v>35</v>
      </c>
      <c r="AY1" s="29">
        <f>LN(AY2)</f>
        <v>3.6452009315063871E-2</v>
      </c>
      <c r="AZ1" s="30">
        <f>AY4</f>
        <v>0.92651942840432611</v>
      </c>
      <c r="BA1" t="s">
        <v>34</v>
      </c>
      <c r="BB1" t="s">
        <v>35</v>
      </c>
      <c r="BC1" s="29">
        <f>LN(BC2)</f>
        <v>3.5937054289326996E-2</v>
      </c>
      <c r="BD1" s="30">
        <f>BC4</f>
        <v>0.90788855356212284</v>
      </c>
      <c r="BE1" t="s">
        <v>34</v>
      </c>
      <c r="BF1" t="s">
        <v>35</v>
      </c>
      <c r="BG1" s="29">
        <f>LN(BG2)</f>
        <v>3.5704527256955498E-2</v>
      </c>
      <c r="BH1" s="30">
        <f>BG4</f>
        <v>0.90601922725471062</v>
      </c>
      <c r="BI1" t="s">
        <v>34</v>
      </c>
      <c r="BJ1" t="s">
        <v>35</v>
      </c>
      <c r="BK1" s="29">
        <f>LN(BK2)</f>
        <v>3.5656226313663053E-2</v>
      </c>
      <c r="BL1" s="30">
        <f>BK4</f>
        <v>0.90590326452296865</v>
      </c>
      <c r="BM1" t="s">
        <v>34</v>
      </c>
      <c r="BN1" t="s">
        <v>35</v>
      </c>
      <c r="BO1" s="29">
        <f>LN(BO2)</f>
        <v>3.551677023522256E-2</v>
      </c>
      <c r="BP1" s="30">
        <f>BO4</f>
        <v>0.90651922915972483</v>
      </c>
      <c r="BQ1" t="s">
        <v>34</v>
      </c>
      <c r="BR1" t="s">
        <v>35</v>
      </c>
      <c r="BS1" s="29">
        <f>LN(BS2)</f>
        <v>3.5492772177638257E-2</v>
      </c>
      <c r="BT1" s="30">
        <f>BS4</f>
        <v>0.90641352811897258</v>
      </c>
      <c r="BU1" t="s">
        <v>34</v>
      </c>
      <c r="BV1" t="s">
        <v>35</v>
      </c>
      <c r="BW1" s="29">
        <f>LN(BW2)</f>
        <v>3.5562951301637863E-2</v>
      </c>
      <c r="BX1" s="30">
        <f>BW4</f>
        <v>0.90502707288149831</v>
      </c>
      <c r="BY1" t="s">
        <v>34</v>
      </c>
      <c r="BZ1" t="s">
        <v>35</v>
      </c>
      <c r="CA1" s="29">
        <f>LN(CA2)</f>
        <v>3.5409947722163222E-2</v>
      </c>
      <c r="CB1" s="30">
        <f>CA4</f>
        <v>0.90571738274424574</v>
      </c>
      <c r="CC1" t="s">
        <v>34</v>
      </c>
      <c r="CD1" t="s">
        <v>35</v>
      </c>
      <c r="CE1" s="29">
        <f>LN(CE2)</f>
        <v>3.531266070597476E-2</v>
      </c>
      <c r="CF1" s="30">
        <f>CE4</f>
        <v>0.90631094624550279</v>
      </c>
      <c r="CG1" t="s">
        <v>34</v>
      </c>
      <c r="CH1" t="s">
        <v>35</v>
      </c>
      <c r="CI1" s="29">
        <f>LN(CI2)</f>
        <v>3.5090564390032469E-2</v>
      </c>
      <c r="CJ1" s="30">
        <f>CI4</f>
        <v>0.90767673209523048</v>
      </c>
      <c r="CK1" t="s">
        <v>34</v>
      </c>
      <c r="CL1" t="s">
        <v>35</v>
      </c>
      <c r="CM1" s="29">
        <f>LN(CM2)</f>
        <v>3.5041030762140359E-2</v>
      </c>
      <c r="CN1" s="30">
        <f>CM4</f>
        <v>0.90706854967818873</v>
      </c>
    </row>
    <row r="2" spans="2:92" ht="15.75" thickTop="1" x14ac:dyDescent="0.25">
      <c r="B2">
        <v>3.6229941639308358E-2</v>
      </c>
      <c r="C2" s="31">
        <v>0.8824761405710585</v>
      </c>
      <c r="D2">
        <v>135.16038877095716</v>
      </c>
      <c r="E2">
        <v>1884</v>
      </c>
      <c r="F2">
        <v>4.46</v>
      </c>
      <c r="G2">
        <f t="array" ref="G2:H6">LOGEST(F2:F22,E2:E22,TRUE, TRUE)</f>
        <v>1.0364315173360528</v>
      </c>
      <c r="H2">
        <v>2.12049433749128E-29</v>
      </c>
      <c r="I2">
        <v>1901</v>
      </c>
      <c r="J2">
        <v>9.4</v>
      </c>
      <c r="K2">
        <f t="array" ref="K2:L6">LOGEST(J2:J21,I2:I21,TRUE, TRUE)</f>
        <v>1.036894244243399</v>
      </c>
      <c r="L2">
        <v>8.7619277518131818E-30</v>
      </c>
      <c r="M2">
        <v>1884</v>
      </c>
      <c r="N2">
        <v>4.46</v>
      </c>
      <c r="O2">
        <f t="array" ref="O2:P6">LOGEST(N2:N21,M2:M21,TRUE, TRUE)</f>
        <v>1.0371866822451403</v>
      </c>
      <c r="P2">
        <v>4.9980203419128886E-30</v>
      </c>
      <c r="Q2">
        <v>1884</v>
      </c>
      <c r="R2">
        <v>4.46</v>
      </c>
      <c r="S2">
        <f t="array" ref="S2:T6">LOGEST(R2:R21,Q2:Q21,TRUE, TRUE)</f>
        <v>1.0369841181639321</v>
      </c>
      <c r="T2">
        <v>7.3495762812588833E-30</v>
      </c>
      <c r="U2">
        <v>1884</v>
      </c>
      <c r="V2">
        <v>4.46</v>
      </c>
      <c r="W2">
        <f t="array" ref="W2:X6">LOGEST(V2:V21,U2:U21,TRUE, TRUE)</f>
        <v>1.0376050989853243</v>
      </c>
      <c r="X2">
        <v>2.2323296797690956E-30</v>
      </c>
      <c r="Y2">
        <v>1884</v>
      </c>
      <c r="Z2">
        <v>4.46</v>
      </c>
      <c r="AA2">
        <f t="array" ref="AA2:AB6">LOGEST(Z2:Z21,Y2:Y21,TRUE, TRUE)</f>
        <v>1.0360961850288906</v>
      </c>
      <c r="AB2">
        <v>4.0633803480173322E-29</v>
      </c>
      <c r="AC2">
        <v>1884</v>
      </c>
      <c r="AD2">
        <v>4.46</v>
      </c>
      <c r="AE2">
        <f t="array" ref="AE2:AF6">LOGEST(AD2:AD21,AC2:AC21,TRUE, TRUE)</f>
        <v>1.0361650691014501</v>
      </c>
      <c r="AF2">
        <v>3.5666763766398921E-29</v>
      </c>
      <c r="AG2">
        <v>1884</v>
      </c>
      <c r="AH2">
        <v>4.46</v>
      </c>
      <c r="AI2">
        <f t="array" ref="AI2:AJ6">LOGEST(AH2:AH21,AG2:AG21,TRUE, TRUE)</f>
        <v>1.0361983236011043</v>
      </c>
      <c r="AJ2">
        <v>3.3634873061131464E-29</v>
      </c>
      <c r="AK2">
        <v>1884</v>
      </c>
      <c r="AL2">
        <v>4.46</v>
      </c>
      <c r="AM2">
        <f t="array" ref="AM2:AN6">LOGEST(AL2:AL21,AK2:AK21,TRUE, TRUE)</f>
        <v>1.0362441331368453</v>
      </c>
      <c r="AN2">
        <v>3.0796208774015991E-29</v>
      </c>
      <c r="AO2">
        <v>1884</v>
      </c>
      <c r="AP2">
        <v>4.46</v>
      </c>
      <c r="AQ2">
        <f t="array" ref="AQ2:AR6">LOGEST(AP2:AP21,AO2:AO21,TRUE, TRUE)</f>
        <v>1.0366820269432833</v>
      </c>
      <c r="AR2">
        <v>1.3576569894162143E-29</v>
      </c>
      <c r="AS2">
        <v>1884</v>
      </c>
      <c r="AT2">
        <v>4.46</v>
      </c>
      <c r="AU2">
        <f t="array" ref="AU2:AV6">LOGEST(AT2:AT21,AS2:AS21,TRUE, TRUE)</f>
        <v>1.0370977506866146</v>
      </c>
      <c r="AV2">
        <v>6.2528042887386929E-30</v>
      </c>
      <c r="AW2">
        <v>1884</v>
      </c>
      <c r="AX2">
        <v>4.46</v>
      </c>
      <c r="AY2">
        <f t="array" ref="AY2:AZ6">LOGEST(AX2:AX21,AW2:AW21,TRUE, TRUE)</f>
        <v>1.0371245305068437</v>
      </c>
      <c r="AZ2">
        <v>5.9408901058091274E-30</v>
      </c>
      <c r="BA2">
        <v>1884</v>
      </c>
      <c r="BB2">
        <v>4.46</v>
      </c>
      <c r="BC2">
        <f t="array" ref="BC2:BD6">LOGEST(BB2:BB21,BA2:BA21,TRUE, TRUE)</f>
        <v>1.0365905955055994</v>
      </c>
      <c r="BD2">
        <v>1.5825992346085731E-29</v>
      </c>
      <c r="BE2">
        <v>1884</v>
      </c>
      <c r="BF2">
        <v>4.46</v>
      </c>
      <c r="BG2">
        <f t="array" ref="BG2:BH6">LOGEST(BF2:BF21,BE2:BE21,TRUE, TRUE)</f>
        <v>1.0363495881920859</v>
      </c>
      <c r="BH2">
        <v>2.4659029748521721E-29</v>
      </c>
      <c r="BI2">
        <v>1884</v>
      </c>
      <c r="BJ2">
        <v>4.46</v>
      </c>
      <c r="BK2">
        <f t="array" ref="BK2:BL6">LOGEST(BJ2:BJ21,BI2:BI21,TRUE, TRUE)</f>
        <v>1.036299532738268</v>
      </c>
      <c r="BL2">
        <v>2.7049013775730746E-29</v>
      </c>
      <c r="BM2">
        <v>1884</v>
      </c>
      <c r="BN2">
        <v>4.46</v>
      </c>
      <c r="BO2">
        <f t="array" ref="BO2:BP6">LOGEST(BN2:BN21,BM2:BM21,TRUE, TRUE)</f>
        <v>1.0361550245458497</v>
      </c>
      <c r="BP2">
        <v>3.5331701900119417E-29</v>
      </c>
      <c r="BQ2">
        <v>1884</v>
      </c>
      <c r="BR2">
        <v>4.46</v>
      </c>
      <c r="BS2">
        <f t="array" ref="BS2:BT6">LOGEST(BR2:BR21,BQ2:BQ21,TRUE, TRUE)</f>
        <v>1.0361301591362664</v>
      </c>
      <c r="BT2">
        <v>3.7013595332236624E-29</v>
      </c>
      <c r="BU2">
        <v>1884</v>
      </c>
      <c r="BV2">
        <v>4.46</v>
      </c>
      <c r="BW2">
        <f t="array" ref="BW2:BX6">LOGEST(BV2:BV21,BU2:BU21,TRUE, TRUE)</f>
        <v>1.036202876394771</v>
      </c>
      <c r="BX2">
        <v>3.2394760578995006E-29</v>
      </c>
      <c r="BY2">
        <v>1884</v>
      </c>
      <c r="BZ2">
        <v>4.46</v>
      </c>
      <c r="CA2">
        <f t="array" ref="CA2:CB6">LOGEST(BZ2:BZ21,BY2:BY21,TRUE, TRUE)</f>
        <v>1.0360443457738062</v>
      </c>
      <c r="CB2">
        <v>4.3485547418524025E-29</v>
      </c>
      <c r="CC2">
        <v>1884</v>
      </c>
      <c r="CD2">
        <v>4.46</v>
      </c>
      <c r="CE2">
        <f t="array" ref="CE2:CF6">LOGEST(CD2:CD21,CC2:CC21,TRUE, TRUE)</f>
        <v>1.0359435570135653</v>
      </c>
      <c r="CF2">
        <v>5.2462009518671935E-29</v>
      </c>
      <c r="CG2">
        <v>1884</v>
      </c>
      <c r="CH2">
        <v>4.46</v>
      </c>
      <c r="CI2">
        <f t="array" ref="CI2:CJ6">LOGEST(CH2:CH21,CG2:CG21,TRUE, TRUE)</f>
        <v>1.0357135033140137</v>
      </c>
      <c r="CJ2">
        <v>8.0629155512113116E-29</v>
      </c>
      <c r="CK2">
        <v>1884</v>
      </c>
      <c r="CL2">
        <v>4.46</v>
      </c>
      <c r="CM2">
        <f t="array" ref="CM2:CN6">LOGEST(CL2:CL21,CK2:CK21,TRUE, TRUE)</f>
        <v>1.0356622019373198</v>
      </c>
      <c r="CN2">
        <v>8.8844582365876788E-29</v>
      </c>
    </row>
    <row r="3" spans="2:92" x14ac:dyDescent="0.25">
      <c r="B3">
        <v>3.651193449691037E-2</v>
      </c>
      <c r="C3" s="31">
        <v>0.89782546699719512</v>
      </c>
      <c r="D3">
        <v>158.16914382672888</v>
      </c>
      <c r="E3">
        <v>1901</v>
      </c>
      <c r="F3">
        <v>9.4</v>
      </c>
      <c r="G3">
        <v>2.6144530894155822E-3</v>
      </c>
      <c r="H3">
        <v>5.137109532574895</v>
      </c>
      <c r="I3">
        <v>1911</v>
      </c>
      <c r="J3">
        <v>13.18</v>
      </c>
      <c r="K3">
        <v>3.1163262527729931E-3</v>
      </c>
      <c r="L3">
        <v>6.1355664207103828</v>
      </c>
      <c r="M3">
        <v>1911</v>
      </c>
      <c r="N3">
        <v>13.18</v>
      </c>
      <c r="O3">
        <v>2.9031799890737722E-3</v>
      </c>
      <c r="P3">
        <v>5.7135417506949278</v>
      </c>
      <c r="Q3">
        <v>1901</v>
      </c>
      <c r="R3">
        <v>9.4</v>
      </c>
      <c r="S3">
        <v>2.8312803955525341E-3</v>
      </c>
      <c r="T3">
        <v>5.5706700914566216</v>
      </c>
      <c r="U3">
        <v>1901</v>
      </c>
      <c r="V3">
        <v>9.4</v>
      </c>
      <c r="W3">
        <v>2.7102873209299389E-3</v>
      </c>
      <c r="X3">
        <v>5.3322156521122333</v>
      </c>
      <c r="Y3">
        <v>1901</v>
      </c>
      <c r="Z3">
        <v>9.4</v>
      </c>
      <c r="AA3">
        <v>2.6927827572436188E-3</v>
      </c>
      <c r="AB3">
        <v>5.2947455781411525</v>
      </c>
      <c r="AC3">
        <v>1901</v>
      </c>
      <c r="AD3">
        <v>9.4</v>
      </c>
      <c r="AE3">
        <v>2.6749652974714612E-3</v>
      </c>
      <c r="AF3">
        <v>5.2589197645225934</v>
      </c>
      <c r="AG3">
        <v>1901</v>
      </c>
      <c r="AH3">
        <v>9.4</v>
      </c>
      <c r="AI3">
        <v>2.6356471258984571E-3</v>
      </c>
      <c r="AJ3">
        <v>5.1807077325912596</v>
      </c>
      <c r="AK3">
        <v>1901</v>
      </c>
      <c r="AL3">
        <v>9.4</v>
      </c>
      <c r="AM3">
        <v>2.6409260991783739E-3</v>
      </c>
      <c r="AN3">
        <v>5.1908221086086508</v>
      </c>
      <c r="AO3">
        <v>1901</v>
      </c>
      <c r="AP3">
        <v>9.4</v>
      </c>
      <c r="AQ3">
        <v>2.5500184598980418E-3</v>
      </c>
      <c r="AR3">
        <v>5.0092099780949848</v>
      </c>
      <c r="AS3">
        <v>1901</v>
      </c>
      <c r="AT3">
        <v>9.4</v>
      </c>
      <c r="AU3">
        <v>2.4104363733193361E-3</v>
      </c>
      <c r="AV3">
        <v>4.733924290198356</v>
      </c>
      <c r="AW3">
        <v>1901</v>
      </c>
      <c r="AX3">
        <v>9.4</v>
      </c>
      <c r="AY3">
        <v>2.4196035761969753E-3</v>
      </c>
      <c r="AZ3">
        <v>4.75180577068181</v>
      </c>
      <c r="BA3">
        <v>1901</v>
      </c>
      <c r="BB3">
        <v>9.4</v>
      </c>
      <c r="BC3">
        <v>2.698029872795635E-3</v>
      </c>
      <c r="BD3">
        <v>5.298464607600061</v>
      </c>
      <c r="BE3">
        <v>1901</v>
      </c>
      <c r="BF3">
        <v>9.4</v>
      </c>
      <c r="BG3">
        <v>2.7104277392099559E-3</v>
      </c>
      <c r="BH3">
        <v>5.3226747878365908</v>
      </c>
      <c r="BI3">
        <v>1901</v>
      </c>
      <c r="BJ3">
        <v>9.4</v>
      </c>
      <c r="BK3">
        <v>2.7086038472866601E-3</v>
      </c>
      <c r="BL3">
        <v>5.3189560033932421</v>
      </c>
      <c r="BM3">
        <v>1901</v>
      </c>
      <c r="BN3">
        <v>9.4</v>
      </c>
      <c r="BO3">
        <v>2.6882511808970144E-3</v>
      </c>
      <c r="BP3">
        <v>5.2788528316636611</v>
      </c>
      <c r="BQ3">
        <v>1901</v>
      </c>
      <c r="BR3">
        <v>9.4</v>
      </c>
      <c r="BS3">
        <v>2.6881098798459424E-3</v>
      </c>
      <c r="BT3">
        <v>5.2784391874244969</v>
      </c>
      <c r="BU3">
        <v>1901</v>
      </c>
      <c r="BV3">
        <v>9.4</v>
      </c>
      <c r="BW3">
        <v>2.7153803369851272E-3</v>
      </c>
      <c r="BX3">
        <v>5.3315750278864273</v>
      </c>
      <c r="BY3">
        <v>1901</v>
      </c>
      <c r="BZ3">
        <v>9.4</v>
      </c>
      <c r="CA3">
        <v>2.6928272688565257E-3</v>
      </c>
      <c r="CB3">
        <v>5.287155993228394</v>
      </c>
      <c r="CC3">
        <v>1901</v>
      </c>
      <c r="CD3">
        <v>9.4</v>
      </c>
      <c r="CE3">
        <v>2.676085609983185E-3</v>
      </c>
      <c r="CF3">
        <v>5.2541491298329683</v>
      </c>
      <c r="CG3">
        <v>1901</v>
      </c>
      <c r="CH3">
        <v>9.4</v>
      </c>
      <c r="CI3">
        <v>2.6378134828635227E-3</v>
      </c>
      <c r="CJ3">
        <v>5.1786043777499202</v>
      </c>
      <c r="CK3">
        <v>1901</v>
      </c>
      <c r="CL3">
        <v>9.4</v>
      </c>
      <c r="CM3">
        <v>2.6436376185884581E-3</v>
      </c>
      <c r="CN3">
        <v>5.1897692400670303</v>
      </c>
    </row>
    <row r="4" spans="2:92" ht="15.75" thickBot="1" x14ac:dyDescent="0.3">
      <c r="B4">
        <v>3.6316613955504368E-2</v>
      </c>
      <c r="C4" s="31">
        <v>0.90138604030654446</v>
      </c>
      <c r="D4">
        <v>164.52993851938956</v>
      </c>
      <c r="E4">
        <v>1911</v>
      </c>
      <c r="F4">
        <v>13.18</v>
      </c>
      <c r="G4">
        <v>0.90791422216163198</v>
      </c>
      <c r="H4">
        <v>0.42308235439834041</v>
      </c>
      <c r="I4">
        <v>1914</v>
      </c>
      <c r="J4">
        <v>19.440000000000001</v>
      </c>
      <c r="K4">
        <v>0.8824761405710585</v>
      </c>
      <c r="L4">
        <v>0.43372723824801374</v>
      </c>
      <c r="M4">
        <v>1914</v>
      </c>
      <c r="N4">
        <v>19.440000000000001</v>
      </c>
      <c r="O4">
        <v>0.89782546699719512</v>
      </c>
      <c r="P4">
        <v>0.43006033127554399</v>
      </c>
      <c r="Q4">
        <v>1914</v>
      </c>
      <c r="R4">
        <v>19.440000000000001</v>
      </c>
      <c r="S4">
        <v>0.90138604030654446</v>
      </c>
      <c r="T4">
        <v>0.43100374178464729</v>
      </c>
      <c r="U4">
        <v>1911</v>
      </c>
      <c r="V4">
        <v>13.18</v>
      </c>
      <c r="W4">
        <v>0.91155486880862469</v>
      </c>
      <c r="X4">
        <v>0.41549509045246352</v>
      </c>
      <c r="Y4">
        <v>1911</v>
      </c>
      <c r="Z4">
        <v>13.18</v>
      </c>
      <c r="AA4">
        <v>0.90596107576745488</v>
      </c>
      <c r="AB4">
        <v>0.4290655912690895</v>
      </c>
      <c r="AC4">
        <v>1911</v>
      </c>
      <c r="AD4">
        <v>13.18</v>
      </c>
      <c r="AE4">
        <v>0.90740142701154813</v>
      </c>
      <c r="AF4">
        <v>0.42881746200422077</v>
      </c>
      <c r="AG4">
        <v>1911</v>
      </c>
      <c r="AH4">
        <v>13.18</v>
      </c>
      <c r="AI4">
        <v>0.91000798696542506</v>
      </c>
      <c r="AJ4">
        <v>0.42469264241099114</v>
      </c>
      <c r="AK4">
        <v>1911</v>
      </c>
      <c r="AL4">
        <v>13.18</v>
      </c>
      <c r="AM4">
        <v>0.90988368874102654</v>
      </c>
      <c r="AN4">
        <v>0.42601011302125102</v>
      </c>
      <c r="AO4">
        <v>1911</v>
      </c>
      <c r="AP4">
        <v>13.18</v>
      </c>
      <c r="AQ4">
        <v>0.91727363323290212</v>
      </c>
      <c r="AR4">
        <v>0.41175455314334769</v>
      </c>
      <c r="AS4">
        <v>1911</v>
      </c>
      <c r="AT4">
        <v>13.18</v>
      </c>
      <c r="AU4">
        <v>0.92693869614138291</v>
      </c>
      <c r="AV4">
        <v>0.38710437440190232</v>
      </c>
      <c r="AW4">
        <v>1911</v>
      </c>
      <c r="AX4">
        <v>13.18</v>
      </c>
      <c r="AY4">
        <v>0.92651942840432611</v>
      </c>
      <c r="AZ4">
        <v>0.38826118856067687</v>
      </c>
      <c r="BA4">
        <v>1911</v>
      </c>
      <c r="BB4">
        <v>13.18</v>
      </c>
      <c r="BC4">
        <v>0.90788855356212284</v>
      </c>
      <c r="BD4">
        <v>0.43256916478704488</v>
      </c>
      <c r="BE4">
        <v>1911</v>
      </c>
      <c r="BF4">
        <v>13.18</v>
      </c>
      <c r="BG4">
        <v>0.90601922725471062</v>
      </c>
      <c r="BH4">
        <v>0.43416746276865326</v>
      </c>
      <c r="BI4">
        <v>1911</v>
      </c>
      <c r="BJ4">
        <v>13.18</v>
      </c>
      <c r="BK4">
        <v>0.90590326452296865</v>
      </c>
      <c r="BL4">
        <v>0.43346802130627887</v>
      </c>
      <c r="BM4">
        <v>1911</v>
      </c>
      <c r="BN4">
        <v>13.18</v>
      </c>
      <c r="BO4">
        <v>0.90651922915972483</v>
      </c>
      <c r="BP4">
        <v>0.42978865020178691</v>
      </c>
      <c r="BQ4">
        <v>1911</v>
      </c>
      <c r="BR4">
        <v>13.18</v>
      </c>
      <c r="BS4">
        <v>0.90641352811897258</v>
      </c>
      <c r="BT4">
        <v>0.42932573668597024</v>
      </c>
      <c r="BU4">
        <v>1911</v>
      </c>
      <c r="BV4">
        <v>13.18</v>
      </c>
      <c r="BW4">
        <v>0.90502707288149831</v>
      </c>
      <c r="BX4">
        <v>0.43223660976185091</v>
      </c>
      <c r="BY4">
        <v>1911</v>
      </c>
      <c r="BZ4">
        <v>13.18</v>
      </c>
      <c r="CA4">
        <v>0.90571738274424574</v>
      </c>
      <c r="CB4">
        <v>0.42813243725775313</v>
      </c>
      <c r="CC4">
        <v>1911</v>
      </c>
      <c r="CD4">
        <v>13.18</v>
      </c>
      <c r="CE4">
        <v>0.90631094624550279</v>
      </c>
      <c r="CF4">
        <v>0.42494141370139316</v>
      </c>
      <c r="CG4">
        <v>1911</v>
      </c>
      <c r="CH4">
        <v>13.18</v>
      </c>
      <c r="CI4">
        <v>0.90767673209523048</v>
      </c>
      <c r="CJ4">
        <v>0.4171900292276961</v>
      </c>
      <c r="CK4">
        <v>1911</v>
      </c>
      <c r="CL4">
        <v>13.18</v>
      </c>
      <c r="CM4">
        <v>0.90706854967818873</v>
      </c>
      <c r="CN4">
        <v>0.41690089808360997</v>
      </c>
    </row>
    <row r="5" spans="2:92" ht="17.25" thickTop="1" thickBot="1" x14ac:dyDescent="0.3">
      <c r="B5">
        <v>3.6915268219013385E-2</v>
      </c>
      <c r="C5" s="31">
        <v>0.91155486880862469</v>
      </c>
      <c r="D5">
        <v>185.51600769353882</v>
      </c>
      <c r="E5">
        <v>1914</v>
      </c>
      <c r="F5">
        <v>19.440000000000001</v>
      </c>
      <c r="G5">
        <v>187.32936427326956</v>
      </c>
      <c r="H5">
        <v>19</v>
      </c>
      <c r="I5">
        <v>1937</v>
      </c>
      <c r="J5">
        <v>20.2</v>
      </c>
      <c r="K5" s="28">
        <v>135.16038877095716</v>
      </c>
      <c r="L5">
        <v>18</v>
      </c>
      <c r="M5">
        <v>1937</v>
      </c>
      <c r="N5">
        <v>20.2</v>
      </c>
      <c r="O5" s="28">
        <v>158.16914382672888</v>
      </c>
      <c r="P5">
        <v>18</v>
      </c>
      <c r="Q5">
        <v>1937</v>
      </c>
      <c r="R5">
        <v>20.2</v>
      </c>
      <c r="S5" s="28">
        <v>164.52993851938956</v>
      </c>
      <c r="T5">
        <v>18</v>
      </c>
      <c r="U5">
        <v>1937</v>
      </c>
      <c r="V5">
        <v>20.2</v>
      </c>
      <c r="W5" s="28">
        <v>185.51600769353882</v>
      </c>
      <c r="X5">
        <v>18</v>
      </c>
      <c r="Y5">
        <v>1914</v>
      </c>
      <c r="Z5">
        <v>19.440000000000001</v>
      </c>
      <c r="AA5" s="28">
        <v>173.41010115650101</v>
      </c>
      <c r="AB5">
        <v>18</v>
      </c>
      <c r="AC5">
        <v>1914</v>
      </c>
      <c r="AD5">
        <v>19.440000000000001</v>
      </c>
      <c r="AE5" s="28">
        <v>176.38744485020095</v>
      </c>
      <c r="AF5">
        <v>18</v>
      </c>
      <c r="AG5">
        <v>1914</v>
      </c>
      <c r="AH5">
        <v>19.440000000000001</v>
      </c>
      <c r="AI5" s="28">
        <v>182.01775038729727</v>
      </c>
      <c r="AJ5">
        <v>18</v>
      </c>
      <c r="AK5">
        <v>1914</v>
      </c>
      <c r="AL5">
        <v>19.440000000000001</v>
      </c>
      <c r="AM5" s="28">
        <v>181.74186413680584</v>
      </c>
      <c r="AN5">
        <v>18</v>
      </c>
      <c r="AO5">
        <v>1914</v>
      </c>
      <c r="AP5">
        <v>19.440000000000001</v>
      </c>
      <c r="AQ5" s="28">
        <v>199.58480038989191</v>
      </c>
      <c r="AR5">
        <v>18</v>
      </c>
      <c r="AS5">
        <v>1914</v>
      </c>
      <c r="AT5">
        <v>19.440000000000001</v>
      </c>
      <c r="AU5" s="28">
        <v>228.36844744561716</v>
      </c>
      <c r="AV5">
        <v>18</v>
      </c>
      <c r="AW5">
        <v>1914</v>
      </c>
      <c r="AX5">
        <v>19.440000000000001</v>
      </c>
      <c r="AY5" s="28">
        <v>226.96271067466412</v>
      </c>
      <c r="AZ5">
        <v>18</v>
      </c>
      <c r="BA5">
        <v>1914</v>
      </c>
      <c r="BB5">
        <v>19.440000000000001</v>
      </c>
      <c r="BC5" s="28">
        <v>177.41545265104239</v>
      </c>
      <c r="BD5">
        <v>18</v>
      </c>
      <c r="BE5">
        <v>1914</v>
      </c>
      <c r="BF5">
        <v>19.440000000000001</v>
      </c>
      <c r="BG5" s="28">
        <v>173.52853795727287</v>
      </c>
      <c r="BH5">
        <v>18</v>
      </c>
      <c r="BI5">
        <v>1914</v>
      </c>
      <c r="BJ5">
        <v>19.440000000000001</v>
      </c>
      <c r="BK5" s="28">
        <v>173.29250243111503</v>
      </c>
      <c r="BL5">
        <v>18</v>
      </c>
      <c r="BM5">
        <v>1914</v>
      </c>
      <c r="BN5">
        <v>19.440000000000001</v>
      </c>
      <c r="BO5" s="28">
        <v>174.55296932409237</v>
      </c>
      <c r="BP5">
        <v>18</v>
      </c>
      <c r="BQ5">
        <v>1914</v>
      </c>
      <c r="BR5">
        <v>19.440000000000001</v>
      </c>
      <c r="BS5" s="28">
        <v>174.33549078420936</v>
      </c>
      <c r="BT5">
        <v>18</v>
      </c>
      <c r="BU5">
        <v>1914</v>
      </c>
      <c r="BV5">
        <v>19.440000000000001</v>
      </c>
      <c r="BW5" s="28">
        <v>171.52769537723779</v>
      </c>
      <c r="BX5">
        <v>18</v>
      </c>
      <c r="BY5">
        <v>1914</v>
      </c>
      <c r="BZ5">
        <v>19.440000000000001</v>
      </c>
      <c r="CA5" s="28">
        <v>172.91536196086474</v>
      </c>
      <c r="CB5">
        <v>18</v>
      </c>
      <c r="CC5">
        <v>1914</v>
      </c>
      <c r="CD5">
        <v>19.440000000000001</v>
      </c>
      <c r="CE5" s="28">
        <v>174.12489910686037</v>
      </c>
      <c r="CF5">
        <v>18</v>
      </c>
      <c r="CG5">
        <v>1914</v>
      </c>
      <c r="CH5">
        <v>19.440000000000001</v>
      </c>
      <c r="CI5" s="28">
        <v>176.96710210222221</v>
      </c>
      <c r="CJ5">
        <v>18</v>
      </c>
      <c r="CK5">
        <v>1914</v>
      </c>
      <c r="CL5">
        <v>19.440000000000001</v>
      </c>
      <c r="CM5" s="28">
        <v>175.6911555524853</v>
      </c>
      <c r="CN5">
        <v>18</v>
      </c>
    </row>
    <row r="6" spans="2:92" ht="15.75" thickTop="1" x14ac:dyDescent="0.25">
      <c r="B6">
        <v>3.5459982219654636E-2</v>
      </c>
      <c r="C6" s="31">
        <v>0.90596107576745488</v>
      </c>
      <c r="D6">
        <v>173.41010115650101</v>
      </c>
      <c r="E6">
        <v>1937</v>
      </c>
      <c r="F6">
        <v>20.2</v>
      </c>
      <c r="G6">
        <v>33.531708668500798</v>
      </c>
      <c r="H6">
        <v>3.4009748934616155</v>
      </c>
      <c r="I6">
        <v>1943</v>
      </c>
      <c r="J6">
        <v>24.84</v>
      </c>
      <c r="K6">
        <v>25.426280047842379</v>
      </c>
      <c r="L6">
        <v>3.3861477095684873</v>
      </c>
      <c r="M6">
        <v>1943</v>
      </c>
      <c r="N6">
        <v>24.84</v>
      </c>
      <c r="O6">
        <v>29.253681859007095</v>
      </c>
      <c r="P6">
        <v>3.3291339936629516</v>
      </c>
      <c r="Q6">
        <v>1943</v>
      </c>
      <c r="R6">
        <v>24.84</v>
      </c>
      <c r="S6">
        <v>30.56377658948935</v>
      </c>
      <c r="T6">
        <v>3.3437560577826044</v>
      </c>
      <c r="U6">
        <v>1943</v>
      </c>
      <c r="V6">
        <v>24.84</v>
      </c>
      <c r="W6">
        <v>32.026773077169821</v>
      </c>
      <c r="X6">
        <v>3.1074510634218151</v>
      </c>
      <c r="Y6">
        <v>1943</v>
      </c>
      <c r="Z6">
        <v>24.84</v>
      </c>
      <c r="AA6">
        <v>31.924328226816556</v>
      </c>
      <c r="AB6">
        <v>3.3137510689996805</v>
      </c>
      <c r="AC6">
        <v>1937</v>
      </c>
      <c r="AD6">
        <v>20.2</v>
      </c>
      <c r="AE6">
        <v>32.434902236577294</v>
      </c>
      <c r="AF6">
        <v>3.3099194829553436</v>
      </c>
      <c r="AG6">
        <v>1937</v>
      </c>
      <c r="AH6">
        <v>20.2</v>
      </c>
      <c r="AI6">
        <v>32.829420502305076</v>
      </c>
      <c r="AJ6">
        <v>3.2465491293245403</v>
      </c>
      <c r="AK6">
        <v>1937</v>
      </c>
      <c r="AL6">
        <v>20.2</v>
      </c>
      <c r="AM6">
        <v>32.983352496031053</v>
      </c>
      <c r="AN6">
        <v>3.2667230951348234</v>
      </c>
      <c r="AO6">
        <v>1937</v>
      </c>
      <c r="AP6">
        <v>20.2</v>
      </c>
      <c r="AQ6">
        <v>33.837968712601942</v>
      </c>
      <c r="AR6">
        <v>3.0517526166170033</v>
      </c>
      <c r="AS6">
        <v>1937</v>
      </c>
      <c r="AT6">
        <v>20.2</v>
      </c>
      <c r="AU6">
        <v>34.2209654181015</v>
      </c>
      <c r="AV6">
        <v>2.6972963402595869</v>
      </c>
      <c r="AW6">
        <v>1937</v>
      </c>
      <c r="AX6">
        <v>20.2</v>
      </c>
      <c r="AY6">
        <v>34.213891128534421</v>
      </c>
      <c r="AZ6">
        <v>2.7134415097658904</v>
      </c>
      <c r="BA6">
        <v>1937</v>
      </c>
      <c r="BB6">
        <v>20.2</v>
      </c>
      <c r="BC6">
        <v>33.197284443901808</v>
      </c>
      <c r="BD6">
        <v>3.3680894818421088</v>
      </c>
      <c r="BE6">
        <v>1937</v>
      </c>
      <c r="BF6">
        <v>20.2</v>
      </c>
      <c r="BG6">
        <v>32.710369868121035</v>
      </c>
      <c r="BH6">
        <v>3.3930249430854587</v>
      </c>
      <c r="BI6">
        <v>1937</v>
      </c>
      <c r="BJ6">
        <v>20.2</v>
      </c>
      <c r="BK6">
        <v>32.560712516166795</v>
      </c>
      <c r="BL6">
        <v>3.3821014589132519</v>
      </c>
      <c r="BM6">
        <v>1937</v>
      </c>
      <c r="BN6">
        <v>20.2</v>
      </c>
      <c r="BO6">
        <v>32.243124933119432</v>
      </c>
      <c r="BP6">
        <v>3.324929109160931</v>
      </c>
      <c r="BQ6">
        <v>1937</v>
      </c>
      <c r="BR6">
        <v>20.2</v>
      </c>
      <c r="BS6">
        <v>32.133620202160245</v>
      </c>
      <c r="BT6">
        <v>3.3177705872571193</v>
      </c>
      <c r="BU6">
        <v>1937</v>
      </c>
      <c r="BV6">
        <v>20.2</v>
      </c>
      <c r="BW6">
        <v>32.04625977477999</v>
      </c>
      <c r="BX6">
        <v>3.3629127627315349</v>
      </c>
      <c r="BY6">
        <v>1937</v>
      </c>
      <c r="BZ6">
        <v>20.2</v>
      </c>
      <c r="CA6">
        <v>31.694933471835469</v>
      </c>
      <c r="CB6">
        <v>3.2993529089807505</v>
      </c>
      <c r="CC6">
        <v>1937</v>
      </c>
      <c r="CD6">
        <v>20.2</v>
      </c>
      <c r="CE6">
        <v>31.442639365501144</v>
      </c>
      <c r="CF6">
        <v>3.2503536914136939</v>
      </c>
      <c r="CG6">
        <v>1937</v>
      </c>
      <c r="CH6">
        <v>20.2</v>
      </c>
      <c r="CI6">
        <v>30.800685328662588</v>
      </c>
      <c r="CJ6">
        <v>3.1328553687661067</v>
      </c>
      <c r="CK6">
        <v>1937</v>
      </c>
      <c r="CL6">
        <v>20.2</v>
      </c>
      <c r="CM6">
        <v>30.536240023968805</v>
      </c>
      <c r="CN6">
        <v>3.1285144588125697</v>
      </c>
    </row>
    <row r="7" spans="2:92" x14ac:dyDescent="0.25">
      <c r="B7">
        <v>3.5526464254627431E-2</v>
      </c>
      <c r="C7" s="31">
        <v>0.90740142701154813</v>
      </c>
      <c r="D7">
        <v>176.38744485020095</v>
      </c>
      <c r="E7">
        <v>1943</v>
      </c>
      <c r="F7">
        <v>24.84</v>
      </c>
      <c r="G7" t="s">
        <v>39</v>
      </c>
      <c r="H7">
        <f>TINV(0.0455,H5)</f>
        <v>2.1404966299111416</v>
      </c>
      <c r="I7">
        <v>1950</v>
      </c>
      <c r="J7">
        <v>29.16</v>
      </c>
      <c r="K7" t="s">
        <v>39</v>
      </c>
      <c r="L7">
        <f>TINV(0.0455,L5)</f>
        <v>2.1488523236373958</v>
      </c>
      <c r="M7">
        <v>1950</v>
      </c>
      <c r="N7">
        <v>29.16</v>
      </c>
      <c r="O7" t="s">
        <v>39</v>
      </c>
      <c r="P7">
        <f>TINV(0.0455,P5)</f>
        <v>2.1488523236373958</v>
      </c>
      <c r="Q7">
        <v>1950</v>
      </c>
      <c r="R7">
        <v>29.16</v>
      </c>
      <c r="S7" t="s">
        <v>39</v>
      </c>
      <c r="T7">
        <f>TINV(0.0455,T5)</f>
        <v>2.1488523236373958</v>
      </c>
      <c r="U7">
        <v>1950</v>
      </c>
      <c r="V7">
        <v>29.16</v>
      </c>
      <c r="W7" t="s">
        <v>39</v>
      </c>
      <c r="X7">
        <f>TINV(0.0455,X5)</f>
        <v>2.1488523236373958</v>
      </c>
      <c r="Y7">
        <v>1950</v>
      </c>
      <c r="Z7">
        <v>29.16</v>
      </c>
      <c r="AA7" t="s">
        <v>39</v>
      </c>
      <c r="AB7">
        <f>TINV(0.0455,AB5)</f>
        <v>2.1488523236373958</v>
      </c>
      <c r="AC7">
        <v>1950</v>
      </c>
      <c r="AD7">
        <v>29.16</v>
      </c>
      <c r="AE7" t="s">
        <v>39</v>
      </c>
      <c r="AF7">
        <f>TINV(0.0455,AF5)</f>
        <v>2.1488523236373958</v>
      </c>
      <c r="AG7">
        <v>1943</v>
      </c>
      <c r="AH7">
        <v>24.84</v>
      </c>
      <c r="AI7" t="s">
        <v>39</v>
      </c>
      <c r="AJ7">
        <f>TINV(0.0455,AJ5)</f>
        <v>2.1488523236373958</v>
      </c>
      <c r="AK7">
        <v>1943</v>
      </c>
      <c r="AL7">
        <v>24.84</v>
      </c>
      <c r="AM7" t="s">
        <v>39</v>
      </c>
      <c r="AN7">
        <f>TINV(0.0455,AN5)</f>
        <v>2.1488523236373958</v>
      </c>
      <c r="AO7">
        <v>1943</v>
      </c>
      <c r="AP7">
        <v>24.84</v>
      </c>
      <c r="AQ7" t="s">
        <v>39</v>
      </c>
      <c r="AR7">
        <f>TINV(0.0455,AR5)</f>
        <v>2.1488523236373958</v>
      </c>
      <c r="AS7">
        <v>1943</v>
      </c>
      <c r="AT7">
        <v>24.84</v>
      </c>
      <c r="AU7" t="s">
        <v>39</v>
      </c>
      <c r="AV7">
        <f>TINV(0.0455,AV5)</f>
        <v>2.1488523236373958</v>
      </c>
      <c r="AW7">
        <v>1943</v>
      </c>
      <c r="AX7">
        <v>24.84</v>
      </c>
      <c r="AY7" t="s">
        <v>39</v>
      </c>
      <c r="AZ7">
        <f>TINV(0.0455,AZ5)</f>
        <v>2.1488523236373958</v>
      </c>
      <c r="BA7">
        <v>1943</v>
      </c>
      <c r="BB7">
        <v>24.84</v>
      </c>
      <c r="BC7" t="s">
        <v>39</v>
      </c>
      <c r="BD7">
        <f>TINV(0.0455,BD5)</f>
        <v>2.1488523236373958</v>
      </c>
      <c r="BE7">
        <v>1943</v>
      </c>
      <c r="BF7">
        <v>24.84</v>
      </c>
      <c r="BG7" t="s">
        <v>39</v>
      </c>
      <c r="BH7">
        <f>TINV(0.0455,BH5)</f>
        <v>2.1488523236373958</v>
      </c>
      <c r="BI7">
        <v>1943</v>
      </c>
      <c r="BJ7">
        <v>24.84</v>
      </c>
      <c r="BK7" t="s">
        <v>39</v>
      </c>
      <c r="BL7">
        <f>TINV(0.0455,BL5)</f>
        <v>2.1488523236373958</v>
      </c>
      <c r="BM7">
        <v>1943</v>
      </c>
      <c r="BN7">
        <v>24.84</v>
      </c>
      <c r="BO7" t="s">
        <v>39</v>
      </c>
      <c r="BP7">
        <f>TINV(0.0455,BP5)</f>
        <v>2.1488523236373958</v>
      </c>
      <c r="BQ7">
        <v>1943</v>
      </c>
      <c r="BR7">
        <v>24.84</v>
      </c>
      <c r="BS7" t="s">
        <v>39</v>
      </c>
      <c r="BT7">
        <f>TINV(0.0455,BT5)</f>
        <v>2.1488523236373958</v>
      </c>
      <c r="BU7">
        <v>1943</v>
      </c>
      <c r="BV7">
        <v>24.84</v>
      </c>
      <c r="BW7" t="s">
        <v>39</v>
      </c>
      <c r="BX7">
        <f>TINV(0.0455,BX5)</f>
        <v>2.1488523236373958</v>
      </c>
      <c r="BY7">
        <v>1943</v>
      </c>
      <c r="BZ7">
        <v>24.84</v>
      </c>
      <c r="CA7" t="s">
        <v>39</v>
      </c>
      <c r="CB7">
        <f>TINV(0.0455,CB5)</f>
        <v>2.1488523236373958</v>
      </c>
      <c r="CC7">
        <v>1943</v>
      </c>
      <c r="CD7">
        <v>24.84</v>
      </c>
      <c r="CE7" t="s">
        <v>39</v>
      </c>
      <c r="CF7">
        <f>TINV(0.0455,CF5)</f>
        <v>2.1488523236373958</v>
      </c>
      <c r="CG7">
        <v>1943</v>
      </c>
      <c r="CH7">
        <v>24.84</v>
      </c>
      <c r="CI7" t="s">
        <v>39</v>
      </c>
      <c r="CJ7">
        <f>TINV(0.0455,CJ5)</f>
        <v>2.1488523236373958</v>
      </c>
      <c r="CK7">
        <v>1943</v>
      </c>
      <c r="CL7">
        <v>24.84</v>
      </c>
    </row>
    <row r="8" spans="2:92" x14ac:dyDescent="0.25">
      <c r="B8">
        <v>3.5558557563912997E-2</v>
      </c>
      <c r="C8" s="31">
        <v>0.91000798696542506</v>
      </c>
      <c r="D8">
        <v>182.01775038729727</v>
      </c>
      <c r="E8">
        <v>1950</v>
      </c>
      <c r="F8">
        <v>29.16</v>
      </c>
      <c r="G8" t="s">
        <v>40</v>
      </c>
      <c r="H8">
        <f>H7*G3</f>
        <v>5.5962280269548264E-3</v>
      </c>
      <c r="I8">
        <v>1952</v>
      </c>
      <c r="J8">
        <v>32.130000000000003</v>
      </c>
      <c r="K8" t="s">
        <v>40</v>
      </c>
      <c r="L8">
        <f>L7*K3</f>
        <v>6.6965249094834648E-3</v>
      </c>
      <c r="M8">
        <v>1952</v>
      </c>
      <c r="N8">
        <v>32.130000000000003</v>
      </c>
      <c r="O8" t="s">
        <v>40</v>
      </c>
      <c r="P8">
        <f>P7*O3</f>
        <v>6.2385050654587644E-3</v>
      </c>
      <c r="Q8">
        <v>1952</v>
      </c>
      <c r="R8">
        <v>32.130000000000003</v>
      </c>
      <c r="S8" t="s">
        <v>40</v>
      </c>
      <c r="T8">
        <f>T7*S3</f>
        <v>6.0840034568520676E-3</v>
      </c>
      <c r="U8">
        <v>1952</v>
      </c>
      <c r="V8">
        <v>32.130000000000003</v>
      </c>
      <c r="W8" t="s">
        <v>40</v>
      </c>
      <c r="X8">
        <f>X7*W3</f>
        <v>5.824007207305271E-3</v>
      </c>
      <c r="Y8">
        <v>1952</v>
      </c>
      <c r="Z8">
        <v>32.130000000000003</v>
      </c>
      <c r="AA8" t="s">
        <v>40</v>
      </c>
      <c r="AB8">
        <f>AB7*AA3</f>
        <v>5.7863924849536636E-3</v>
      </c>
      <c r="AC8">
        <v>1952</v>
      </c>
      <c r="AD8">
        <v>32.130000000000003</v>
      </c>
      <c r="AE8" t="s">
        <v>40</v>
      </c>
      <c r="AF8">
        <f>AF7*AE3</f>
        <v>5.7481053951209471E-3</v>
      </c>
      <c r="AG8">
        <v>1952</v>
      </c>
      <c r="AH8">
        <v>32.130000000000003</v>
      </c>
      <c r="AI8" t="s">
        <v>40</v>
      </c>
      <c r="AJ8">
        <f>AJ7*AI3</f>
        <v>5.6636164507751236E-3</v>
      </c>
      <c r="AK8">
        <v>1950</v>
      </c>
      <c r="AL8">
        <v>29.16</v>
      </c>
      <c r="AM8" t="s">
        <v>40</v>
      </c>
      <c r="AN8">
        <f>AN7*AM3</f>
        <v>5.6749601847740925E-3</v>
      </c>
      <c r="AO8">
        <v>1950</v>
      </c>
      <c r="AP8">
        <v>29.16</v>
      </c>
      <c r="AQ8" t="s">
        <v>40</v>
      </c>
      <c r="AR8">
        <f>AR7*AQ3</f>
        <v>5.4796130928701607E-3</v>
      </c>
      <c r="AS8">
        <v>1950</v>
      </c>
      <c r="AT8">
        <v>29.16</v>
      </c>
      <c r="AU8" t="s">
        <v>40</v>
      </c>
      <c r="AV8">
        <f>AV7*AU3</f>
        <v>5.1796718017873529E-3</v>
      </c>
      <c r="AW8">
        <v>1950</v>
      </c>
      <c r="AX8">
        <v>29.16</v>
      </c>
      <c r="AY8" t="s">
        <v>40</v>
      </c>
      <c r="AZ8">
        <f>AZ7*AY3</f>
        <v>5.1993707669922232E-3</v>
      </c>
      <c r="BA8">
        <v>1950</v>
      </c>
      <c r="BB8">
        <v>29.16</v>
      </c>
      <c r="BC8" t="s">
        <v>40</v>
      </c>
      <c r="BD8">
        <f>BD7*BC3</f>
        <v>5.7976677614000076E-3</v>
      </c>
      <c r="BE8">
        <v>1950</v>
      </c>
      <c r="BF8">
        <v>29.16</v>
      </c>
      <c r="BG8" t="s">
        <v>40</v>
      </c>
      <c r="BH8">
        <f>BH7*BG3</f>
        <v>5.8243089454525672E-3</v>
      </c>
      <c r="BI8">
        <v>1950</v>
      </c>
      <c r="BJ8">
        <v>29.16</v>
      </c>
      <c r="BK8" t="s">
        <v>40</v>
      </c>
      <c r="BL8">
        <f>BL7*BK3</f>
        <v>5.8203896710551295E-3</v>
      </c>
      <c r="BM8">
        <v>1950</v>
      </c>
      <c r="BN8">
        <v>29.16</v>
      </c>
      <c r="BO8" t="s">
        <v>40</v>
      </c>
      <c r="BP8">
        <f>BP7*BO3</f>
        <v>5.7766547965915228E-3</v>
      </c>
      <c r="BQ8">
        <v>1950</v>
      </c>
      <c r="BR8">
        <v>29.16</v>
      </c>
      <c r="BS8" t="s">
        <v>40</v>
      </c>
      <c r="BT8">
        <f>BT7*BS3</f>
        <v>5.776351161499594E-3</v>
      </c>
      <c r="BU8">
        <v>1950</v>
      </c>
      <c r="BV8">
        <v>29.16</v>
      </c>
      <c r="BW8" t="s">
        <v>40</v>
      </c>
      <c r="BX8">
        <f>BX7*BW3</f>
        <v>5.8349513466897851E-3</v>
      </c>
      <c r="BY8">
        <v>1950</v>
      </c>
      <c r="BZ8">
        <v>29.16</v>
      </c>
      <c r="CA8" t="s">
        <v>40</v>
      </c>
      <c r="CB8">
        <f>CB7*CA3</f>
        <v>5.7864881338364873E-3</v>
      </c>
      <c r="CC8">
        <v>1950</v>
      </c>
      <c r="CD8">
        <v>29.16</v>
      </c>
      <c r="CE8" t="s">
        <v>40</v>
      </c>
      <c r="CF8">
        <f>CF7*CE3</f>
        <v>5.7505127812649643E-3</v>
      </c>
      <c r="CG8">
        <v>1950</v>
      </c>
      <c r="CH8">
        <v>29.16</v>
      </c>
      <c r="CI8" t="s">
        <v>40</v>
      </c>
      <c r="CJ8">
        <f>CJ7*CI3</f>
        <v>5.6682716319733329E-3</v>
      </c>
      <c r="CK8">
        <v>1950</v>
      </c>
      <c r="CL8">
        <v>29.16</v>
      </c>
    </row>
    <row r="9" spans="2:92" x14ac:dyDescent="0.25">
      <c r="B9">
        <v>3.5602765822240735E-2</v>
      </c>
      <c r="C9" s="31">
        <v>0.90988368874102654</v>
      </c>
      <c r="D9">
        <v>181.74186413680584</v>
      </c>
      <c r="E9">
        <v>1952</v>
      </c>
      <c r="F9">
        <v>32.130000000000003</v>
      </c>
      <c r="G9" t="s">
        <v>41</v>
      </c>
      <c r="H9">
        <f>G2+H8</f>
        <v>1.0420277453630076</v>
      </c>
      <c r="I9">
        <v>1975</v>
      </c>
      <c r="J9">
        <v>58.78</v>
      </c>
      <c r="K9" t="s">
        <v>41</v>
      </c>
      <c r="L9">
        <f>K2+L8</f>
        <v>1.0435907691528825</v>
      </c>
      <c r="M9">
        <v>1975</v>
      </c>
      <c r="N9">
        <v>58.78</v>
      </c>
      <c r="O9" t="s">
        <v>41</v>
      </c>
      <c r="P9">
        <f>O2+P8</f>
        <v>1.0434251873105991</v>
      </c>
      <c r="Q9">
        <v>1975</v>
      </c>
      <c r="R9">
        <v>58.78</v>
      </c>
      <c r="S9" t="s">
        <v>41</v>
      </c>
      <c r="T9">
        <f>S2+T8</f>
        <v>1.0430681216207842</v>
      </c>
      <c r="U9">
        <v>1975</v>
      </c>
      <c r="V9">
        <v>58.78</v>
      </c>
      <c r="W9" t="s">
        <v>41</v>
      </c>
      <c r="X9">
        <f>W2+X8</f>
        <v>1.0434291061926295</v>
      </c>
      <c r="Y9">
        <v>1975</v>
      </c>
      <c r="Z9">
        <v>58.78</v>
      </c>
      <c r="AA9" t="s">
        <v>41</v>
      </c>
      <c r="AB9">
        <f>AA2+AB8</f>
        <v>1.0418825775138443</v>
      </c>
      <c r="AC9">
        <v>1975</v>
      </c>
      <c r="AD9">
        <v>58.78</v>
      </c>
      <c r="AE9" t="s">
        <v>41</v>
      </c>
      <c r="AF9">
        <f>AE2+AF8</f>
        <v>1.0419131744965711</v>
      </c>
      <c r="AG9">
        <v>1975</v>
      </c>
      <c r="AH9">
        <v>58.78</v>
      </c>
      <c r="AI9" t="s">
        <v>41</v>
      </c>
      <c r="AJ9">
        <f>AI2+AJ8</f>
        <v>1.0418619400518794</v>
      </c>
      <c r="AK9">
        <v>1975</v>
      </c>
      <c r="AL9">
        <v>58.78</v>
      </c>
      <c r="AM9" t="s">
        <v>41</v>
      </c>
      <c r="AN9">
        <f>AM2+AN8</f>
        <v>1.0419190933216194</v>
      </c>
      <c r="AO9">
        <v>1952</v>
      </c>
      <c r="AP9">
        <v>32.130000000000003</v>
      </c>
      <c r="AQ9" t="s">
        <v>41</v>
      </c>
      <c r="AR9">
        <f>AQ2+AR8</f>
        <v>1.0421616400361535</v>
      </c>
      <c r="AS9">
        <v>1952</v>
      </c>
      <c r="AT9">
        <v>32.130000000000003</v>
      </c>
      <c r="AU9" t="s">
        <v>41</v>
      </c>
      <c r="AV9">
        <f>AU2+AV8</f>
        <v>1.0422774224884019</v>
      </c>
      <c r="AW9">
        <v>1952</v>
      </c>
      <c r="AX9">
        <v>32.130000000000003</v>
      </c>
      <c r="AY9" t="s">
        <v>41</v>
      </c>
      <c r="AZ9">
        <f>AY2+AZ8</f>
        <v>1.0423239012738359</v>
      </c>
      <c r="BA9">
        <v>1952</v>
      </c>
      <c r="BB9">
        <v>32.130000000000003</v>
      </c>
      <c r="BC9" t="s">
        <v>41</v>
      </c>
      <c r="BD9">
        <f>BC2+BD8</f>
        <v>1.0423882632669994</v>
      </c>
      <c r="BE9">
        <v>1952</v>
      </c>
      <c r="BF9">
        <v>32.130000000000003</v>
      </c>
      <c r="BG9" t="s">
        <v>41</v>
      </c>
      <c r="BH9">
        <f>BG2+BH8</f>
        <v>1.0421738971375385</v>
      </c>
      <c r="BI9">
        <v>1952</v>
      </c>
      <c r="BJ9">
        <v>32.130000000000003</v>
      </c>
      <c r="BK9" t="s">
        <v>41</v>
      </c>
      <c r="BL9">
        <f>BK2+BL8</f>
        <v>1.0421199224093232</v>
      </c>
      <c r="BM9">
        <v>1952</v>
      </c>
      <c r="BN9">
        <v>32.130000000000003</v>
      </c>
      <c r="BO9" t="s">
        <v>41</v>
      </c>
      <c r="BP9">
        <f>BO2+BP8</f>
        <v>1.0419316793424414</v>
      </c>
      <c r="BQ9">
        <v>1952</v>
      </c>
      <c r="BR9">
        <v>32.130000000000003</v>
      </c>
      <c r="BS9" t="s">
        <v>41</v>
      </c>
      <c r="BT9">
        <f>BS2+BT8</f>
        <v>1.041906510297766</v>
      </c>
      <c r="BU9">
        <v>1952</v>
      </c>
      <c r="BV9">
        <v>32.130000000000003</v>
      </c>
      <c r="BW9" t="s">
        <v>41</v>
      </c>
      <c r="BX9">
        <f>BW2+BX8</f>
        <v>1.0420378277414608</v>
      </c>
      <c r="BY9">
        <v>1952</v>
      </c>
      <c r="BZ9">
        <v>32.130000000000003</v>
      </c>
      <c r="CA9" t="s">
        <v>41</v>
      </c>
      <c r="CB9">
        <f>CA2+CB8</f>
        <v>1.0418308339076428</v>
      </c>
      <c r="CC9">
        <v>1952</v>
      </c>
      <c r="CD9">
        <v>32.130000000000003</v>
      </c>
      <c r="CE9" t="s">
        <v>41</v>
      </c>
      <c r="CF9">
        <f>CE2+CF8</f>
        <v>1.0416940697948303</v>
      </c>
      <c r="CG9">
        <v>1952</v>
      </c>
      <c r="CH9">
        <v>32.130000000000003</v>
      </c>
      <c r="CI9" t="s">
        <v>41</v>
      </c>
      <c r="CJ9">
        <f>CI2+CJ8</f>
        <v>1.041381774945987</v>
      </c>
      <c r="CK9">
        <v>1952</v>
      </c>
      <c r="CL9">
        <v>32.130000000000003</v>
      </c>
    </row>
    <row r="10" spans="2:92" x14ac:dyDescent="0.25">
      <c r="B10">
        <v>3.602525440035257E-2</v>
      </c>
      <c r="C10" s="31">
        <v>0.91727363323290212</v>
      </c>
      <c r="D10">
        <v>199.58480038989191</v>
      </c>
      <c r="E10">
        <v>1975</v>
      </c>
      <c r="F10">
        <v>58.78</v>
      </c>
      <c r="G10" t="s">
        <v>42</v>
      </c>
      <c r="H10">
        <f>G2-H8</f>
        <v>1.030835289309098</v>
      </c>
      <c r="I10">
        <v>1984</v>
      </c>
      <c r="J10">
        <v>64</v>
      </c>
      <c r="K10" t="s">
        <v>42</v>
      </c>
      <c r="L10">
        <f>K2-L8</f>
        <v>1.0301977193339156</v>
      </c>
      <c r="M10">
        <v>1984</v>
      </c>
      <c r="N10">
        <v>64</v>
      </c>
      <c r="O10" t="s">
        <v>42</v>
      </c>
      <c r="P10">
        <f>O2-P8</f>
        <v>1.0309481771796816</v>
      </c>
      <c r="Q10">
        <v>1984</v>
      </c>
      <c r="R10">
        <v>64</v>
      </c>
      <c r="S10" t="s">
        <v>42</v>
      </c>
      <c r="T10">
        <f>S2-T8</f>
        <v>1.03090011470708</v>
      </c>
      <c r="U10">
        <v>1984</v>
      </c>
      <c r="V10">
        <v>64</v>
      </c>
      <c r="W10" t="s">
        <v>42</v>
      </c>
      <c r="X10">
        <f>W2-X8</f>
        <v>1.031781091778019</v>
      </c>
      <c r="Y10">
        <v>1984</v>
      </c>
      <c r="Z10">
        <v>64</v>
      </c>
      <c r="AA10" t="s">
        <v>42</v>
      </c>
      <c r="AB10">
        <f>AA2-AB8</f>
        <v>1.0303097925439368</v>
      </c>
      <c r="AC10">
        <v>1984</v>
      </c>
      <c r="AD10">
        <v>64</v>
      </c>
      <c r="AE10" t="s">
        <v>42</v>
      </c>
      <c r="AF10">
        <f>AE2-AF8</f>
        <v>1.0304169637063292</v>
      </c>
      <c r="AG10">
        <v>1984</v>
      </c>
      <c r="AH10">
        <v>64</v>
      </c>
      <c r="AI10" t="s">
        <v>42</v>
      </c>
      <c r="AJ10">
        <f>AI2-AJ8</f>
        <v>1.0305347071503292</v>
      </c>
      <c r="AK10">
        <v>1984</v>
      </c>
      <c r="AL10">
        <v>64</v>
      </c>
      <c r="AM10" t="s">
        <v>42</v>
      </c>
      <c r="AN10">
        <f>AM2-AN8</f>
        <v>1.0305691729520712</v>
      </c>
      <c r="AO10">
        <v>1984</v>
      </c>
      <c r="AP10">
        <v>64</v>
      </c>
      <c r="AQ10" t="s">
        <v>42</v>
      </c>
      <c r="AR10">
        <f>AQ2-AR8</f>
        <v>1.031202413850413</v>
      </c>
      <c r="AS10">
        <v>1975</v>
      </c>
      <c r="AT10">
        <v>58.78</v>
      </c>
      <c r="AU10" t="s">
        <v>42</v>
      </c>
      <c r="AV10">
        <f>AU2-AV8</f>
        <v>1.0319180788848272</v>
      </c>
      <c r="AW10">
        <v>1975</v>
      </c>
      <c r="AX10">
        <v>58.78</v>
      </c>
      <c r="AY10" t="s">
        <v>42</v>
      </c>
      <c r="AZ10">
        <f>AY2-AZ8</f>
        <v>1.0319251597398515</v>
      </c>
      <c r="BA10">
        <v>1975</v>
      </c>
      <c r="BB10">
        <v>58.78</v>
      </c>
      <c r="BC10" t="s">
        <v>42</v>
      </c>
      <c r="BD10">
        <f>BC2-BD8</f>
        <v>1.0307929277441994</v>
      </c>
      <c r="BE10">
        <v>1975</v>
      </c>
      <c r="BF10">
        <v>58.78</v>
      </c>
      <c r="BG10" t="s">
        <v>42</v>
      </c>
      <c r="BH10">
        <f>BG2-BH8</f>
        <v>1.0305252792466333</v>
      </c>
      <c r="BI10">
        <v>1975</v>
      </c>
      <c r="BJ10">
        <v>58.78</v>
      </c>
      <c r="BK10" t="s">
        <v>42</v>
      </c>
      <c r="BL10">
        <f>BK2-BL8</f>
        <v>1.0304791430672129</v>
      </c>
      <c r="BM10">
        <v>1975</v>
      </c>
      <c r="BN10">
        <v>58.78</v>
      </c>
      <c r="BO10" t="s">
        <v>42</v>
      </c>
      <c r="BP10">
        <f>BO2-BP8</f>
        <v>1.0303783697492581</v>
      </c>
      <c r="BQ10">
        <v>1975</v>
      </c>
      <c r="BR10">
        <v>58.78</v>
      </c>
      <c r="BS10" t="s">
        <v>42</v>
      </c>
      <c r="BT10">
        <f>BS2-BT8</f>
        <v>1.0303538079747667</v>
      </c>
      <c r="BU10">
        <v>1975</v>
      </c>
      <c r="BV10">
        <v>58.78</v>
      </c>
      <c r="BW10" t="s">
        <v>42</v>
      </c>
      <c r="BX10">
        <f>BW2-BX8</f>
        <v>1.0303679250480813</v>
      </c>
      <c r="BY10">
        <v>1975</v>
      </c>
      <c r="BZ10">
        <v>58.78</v>
      </c>
      <c r="CA10" t="s">
        <v>42</v>
      </c>
      <c r="CB10">
        <f>CA2-CB8</f>
        <v>1.0302578576399697</v>
      </c>
      <c r="CC10">
        <v>1975</v>
      </c>
      <c r="CD10">
        <v>58.78</v>
      </c>
      <c r="CE10" t="s">
        <v>42</v>
      </c>
      <c r="CF10">
        <f>CE2-CF8</f>
        <v>1.0301930442323004</v>
      </c>
      <c r="CG10">
        <v>1975</v>
      </c>
      <c r="CH10">
        <v>58.78</v>
      </c>
      <c r="CI10" t="s">
        <v>42</v>
      </c>
      <c r="CJ10">
        <f>CI2-CJ8</f>
        <v>1.0300452316820403</v>
      </c>
      <c r="CK10">
        <v>1975</v>
      </c>
      <c r="CL10">
        <v>58.78</v>
      </c>
    </row>
    <row r="11" spans="2:92" x14ac:dyDescent="0.25">
      <c r="B11">
        <v>3.6426187762115148E-2</v>
      </c>
      <c r="C11" s="31">
        <v>0.92693869614138291</v>
      </c>
      <c r="D11">
        <v>228.36844744561716</v>
      </c>
      <c r="E11">
        <v>1984</v>
      </c>
      <c r="F11">
        <v>64</v>
      </c>
      <c r="G11" t="s">
        <v>43</v>
      </c>
      <c r="H11" s="32">
        <f>LN(G2)</f>
        <v>3.5783579641011913E-2</v>
      </c>
      <c r="I11">
        <v>1985</v>
      </c>
      <c r="J11">
        <v>67</v>
      </c>
      <c r="K11" t="s">
        <v>43</v>
      </c>
      <c r="L11" s="32">
        <f>LN(K2)</f>
        <v>3.6229941639308358E-2</v>
      </c>
      <c r="M11">
        <v>1985</v>
      </c>
      <c r="N11">
        <v>67</v>
      </c>
      <c r="O11" t="s">
        <v>43</v>
      </c>
      <c r="P11" s="32">
        <f>LN(O2)</f>
        <v>3.651193449691037E-2</v>
      </c>
      <c r="Q11">
        <v>1985</v>
      </c>
      <c r="R11">
        <v>67</v>
      </c>
      <c r="S11" t="s">
        <v>43</v>
      </c>
      <c r="T11" s="32">
        <f>LN(S2)</f>
        <v>3.6316613955504368E-2</v>
      </c>
      <c r="U11">
        <v>1985</v>
      </c>
      <c r="V11">
        <v>67</v>
      </c>
      <c r="W11" t="s">
        <v>43</v>
      </c>
      <c r="X11" s="32">
        <f>LN(W2)</f>
        <v>3.6915268219013385E-2</v>
      </c>
      <c r="Y11">
        <v>1985</v>
      </c>
      <c r="Z11">
        <v>67</v>
      </c>
      <c r="AA11" t="s">
        <v>43</v>
      </c>
      <c r="AB11" s="32">
        <f>LN(AA2)</f>
        <v>3.5459982219654636E-2</v>
      </c>
      <c r="AC11">
        <v>1985</v>
      </c>
      <c r="AD11">
        <v>67</v>
      </c>
      <c r="AE11" t="s">
        <v>43</v>
      </c>
      <c r="AF11" s="32">
        <f>LN(AE2)</f>
        <v>3.5526464254627431E-2</v>
      </c>
      <c r="AG11">
        <v>1985</v>
      </c>
      <c r="AH11">
        <v>67</v>
      </c>
      <c r="AI11" t="s">
        <v>43</v>
      </c>
      <c r="AJ11" s="32">
        <f>LN(AI2)</f>
        <v>3.5558557563912997E-2</v>
      </c>
      <c r="AK11">
        <v>1985</v>
      </c>
      <c r="AL11">
        <v>67</v>
      </c>
      <c r="AM11" t="s">
        <v>43</v>
      </c>
      <c r="AN11" s="32">
        <f>LN(AM2)</f>
        <v>3.5602765822240735E-2</v>
      </c>
      <c r="AO11">
        <v>1985</v>
      </c>
      <c r="AP11">
        <v>67</v>
      </c>
      <c r="AQ11" t="s">
        <v>43</v>
      </c>
      <c r="AR11" s="32">
        <f>LN(AQ2)</f>
        <v>3.602525440035257E-2</v>
      </c>
      <c r="AS11">
        <v>1985</v>
      </c>
      <c r="AT11">
        <v>67</v>
      </c>
      <c r="AU11" t="s">
        <v>43</v>
      </c>
      <c r="AV11" s="32">
        <f>LN(AU2)</f>
        <v>3.6426187762115148E-2</v>
      </c>
      <c r="AW11">
        <v>1984</v>
      </c>
      <c r="AX11">
        <v>64</v>
      </c>
      <c r="AY11" t="s">
        <v>43</v>
      </c>
      <c r="AZ11" s="32">
        <f>LN(AY2)</f>
        <v>3.6452009315063871E-2</v>
      </c>
      <c r="BA11">
        <v>1984</v>
      </c>
      <c r="BB11">
        <v>64</v>
      </c>
      <c r="BC11" t="s">
        <v>43</v>
      </c>
      <c r="BD11" s="32">
        <f>LN(BC2)</f>
        <v>3.5937054289326996E-2</v>
      </c>
      <c r="BE11">
        <v>1984</v>
      </c>
      <c r="BF11">
        <v>64</v>
      </c>
      <c r="BG11" t="s">
        <v>43</v>
      </c>
      <c r="BH11" s="32">
        <f>LN(BG2)</f>
        <v>3.5704527256955498E-2</v>
      </c>
      <c r="BI11">
        <v>1984</v>
      </c>
      <c r="BJ11">
        <v>64</v>
      </c>
      <c r="BK11" t="s">
        <v>43</v>
      </c>
      <c r="BL11" s="32">
        <f>LN(BK2)</f>
        <v>3.5656226313663053E-2</v>
      </c>
      <c r="BM11">
        <v>1984</v>
      </c>
      <c r="BN11">
        <v>64</v>
      </c>
      <c r="BO11" t="s">
        <v>43</v>
      </c>
      <c r="BP11" s="32">
        <f>LN(BO2)</f>
        <v>3.551677023522256E-2</v>
      </c>
      <c r="BQ11">
        <v>1984</v>
      </c>
      <c r="BR11">
        <v>64</v>
      </c>
      <c r="BS11" t="s">
        <v>43</v>
      </c>
      <c r="BT11" s="32">
        <f>LN(BS2)</f>
        <v>3.5492772177638257E-2</v>
      </c>
      <c r="BU11">
        <v>1984</v>
      </c>
      <c r="BV11">
        <v>64</v>
      </c>
      <c r="BW11" t="s">
        <v>43</v>
      </c>
      <c r="BX11" s="32">
        <f>LN(BW2)</f>
        <v>3.5562951301637863E-2</v>
      </c>
      <c r="BY11">
        <v>1984</v>
      </c>
      <c r="BZ11">
        <v>64</v>
      </c>
      <c r="CA11" t="s">
        <v>43</v>
      </c>
      <c r="CB11" s="32">
        <f>LN(CA2)</f>
        <v>3.5409947722163222E-2</v>
      </c>
      <c r="CC11">
        <v>1984</v>
      </c>
      <c r="CD11">
        <v>64</v>
      </c>
      <c r="CE11" t="s">
        <v>43</v>
      </c>
      <c r="CF11" s="32">
        <f>LN(CE2)</f>
        <v>3.531266070597476E-2</v>
      </c>
      <c r="CG11">
        <v>1984</v>
      </c>
      <c r="CH11">
        <v>64</v>
      </c>
      <c r="CI11" t="s">
        <v>43</v>
      </c>
      <c r="CJ11" s="32">
        <f>LN(CI2)</f>
        <v>3.5090564390032469E-2</v>
      </c>
      <c r="CK11">
        <v>1984</v>
      </c>
      <c r="CL11">
        <v>64</v>
      </c>
    </row>
    <row r="12" spans="2:92" x14ac:dyDescent="0.25">
      <c r="B12">
        <v>3.6452009315063871E-2</v>
      </c>
      <c r="C12" s="31">
        <v>0.92651942840432611</v>
      </c>
      <c r="D12">
        <v>226.96271067466412</v>
      </c>
      <c r="E12">
        <v>1985</v>
      </c>
      <c r="F12">
        <v>67</v>
      </c>
      <c r="G12" t="s">
        <v>44</v>
      </c>
      <c r="H12" s="32">
        <f>LN(H9)</f>
        <v>4.1168570004520524E-2</v>
      </c>
      <c r="I12">
        <v>1986</v>
      </c>
      <c r="J12">
        <v>130</v>
      </c>
      <c r="K12" t="s">
        <v>44</v>
      </c>
      <c r="L12" s="32">
        <f>LN(L9)</f>
        <v>4.2667429044769341E-2</v>
      </c>
      <c r="M12">
        <v>1986</v>
      </c>
      <c r="N12">
        <v>130</v>
      </c>
      <c r="O12" t="s">
        <v>44</v>
      </c>
      <c r="P12" s="32">
        <f>LN(P9)</f>
        <v>4.2508750964596491E-2</v>
      </c>
      <c r="Q12">
        <v>1986</v>
      </c>
      <c r="R12">
        <v>130</v>
      </c>
      <c r="S12" t="s">
        <v>44</v>
      </c>
      <c r="T12" s="32">
        <f>LN(T9)</f>
        <v>4.216648704093845E-2</v>
      </c>
      <c r="U12">
        <v>1986</v>
      </c>
      <c r="V12">
        <v>130</v>
      </c>
      <c r="W12" t="s">
        <v>44</v>
      </c>
      <c r="X12" s="32">
        <f>LN(X9)</f>
        <v>4.2512506743850119E-2</v>
      </c>
      <c r="Y12">
        <v>1986</v>
      </c>
      <c r="Z12">
        <v>130</v>
      </c>
      <c r="AA12" t="s">
        <v>44</v>
      </c>
      <c r="AB12" s="32">
        <f>LN(AB9)</f>
        <v>4.1029247455172328E-2</v>
      </c>
      <c r="AC12">
        <v>1986</v>
      </c>
      <c r="AD12">
        <v>130</v>
      </c>
      <c r="AE12" t="s">
        <v>44</v>
      </c>
      <c r="AF12" s="32">
        <f>LN(AF9)</f>
        <v>4.1058614040356566E-2</v>
      </c>
      <c r="AG12">
        <v>1986</v>
      </c>
      <c r="AH12">
        <v>130</v>
      </c>
      <c r="AI12" t="s">
        <v>44</v>
      </c>
      <c r="AJ12" s="32">
        <f>LN(AJ9)</f>
        <v>4.1009439401169925E-2</v>
      </c>
      <c r="AK12">
        <v>1986</v>
      </c>
      <c r="AL12">
        <v>130</v>
      </c>
      <c r="AM12" t="s">
        <v>44</v>
      </c>
      <c r="AN12" s="32">
        <f>LN(AN9)</f>
        <v>4.1064294751937555E-2</v>
      </c>
      <c r="AO12">
        <v>1986</v>
      </c>
      <c r="AP12">
        <v>130</v>
      </c>
      <c r="AQ12" t="s">
        <v>44</v>
      </c>
      <c r="AR12" s="32">
        <f>LN(AR9)</f>
        <v>4.12970560953414E-2</v>
      </c>
      <c r="AS12">
        <v>1986</v>
      </c>
      <c r="AT12">
        <v>130</v>
      </c>
      <c r="AU12" t="s">
        <v>44</v>
      </c>
      <c r="AV12" s="32">
        <f>LN(AV9)</f>
        <v>4.1408148287431931E-2</v>
      </c>
      <c r="AW12">
        <v>1986</v>
      </c>
      <c r="AX12">
        <v>130</v>
      </c>
      <c r="AY12" t="s">
        <v>44</v>
      </c>
      <c r="AZ12" s="32">
        <f>LN(AZ9)</f>
        <v>4.1452740780885573E-2</v>
      </c>
      <c r="BA12">
        <v>1985</v>
      </c>
      <c r="BB12">
        <v>67</v>
      </c>
      <c r="BC12" t="s">
        <v>44</v>
      </c>
      <c r="BD12" s="32">
        <f>LN(BD9)</f>
        <v>4.1514487428004253E-2</v>
      </c>
      <c r="BE12">
        <v>1985</v>
      </c>
      <c r="BF12">
        <v>67</v>
      </c>
      <c r="BG12" t="s">
        <v>44</v>
      </c>
      <c r="BH12" s="32">
        <f>LN(BH9)</f>
        <v>4.1308817254873072E-2</v>
      </c>
      <c r="BI12">
        <v>1985</v>
      </c>
      <c r="BJ12">
        <v>67</v>
      </c>
      <c r="BK12" t="s">
        <v>44</v>
      </c>
      <c r="BL12" s="32">
        <f>LN(BL9)</f>
        <v>4.1257025393551777E-2</v>
      </c>
      <c r="BM12">
        <v>1985</v>
      </c>
      <c r="BN12">
        <v>67</v>
      </c>
      <c r="BO12" t="s">
        <v>44</v>
      </c>
      <c r="BP12" s="32">
        <f>LN(BP9)</f>
        <v>4.107637433171097E-2</v>
      </c>
      <c r="BQ12">
        <v>1985</v>
      </c>
      <c r="BR12">
        <v>67</v>
      </c>
      <c r="BS12" t="s">
        <v>44</v>
      </c>
      <c r="BT12" s="32">
        <f>LN(BT9)</f>
        <v>4.1052217902673757E-2</v>
      </c>
      <c r="BU12">
        <v>1985</v>
      </c>
      <c r="BV12">
        <v>67</v>
      </c>
      <c r="BW12" t="s">
        <v>44</v>
      </c>
      <c r="BX12" s="32">
        <f>LN(BX9)</f>
        <v>4.1178245687074309E-2</v>
      </c>
      <c r="BY12">
        <v>1985</v>
      </c>
      <c r="BZ12">
        <v>67</v>
      </c>
      <c r="CA12" t="s">
        <v>44</v>
      </c>
      <c r="CB12" s="32">
        <f>LN(CB9)</f>
        <v>4.0979582653929952E-2</v>
      </c>
      <c r="CC12">
        <v>1985</v>
      </c>
      <c r="CD12">
        <v>67</v>
      </c>
      <c r="CE12" t="s">
        <v>44</v>
      </c>
      <c r="CF12" s="32">
        <f>LN(CF9)</f>
        <v>4.0848301177269043E-2</v>
      </c>
      <c r="CG12">
        <v>1985</v>
      </c>
      <c r="CH12">
        <v>67</v>
      </c>
      <c r="CI12" t="s">
        <v>44</v>
      </c>
      <c r="CJ12" s="32">
        <f>LN(CJ9)</f>
        <v>4.0548461061536929E-2</v>
      </c>
      <c r="CK12">
        <v>1985</v>
      </c>
      <c r="CL12">
        <v>67</v>
      </c>
    </row>
    <row r="13" spans="2:92" x14ac:dyDescent="0.25">
      <c r="B13">
        <v>3.5937054289326996E-2</v>
      </c>
      <c r="C13" s="31">
        <v>0.90788855356212284</v>
      </c>
      <c r="D13">
        <v>177.41545265104239</v>
      </c>
      <c r="E13">
        <v>1986</v>
      </c>
      <c r="F13">
        <v>130</v>
      </c>
      <c r="G13" t="s">
        <v>45</v>
      </c>
      <c r="H13" s="32">
        <f>LN(H10)</f>
        <v>3.03694340850225E-2</v>
      </c>
      <c r="I13">
        <v>1987</v>
      </c>
      <c r="J13">
        <v>175</v>
      </c>
      <c r="K13" t="s">
        <v>45</v>
      </c>
      <c r="L13" s="32">
        <f>LN(L10)</f>
        <v>2.9750744337846233E-2</v>
      </c>
      <c r="M13">
        <v>1987</v>
      </c>
      <c r="N13">
        <v>175</v>
      </c>
      <c r="O13" t="s">
        <v>45</v>
      </c>
      <c r="P13" s="32">
        <f>LN(P10)</f>
        <v>3.0478939154328994E-2</v>
      </c>
      <c r="Q13">
        <v>1987</v>
      </c>
      <c r="R13">
        <v>175</v>
      </c>
      <c r="S13" t="s">
        <v>45</v>
      </c>
      <c r="T13" s="32">
        <f>LN(T10)</f>
        <v>3.0432318389067639E-2</v>
      </c>
      <c r="U13">
        <v>1987</v>
      </c>
      <c r="V13">
        <v>175</v>
      </c>
      <c r="W13" t="s">
        <v>45</v>
      </c>
      <c r="X13" s="32">
        <f>LN(X10)</f>
        <v>3.1286524188526711E-2</v>
      </c>
      <c r="Y13">
        <v>1987</v>
      </c>
      <c r="Z13">
        <v>175</v>
      </c>
      <c r="AA13" t="s">
        <v>45</v>
      </c>
      <c r="AB13" s="32">
        <f>LN(AB10)</f>
        <v>2.9859526479610567E-2</v>
      </c>
      <c r="AC13">
        <v>1987</v>
      </c>
      <c r="AD13">
        <v>175</v>
      </c>
      <c r="AE13" t="s">
        <v>45</v>
      </c>
      <c r="AF13" s="32">
        <f>LN(AF10)</f>
        <v>2.9963539456744879E-2</v>
      </c>
      <c r="AG13">
        <v>1987</v>
      </c>
      <c r="AH13">
        <v>175</v>
      </c>
      <c r="AI13" t="s">
        <v>45</v>
      </c>
      <c r="AJ13" s="32">
        <f>LN(AJ10)</f>
        <v>3.007780069420439E-2</v>
      </c>
      <c r="AK13">
        <v>1987</v>
      </c>
      <c r="AL13">
        <v>175</v>
      </c>
      <c r="AM13" t="s">
        <v>45</v>
      </c>
      <c r="AN13" s="32">
        <f>LN(AN10)</f>
        <v>3.011124471619462E-2</v>
      </c>
      <c r="AO13">
        <v>1987</v>
      </c>
      <c r="AP13">
        <v>175</v>
      </c>
      <c r="AQ13" t="s">
        <v>45</v>
      </c>
      <c r="AR13" s="32">
        <f>LN(AR10)</f>
        <v>3.0725513457025816E-2</v>
      </c>
      <c r="AS13">
        <v>1987</v>
      </c>
      <c r="AT13">
        <v>175</v>
      </c>
      <c r="AU13" t="s">
        <v>45</v>
      </c>
      <c r="AV13" s="32">
        <f>LN(AV10)</f>
        <v>3.1419282982983562E-2</v>
      </c>
      <c r="AW13">
        <v>1987</v>
      </c>
      <c r="AX13">
        <v>175</v>
      </c>
      <c r="AY13" t="s">
        <v>45</v>
      </c>
      <c r="AZ13" s="32">
        <f>LN(AZ10)</f>
        <v>3.1426144797768556E-2</v>
      </c>
      <c r="BA13">
        <v>1987</v>
      </c>
      <c r="BB13">
        <v>175</v>
      </c>
      <c r="BC13" t="s">
        <v>45</v>
      </c>
      <c r="BD13" s="32">
        <f>LN(BD10)</f>
        <v>3.0328338833653587E-2</v>
      </c>
      <c r="BE13">
        <v>1986</v>
      </c>
      <c r="BF13">
        <v>130</v>
      </c>
      <c r="BG13" t="s">
        <v>45</v>
      </c>
      <c r="BH13" s="32">
        <f>LN(BH10)</f>
        <v>3.0068652097115272E-2</v>
      </c>
      <c r="BI13">
        <v>1986</v>
      </c>
      <c r="BJ13">
        <v>130</v>
      </c>
      <c r="BK13" t="s">
        <v>45</v>
      </c>
      <c r="BL13" s="32">
        <f>LN(BL10)</f>
        <v>3.002388151930515E-2</v>
      </c>
      <c r="BM13">
        <v>1986</v>
      </c>
      <c r="BN13">
        <v>130</v>
      </c>
      <c r="BO13" t="s">
        <v>45</v>
      </c>
      <c r="BP13" s="32">
        <f>LN(BP10)</f>
        <v>2.9926084056444782E-2</v>
      </c>
      <c r="BQ13">
        <v>1986</v>
      </c>
      <c r="BR13">
        <v>130</v>
      </c>
      <c r="BS13" t="s">
        <v>45</v>
      </c>
      <c r="BT13" s="32">
        <f>LN(BT10)</f>
        <v>2.9902246146057333E-2</v>
      </c>
      <c r="BU13">
        <v>1986</v>
      </c>
      <c r="BV13">
        <v>130</v>
      </c>
      <c r="BW13" t="s">
        <v>45</v>
      </c>
      <c r="BX13" s="32">
        <f>LN(BX10)</f>
        <v>2.9915947242220443E-2</v>
      </c>
      <c r="BY13">
        <v>1986</v>
      </c>
      <c r="BZ13">
        <v>130</v>
      </c>
      <c r="CA13" t="s">
        <v>45</v>
      </c>
      <c r="CB13" s="32">
        <f>LN(CB10)</f>
        <v>2.9809118133178929E-2</v>
      </c>
      <c r="CC13">
        <v>1986</v>
      </c>
      <c r="CD13">
        <v>130</v>
      </c>
      <c r="CE13" t="s">
        <v>45</v>
      </c>
      <c r="CF13" s="32">
        <f>LN(CF10)</f>
        <v>2.974620626507106E-2</v>
      </c>
      <c r="CG13">
        <v>1986</v>
      </c>
      <c r="CH13">
        <v>130</v>
      </c>
      <c r="CI13" t="s">
        <v>45</v>
      </c>
      <c r="CJ13" s="32">
        <f>LN(CJ10)</f>
        <v>2.9602715531749837E-2</v>
      </c>
      <c r="CK13">
        <v>1986</v>
      </c>
      <c r="CL13">
        <v>130</v>
      </c>
    </row>
    <row r="14" spans="2:92" x14ac:dyDescent="0.25">
      <c r="B14">
        <v>3.5704527256955498E-2</v>
      </c>
      <c r="C14" s="31">
        <v>0.90601922725471062</v>
      </c>
      <c r="D14">
        <v>173.52853795727287</v>
      </c>
      <c r="E14">
        <v>1987</v>
      </c>
      <c r="F14">
        <v>175</v>
      </c>
      <c r="G14" t="s">
        <v>46</v>
      </c>
      <c r="H14" s="32">
        <f>H12-H11</f>
        <v>5.3849903635086113E-3</v>
      </c>
      <c r="I14">
        <v>1988</v>
      </c>
      <c r="J14">
        <v>190</v>
      </c>
      <c r="K14" t="s">
        <v>46</v>
      </c>
      <c r="L14" s="32">
        <f>L12-L11</f>
        <v>6.4374874054609829E-3</v>
      </c>
      <c r="M14">
        <v>1988</v>
      </c>
      <c r="N14">
        <v>190</v>
      </c>
      <c r="O14" t="s">
        <v>46</v>
      </c>
      <c r="P14" s="32">
        <f>P12-P11</f>
        <v>5.996816467686121E-3</v>
      </c>
      <c r="Q14">
        <v>1988</v>
      </c>
      <c r="R14">
        <v>190</v>
      </c>
      <c r="S14" t="s">
        <v>46</v>
      </c>
      <c r="T14" s="32">
        <f>T12-T11</f>
        <v>5.8498730854340819E-3</v>
      </c>
      <c r="U14">
        <v>1988</v>
      </c>
      <c r="V14">
        <v>190</v>
      </c>
      <c r="W14" t="s">
        <v>46</v>
      </c>
      <c r="X14" s="32">
        <f>X12-X11</f>
        <v>5.597238524836734E-3</v>
      </c>
      <c r="Y14">
        <v>1988</v>
      </c>
      <c r="Z14">
        <v>190</v>
      </c>
      <c r="AA14" t="s">
        <v>46</v>
      </c>
      <c r="AB14" s="32">
        <f>AB12-AB11</f>
        <v>5.5692652355176925E-3</v>
      </c>
      <c r="AC14">
        <v>1988</v>
      </c>
      <c r="AD14">
        <v>190</v>
      </c>
      <c r="AE14" t="s">
        <v>46</v>
      </c>
      <c r="AF14" s="32">
        <f>AF12-AF11</f>
        <v>5.5321497857291346E-3</v>
      </c>
      <c r="AG14">
        <v>1988</v>
      </c>
      <c r="AH14">
        <v>190</v>
      </c>
      <c r="AI14" t="s">
        <v>46</v>
      </c>
      <c r="AJ14" s="32">
        <f>AJ12-AJ11</f>
        <v>5.4508818372569282E-3</v>
      </c>
      <c r="AK14">
        <v>1988</v>
      </c>
      <c r="AL14">
        <v>190</v>
      </c>
      <c r="AM14" t="s">
        <v>46</v>
      </c>
      <c r="AN14" s="32">
        <f>AN12-AN11</f>
        <v>5.4615289296968197E-3</v>
      </c>
      <c r="AO14">
        <v>1988</v>
      </c>
      <c r="AP14">
        <v>190</v>
      </c>
      <c r="AQ14" t="s">
        <v>46</v>
      </c>
      <c r="AR14" s="32">
        <f>AR12-AR11</f>
        <v>5.2718016949888299E-3</v>
      </c>
      <c r="AS14">
        <v>1988</v>
      </c>
      <c r="AT14">
        <v>190</v>
      </c>
      <c r="AU14" t="s">
        <v>46</v>
      </c>
      <c r="AV14" s="32">
        <f>AV12-AV11</f>
        <v>4.9819605253167837E-3</v>
      </c>
      <c r="AW14">
        <v>1988</v>
      </c>
      <c r="AX14">
        <v>190</v>
      </c>
      <c r="AY14" t="s">
        <v>46</v>
      </c>
      <c r="AZ14" s="32">
        <f>AZ12-AZ11</f>
        <v>5.000731465821702E-3</v>
      </c>
      <c r="BA14">
        <v>1988</v>
      </c>
      <c r="BB14">
        <v>190</v>
      </c>
      <c r="BC14" t="s">
        <v>46</v>
      </c>
      <c r="BD14" s="32">
        <f>BD12-BD11</f>
        <v>5.5774331386772569E-3</v>
      </c>
      <c r="BE14">
        <v>1988</v>
      </c>
      <c r="BF14">
        <v>190</v>
      </c>
      <c r="BG14" t="s">
        <v>46</v>
      </c>
      <c r="BH14" s="32">
        <f>BH12-BH11</f>
        <v>5.6042899979175734E-3</v>
      </c>
      <c r="BI14">
        <v>1987</v>
      </c>
      <c r="BJ14">
        <v>175</v>
      </c>
      <c r="BK14" t="s">
        <v>46</v>
      </c>
      <c r="BL14" s="32">
        <f>BL12-BL11</f>
        <v>5.6007990798887242E-3</v>
      </c>
      <c r="BM14">
        <v>1987</v>
      </c>
      <c r="BN14">
        <v>175</v>
      </c>
      <c r="BO14" t="s">
        <v>46</v>
      </c>
      <c r="BP14" s="32">
        <f>BP12-BP11</f>
        <v>5.5596040964884103E-3</v>
      </c>
      <c r="BQ14">
        <v>1987</v>
      </c>
      <c r="BR14">
        <v>175</v>
      </c>
      <c r="BS14" t="s">
        <v>46</v>
      </c>
      <c r="BT14" s="32">
        <f>BT12-BT11</f>
        <v>5.5594457250355001E-3</v>
      </c>
      <c r="BU14">
        <v>1987</v>
      </c>
      <c r="BV14">
        <v>175</v>
      </c>
      <c r="BW14" t="s">
        <v>46</v>
      </c>
      <c r="BX14" s="32">
        <f>BX12-BX11</f>
        <v>5.6152943854364465E-3</v>
      </c>
      <c r="BY14">
        <v>1987</v>
      </c>
      <c r="BZ14">
        <v>175</v>
      </c>
      <c r="CA14" t="s">
        <v>46</v>
      </c>
      <c r="CB14" s="32">
        <f>CB12-CB11</f>
        <v>5.5696349317667301E-3</v>
      </c>
      <c r="CC14">
        <v>1987</v>
      </c>
      <c r="CD14">
        <v>175</v>
      </c>
      <c r="CE14" t="s">
        <v>46</v>
      </c>
      <c r="CF14" s="32">
        <f>CF12-CF11</f>
        <v>5.5356404712942828E-3</v>
      </c>
      <c r="CG14">
        <v>1987</v>
      </c>
      <c r="CH14">
        <v>175</v>
      </c>
      <c r="CI14" t="s">
        <v>46</v>
      </c>
      <c r="CJ14" s="32">
        <f>CJ12-CJ11</f>
        <v>5.45789667150446E-3</v>
      </c>
      <c r="CK14">
        <v>1987</v>
      </c>
      <c r="CL14">
        <v>175</v>
      </c>
    </row>
    <row r="15" spans="2:92" x14ac:dyDescent="0.25">
      <c r="B15">
        <v>3.5656226313663053E-2</v>
      </c>
      <c r="C15" s="31">
        <v>0.90590326452296865</v>
      </c>
      <c r="D15">
        <v>173.29250243111503</v>
      </c>
      <c r="E15">
        <v>1988</v>
      </c>
      <c r="F15">
        <v>190</v>
      </c>
      <c r="G15" t="s">
        <v>47</v>
      </c>
      <c r="H15" s="32">
        <f>H11-H13</f>
        <v>5.4141455559894129E-3</v>
      </c>
      <c r="I15">
        <v>1989</v>
      </c>
      <c r="J15">
        <v>225</v>
      </c>
      <c r="K15" t="s">
        <v>47</v>
      </c>
      <c r="L15" s="32">
        <f>L11-L13</f>
        <v>6.4791973014621251E-3</v>
      </c>
      <c r="M15">
        <v>1989</v>
      </c>
      <c r="N15">
        <v>225</v>
      </c>
      <c r="O15" t="s">
        <v>47</v>
      </c>
      <c r="P15" s="32">
        <f>P11-P13</f>
        <v>6.0329953425813758E-3</v>
      </c>
      <c r="Q15">
        <v>1989</v>
      </c>
      <c r="R15">
        <v>225</v>
      </c>
      <c r="S15" t="s">
        <v>47</v>
      </c>
      <c r="T15" s="32">
        <f>T11-T13</f>
        <v>5.8842955664367286E-3</v>
      </c>
      <c r="U15">
        <v>1989</v>
      </c>
      <c r="V15">
        <v>225</v>
      </c>
      <c r="W15" t="s">
        <v>47</v>
      </c>
      <c r="X15" s="32">
        <f>X11-X13</f>
        <v>5.6287440304866737E-3</v>
      </c>
      <c r="Y15">
        <v>1989</v>
      </c>
      <c r="Z15">
        <v>225</v>
      </c>
      <c r="AA15" t="s">
        <v>47</v>
      </c>
      <c r="AB15" s="32">
        <f>AB11-AB13</f>
        <v>5.6004557400440684E-3</v>
      </c>
      <c r="AC15">
        <v>1989</v>
      </c>
      <c r="AD15">
        <v>225</v>
      </c>
      <c r="AE15" t="s">
        <v>47</v>
      </c>
      <c r="AF15" s="32">
        <f>AF11-AF13</f>
        <v>5.562924797882552E-3</v>
      </c>
      <c r="AG15">
        <v>1989</v>
      </c>
      <c r="AH15">
        <v>225</v>
      </c>
      <c r="AI15" t="s">
        <v>47</v>
      </c>
      <c r="AJ15" s="32">
        <f>AJ11-AJ13</f>
        <v>5.480756869708607E-3</v>
      </c>
      <c r="AK15">
        <v>1989</v>
      </c>
      <c r="AL15">
        <v>225</v>
      </c>
      <c r="AM15" t="s">
        <v>47</v>
      </c>
      <c r="AN15" s="32">
        <f>AN11-AN13</f>
        <v>5.4915211060461155E-3</v>
      </c>
      <c r="AO15">
        <v>1989</v>
      </c>
      <c r="AP15">
        <v>225</v>
      </c>
      <c r="AQ15" t="s">
        <v>47</v>
      </c>
      <c r="AR15" s="32">
        <f>AR11-AR13</f>
        <v>5.2997409433267542E-3</v>
      </c>
      <c r="AS15">
        <v>1989</v>
      </c>
      <c r="AT15">
        <v>225</v>
      </c>
      <c r="AU15" t="s">
        <v>47</v>
      </c>
      <c r="AV15" s="32">
        <f>AV11-AV13</f>
        <v>5.0069047791315852E-3</v>
      </c>
      <c r="AW15">
        <v>1989</v>
      </c>
      <c r="AX15">
        <v>225</v>
      </c>
      <c r="AY15" t="s">
        <v>47</v>
      </c>
      <c r="AZ15" s="32">
        <f>AZ11-AZ13</f>
        <v>5.0258645172953156E-3</v>
      </c>
      <c r="BA15">
        <v>1989</v>
      </c>
      <c r="BB15">
        <v>225</v>
      </c>
      <c r="BC15" t="s">
        <v>47</v>
      </c>
      <c r="BD15" s="32">
        <f>BD11-BD13</f>
        <v>5.608715455673409E-3</v>
      </c>
      <c r="BE15">
        <v>1989</v>
      </c>
      <c r="BF15">
        <v>225</v>
      </c>
      <c r="BG15" t="s">
        <v>47</v>
      </c>
      <c r="BH15" s="32">
        <f>BH11-BH13</f>
        <v>5.6358751598402264E-3</v>
      </c>
      <c r="BI15">
        <v>1989</v>
      </c>
      <c r="BJ15">
        <v>225</v>
      </c>
      <c r="BK15" t="s">
        <v>47</v>
      </c>
      <c r="BL15" s="32">
        <f>BL11-BL13</f>
        <v>5.6323447943579033E-3</v>
      </c>
      <c r="BM15">
        <v>1988</v>
      </c>
      <c r="BN15">
        <v>190</v>
      </c>
      <c r="BO15" t="s">
        <v>47</v>
      </c>
      <c r="BP15" s="32">
        <f>BP11-BP13</f>
        <v>5.5906861787777783E-3</v>
      </c>
      <c r="BQ15">
        <v>1988</v>
      </c>
      <c r="BR15">
        <v>190</v>
      </c>
      <c r="BS15" t="s">
        <v>47</v>
      </c>
      <c r="BT15" s="32">
        <f>BT11-BT13</f>
        <v>5.5905260315809238E-3</v>
      </c>
      <c r="BU15">
        <v>1988</v>
      </c>
      <c r="BV15">
        <v>190</v>
      </c>
      <c r="BW15" t="s">
        <v>47</v>
      </c>
      <c r="BX15" s="32">
        <f>BX11-BX13</f>
        <v>5.6470040594174195E-3</v>
      </c>
      <c r="BY15">
        <v>1988</v>
      </c>
      <c r="BZ15">
        <v>190</v>
      </c>
      <c r="CA15" t="s">
        <v>47</v>
      </c>
      <c r="CB15" s="32">
        <f>CB11-CB13</f>
        <v>5.6008295889842935E-3</v>
      </c>
      <c r="CC15">
        <v>1988</v>
      </c>
      <c r="CD15">
        <v>190</v>
      </c>
      <c r="CE15" t="s">
        <v>47</v>
      </c>
      <c r="CF15" s="32">
        <f>CF11-CF13</f>
        <v>5.5664544409037009E-3</v>
      </c>
      <c r="CG15">
        <v>1988</v>
      </c>
      <c r="CH15">
        <v>190</v>
      </c>
      <c r="CI15" t="s">
        <v>47</v>
      </c>
      <c r="CJ15" s="32">
        <f>CJ11-CJ13</f>
        <v>5.4878488582826325E-3</v>
      </c>
      <c r="CK15">
        <v>1988</v>
      </c>
      <c r="CL15">
        <v>190</v>
      </c>
    </row>
    <row r="16" spans="2:92" x14ac:dyDescent="0.25">
      <c r="B16">
        <v>3.551677023522256E-2</v>
      </c>
      <c r="C16" s="31">
        <v>0.90651922915972483</v>
      </c>
      <c r="D16">
        <v>174.55296932409237</v>
      </c>
      <c r="E16">
        <v>1989</v>
      </c>
      <c r="F16">
        <v>225</v>
      </c>
      <c r="G16" t="s">
        <v>48</v>
      </c>
      <c r="H16" s="33">
        <f>AVERAGE(H14:H15)</f>
        <v>5.3995679597490121E-3</v>
      </c>
      <c r="I16">
        <v>1990</v>
      </c>
      <c r="J16">
        <v>236</v>
      </c>
      <c r="K16" t="s">
        <v>48</v>
      </c>
      <c r="L16" s="33">
        <f>AVERAGE(L14:L15)</f>
        <v>6.458342353461554E-3</v>
      </c>
      <c r="M16">
        <v>1990</v>
      </c>
      <c r="N16">
        <v>236</v>
      </c>
      <c r="O16" t="s">
        <v>48</v>
      </c>
      <c r="P16" s="33">
        <f>AVERAGE(P14:P15)</f>
        <v>6.0149059051337484E-3</v>
      </c>
      <c r="Q16">
        <v>1990</v>
      </c>
      <c r="R16">
        <v>236</v>
      </c>
      <c r="S16" t="s">
        <v>48</v>
      </c>
      <c r="T16" s="33">
        <f>AVERAGE(T14:T15)</f>
        <v>5.8670843259354052E-3</v>
      </c>
      <c r="U16">
        <v>1990</v>
      </c>
      <c r="V16">
        <v>236</v>
      </c>
      <c r="W16" t="s">
        <v>48</v>
      </c>
      <c r="X16" s="33">
        <f>AVERAGE(X14:X15)</f>
        <v>5.6129912776617039E-3</v>
      </c>
      <c r="Y16">
        <v>1990</v>
      </c>
      <c r="Z16">
        <v>236</v>
      </c>
      <c r="AA16" t="s">
        <v>48</v>
      </c>
      <c r="AB16" s="33">
        <f>AVERAGE(AB14:AB15)</f>
        <v>5.5848604877808804E-3</v>
      </c>
      <c r="AC16">
        <v>1990</v>
      </c>
      <c r="AD16">
        <v>236</v>
      </c>
      <c r="AE16" t="s">
        <v>48</v>
      </c>
      <c r="AF16" s="33">
        <f>AVERAGE(AF14:AF15)</f>
        <v>5.5475372918058433E-3</v>
      </c>
      <c r="AG16">
        <v>1990</v>
      </c>
      <c r="AH16">
        <v>236</v>
      </c>
      <c r="AI16" t="s">
        <v>48</v>
      </c>
      <c r="AJ16" s="33">
        <f>AVERAGE(AJ14:AJ15)</f>
        <v>5.4658193534827676E-3</v>
      </c>
      <c r="AK16">
        <v>1990</v>
      </c>
      <c r="AL16">
        <v>236</v>
      </c>
      <c r="AM16" t="s">
        <v>48</v>
      </c>
      <c r="AN16" s="33">
        <f>AVERAGE(AN14:AN15)</f>
        <v>5.4765250178714676E-3</v>
      </c>
      <c r="AO16">
        <v>1990</v>
      </c>
      <c r="AP16">
        <v>236</v>
      </c>
      <c r="AQ16" t="s">
        <v>48</v>
      </c>
      <c r="AR16" s="33">
        <f>AVERAGE(AR14:AR15)</f>
        <v>5.2857713191577921E-3</v>
      </c>
      <c r="AS16">
        <v>1990</v>
      </c>
      <c r="AT16">
        <v>236</v>
      </c>
      <c r="AU16" t="s">
        <v>48</v>
      </c>
      <c r="AV16" s="33">
        <f>AVERAGE(AV14:AV15)</f>
        <v>4.9944326522241844E-3</v>
      </c>
      <c r="AW16">
        <v>1990</v>
      </c>
      <c r="AX16">
        <v>236</v>
      </c>
      <c r="AY16" t="s">
        <v>48</v>
      </c>
      <c r="AZ16" s="33">
        <f>AVERAGE(AZ14:AZ15)</f>
        <v>5.0132979915585088E-3</v>
      </c>
      <c r="BA16">
        <v>1990</v>
      </c>
      <c r="BB16">
        <v>236</v>
      </c>
      <c r="BC16" t="s">
        <v>48</v>
      </c>
      <c r="BD16" s="33">
        <f>AVERAGE(BD14:BD15)</f>
        <v>5.5930742971753329E-3</v>
      </c>
      <c r="BE16">
        <v>1990</v>
      </c>
      <c r="BF16">
        <v>236</v>
      </c>
      <c r="BG16" t="s">
        <v>48</v>
      </c>
      <c r="BH16" s="33">
        <f>AVERAGE(BH14:BH15)</f>
        <v>5.6200825788788999E-3</v>
      </c>
      <c r="BI16">
        <v>1990</v>
      </c>
      <c r="BJ16">
        <v>236</v>
      </c>
      <c r="BK16" t="s">
        <v>48</v>
      </c>
      <c r="BL16" s="33">
        <f>AVERAGE(BL14:BL15)</f>
        <v>5.6165719371233137E-3</v>
      </c>
      <c r="BM16">
        <v>1990</v>
      </c>
      <c r="BN16">
        <v>236</v>
      </c>
      <c r="BO16" t="s">
        <v>48</v>
      </c>
      <c r="BP16" s="33">
        <f>AVERAGE(BP14:BP15)</f>
        <v>5.5751451376330943E-3</v>
      </c>
      <c r="BQ16">
        <v>1989</v>
      </c>
      <c r="BR16">
        <v>225</v>
      </c>
      <c r="BS16" t="s">
        <v>48</v>
      </c>
      <c r="BT16" s="33">
        <f>AVERAGE(BT14:BT15)</f>
        <v>5.5749858783082119E-3</v>
      </c>
      <c r="BU16">
        <v>1989</v>
      </c>
      <c r="BV16">
        <v>225</v>
      </c>
      <c r="BW16" t="s">
        <v>48</v>
      </c>
      <c r="BX16" s="33">
        <f>AVERAGE(BX14:BX15)</f>
        <v>5.631149222426933E-3</v>
      </c>
      <c r="BY16">
        <v>1989</v>
      </c>
      <c r="BZ16">
        <v>225</v>
      </c>
      <c r="CA16" t="s">
        <v>48</v>
      </c>
      <c r="CB16" s="33">
        <f>AVERAGE(CB14:CB15)</f>
        <v>5.5852322603755118E-3</v>
      </c>
      <c r="CC16">
        <v>1989</v>
      </c>
      <c r="CD16">
        <v>225</v>
      </c>
      <c r="CE16" t="s">
        <v>48</v>
      </c>
      <c r="CF16" s="33">
        <f>AVERAGE(CF14:CF15)</f>
        <v>5.5510474560989918E-3</v>
      </c>
      <c r="CG16">
        <v>1989</v>
      </c>
      <c r="CH16">
        <v>225</v>
      </c>
      <c r="CI16" t="s">
        <v>48</v>
      </c>
      <c r="CJ16" s="33">
        <f>AVERAGE(CJ14:CJ15)</f>
        <v>5.4728727648935462E-3</v>
      </c>
      <c r="CK16">
        <v>1989</v>
      </c>
      <c r="CL16">
        <v>225</v>
      </c>
    </row>
    <row r="17" spans="1:90" x14ac:dyDescent="0.25">
      <c r="B17">
        <v>3.5492772177638257E-2</v>
      </c>
      <c r="C17" s="31">
        <v>0.90641352811897258</v>
      </c>
      <c r="D17">
        <v>174.33549078420936</v>
      </c>
      <c r="E17">
        <v>1990</v>
      </c>
      <c r="F17">
        <v>236</v>
      </c>
      <c r="G17" t="s">
        <v>49</v>
      </c>
      <c r="H17">
        <f>TINV(0.3173,H5)</f>
        <v>1.0270403026558601</v>
      </c>
      <c r="I17">
        <v>1993</v>
      </c>
      <c r="J17">
        <v>240</v>
      </c>
      <c r="K17" t="s">
        <v>49</v>
      </c>
      <c r="L17">
        <f>TINV(0.3173,L5)</f>
        <v>1.0285830442984703</v>
      </c>
      <c r="M17">
        <v>1993</v>
      </c>
      <c r="N17">
        <v>240</v>
      </c>
      <c r="O17" t="s">
        <v>49</v>
      </c>
      <c r="P17">
        <f>TINV(0.3173,P5)</f>
        <v>1.0285830442984703</v>
      </c>
      <c r="Q17">
        <v>1993</v>
      </c>
      <c r="R17">
        <v>240</v>
      </c>
      <c r="S17" t="s">
        <v>49</v>
      </c>
      <c r="T17">
        <f>TINV(0.3173,T5)</f>
        <v>1.0285830442984703</v>
      </c>
      <c r="U17">
        <v>1993</v>
      </c>
      <c r="V17">
        <v>240</v>
      </c>
      <c r="W17" t="s">
        <v>49</v>
      </c>
      <c r="X17">
        <f>TINV(0.3173,X5)</f>
        <v>1.0285830442984703</v>
      </c>
      <c r="Y17">
        <v>1993</v>
      </c>
      <c r="Z17">
        <v>240</v>
      </c>
      <c r="AA17" t="s">
        <v>49</v>
      </c>
      <c r="AB17">
        <f>TINV(0.3173,AB5)</f>
        <v>1.0285830442984703</v>
      </c>
      <c r="AC17">
        <v>1993</v>
      </c>
      <c r="AD17">
        <v>240</v>
      </c>
      <c r="AE17" t="s">
        <v>49</v>
      </c>
      <c r="AF17">
        <f>TINV(0.3173,AF5)</f>
        <v>1.0285830442984703</v>
      </c>
      <c r="AG17">
        <v>1993</v>
      </c>
      <c r="AH17">
        <v>240</v>
      </c>
      <c r="AI17" t="s">
        <v>49</v>
      </c>
      <c r="AJ17">
        <f>TINV(0.3173,AJ5)</f>
        <v>1.0285830442984703</v>
      </c>
      <c r="AK17">
        <v>1993</v>
      </c>
      <c r="AL17">
        <v>240</v>
      </c>
      <c r="AM17" t="s">
        <v>49</v>
      </c>
      <c r="AN17">
        <f>TINV(0.3173,AN5)</f>
        <v>1.0285830442984703</v>
      </c>
      <c r="AO17">
        <v>1993</v>
      </c>
      <c r="AP17">
        <v>240</v>
      </c>
      <c r="AQ17" t="s">
        <v>49</v>
      </c>
      <c r="AR17">
        <f>TINV(0.3173,AR5)</f>
        <v>1.0285830442984703</v>
      </c>
      <c r="AS17">
        <v>1993</v>
      </c>
      <c r="AT17">
        <v>240</v>
      </c>
      <c r="AU17" t="s">
        <v>49</v>
      </c>
      <c r="AV17">
        <f>TINV(0.3173,AV5)</f>
        <v>1.0285830442984703</v>
      </c>
      <c r="AW17">
        <v>1993</v>
      </c>
      <c r="AX17">
        <v>240</v>
      </c>
      <c r="AY17" t="s">
        <v>49</v>
      </c>
      <c r="AZ17">
        <f>TINV(0.3173,AZ5)</f>
        <v>1.0285830442984703</v>
      </c>
      <c r="BA17">
        <v>1993</v>
      </c>
      <c r="BB17">
        <v>240</v>
      </c>
      <c r="BC17" t="s">
        <v>49</v>
      </c>
      <c r="BD17">
        <f>TINV(0.3173,BD5)</f>
        <v>1.0285830442984703</v>
      </c>
      <c r="BE17">
        <v>1993</v>
      </c>
      <c r="BF17">
        <v>240</v>
      </c>
      <c r="BG17" t="s">
        <v>49</v>
      </c>
      <c r="BH17">
        <f>TINV(0.3173,BH5)</f>
        <v>1.0285830442984703</v>
      </c>
      <c r="BI17">
        <v>1993</v>
      </c>
      <c r="BJ17">
        <v>240</v>
      </c>
      <c r="BK17" t="s">
        <v>49</v>
      </c>
      <c r="BL17">
        <f>TINV(0.3173,BL5)</f>
        <v>1.0285830442984703</v>
      </c>
      <c r="BM17">
        <v>1993</v>
      </c>
      <c r="BN17">
        <v>240</v>
      </c>
      <c r="BO17" t="s">
        <v>49</v>
      </c>
      <c r="BP17">
        <f>TINV(0.3173,BP5)</f>
        <v>1.0285830442984703</v>
      </c>
      <c r="BQ17">
        <v>1993</v>
      </c>
      <c r="BR17">
        <v>240</v>
      </c>
      <c r="BS17" t="s">
        <v>49</v>
      </c>
      <c r="BT17">
        <f>TINV(0.3173,BT5)</f>
        <v>1.0285830442984703</v>
      </c>
      <c r="BU17">
        <v>1990</v>
      </c>
      <c r="BV17">
        <v>236</v>
      </c>
      <c r="BW17" t="s">
        <v>49</v>
      </c>
      <c r="BX17">
        <f>TINV(0.3173,BX5)</f>
        <v>1.0285830442984703</v>
      </c>
      <c r="BY17">
        <v>1990</v>
      </c>
      <c r="BZ17">
        <v>236</v>
      </c>
      <c r="CA17" t="s">
        <v>49</v>
      </c>
      <c r="CB17">
        <f>TINV(0.3173,CB5)</f>
        <v>1.0285830442984703</v>
      </c>
      <c r="CC17">
        <v>1990</v>
      </c>
      <c r="CD17">
        <v>236</v>
      </c>
      <c r="CE17" t="s">
        <v>49</v>
      </c>
      <c r="CF17">
        <f>TINV(0.3173,CF5)</f>
        <v>1.0285830442984703</v>
      </c>
      <c r="CG17">
        <v>1990</v>
      </c>
      <c r="CH17">
        <v>236</v>
      </c>
      <c r="CI17" t="s">
        <v>49</v>
      </c>
      <c r="CJ17">
        <f>TINV(0.3173,CJ5)</f>
        <v>1.0285830442984703</v>
      </c>
      <c r="CK17">
        <v>1990</v>
      </c>
      <c r="CL17">
        <v>236</v>
      </c>
    </row>
    <row r="18" spans="1:90" x14ac:dyDescent="0.25">
      <c r="B18">
        <v>3.5562951301637863E-2</v>
      </c>
      <c r="C18" s="31">
        <v>0.90502707288149831</v>
      </c>
      <c r="D18">
        <v>171.52769537723779</v>
      </c>
      <c r="E18">
        <v>1993</v>
      </c>
      <c r="F18">
        <v>240</v>
      </c>
      <c r="G18" t="s">
        <v>50</v>
      </c>
      <c r="H18">
        <f>H17*G3</f>
        <v>2.6851486922329281E-3</v>
      </c>
      <c r="I18">
        <v>1994</v>
      </c>
      <c r="J18">
        <v>280</v>
      </c>
      <c r="K18" t="s">
        <v>50</v>
      </c>
      <c r="L18">
        <f>L17*K3</f>
        <v>3.2054003441044894E-3</v>
      </c>
      <c r="M18">
        <v>1994</v>
      </c>
      <c r="N18">
        <v>280</v>
      </c>
      <c r="O18" t="s">
        <v>50</v>
      </c>
      <c r="P18">
        <f>P17*O3</f>
        <v>2.9861617113079004E-3</v>
      </c>
      <c r="Q18">
        <v>1994</v>
      </c>
      <c r="R18">
        <v>280</v>
      </c>
      <c r="S18" t="s">
        <v>50</v>
      </c>
      <c r="T18">
        <f>T17*S3</f>
        <v>2.9122070085200024E-3</v>
      </c>
      <c r="U18">
        <v>1994</v>
      </c>
      <c r="V18">
        <v>280</v>
      </c>
      <c r="W18" t="s">
        <v>50</v>
      </c>
      <c r="X18">
        <f>X17*W3</f>
        <v>2.7877555834856615E-3</v>
      </c>
      <c r="Y18">
        <v>1994</v>
      </c>
      <c r="Z18">
        <v>280</v>
      </c>
      <c r="AA18" t="s">
        <v>50</v>
      </c>
      <c r="AB18">
        <f>AB17*AA3</f>
        <v>2.76975068608007E-3</v>
      </c>
      <c r="AC18">
        <v>1994</v>
      </c>
      <c r="AD18">
        <v>280</v>
      </c>
      <c r="AE18" t="s">
        <v>50</v>
      </c>
      <c r="AF18">
        <f>AF17*AE3</f>
        <v>2.7514239490659584E-3</v>
      </c>
      <c r="AG18">
        <v>1994</v>
      </c>
      <c r="AH18">
        <v>280</v>
      </c>
      <c r="AI18" t="s">
        <v>50</v>
      </c>
      <c r="AJ18">
        <f>AJ17*AI3</f>
        <v>2.7109819444531484E-3</v>
      </c>
      <c r="AK18">
        <v>1994</v>
      </c>
      <c r="AL18">
        <v>280</v>
      </c>
      <c r="AM18" t="s">
        <v>50</v>
      </c>
      <c r="AN18">
        <f>AN17*AM3</f>
        <v>2.7164118068601756E-3</v>
      </c>
      <c r="AO18">
        <v>1994</v>
      </c>
      <c r="AP18">
        <v>280</v>
      </c>
      <c r="AQ18" t="s">
        <v>50</v>
      </c>
      <c r="AR18">
        <f>AR17*AQ3</f>
        <v>2.6229057504992244E-3</v>
      </c>
      <c r="AS18">
        <v>1994</v>
      </c>
      <c r="AT18">
        <v>280</v>
      </c>
      <c r="AU18" t="s">
        <v>50</v>
      </c>
      <c r="AV18">
        <f>AV17*AU3</f>
        <v>2.4793339829565666E-3</v>
      </c>
      <c r="AW18">
        <v>1994</v>
      </c>
      <c r="AX18">
        <v>280</v>
      </c>
      <c r="AY18" t="s">
        <v>50</v>
      </c>
      <c r="AZ18">
        <f>AZ17*AY3</f>
        <v>2.4887632124001506E-3</v>
      </c>
      <c r="BA18">
        <v>1994</v>
      </c>
      <c r="BB18">
        <v>280</v>
      </c>
      <c r="BC18" t="s">
        <v>50</v>
      </c>
      <c r="BD18">
        <f>BD17*BC3</f>
        <v>2.7751477801683487E-3</v>
      </c>
      <c r="BE18">
        <v>1994</v>
      </c>
      <c r="BF18">
        <v>280</v>
      </c>
      <c r="BG18" t="s">
        <v>50</v>
      </c>
      <c r="BH18">
        <f>BH17*BG3</f>
        <v>2.7879000153475967E-3</v>
      </c>
      <c r="BI18">
        <v>1994</v>
      </c>
      <c r="BJ18">
        <v>280</v>
      </c>
      <c r="BK18" t="s">
        <v>50</v>
      </c>
      <c r="BL18">
        <f>BL17*BK3</f>
        <v>2.7860239910406617E-3</v>
      </c>
      <c r="BM18">
        <v>1994</v>
      </c>
      <c r="BN18">
        <v>280</v>
      </c>
      <c r="BO18" t="s">
        <v>50</v>
      </c>
      <c r="BP18">
        <f>BP17*BO3</f>
        <v>2.7650895834860087E-3</v>
      </c>
      <c r="BQ18">
        <v>1994</v>
      </c>
      <c r="BR18">
        <v>280</v>
      </c>
      <c r="BS18" t="s">
        <v>50</v>
      </c>
      <c r="BT18">
        <f>BT17*BS3</f>
        <v>2.7649442436207343E-3</v>
      </c>
      <c r="BU18">
        <v>1994</v>
      </c>
      <c r="BV18">
        <v>280</v>
      </c>
      <c r="BW18" t="s">
        <v>50</v>
      </c>
      <c r="BX18">
        <f>BX17*BW3</f>
        <v>2.7929941734443683E-3</v>
      </c>
      <c r="BY18">
        <v>1993</v>
      </c>
      <c r="BZ18">
        <v>240</v>
      </c>
      <c r="CA18" t="s">
        <v>50</v>
      </c>
      <c r="CB18">
        <f>CB17*CA3</f>
        <v>2.7697964699703805E-3</v>
      </c>
      <c r="CC18">
        <v>1993</v>
      </c>
      <c r="CD18">
        <v>240</v>
      </c>
      <c r="CE18" t="s">
        <v>50</v>
      </c>
      <c r="CF18">
        <f>CF17*CE3</f>
        <v>2.7525762835198331E-3</v>
      </c>
      <c r="CG18">
        <v>1993</v>
      </c>
      <c r="CH18">
        <v>240</v>
      </c>
      <c r="CI18" t="s">
        <v>50</v>
      </c>
      <c r="CJ18">
        <f>CJ17*CI3</f>
        <v>2.7132102224953127E-3</v>
      </c>
      <c r="CK18">
        <v>1993</v>
      </c>
      <c r="CL18">
        <v>240</v>
      </c>
    </row>
    <row r="19" spans="1:90" x14ac:dyDescent="0.25">
      <c r="B19">
        <v>3.5409947722163222E-2</v>
      </c>
      <c r="C19" s="31">
        <v>0.90571738274424574</v>
      </c>
      <c r="D19">
        <v>172.91536196086474</v>
      </c>
      <c r="E19">
        <v>1994</v>
      </c>
      <c r="F19">
        <v>280</v>
      </c>
      <c r="G19" t="s">
        <v>51</v>
      </c>
      <c r="H19">
        <f>G2+H18</f>
        <v>1.0391166660282858</v>
      </c>
      <c r="I19">
        <v>1995</v>
      </c>
      <c r="J19">
        <v>310</v>
      </c>
      <c r="K19" t="s">
        <v>51</v>
      </c>
      <c r="L19">
        <f>K2+L18</f>
        <v>1.0400996445875035</v>
      </c>
      <c r="M19">
        <v>1995</v>
      </c>
      <c r="N19">
        <v>310</v>
      </c>
      <c r="O19" t="s">
        <v>51</v>
      </c>
      <c r="P19">
        <f>O2+P18</f>
        <v>1.0401728439564482</v>
      </c>
      <c r="Q19">
        <v>1995</v>
      </c>
      <c r="R19">
        <v>310</v>
      </c>
      <c r="S19" t="s">
        <v>51</v>
      </c>
      <c r="T19">
        <f>S2+T18</f>
        <v>1.039896325172452</v>
      </c>
      <c r="U19">
        <v>1995</v>
      </c>
      <c r="V19">
        <v>310</v>
      </c>
      <c r="W19" t="s">
        <v>51</v>
      </c>
      <c r="X19">
        <f>W2+X18</f>
        <v>1.0403928545688099</v>
      </c>
      <c r="Y19">
        <v>1995</v>
      </c>
      <c r="Z19">
        <v>310</v>
      </c>
      <c r="AA19" t="s">
        <v>51</v>
      </c>
      <c r="AB19">
        <f>AA2+AB18</f>
        <v>1.0388659357149705</v>
      </c>
      <c r="AC19">
        <v>1995</v>
      </c>
      <c r="AD19">
        <v>310</v>
      </c>
      <c r="AE19" t="s">
        <v>51</v>
      </c>
      <c r="AF19">
        <f>AE2+AF18</f>
        <v>1.0389164930505161</v>
      </c>
      <c r="AG19">
        <v>1995</v>
      </c>
      <c r="AH19">
        <v>310</v>
      </c>
      <c r="AI19" t="s">
        <v>51</v>
      </c>
      <c r="AJ19">
        <f>AI2+AJ18</f>
        <v>1.0389093055455574</v>
      </c>
      <c r="AK19">
        <v>1995</v>
      </c>
      <c r="AL19">
        <v>310</v>
      </c>
      <c r="AM19" t="s">
        <v>51</v>
      </c>
      <c r="AN19">
        <f>AM2+AN18</f>
        <v>1.0389605449437054</v>
      </c>
      <c r="AO19">
        <v>1995</v>
      </c>
      <c r="AP19">
        <v>310</v>
      </c>
      <c r="AQ19" t="s">
        <v>51</v>
      </c>
      <c r="AR19">
        <f>AQ2+AR18</f>
        <v>1.0393049326937824</v>
      </c>
      <c r="AS19">
        <v>1995</v>
      </c>
      <c r="AT19">
        <v>310</v>
      </c>
      <c r="AU19" t="s">
        <v>51</v>
      </c>
      <c r="AV19">
        <f>AU2+AV18</f>
        <v>1.0395770846695711</v>
      </c>
      <c r="AW19">
        <v>1995</v>
      </c>
      <c r="AX19">
        <v>310</v>
      </c>
      <c r="AY19" t="s">
        <v>51</v>
      </c>
      <c r="AZ19">
        <f>AY2+AZ18</f>
        <v>1.0396132937192439</v>
      </c>
      <c r="BA19">
        <v>1995</v>
      </c>
      <c r="BB19">
        <v>310</v>
      </c>
      <c r="BC19" t="s">
        <v>51</v>
      </c>
      <c r="BD19">
        <f>BC2+BD18</f>
        <v>1.0393657432857677</v>
      </c>
      <c r="BE19">
        <v>1995</v>
      </c>
      <c r="BF19">
        <v>310</v>
      </c>
      <c r="BG19" t="s">
        <v>51</v>
      </c>
      <c r="BH19">
        <f>BG2+BH18</f>
        <v>1.0391374882074336</v>
      </c>
      <c r="BI19">
        <v>1995</v>
      </c>
      <c r="BJ19">
        <v>310</v>
      </c>
      <c r="BK19" t="s">
        <v>51</v>
      </c>
      <c r="BL19">
        <f>BK2+BL18</f>
        <v>1.0390855567293087</v>
      </c>
      <c r="BM19">
        <v>1995</v>
      </c>
      <c r="BN19">
        <v>310</v>
      </c>
      <c r="BO19" t="s">
        <v>51</v>
      </c>
      <c r="BP19">
        <f>BO2+BP18</f>
        <v>1.0389201141293358</v>
      </c>
      <c r="BQ19">
        <v>1995</v>
      </c>
      <c r="BR19">
        <v>310</v>
      </c>
      <c r="BS19" t="s">
        <v>51</v>
      </c>
      <c r="BT19">
        <f>BS2+BT18</f>
        <v>1.0388951033798872</v>
      </c>
      <c r="BU19">
        <v>1995</v>
      </c>
      <c r="BV19">
        <v>310</v>
      </c>
      <c r="BW19" t="s">
        <v>51</v>
      </c>
      <c r="BX19">
        <f>BW2+BX18</f>
        <v>1.0389958705682154</v>
      </c>
      <c r="BY19">
        <v>1995</v>
      </c>
      <c r="BZ19">
        <v>310</v>
      </c>
      <c r="CA19" t="s">
        <v>51</v>
      </c>
      <c r="CB19">
        <f>CA2+CB18</f>
        <v>1.0388141422437767</v>
      </c>
      <c r="CC19">
        <v>1994</v>
      </c>
      <c r="CD19">
        <v>280</v>
      </c>
      <c r="CE19" t="s">
        <v>51</v>
      </c>
      <c r="CF19">
        <f>CE2+CF18</f>
        <v>1.0386961332970852</v>
      </c>
      <c r="CG19">
        <v>1994</v>
      </c>
      <c r="CH19">
        <v>280</v>
      </c>
      <c r="CI19" t="s">
        <v>51</v>
      </c>
      <c r="CJ19">
        <f>CI2+CJ18</f>
        <v>1.0384267135365091</v>
      </c>
      <c r="CK19">
        <v>1994</v>
      </c>
      <c r="CL19">
        <v>280</v>
      </c>
    </row>
    <row r="20" spans="1:90" x14ac:dyDescent="0.25">
      <c r="B20">
        <v>3.531266070597476E-2</v>
      </c>
      <c r="C20" s="31">
        <v>0.90631094624550279</v>
      </c>
      <c r="D20">
        <v>174.12489910686037</v>
      </c>
      <c r="E20">
        <v>1995</v>
      </c>
      <c r="F20">
        <v>310</v>
      </c>
      <c r="G20" t="s">
        <v>52</v>
      </c>
      <c r="H20">
        <f>G2-H18</f>
        <v>1.0337463686438197</v>
      </c>
      <c r="I20">
        <v>1998</v>
      </c>
      <c r="J20">
        <v>390</v>
      </c>
      <c r="K20" t="s">
        <v>52</v>
      </c>
      <c r="L20">
        <f>K2-L18</f>
        <v>1.0336888438992946</v>
      </c>
      <c r="M20">
        <v>1998</v>
      </c>
      <c r="N20">
        <v>390</v>
      </c>
      <c r="O20" t="s">
        <v>52</v>
      </c>
      <c r="P20">
        <f>O2-P18</f>
        <v>1.0342005205338325</v>
      </c>
      <c r="Q20">
        <v>1998</v>
      </c>
      <c r="R20">
        <v>390</v>
      </c>
      <c r="S20" t="s">
        <v>52</v>
      </c>
      <c r="T20">
        <f>S2-T18</f>
        <v>1.0340719111554122</v>
      </c>
      <c r="U20">
        <v>1998</v>
      </c>
      <c r="V20">
        <v>390</v>
      </c>
      <c r="W20" t="s">
        <v>52</v>
      </c>
      <c r="X20">
        <f>W2-X18</f>
        <v>1.0348173434018386</v>
      </c>
      <c r="Y20">
        <v>1998</v>
      </c>
      <c r="Z20">
        <v>390</v>
      </c>
      <c r="AA20" t="s">
        <v>52</v>
      </c>
      <c r="AB20">
        <f>AA2-AB18</f>
        <v>1.0333264343428106</v>
      </c>
      <c r="AC20">
        <v>1998</v>
      </c>
      <c r="AD20">
        <v>390</v>
      </c>
      <c r="AE20" t="s">
        <v>52</v>
      </c>
      <c r="AF20">
        <f>AE2-AF18</f>
        <v>1.0334136451523841</v>
      </c>
      <c r="AG20">
        <v>1998</v>
      </c>
      <c r="AH20">
        <v>390</v>
      </c>
      <c r="AI20" t="s">
        <v>52</v>
      </c>
      <c r="AJ20">
        <f>AI2-AJ18</f>
        <v>1.0334873416566512</v>
      </c>
      <c r="AK20">
        <v>1998</v>
      </c>
      <c r="AL20">
        <v>390</v>
      </c>
      <c r="AM20" t="s">
        <v>52</v>
      </c>
      <c r="AN20">
        <f>AM2-AN18</f>
        <v>1.0335277213299852</v>
      </c>
      <c r="AO20">
        <v>1998</v>
      </c>
      <c r="AP20">
        <v>390</v>
      </c>
      <c r="AQ20" t="s">
        <v>52</v>
      </c>
      <c r="AR20">
        <f>AQ2-AR18</f>
        <v>1.0340591211927841</v>
      </c>
      <c r="AS20">
        <v>1998</v>
      </c>
      <c r="AT20">
        <v>390</v>
      </c>
      <c r="AU20" t="s">
        <v>52</v>
      </c>
      <c r="AV20">
        <f>AU2-AV18</f>
        <v>1.0346184167036581</v>
      </c>
      <c r="AW20">
        <v>1998</v>
      </c>
      <c r="AX20">
        <v>390</v>
      </c>
      <c r="AY20" t="s">
        <v>52</v>
      </c>
      <c r="AZ20">
        <f>AY2-AZ18</f>
        <v>1.0346357672944435</v>
      </c>
      <c r="BA20">
        <v>1998</v>
      </c>
      <c r="BB20">
        <v>390</v>
      </c>
      <c r="BC20" t="s">
        <v>52</v>
      </c>
      <c r="BD20">
        <f>BC2-BD18</f>
        <v>1.0338154477254311</v>
      </c>
      <c r="BE20">
        <v>1998</v>
      </c>
      <c r="BF20">
        <v>390</v>
      </c>
      <c r="BG20" t="s">
        <v>52</v>
      </c>
      <c r="BH20">
        <f>BG2-BH18</f>
        <v>1.0335616881767382</v>
      </c>
      <c r="BI20">
        <v>1998</v>
      </c>
      <c r="BJ20">
        <v>390</v>
      </c>
      <c r="BK20" t="s">
        <v>52</v>
      </c>
      <c r="BL20">
        <f>BK2-BL18</f>
        <v>1.0335135087472274</v>
      </c>
      <c r="BM20">
        <v>1998</v>
      </c>
      <c r="BN20">
        <v>390</v>
      </c>
      <c r="BO20" t="s">
        <v>52</v>
      </c>
      <c r="BP20">
        <f>BO2-BP18</f>
        <v>1.0333899349623636</v>
      </c>
      <c r="BQ20">
        <v>1998</v>
      </c>
      <c r="BR20">
        <v>390</v>
      </c>
      <c r="BS20" t="s">
        <v>52</v>
      </c>
      <c r="BT20">
        <f>BS2-BT18</f>
        <v>1.0333652148926455</v>
      </c>
      <c r="BU20">
        <v>1998</v>
      </c>
      <c r="BV20">
        <v>390</v>
      </c>
      <c r="BW20" t="s">
        <v>52</v>
      </c>
      <c r="BX20">
        <f>BW2-BX18</f>
        <v>1.0334098822213267</v>
      </c>
      <c r="BY20">
        <v>1998</v>
      </c>
      <c r="BZ20">
        <v>390</v>
      </c>
      <c r="CA20" t="s">
        <v>52</v>
      </c>
      <c r="CB20">
        <f>CA2-CB18</f>
        <v>1.0332745493038358</v>
      </c>
      <c r="CC20">
        <v>1998</v>
      </c>
      <c r="CD20">
        <v>390</v>
      </c>
      <c r="CE20" t="s">
        <v>52</v>
      </c>
      <c r="CF20">
        <f>CE2-CF18</f>
        <v>1.0331909807300454</v>
      </c>
      <c r="CG20">
        <v>1995</v>
      </c>
      <c r="CH20">
        <v>310</v>
      </c>
      <c r="CI20" t="s">
        <v>52</v>
      </c>
      <c r="CJ20">
        <f>CI2-CJ18</f>
        <v>1.0330002930915183</v>
      </c>
      <c r="CK20">
        <v>1995</v>
      </c>
      <c r="CL20">
        <v>310</v>
      </c>
    </row>
    <row r="21" spans="1:90" x14ac:dyDescent="0.25">
      <c r="B21">
        <v>3.5090564390032469E-2</v>
      </c>
      <c r="C21" s="31">
        <v>0.90767673209523048</v>
      </c>
      <c r="D21">
        <v>176.96710210222221</v>
      </c>
      <c r="E21">
        <v>1998</v>
      </c>
      <c r="F21">
        <v>390</v>
      </c>
      <c r="G21" t="s">
        <v>43</v>
      </c>
      <c r="H21" s="32">
        <f>LN(G2)</f>
        <v>3.5783579641011913E-2</v>
      </c>
      <c r="I21">
        <v>2000</v>
      </c>
      <c r="J21">
        <v>420</v>
      </c>
      <c r="K21" t="s">
        <v>43</v>
      </c>
      <c r="L21" s="32">
        <f>LN(K2)</f>
        <v>3.6229941639308358E-2</v>
      </c>
      <c r="M21">
        <v>2000</v>
      </c>
      <c r="N21">
        <v>420</v>
      </c>
      <c r="O21" t="s">
        <v>43</v>
      </c>
      <c r="P21" s="32">
        <f>LN(O2)</f>
        <v>3.651193449691037E-2</v>
      </c>
      <c r="Q21">
        <v>2000</v>
      </c>
      <c r="R21">
        <v>420</v>
      </c>
      <c r="S21" t="s">
        <v>43</v>
      </c>
      <c r="T21" s="32">
        <f>LN(S2)</f>
        <v>3.6316613955504368E-2</v>
      </c>
      <c r="U21">
        <v>2000</v>
      </c>
      <c r="V21">
        <v>420</v>
      </c>
      <c r="W21" t="s">
        <v>43</v>
      </c>
      <c r="X21" s="32">
        <f>LN(W2)</f>
        <v>3.6915268219013385E-2</v>
      </c>
      <c r="Y21">
        <v>2000</v>
      </c>
      <c r="Z21">
        <v>420</v>
      </c>
      <c r="AA21" t="s">
        <v>43</v>
      </c>
      <c r="AB21" s="32">
        <f>LN(AA2)</f>
        <v>3.5459982219654636E-2</v>
      </c>
      <c r="AC21">
        <v>2000</v>
      </c>
      <c r="AD21">
        <v>420</v>
      </c>
      <c r="AE21" t="s">
        <v>43</v>
      </c>
      <c r="AF21" s="32">
        <f>LN(AE2)</f>
        <v>3.5526464254627431E-2</v>
      </c>
      <c r="AG21">
        <v>2000</v>
      </c>
      <c r="AH21">
        <v>420</v>
      </c>
      <c r="AI21" t="s">
        <v>43</v>
      </c>
      <c r="AJ21" s="32">
        <f>LN(AI2)</f>
        <v>3.5558557563912997E-2</v>
      </c>
      <c r="AK21">
        <v>2000</v>
      </c>
      <c r="AL21">
        <v>420</v>
      </c>
      <c r="AM21" t="s">
        <v>43</v>
      </c>
      <c r="AN21" s="32">
        <f>LN(AM2)</f>
        <v>3.5602765822240735E-2</v>
      </c>
      <c r="AO21">
        <v>2000</v>
      </c>
      <c r="AP21">
        <v>420</v>
      </c>
      <c r="AQ21" t="s">
        <v>43</v>
      </c>
      <c r="AR21" s="32">
        <f>LN(AQ2)</f>
        <v>3.602525440035257E-2</v>
      </c>
      <c r="AS21">
        <v>2000</v>
      </c>
      <c r="AT21">
        <v>420</v>
      </c>
      <c r="AU21" t="s">
        <v>43</v>
      </c>
      <c r="AV21" s="32">
        <f>LN(AU2)</f>
        <v>3.6426187762115148E-2</v>
      </c>
      <c r="AW21">
        <v>2000</v>
      </c>
      <c r="AX21">
        <v>420</v>
      </c>
      <c r="AY21" t="s">
        <v>43</v>
      </c>
      <c r="AZ21" s="32">
        <f>LN(AY2)</f>
        <v>3.6452009315063871E-2</v>
      </c>
      <c r="BA21">
        <v>2000</v>
      </c>
      <c r="BB21">
        <v>420</v>
      </c>
      <c r="BC21" t="s">
        <v>43</v>
      </c>
      <c r="BD21" s="32">
        <f>LN(BC2)</f>
        <v>3.5937054289326996E-2</v>
      </c>
      <c r="BE21">
        <v>2000</v>
      </c>
      <c r="BF21">
        <v>420</v>
      </c>
      <c r="BG21" t="s">
        <v>43</v>
      </c>
      <c r="BH21" s="32">
        <f>LN(BG2)</f>
        <v>3.5704527256955498E-2</v>
      </c>
      <c r="BI21">
        <v>2000</v>
      </c>
      <c r="BJ21">
        <v>420</v>
      </c>
      <c r="BK21" t="s">
        <v>43</v>
      </c>
      <c r="BL21" s="32">
        <f>LN(BK2)</f>
        <v>3.5656226313663053E-2</v>
      </c>
      <c r="BM21">
        <v>2000</v>
      </c>
      <c r="BN21">
        <v>420</v>
      </c>
      <c r="BO21" t="s">
        <v>43</v>
      </c>
      <c r="BP21" s="32">
        <f>LN(BO2)</f>
        <v>3.551677023522256E-2</v>
      </c>
      <c r="BQ21">
        <v>2000</v>
      </c>
      <c r="BR21">
        <v>420</v>
      </c>
      <c r="BS21" t="s">
        <v>43</v>
      </c>
      <c r="BT21" s="32">
        <f>LN(BS2)</f>
        <v>3.5492772177638257E-2</v>
      </c>
      <c r="BU21">
        <v>2000</v>
      </c>
      <c r="BV21">
        <v>420</v>
      </c>
      <c r="BW21" t="s">
        <v>43</v>
      </c>
      <c r="BX21" s="32">
        <f>LN(BW2)</f>
        <v>3.5562951301637863E-2</v>
      </c>
      <c r="BY21">
        <v>2000</v>
      </c>
      <c r="BZ21">
        <v>420</v>
      </c>
      <c r="CA21" t="s">
        <v>43</v>
      </c>
      <c r="CB21" s="32">
        <f>LN(CA2)</f>
        <v>3.5409947722163222E-2</v>
      </c>
      <c r="CC21">
        <v>2000</v>
      </c>
      <c r="CD21">
        <v>420</v>
      </c>
      <c r="CE21" t="s">
        <v>43</v>
      </c>
      <c r="CF21" s="32">
        <f>LN(CE2)</f>
        <v>3.531266070597476E-2</v>
      </c>
      <c r="CG21">
        <v>2000</v>
      </c>
      <c r="CH21">
        <v>420</v>
      </c>
      <c r="CI21" t="s">
        <v>43</v>
      </c>
      <c r="CJ21" s="32">
        <f>LN(CI2)</f>
        <v>3.5090564390032469E-2</v>
      </c>
      <c r="CK21">
        <v>1998</v>
      </c>
      <c r="CL21">
        <v>390</v>
      </c>
    </row>
    <row r="22" spans="1:90" x14ac:dyDescent="0.25">
      <c r="B22">
        <v>3.5041030762140359E-2</v>
      </c>
      <c r="C22" s="31">
        <v>0.90706854967818873</v>
      </c>
      <c r="D22">
        <v>175.6911555524853</v>
      </c>
      <c r="E22">
        <v>2000</v>
      </c>
      <c r="F22">
        <v>420</v>
      </c>
      <c r="G22" t="s">
        <v>53</v>
      </c>
      <c r="H22" s="32">
        <f>LN(H19)</f>
        <v>3.8370992654863344E-2</v>
      </c>
      <c r="K22" t="s">
        <v>53</v>
      </c>
      <c r="L22" s="32">
        <f>LN(L19)</f>
        <v>3.9316520666963617E-2</v>
      </c>
      <c r="O22" t="s">
        <v>53</v>
      </c>
      <c r="P22" s="32">
        <f>LN(P19)</f>
        <v>3.9386895456206848E-2</v>
      </c>
      <c r="S22" t="s">
        <v>53</v>
      </c>
      <c r="T22" s="32">
        <f>LN(T19)</f>
        <v>3.9121020849987996E-2</v>
      </c>
      <c r="W22" t="s">
        <v>53</v>
      </c>
      <c r="X22" s="32">
        <f>LN(X19)</f>
        <v>3.9598386603386458E-2</v>
      </c>
      <c r="AA22" t="s">
        <v>53</v>
      </c>
      <c r="AB22" s="32">
        <f>LN(AB19)</f>
        <v>3.8129671756101553E-2</v>
      </c>
      <c r="AE22" t="s">
        <v>53</v>
      </c>
      <c r="AF22" s="32">
        <f>LN(AF19)</f>
        <v>3.8178336462141645E-2</v>
      </c>
      <c r="AI22" t="s">
        <v>53</v>
      </c>
      <c r="AJ22" s="32">
        <f>LN(AJ19)</f>
        <v>3.8171418168063631E-2</v>
      </c>
      <c r="AM22" t="s">
        <v>53</v>
      </c>
      <c r="AN22" s="32">
        <f>LN(AN19)</f>
        <v>3.8220737328401144E-2</v>
      </c>
      <c r="AQ22" t="s">
        <v>53</v>
      </c>
      <c r="AR22" s="32">
        <f>LN(AR19)</f>
        <v>3.8552155770303756E-2</v>
      </c>
      <c r="AU22" t="s">
        <v>53</v>
      </c>
      <c r="AV22" s="32">
        <f>LN(AV19)</f>
        <v>3.8813981092828374E-2</v>
      </c>
      <c r="AY22" t="s">
        <v>53</v>
      </c>
      <c r="AZ22" s="32">
        <f>LN(AZ19)</f>
        <v>3.8848811043998642E-2</v>
      </c>
      <c r="BC22" t="s">
        <v>53</v>
      </c>
      <c r="BD22" s="32">
        <f>LN(BD19)</f>
        <v>3.861066488644737E-2</v>
      </c>
      <c r="BG22" t="s">
        <v>53</v>
      </c>
      <c r="BH22" s="32">
        <f>LN(BH19)</f>
        <v>3.8391030799963206E-2</v>
      </c>
      <c r="BK22" t="s">
        <v>53</v>
      </c>
      <c r="BL22" s="32">
        <f>LN(BL19)</f>
        <v>3.8341053990917411E-2</v>
      </c>
      <c r="BO22" t="s">
        <v>53</v>
      </c>
      <c r="BP22" s="32">
        <f>LN(BP19)</f>
        <v>3.8181821893871142E-2</v>
      </c>
      <c r="BS22" t="s">
        <v>53</v>
      </c>
      <c r="BT22" s="32">
        <f>LN(BT19)</f>
        <v>3.8157747809478025E-2</v>
      </c>
      <c r="BW22" t="s">
        <v>53</v>
      </c>
      <c r="BX22" s="32">
        <f>LN(BX19)</f>
        <v>3.8254737680140698E-2</v>
      </c>
      <c r="CA22" t="s">
        <v>53</v>
      </c>
      <c r="CB22" s="32">
        <f>LN(CB19)</f>
        <v>3.8079814733594508E-2</v>
      </c>
      <c r="CE22" t="s">
        <v>53</v>
      </c>
      <c r="CF22" s="32">
        <f>LN(CF19)</f>
        <v>3.796620860783164E-2</v>
      </c>
      <c r="CI22" t="s">
        <v>53</v>
      </c>
      <c r="CJ22" s="32">
        <f>LN(CJ19)</f>
        <v>3.770679230754128E-2</v>
      </c>
    </row>
    <row r="23" spans="1:90" x14ac:dyDescent="0.25">
      <c r="A23" t="s">
        <v>58</v>
      </c>
      <c r="B23" s="23">
        <f>AVERAGE(B2:B22)</f>
        <v>3.5797594514450429E-2</v>
      </c>
      <c r="C23" s="23">
        <f>AVERAGE(C2:C22)</f>
        <v>0.90770347329574552</v>
      </c>
      <c r="D23" s="23">
        <f>AVERAGE(D2:D22)</f>
        <v>178.86665548090451</v>
      </c>
      <c r="E23" s="23">
        <f>AVERAGE(E2:E22)</f>
        <v>1964.5714285714287</v>
      </c>
      <c r="F23" s="23">
        <f>AVERAGE(F2:F22)</f>
        <v>139.93285714285716</v>
      </c>
      <c r="G23" t="s">
        <v>54</v>
      </c>
      <c r="H23" s="32">
        <f>LN(H20)</f>
        <v>3.3189454550387111E-2</v>
      </c>
      <c r="K23" t="s">
        <v>54</v>
      </c>
      <c r="L23" s="32">
        <f>LN(L20)</f>
        <v>3.3133806137134798E-2</v>
      </c>
      <c r="O23" t="s">
        <v>54</v>
      </c>
      <c r="P23" s="32">
        <f>LN(P20)</f>
        <v>3.3628684300136338E-2</v>
      </c>
      <c r="S23" t="s">
        <v>54</v>
      </c>
      <c r="T23" s="32">
        <f>LN(T20)</f>
        <v>3.3504320239952042E-2</v>
      </c>
      <c r="W23" t="s">
        <v>54</v>
      </c>
      <c r="X23" s="32">
        <f>LN(X20)</f>
        <v>3.4224931337952368E-2</v>
      </c>
      <c r="AA23" t="s">
        <v>54</v>
      </c>
      <c r="AB23" s="32">
        <f>LN(AB20)</f>
        <v>3.2783146358261947E-2</v>
      </c>
      <c r="AE23" t="s">
        <v>54</v>
      </c>
      <c r="AF23" s="32">
        <f>LN(AF20)</f>
        <v>3.2867540918071897E-2</v>
      </c>
      <c r="AI23" t="s">
        <v>54</v>
      </c>
      <c r="AJ23" s="32">
        <f>LN(AJ20)</f>
        <v>3.2938852030475155E-2</v>
      </c>
      <c r="AM23" t="s">
        <v>54</v>
      </c>
      <c r="AN23" s="32">
        <f>LN(AN20)</f>
        <v>3.2977922547243146E-2</v>
      </c>
      <c r="AQ23" t="s">
        <v>54</v>
      </c>
      <c r="AR23" s="32">
        <f>LN(AR20)</f>
        <v>3.3491951620722202E-2</v>
      </c>
      <c r="AU23" t="s">
        <v>54</v>
      </c>
      <c r="AV23" s="32">
        <f>LN(AV20)</f>
        <v>3.403267922495793E-2</v>
      </c>
      <c r="AY23" t="s">
        <v>54</v>
      </c>
      <c r="AZ23" s="32">
        <f>LN(AZ20)</f>
        <v>3.4049449122943422E-2</v>
      </c>
      <c r="BC23" t="s">
        <v>54</v>
      </c>
      <c r="BD23" s="32">
        <f>LN(BD20)</f>
        <v>3.3256276331569322E-2</v>
      </c>
      <c r="BG23" t="s">
        <v>54</v>
      </c>
      <c r="BH23" s="32">
        <f>LN(BH20)</f>
        <v>3.3010786966750014E-2</v>
      </c>
      <c r="BK23" t="s">
        <v>54</v>
      </c>
      <c r="BL23" s="32">
        <f>LN(BL20)</f>
        <v>3.2964170927245233E-2</v>
      </c>
      <c r="BO23" t="s">
        <v>54</v>
      </c>
      <c r="BP23" s="32">
        <f>LN(BP20)</f>
        <v>3.284459709288249E-2</v>
      </c>
      <c r="BS23" t="s">
        <v>54</v>
      </c>
      <c r="BT23" s="32">
        <f>LN(BT20)</f>
        <v>3.2820675468958137E-2</v>
      </c>
      <c r="BW23" t="s">
        <v>54</v>
      </c>
      <c r="BX23" s="32">
        <f>LN(BX20)</f>
        <v>3.2863899648260919E-2</v>
      </c>
      <c r="CA23" t="s">
        <v>54</v>
      </c>
      <c r="CB23" s="32">
        <f>LN(CB20)</f>
        <v>3.2732933434338779E-2</v>
      </c>
      <c r="CE23" t="s">
        <v>54</v>
      </c>
      <c r="CF23" s="32">
        <f>LN(CF20)</f>
        <v>3.2652052749303093E-2</v>
      </c>
      <c r="CI23" t="s">
        <v>54</v>
      </c>
      <c r="CJ23" s="32">
        <f>LN(CJ20)</f>
        <v>3.2467473865939761E-2</v>
      </c>
    </row>
    <row r="24" spans="1:90" x14ac:dyDescent="0.25">
      <c r="A24" t="s">
        <v>59</v>
      </c>
      <c r="B24" s="23">
        <f>STDEV(B2:B22)</f>
        <v>5.0528369007899832E-4</v>
      </c>
      <c r="C24" s="23">
        <f>STDEV(C2:C22)</f>
        <v>9.0558779106941299E-3</v>
      </c>
      <c r="D24" s="23">
        <f>STDEV(D2:D22)</f>
        <v>20.076930580752538</v>
      </c>
      <c r="E24" s="23">
        <f>STDEV(E2:E22)</f>
        <v>36.18504031857838</v>
      </c>
      <c r="F24" s="23">
        <f>STDEV(F2:F22)</f>
        <v>133.21943916496784</v>
      </c>
      <c r="G24" t="s">
        <v>55</v>
      </c>
      <c r="H24" s="32">
        <f>H22-H21</f>
        <v>2.5874130138514306E-3</v>
      </c>
      <c r="K24" t="s">
        <v>55</v>
      </c>
      <c r="L24" s="32">
        <f>L22-L21</f>
        <v>3.086579027655259E-3</v>
      </c>
      <c r="O24" t="s">
        <v>55</v>
      </c>
      <c r="P24" s="32">
        <f>P22-P21</f>
        <v>2.8749609592964784E-3</v>
      </c>
      <c r="S24" t="s">
        <v>55</v>
      </c>
      <c r="T24" s="32">
        <f>T22-T21</f>
        <v>2.8044068944836284E-3</v>
      </c>
      <c r="W24" t="s">
        <v>55</v>
      </c>
      <c r="X24" s="32">
        <f>X22-X21</f>
        <v>2.6831183843730733E-3</v>
      </c>
      <c r="AA24" t="s">
        <v>55</v>
      </c>
      <c r="AB24" s="32">
        <f>AB22-AB21</f>
        <v>2.6696895364469175E-3</v>
      </c>
      <c r="AE24" t="s">
        <v>55</v>
      </c>
      <c r="AF24" s="32">
        <f>AF22-AF21</f>
        <v>2.6518722075142137E-3</v>
      </c>
      <c r="AI24" t="s">
        <v>55</v>
      </c>
      <c r="AJ24" s="32">
        <f>AJ22-AJ21</f>
        <v>2.6128606041506339E-3</v>
      </c>
      <c r="AM24" t="s">
        <v>55</v>
      </c>
      <c r="AN24" s="32">
        <f>AN22-AN21</f>
        <v>2.6179715061604089E-3</v>
      </c>
      <c r="AQ24" t="s">
        <v>55</v>
      </c>
      <c r="AR24" s="32">
        <f>AR22-AR21</f>
        <v>2.5269013699511858E-3</v>
      </c>
      <c r="AU24" t="s">
        <v>55</v>
      </c>
      <c r="AV24" s="32">
        <f>AV22-AV21</f>
        <v>2.3877933307132268E-3</v>
      </c>
      <c r="AY24" t="s">
        <v>55</v>
      </c>
      <c r="AZ24" s="32">
        <f>AZ22-AZ21</f>
        <v>2.3968017289347707E-3</v>
      </c>
      <c r="BC24" t="s">
        <v>55</v>
      </c>
      <c r="BD24" s="32">
        <f>BD22-BD21</f>
        <v>2.6736105971203739E-3</v>
      </c>
      <c r="BG24" t="s">
        <v>55</v>
      </c>
      <c r="BH24" s="32">
        <f>BH22-BH21</f>
        <v>2.6865035430077081E-3</v>
      </c>
      <c r="BK24" t="s">
        <v>55</v>
      </c>
      <c r="BL24" s="32">
        <f>BL22-BL21</f>
        <v>2.6848276772543575E-3</v>
      </c>
      <c r="BO24" t="s">
        <v>55</v>
      </c>
      <c r="BP24" s="32">
        <f>BP22-BP21</f>
        <v>2.6650516586485817E-3</v>
      </c>
      <c r="BS24" t="s">
        <v>55</v>
      </c>
      <c r="BT24" s="32">
        <f>BT22-BT21</f>
        <v>2.664975631839768E-3</v>
      </c>
      <c r="BW24" t="s">
        <v>55</v>
      </c>
      <c r="BX24" s="32">
        <f>BX22-BX21</f>
        <v>2.6917863785028348E-3</v>
      </c>
      <c r="CA24" t="s">
        <v>55</v>
      </c>
      <c r="CB24" s="32">
        <f>CB22-CB21</f>
        <v>2.6698670114312859E-3</v>
      </c>
      <c r="CE24" t="s">
        <v>55</v>
      </c>
      <c r="CF24" s="32">
        <f>CF22-CF21</f>
        <v>2.65354790185688E-3</v>
      </c>
      <c r="CI24" t="s">
        <v>55</v>
      </c>
      <c r="CJ24" s="32">
        <f>CJ22-CJ21</f>
        <v>2.6162279175088107E-3</v>
      </c>
    </row>
    <row r="25" spans="1:90" x14ac:dyDescent="0.25">
      <c r="A25" t="s">
        <v>60</v>
      </c>
      <c r="B25" s="23">
        <f>MIN(B2:B22)</f>
        <v>3.5041030762140359E-2</v>
      </c>
      <c r="C25" s="23">
        <f>MIN(C2:C22)</f>
        <v>0.8824761405710585</v>
      </c>
      <c r="D25" s="23">
        <f>MIN(D2:D22)</f>
        <v>135.16038877095716</v>
      </c>
      <c r="E25" s="23">
        <f>MIN(E2:E22)</f>
        <v>1884</v>
      </c>
      <c r="F25" s="23">
        <f>MIN(F2:F22)</f>
        <v>4.46</v>
      </c>
      <c r="G25" t="s">
        <v>56</v>
      </c>
      <c r="H25" s="32">
        <f>H21-H23</f>
        <v>2.594125090624802E-3</v>
      </c>
      <c r="K25" t="s">
        <v>56</v>
      </c>
      <c r="L25" s="32">
        <f>L21-L23</f>
        <v>3.0961355021735595E-3</v>
      </c>
      <c r="O25" t="s">
        <v>56</v>
      </c>
      <c r="P25" s="32">
        <f>P21-P23</f>
        <v>2.8832501967740315E-3</v>
      </c>
      <c r="S25" t="s">
        <v>56</v>
      </c>
      <c r="T25" s="32">
        <f>T21-T23</f>
        <v>2.8122937155523262E-3</v>
      </c>
      <c r="W25" t="s">
        <v>56</v>
      </c>
      <c r="X25" s="32">
        <f>X21-X23</f>
        <v>2.6903368810610173E-3</v>
      </c>
      <c r="AA25" t="s">
        <v>56</v>
      </c>
      <c r="AB25" s="32">
        <f>AB21-AB23</f>
        <v>2.6768358613926888E-3</v>
      </c>
      <c r="AE25" t="s">
        <v>56</v>
      </c>
      <c r="AF25" s="32">
        <f>AF21-AF23</f>
        <v>2.658923336555534E-3</v>
      </c>
      <c r="AI25" t="s">
        <v>56</v>
      </c>
      <c r="AJ25" s="32">
        <f>AJ21-AJ23</f>
        <v>2.6197055334378425E-3</v>
      </c>
      <c r="AM25" t="s">
        <v>56</v>
      </c>
      <c r="AN25" s="32">
        <f>AN21-AN23</f>
        <v>2.6248432749975889E-3</v>
      </c>
      <c r="AQ25" t="s">
        <v>56</v>
      </c>
      <c r="AR25" s="32">
        <f>AR21-AR23</f>
        <v>2.5333027796303684E-3</v>
      </c>
      <c r="AU25" t="s">
        <v>56</v>
      </c>
      <c r="AV25" s="32">
        <f>AV21-AV23</f>
        <v>2.3935085371572171E-3</v>
      </c>
      <c r="AY25" t="s">
        <v>56</v>
      </c>
      <c r="AZ25" s="32">
        <f>AZ21-AZ23</f>
        <v>2.4025601921204495E-3</v>
      </c>
      <c r="BC25" t="s">
        <v>56</v>
      </c>
      <c r="BD25" s="32">
        <f>BD21-BD23</f>
        <v>2.680777957757674E-3</v>
      </c>
      <c r="BG25" t="s">
        <v>56</v>
      </c>
      <c r="BH25" s="32">
        <f>BH21-BH23</f>
        <v>2.6937402902054847E-3</v>
      </c>
      <c r="BK25" t="s">
        <v>56</v>
      </c>
      <c r="BL25" s="32">
        <f>BL21-BL23</f>
        <v>2.6920553864178201E-3</v>
      </c>
      <c r="BO25" t="s">
        <v>56</v>
      </c>
      <c r="BP25" s="32">
        <f>BP21-BP23</f>
        <v>2.6721731423400702E-3</v>
      </c>
      <c r="BS25" t="s">
        <v>56</v>
      </c>
      <c r="BT25" s="32">
        <f>BT21-BT23</f>
        <v>2.6720967086801203E-3</v>
      </c>
      <c r="BW25" t="s">
        <v>56</v>
      </c>
      <c r="BX25" s="32">
        <f>BX21-BX23</f>
        <v>2.6990516533769437E-3</v>
      </c>
      <c r="CA25" t="s">
        <v>56</v>
      </c>
      <c r="CB25" s="32">
        <f>CB21-CB23</f>
        <v>2.6770142878244432E-3</v>
      </c>
      <c r="CE25" t="s">
        <v>56</v>
      </c>
      <c r="CF25" s="32">
        <f>CF21-CF23</f>
        <v>2.6606079566716678E-3</v>
      </c>
      <c r="CI25" t="s">
        <v>56</v>
      </c>
      <c r="CJ25" s="32">
        <f>CJ21-CJ23</f>
        <v>2.6230905240927083E-3</v>
      </c>
    </row>
    <row r="26" spans="1:90" x14ac:dyDescent="0.25">
      <c r="A26" t="s">
        <v>61</v>
      </c>
      <c r="B26" s="23">
        <f>MAX(B2:B22)</f>
        <v>3.6915268219013385E-2</v>
      </c>
      <c r="C26" s="23">
        <f>MAX(C2:C22)</f>
        <v>0.92693869614138291</v>
      </c>
      <c r="D26" s="23">
        <f>MAX(D2:D22)</f>
        <v>228.36844744561716</v>
      </c>
      <c r="E26" s="23">
        <f>MAX(E2:E22)</f>
        <v>2000</v>
      </c>
      <c r="F26" s="23">
        <f>MAX(F2:F22)</f>
        <v>420</v>
      </c>
      <c r="G26" t="s">
        <v>57</v>
      </c>
      <c r="H26" s="33">
        <f>AVERAGE(H24:H25)</f>
        <v>2.5907690522381163E-3</v>
      </c>
      <c r="K26" t="s">
        <v>57</v>
      </c>
      <c r="L26" s="33">
        <f>AVERAGE(L24:L25)</f>
        <v>3.0913572649144093E-3</v>
      </c>
      <c r="O26" t="s">
        <v>57</v>
      </c>
      <c r="P26" s="33">
        <f>AVERAGE(P24:P25)</f>
        <v>2.8791055780352549E-3</v>
      </c>
      <c r="S26" t="s">
        <v>57</v>
      </c>
      <c r="T26" s="33">
        <f>AVERAGE(T24:T25)</f>
        <v>2.8083503050179773E-3</v>
      </c>
      <c r="W26" t="s">
        <v>57</v>
      </c>
      <c r="X26" s="33">
        <f>AVERAGE(X24:X25)</f>
        <v>2.6867276327170453E-3</v>
      </c>
      <c r="AA26" t="s">
        <v>57</v>
      </c>
      <c r="AB26" s="33">
        <f>AVERAGE(AB24:AB25)</f>
        <v>2.6732626989198031E-3</v>
      </c>
      <c r="AE26" t="s">
        <v>57</v>
      </c>
      <c r="AF26" s="33">
        <f>AVERAGE(AF24:AF25)</f>
        <v>2.6553977720348738E-3</v>
      </c>
      <c r="AI26" t="s">
        <v>57</v>
      </c>
      <c r="AJ26" s="33">
        <f>AVERAGE(AJ24:AJ25)</f>
        <v>2.6162830687942382E-3</v>
      </c>
      <c r="AM26" t="s">
        <v>57</v>
      </c>
      <c r="AN26" s="33">
        <f>AVERAGE(AN24:AN25)</f>
        <v>2.6214073905789989E-3</v>
      </c>
      <c r="AQ26" t="s">
        <v>57</v>
      </c>
      <c r="AR26" s="33">
        <f>AVERAGE(AR24:AR25)</f>
        <v>2.5301020747907771E-3</v>
      </c>
      <c r="AU26" t="s">
        <v>57</v>
      </c>
      <c r="AV26" s="33">
        <f>AVERAGE(AV24:AV25)</f>
        <v>2.3906509339352219E-3</v>
      </c>
      <c r="AY26" t="s">
        <v>57</v>
      </c>
      <c r="AZ26" s="33">
        <f>AVERAGE(AZ24:AZ25)</f>
        <v>2.3996809605276101E-3</v>
      </c>
      <c r="BC26" t="s">
        <v>57</v>
      </c>
      <c r="BD26" s="33">
        <f>AVERAGE(BD24:BD25)</f>
        <v>2.6771942774390239E-3</v>
      </c>
      <c r="BG26" t="s">
        <v>57</v>
      </c>
      <c r="BH26" s="33">
        <f>AVERAGE(BH24:BH25)</f>
        <v>2.6901219166065964E-3</v>
      </c>
      <c r="BK26" t="s">
        <v>57</v>
      </c>
      <c r="BL26" s="33">
        <f>AVERAGE(BL24:BL25)</f>
        <v>2.6884415318360888E-3</v>
      </c>
      <c r="BO26" t="s">
        <v>57</v>
      </c>
      <c r="BP26" s="33">
        <f>AVERAGE(BP24:BP25)</f>
        <v>2.668612400494326E-3</v>
      </c>
      <c r="BS26" t="s">
        <v>57</v>
      </c>
      <c r="BT26" s="33">
        <f>AVERAGE(BT24:BT25)</f>
        <v>2.6685361702599442E-3</v>
      </c>
      <c r="BW26" t="s">
        <v>57</v>
      </c>
      <c r="BX26" s="33">
        <f>AVERAGE(BX24:BX25)</f>
        <v>2.6954190159398893E-3</v>
      </c>
      <c r="CA26" t="s">
        <v>57</v>
      </c>
      <c r="CB26" s="33">
        <f>AVERAGE(CB24:CB25)</f>
        <v>2.6734406496278645E-3</v>
      </c>
      <c r="CE26" t="s">
        <v>57</v>
      </c>
      <c r="CF26" s="33">
        <f>AVERAGE(CF24:CF25)</f>
        <v>2.6570779292642739E-3</v>
      </c>
      <c r="CI26" t="s">
        <v>57</v>
      </c>
      <c r="CJ26" s="33">
        <f>AVERAGE(CJ24:CJ25)</f>
        <v>2.6196592208007595E-3</v>
      </c>
    </row>
    <row r="27" spans="1:90" x14ac:dyDescent="0.25">
      <c r="A27" t="s">
        <v>62</v>
      </c>
      <c r="B27" s="23">
        <f>ABS(B26-B25)</f>
        <v>1.8742374568730263E-3</v>
      </c>
      <c r="C27" s="23">
        <f>ABS(C26-C25)</f>
        <v>4.4462555570324414E-2</v>
      </c>
      <c r="D27" s="23">
        <f>ABS(D26-D25)</f>
        <v>93.208058674660009</v>
      </c>
      <c r="E27" s="23">
        <f>ABS(E26-E25)</f>
        <v>116</v>
      </c>
      <c r="F27" s="23">
        <f>ABS(F26-F25)</f>
        <v>415.54</v>
      </c>
    </row>
    <row r="28" spans="1:90" x14ac:dyDescent="0.25">
      <c r="A28" t="s">
        <v>63</v>
      </c>
      <c r="B28" s="23">
        <f>COUNT(B2:B22)</f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44"/>
  <sheetViews>
    <sheetView workbookViewId="0">
      <selection activeCell="F1" sqref="F1"/>
    </sheetView>
  </sheetViews>
  <sheetFormatPr defaultColWidth="11.42578125" defaultRowHeight="15" x14ac:dyDescent="0.25"/>
  <sheetData>
    <row r="1" spans="2:156" ht="17.25" thickTop="1" thickBot="1" x14ac:dyDescent="0.3">
      <c r="B1" s="23" t="s">
        <v>36</v>
      </c>
      <c r="C1" s="23" t="s">
        <v>37</v>
      </c>
      <c r="D1" s="23" t="s">
        <v>38</v>
      </c>
      <c r="E1" s="23" t="s">
        <v>34</v>
      </c>
      <c r="F1" s="23" t="s">
        <v>35</v>
      </c>
      <c r="G1" s="27">
        <f>LN(G2)</f>
        <v>7.0686465569322163E-2</v>
      </c>
      <c r="H1" s="28">
        <f>G4</f>
        <v>0.53065771605870049</v>
      </c>
      <c r="I1" t="s">
        <v>34</v>
      </c>
      <c r="J1" t="s">
        <v>35</v>
      </c>
      <c r="K1" s="29">
        <f>LN(K2)</f>
        <v>7.352016821786185E-2</v>
      </c>
      <c r="L1" s="30">
        <f>K4</f>
        <v>0.51680695633110629</v>
      </c>
      <c r="M1" t="s">
        <v>34</v>
      </c>
      <c r="N1" t="s">
        <v>35</v>
      </c>
      <c r="O1" s="29">
        <f>LN(O2)</f>
        <v>6.9505205223790972E-2</v>
      </c>
      <c r="P1" s="30">
        <f>O4</f>
        <v>0.49926985867145823</v>
      </c>
      <c r="Q1" t="s">
        <v>34</v>
      </c>
      <c r="R1" t="s">
        <v>35</v>
      </c>
      <c r="S1" s="29">
        <f>LN(S2)</f>
        <v>6.9130472438783883E-2</v>
      </c>
      <c r="T1" s="30">
        <f>S4</f>
        <v>0.50094261286018105</v>
      </c>
      <c r="U1" t="s">
        <v>34</v>
      </c>
      <c r="V1" t="s">
        <v>35</v>
      </c>
      <c r="W1" s="29">
        <f>LN(W2)</f>
        <v>6.9100803223618987E-2</v>
      </c>
      <c r="X1" s="30">
        <f>W4</f>
        <v>0.50434817235392659</v>
      </c>
      <c r="Y1" t="s">
        <v>34</v>
      </c>
      <c r="Z1" t="s">
        <v>35</v>
      </c>
      <c r="AA1" s="29">
        <f>LN(AA2)</f>
        <v>6.9307459736648078E-2</v>
      </c>
      <c r="AB1" s="30">
        <f>AA4</f>
        <v>0.50859188829774182</v>
      </c>
      <c r="AC1" t="s">
        <v>34</v>
      </c>
      <c r="AD1" t="s">
        <v>35</v>
      </c>
      <c r="AE1" s="29">
        <f>LN(AE2)</f>
        <v>6.9177248504933952E-2</v>
      </c>
      <c r="AF1" s="30">
        <f>AE4</f>
        <v>0.51116931417179279</v>
      </c>
      <c r="AG1" t="s">
        <v>34</v>
      </c>
      <c r="AH1" t="s">
        <v>35</v>
      </c>
      <c r="AI1" s="29">
        <f>LN(AI2)</f>
        <v>6.9374620778961615E-2</v>
      </c>
      <c r="AJ1" s="30">
        <f>AI4</f>
        <v>0.51479822498334471</v>
      </c>
      <c r="AK1" t="s">
        <v>34</v>
      </c>
      <c r="AL1" t="s">
        <v>35</v>
      </c>
      <c r="AM1" s="29">
        <f>LN(AM2)</f>
        <v>6.9712234635469966E-2</v>
      </c>
      <c r="AN1" s="30">
        <f>AM4</f>
        <v>0.5185282426050023</v>
      </c>
      <c r="AO1" t="s">
        <v>34</v>
      </c>
      <c r="AP1" t="s">
        <v>35</v>
      </c>
      <c r="AQ1" s="29">
        <f>LN(AQ2)</f>
        <v>6.9766114582457836E-2</v>
      </c>
      <c r="AR1" s="30">
        <f>AQ4</f>
        <v>0.52106907225256471</v>
      </c>
      <c r="AS1" t="s">
        <v>34</v>
      </c>
      <c r="AT1" t="s">
        <v>35</v>
      </c>
      <c r="AU1" s="29">
        <f>LN(AU2)</f>
        <v>7.1558975040757172E-2</v>
      </c>
      <c r="AV1" s="30">
        <f>AU4</f>
        <v>0.53582369079522707</v>
      </c>
      <c r="AW1" t="s">
        <v>34</v>
      </c>
      <c r="AX1" t="s">
        <v>35</v>
      </c>
      <c r="AY1" s="29">
        <f>LN(AY2)</f>
        <v>7.1908837664274666E-2</v>
      </c>
      <c r="AZ1" s="30">
        <f>AY4</f>
        <v>0.54509287024553688</v>
      </c>
      <c r="BA1" t="s">
        <v>34</v>
      </c>
      <c r="BB1" t="s">
        <v>35</v>
      </c>
      <c r="BC1" s="29">
        <f>LN(BC2)</f>
        <v>7.1652802056364762E-2</v>
      </c>
      <c r="BD1" s="30">
        <f>BC4</f>
        <v>0.54465244985857575</v>
      </c>
      <c r="BE1" t="s">
        <v>34</v>
      </c>
      <c r="BF1" t="s">
        <v>35</v>
      </c>
      <c r="BG1" s="29">
        <f>LN(BG2)</f>
        <v>7.0035240734482293E-2</v>
      </c>
      <c r="BH1" s="30">
        <f>BG4</f>
        <v>0.5331207558906832</v>
      </c>
      <c r="BI1" t="s">
        <v>34</v>
      </c>
      <c r="BJ1" t="s">
        <v>35</v>
      </c>
      <c r="BK1" s="29">
        <f>LN(BK2)</f>
        <v>7.1496056335098965E-2</v>
      </c>
      <c r="BL1" s="30">
        <f>BK4</f>
        <v>0.54774714717659057</v>
      </c>
      <c r="BM1" t="s">
        <v>34</v>
      </c>
      <c r="BN1" t="s">
        <v>35</v>
      </c>
      <c r="BO1" s="29">
        <f>LN(BO2)</f>
        <v>7.1152449817540514E-2</v>
      </c>
      <c r="BP1" s="30">
        <f>BO4</f>
        <v>0.54496512370938188</v>
      </c>
      <c r="BQ1" t="s">
        <v>34</v>
      </c>
      <c r="BR1" t="s">
        <v>35</v>
      </c>
      <c r="BS1" s="29">
        <f>LN(BS2)</f>
        <v>7.0604310210727037E-2</v>
      </c>
      <c r="BT1" s="30">
        <f>BS4</f>
        <v>0.53295174264950862</v>
      </c>
      <c r="BU1" t="s">
        <v>34</v>
      </c>
      <c r="BV1" t="s">
        <v>35</v>
      </c>
      <c r="BW1" s="29">
        <f>LN(BW2)</f>
        <v>7.0586967222437361E-2</v>
      </c>
      <c r="BX1" s="30">
        <f>BW4</f>
        <v>0.53419689698687245</v>
      </c>
      <c r="BY1" t="s">
        <v>34</v>
      </c>
      <c r="BZ1" t="s">
        <v>35</v>
      </c>
      <c r="CA1" s="29">
        <f>LN(CA2)</f>
        <v>7.1190495704790482E-2</v>
      </c>
      <c r="CB1" s="30">
        <f>CA4</f>
        <v>0.54670831207670534</v>
      </c>
      <c r="CC1" t="s">
        <v>34</v>
      </c>
      <c r="CD1" t="s">
        <v>35</v>
      </c>
      <c r="CE1" s="29">
        <f>LN(CE2)</f>
        <v>7.0359652357699337E-2</v>
      </c>
      <c r="CF1" s="30">
        <f>CE4</f>
        <v>0.53337871373492085</v>
      </c>
      <c r="CG1" t="s">
        <v>34</v>
      </c>
      <c r="CH1" t="s">
        <v>35</v>
      </c>
      <c r="CI1" s="29">
        <f>LN(CI2)</f>
        <v>7.1782206278236643E-2</v>
      </c>
      <c r="CJ1" s="30">
        <f>CI4</f>
        <v>0.55976194595976903</v>
      </c>
      <c r="CK1" t="s">
        <v>34</v>
      </c>
      <c r="CL1" t="s">
        <v>35</v>
      </c>
      <c r="CM1" s="29">
        <f>LN(CM2)</f>
        <v>7.039963083274843E-2</v>
      </c>
      <c r="CN1" s="30">
        <f>CM4</f>
        <v>0.52931570600529065</v>
      </c>
      <c r="CO1" t="s">
        <v>34</v>
      </c>
      <c r="CP1" t="s">
        <v>35</v>
      </c>
      <c r="CQ1" s="29">
        <f>LN(CQ2)</f>
        <v>7.0037590308004979E-2</v>
      </c>
      <c r="CR1" s="30">
        <f>CQ4</f>
        <v>0.53289371263990437</v>
      </c>
      <c r="CS1" t="s">
        <v>34</v>
      </c>
      <c r="CT1" t="s">
        <v>35</v>
      </c>
      <c r="CU1" s="29">
        <f>LN(CU2)</f>
        <v>7.2111893405373759E-2</v>
      </c>
      <c r="CV1" s="30">
        <f>CU4</f>
        <v>0.55813357254882279</v>
      </c>
      <c r="CW1" t="s">
        <v>34</v>
      </c>
      <c r="CX1" t="s">
        <v>35</v>
      </c>
      <c r="CY1" s="29">
        <f>LN(CY2)</f>
        <v>7.1827338608866101E-2</v>
      </c>
      <c r="CZ1" s="30">
        <f>CY4</f>
        <v>0.549165686418845</v>
      </c>
      <c r="DA1" t="s">
        <v>34</v>
      </c>
      <c r="DB1" t="s">
        <v>35</v>
      </c>
      <c r="DC1" s="29">
        <f>LN(DC2)</f>
        <v>7.049511460164333E-2</v>
      </c>
      <c r="DD1" s="30">
        <f>DC4</f>
        <v>0.52810046568037428</v>
      </c>
      <c r="DE1" t="s">
        <v>34</v>
      </c>
      <c r="DF1" t="s">
        <v>35</v>
      </c>
      <c r="DG1" s="29">
        <f>LN(DG2)</f>
        <v>6.9721821520843053E-2</v>
      </c>
      <c r="DH1" s="30">
        <f>DG4</f>
        <v>0.53088010549910769</v>
      </c>
      <c r="DI1" t="s">
        <v>34</v>
      </c>
      <c r="DJ1" t="s">
        <v>35</v>
      </c>
      <c r="DK1" s="29">
        <f>LN(DK2)</f>
        <v>7.0092687956157237E-2</v>
      </c>
      <c r="DL1" s="30">
        <f>DK4</f>
        <v>0.52584968145216426</v>
      </c>
      <c r="DM1" t="s">
        <v>34</v>
      </c>
      <c r="DN1" t="s">
        <v>35</v>
      </c>
      <c r="DO1" s="29">
        <f>LN(DO2)</f>
        <v>7.0095950254358844E-2</v>
      </c>
      <c r="DP1" s="30">
        <f>DO4</f>
        <v>0.52205032221610093</v>
      </c>
      <c r="DQ1" t="s">
        <v>34</v>
      </c>
      <c r="DR1" t="s">
        <v>35</v>
      </c>
      <c r="DS1" s="29">
        <f>LN(DS2)</f>
        <v>6.9683940162032457E-2</v>
      </c>
      <c r="DT1" s="30">
        <f>DS4</f>
        <v>0.52083360430597259</v>
      </c>
      <c r="DU1" t="s">
        <v>34</v>
      </c>
      <c r="DV1" t="s">
        <v>35</v>
      </c>
      <c r="DW1" s="29">
        <f>LN(DW2)</f>
        <v>6.8812562356034182E-2</v>
      </c>
      <c r="DX1" s="30">
        <f>DW4</f>
        <v>0.52125449076162689</v>
      </c>
      <c r="DY1" t="s">
        <v>34</v>
      </c>
      <c r="DZ1" t="s">
        <v>35</v>
      </c>
      <c r="EA1" s="29">
        <f>LN(EA2)</f>
        <v>7.5410050120147648E-2</v>
      </c>
      <c r="EB1" s="30">
        <f>EA4</f>
        <v>0.60226479904817665</v>
      </c>
      <c r="EC1" t="s">
        <v>34</v>
      </c>
      <c r="ED1" t="s">
        <v>35</v>
      </c>
      <c r="EE1" s="29">
        <f>LN(EE2)</f>
        <v>6.9558790552497723E-2</v>
      </c>
      <c r="EF1" s="30">
        <f>EE4</f>
        <v>0.51536314054738674</v>
      </c>
      <c r="EG1" t="s">
        <v>34</v>
      </c>
      <c r="EH1" t="s">
        <v>35</v>
      </c>
      <c r="EI1" s="29">
        <f>LN(EI2)</f>
        <v>6.9427180310623435E-2</v>
      </c>
      <c r="EJ1" s="30">
        <f>EI4</f>
        <v>0.51489424800333572</v>
      </c>
      <c r="EK1" t="s">
        <v>34</v>
      </c>
      <c r="EL1" t="s">
        <v>35</v>
      </c>
      <c r="EM1" s="29">
        <f>LN(EM2)</f>
        <v>6.8495599723855286E-2</v>
      </c>
      <c r="EN1" s="30">
        <f>EM4</f>
        <v>0.51308084452304525</v>
      </c>
      <c r="EO1" t="s">
        <v>34</v>
      </c>
      <c r="EP1" t="s">
        <v>35</v>
      </c>
      <c r="EQ1" s="29">
        <f>LN(EQ2)</f>
        <v>7.3934344517650907E-2</v>
      </c>
      <c r="ER1" s="30">
        <f>EQ4</f>
        <v>0.54924565988958407</v>
      </c>
      <c r="ES1" t="s">
        <v>34</v>
      </c>
      <c r="ET1" t="s">
        <v>35</v>
      </c>
      <c r="EU1" s="29">
        <f>LN(EU2)</f>
        <v>7.5269207545564806E-2</v>
      </c>
      <c r="EV1" s="30">
        <f>EU4</f>
        <v>0.56202841633408784</v>
      </c>
      <c r="EW1" t="s">
        <v>34</v>
      </c>
      <c r="EX1" t="s">
        <v>35</v>
      </c>
      <c r="EY1" s="29">
        <f>LN(EY2)</f>
        <v>6.923359678426888E-2</v>
      </c>
      <c r="EZ1" s="30">
        <f>EY4</f>
        <v>0.50489023985198245</v>
      </c>
    </row>
    <row r="2" spans="2:156" ht="15.75" thickTop="1" x14ac:dyDescent="0.25">
      <c r="B2">
        <v>7.352016821786185E-2</v>
      </c>
      <c r="C2" s="31">
        <v>0.51680695633110629</v>
      </c>
      <c r="D2">
        <v>36.365251415536477</v>
      </c>
      <c r="E2">
        <v>1975</v>
      </c>
      <c r="F2">
        <v>58.78</v>
      </c>
      <c r="G2">
        <f t="array" ref="G2:H6">LOGEST(F2:F38,E2:E38,TRUE, TRUE)</f>
        <v>1.073244673952982</v>
      </c>
      <c r="H2">
        <v>1.023157147317359E-59</v>
      </c>
      <c r="I2">
        <v>1978</v>
      </c>
      <c r="J2">
        <v>46</v>
      </c>
      <c r="K2">
        <f t="array" ref="K2:L6">LOGEST(J2:J37,I2:I37,TRUE, TRUE)</f>
        <v>1.0762902433091086</v>
      </c>
      <c r="L2">
        <v>3.5887422728781237E-62</v>
      </c>
      <c r="M2">
        <v>1975</v>
      </c>
      <c r="N2">
        <v>58.78</v>
      </c>
      <c r="O2">
        <f t="array" ref="O2:P6">LOGEST(N2:N37,M2:M37,TRUE, TRUE)</f>
        <v>1.0719776410737694</v>
      </c>
      <c r="P2">
        <v>1.0807408366076649E-58</v>
      </c>
      <c r="Q2">
        <v>1975</v>
      </c>
      <c r="R2">
        <v>58.78</v>
      </c>
      <c r="S2">
        <f t="array" ref="S2:T6">LOGEST(R2:R37,Q2:Q37,TRUE, TRUE)</f>
        <v>1.0715760111635118</v>
      </c>
      <c r="T2">
        <v>2.2841243133185898E-58</v>
      </c>
      <c r="U2">
        <v>1975</v>
      </c>
      <c r="V2">
        <v>58.78</v>
      </c>
      <c r="W2">
        <f t="array" ref="W2:X6">LOGEST(V2:V37,U2:U37,TRUE, TRUE)</f>
        <v>1.0715442188159003</v>
      </c>
      <c r="X2">
        <v>2.4249626087395111E-58</v>
      </c>
      <c r="Y2">
        <v>1975</v>
      </c>
      <c r="Z2">
        <v>58.78</v>
      </c>
      <c r="AA2">
        <f t="array" ref="AA2:AB6">LOGEST(Z2:Z37,Y2:Y37,TRUE, TRUE)</f>
        <v>1.0717656832904672</v>
      </c>
      <c r="AB2">
        <v>1.6062436448172111E-58</v>
      </c>
      <c r="AC2">
        <v>1975</v>
      </c>
      <c r="AD2">
        <v>58.78</v>
      </c>
      <c r="AE2">
        <f t="array" ref="AE2:AF6">LOGEST(AD2:AD37,AC2:AC37,TRUE, TRUE)</f>
        <v>1.0716261364462174</v>
      </c>
      <c r="AF2">
        <v>2.0849557763728702E-58</v>
      </c>
      <c r="AG2">
        <v>1975</v>
      </c>
      <c r="AH2">
        <v>58.78</v>
      </c>
      <c r="AI2">
        <f t="array" ref="AI2:AJ6">LOGEST(AH2:AH37,AG2:AG37,TRUE, TRUE)</f>
        <v>1.0718376666080831</v>
      </c>
      <c r="AJ2">
        <v>1.4069614477042379E-58</v>
      </c>
      <c r="AK2">
        <v>1975</v>
      </c>
      <c r="AL2">
        <v>58.78</v>
      </c>
      <c r="AM2">
        <f t="array" ref="AM2:AN6">LOGEST(AL2:AL37,AK2:AK37,TRUE, TRUE)</f>
        <v>1.0721995949488312</v>
      </c>
      <c r="AN2">
        <v>7.172852045827681E-59</v>
      </c>
      <c r="AO2">
        <v>1975</v>
      </c>
      <c r="AP2">
        <v>58.78</v>
      </c>
      <c r="AQ2">
        <f t="array" ref="AQ2:AR6">LOGEST(AP2:AP37,AO2:AO37,TRUE, TRUE)</f>
        <v>1.0722573665625192</v>
      </c>
      <c r="AR2">
        <v>6.4472676430603561E-59</v>
      </c>
      <c r="AS2">
        <v>1975</v>
      </c>
      <c r="AT2">
        <v>58.78</v>
      </c>
      <c r="AU2">
        <f t="array" ref="AU2:AV6">LOGEST(AT2:AT37,AS2:AS37,TRUE, TRUE)</f>
        <v>1.0741814987309874</v>
      </c>
      <c r="AV2">
        <v>1.7843185475467233E-60</v>
      </c>
      <c r="AW2">
        <v>1975</v>
      </c>
      <c r="AX2">
        <v>58.78</v>
      </c>
      <c r="AY2">
        <f t="array" ref="AY2:AZ6">LOGEST(AX2:AX37,AW2:AW37,TRUE, TRUE)</f>
        <v>1.0745573804379134</v>
      </c>
      <c r="AZ2">
        <v>8.8335956794002357E-61</v>
      </c>
      <c r="BA2">
        <v>1975</v>
      </c>
      <c r="BB2">
        <v>58.78</v>
      </c>
      <c r="BC2">
        <f t="array" ref="BC2:BD6">LOGEST(BB2:BB37,BA2:BA37,TRUE, TRUE)</f>
        <v>1.0742822907036653</v>
      </c>
      <c r="BD2">
        <v>1.4705057305209102E-60</v>
      </c>
      <c r="BE2">
        <v>1975</v>
      </c>
      <c r="BF2">
        <v>58.78</v>
      </c>
      <c r="BG2">
        <f t="array" ref="BG2:BH6">LOGEST(BF2:BF37,BE2:BE37,TRUE, TRUE)</f>
        <v>1.0725459778962489</v>
      </c>
      <c r="BH2">
        <v>3.7976215556408338E-59</v>
      </c>
      <c r="BI2">
        <v>1975</v>
      </c>
      <c r="BJ2">
        <v>58.78</v>
      </c>
      <c r="BK2">
        <f t="array" ref="BK2:BL6">LOGEST(BJ2:BJ37,BI2:BI37,TRUE, TRUE)</f>
        <v>1.074113914747616</v>
      </c>
      <c r="BL2">
        <v>2.0038452884657308E-60</v>
      </c>
      <c r="BM2">
        <v>1975</v>
      </c>
      <c r="BN2">
        <v>58.78</v>
      </c>
      <c r="BO2">
        <f t="array" ref="BO2:BP6">LOGEST(BN2:BN37,BM2:BM37,TRUE, TRUE)</f>
        <v>1.073744905606512</v>
      </c>
      <c r="BP2">
        <v>3.975021005463E-60</v>
      </c>
      <c r="BQ2">
        <v>1975</v>
      </c>
      <c r="BR2">
        <v>58.78</v>
      </c>
      <c r="BS2">
        <f t="array" ref="BS2:BT6">LOGEST(BR2:BR37,BQ2:BQ37,TRUE, TRUE)</f>
        <v>1.0731565047737679</v>
      </c>
      <c r="BT2">
        <v>1.1943478181468415E-59</v>
      </c>
      <c r="BU2">
        <v>1975</v>
      </c>
      <c r="BV2">
        <v>58.78</v>
      </c>
      <c r="BW2">
        <f t="array" ref="BW2:BX6">LOGEST(BV2:BV37,BU2:BU37,TRUE, TRUE)</f>
        <v>1.0731378931944633</v>
      </c>
      <c r="BX2">
        <v>1.2339975623267692E-59</v>
      </c>
      <c r="BY2">
        <v>1975</v>
      </c>
      <c r="BZ2">
        <v>58.78</v>
      </c>
      <c r="CA2">
        <f t="array" ref="CA2:CB6">LOGEST(BZ2:BZ37,BY2:BY37,TRUE, TRUE)</f>
        <v>1.0737857579612531</v>
      </c>
      <c r="CB2">
        <v>3.8199727004981894E-60</v>
      </c>
      <c r="CC2">
        <v>1975</v>
      </c>
      <c r="CD2">
        <v>58.78</v>
      </c>
      <c r="CE2">
        <f t="array" ref="CE2:CF6">LOGEST(CD2:CD37,CC2:CC37,TRUE, TRUE)</f>
        <v>1.0728939807229421</v>
      </c>
      <c r="CF2">
        <v>1.9381221548534982E-59</v>
      </c>
      <c r="CG2">
        <v>1975</v>
      </c>
      <c r="CH2">
        <v>58.78</v>
      </c>
      <c r="CI2">
        <f t="array" ref="CI2:CJ6">LOGEST(CH2:CH37,CG2:CG37,TRUE, TRUE)</f>
        <v>1.0744213163626242</v>
      </c>
      <c r="CJ2">
        <v>1.1824489833907001E-60</v>
      </c>
      <c r="CK2">
        <v>1975</v>
      </c>
      <c r="CL2">
        <v>58.78</v>
      </c>
      <c r="CM2">
        <f t="array" ref="CM2:CN6">LOGEST(CL2:CL37,CK2:CK37,TRUE, TRUE)</f>
        <v>1.0729368742455838</v>
      </c>
      <c r="CN2">
        <v>1.7999688901450892E-59</v>
      </c>
      <c r="CO2">
        <v>1975</v>
      </c>
      <c r="CP2">
        <v>58.78</v>
      </c>
      <c r="CQ2">
        <f t="array" ref="CQ2:CR6">LOGEST(CP2:CP37,CO2:CO37,TRUE, TRUE)</f>
        <v>1.072548497924841</v>
      </c>
      <c r="CR2">
        <v>3.6720560903951888E-59</v>
      </c>
      <c r="CS2">
        <v>1975</v>
      </c>
      <c r="CT2">
        <v>58.78</v>
      </c>
      <c r="CU2">
        <f t="array" ref="CU2:CV6">LOGEST(CT2:CT37,CS2:CS37,TRUE, TRUE)</f>
        <v>1.0747755976375295</v>
      </c>
      <c r="CV2">
        <v>6.1222045574796947E-61</v>
      </c>
      <c r="CW2">
        <v>1975</v>
      </c>
      <c r="CX2">
        <v>58.78</v>
      </c>
      <c r="CY2">
        <f t="array" ref="CY2:CZ6">LOGEST(CX2:CX37,CW2:CW37,TRUE, TRUE)</f>
        <v>1.0744698085949851</v>
      </c>
      <c r="CZ2">
        <v>1.0741361420678653E-60</v>
      </c>
      <c r="DA2">
        <v>1975</v>
      </c>
      <c r="DB2">
        <v>58.78</v>
      </c>
      <c r="DC2">
        <f t="array" ref="DC2:DD6">LOGEST(DB2:DB37,DA2:DA37,TRUE, TRUE)</f>
        <v>1.0730393271933421</v>
      </c>
      <c r="DD2">
        <v>1.4932200457978431E-59</v>
      </c>
      <c r="DE2">
        <v>1975</v>
      </c>
      <c r="DF2">
        <v>58.78</v>
      </c>
      <c r="DG2">
        <f t="array" ref="DG2:DH6">LOGEST(DF2:DF37,DE2:DE37,TRUE, TRUE)</f>
        <v>1.0722098740527173</v>
      </c>
      <c r="DH2">
        <v>6.8804798391193066E-59</v>
      </c>
      <c r="DI2">
        <v>1975</v>
      </c>
      <c r="DJ2">
        <v>58.78</v>
      </c>
      <c r="DK2">
        <f t="array" ref="DK2:DL6">LOGEST(DJ2:DJ37,DI2:DI37,TRUE, TRUE)</f>
        <v>1.0726075944526308</v>
      </c>
      <c r="DL2">
        <v>3.3137200160466406E-59</v>
      </c>
      <c r="DM2">
        <v>1975</v>
      </c>
      <c r="DN2">
        <v>58.78</v>
      </c>
      <c r="DO2">
        <f t="array" ref="DO2:DP6">LOGEST(DN2:DN37,DM2:DM37,TRUE, TRUE)</f>
        <v>1.0726110936241648</v>
      </c>
      <c r="DP2">
        <v>3.2997630245157457E-59</v>
      </c>
      <c r="DQ2">
        <v>1975</v>
      </c>
      <c r="DR2">
        <v>58.78</v>
      </c>
      <c r="DS2">
        <f t="array" ref="DS2:DT6">LOGEST(DR2:DR37,DQ2:DQ37,TRUE, TRUE)</f>
        <v>1.0721692580550575</v>
      </c>
      <c r="DT2">
        <v>7.4696095897787467E-59</v>
      </c>
      <c r="DU2">
        <v>1975</v>
      </c>
      <c r="DV2">
        <v>58.78</v>
      </c>
      <c r="DW2">
        <f t="array" ref="DW2:DX6">LOGEST(DV2:DV37,DU2:DU37,TRUE, TRUE)</f>
        <v>1.0712354004897826</v>
      </c>
      <c r="DX2">
        <v>4.2044740607542544E-58</v>
      </c>
      <c r="DY2">
        <v>1975</v>
      </c>
      <c r="DZ2">
        <v>58.78</v>
      </c>
      <c r="EA2">
        <f t="array" ref="EA2:EB6">LOGEST(DZ2:DZ37,DY2:DY37,TRUE, TRUE)</f>
        <v>1.0783262280409083</v>
      </c>
      <c r="EB2">
        <v>8.7046119695697371E-64</v>
      </c>
      <c r="EC2">
        <v>1975</v>
      </c>
      <c r="ED2">
        <v>58.78</v>
      </c>
      <c r="EE2">
        <f t="array" ref="EE2:EF6">LOGEST(ED2:ED37,EC2:EC37,TRUE, TRUE)</f>
        <v>1.0720350848870916</v>
      </c>
      <c r="EF2">
        <v>9.5952743208352565E-59</v>
      </c>
      <c r="EG2">
        <v>1975</v>
      </c>
      <c r="EH2">
        <v>58.78</v>
      </c>
      <c r="EI2">
        <f t="array" ref="EI2:EJ6">LOGEST(EH2:EH37,EG2:EG37,TRUE, TRUE)</f>
        <v>1.0718940033743616</v>
      </c>
      <c r="EJ2">
        <v>1.2459836162354561E-58</v>
      </c>
      <c r="EK2">
        <v>1975</v>
      </c>
      <c r="EL2">
        <v>58.78</v>
      </c>
      <c r="EM2">
        <f t="array" ref="EM2:EN6">LOGEST(EL2:EL37,EK2:EK37,TRUE, TRUE)</f>
        <v>1.0708959127028737</v>
      </c>
      <c r="EN2">
        <v>7.9174201770789139E-58</v>
      </c>
      <c r="EO2">
        <v>1975</v>
      </c>
      <c r="EP2">
        <v>58.78</v>
      </c>
      <c r="EQ2">
        <f t="array" ref="EQ2:ER6">LOGEST(EP2:EP37,EO2:EO37,TRUE, TRUE)</f>
        <v>1.076736109546822</v>
      </c>
      <c r="ER2">
        <v>1.6156455193899928E-62</v>
      </c>
      <c r="ES2">
        <v>1975</v>
      </c>
      <c r="ET2">
        <v>58.78</v>
      </c>
      <c r="EU2">
        <f t="array" ref="EU2:EV6">LOGEST(ET2:ET37,ES2:ES37,TRUE, TRUE)</f>
        <v>1.0781743644933883</v>
      </c>
      <c r="EV2">
        <v>1.1375960193154874E-63</v>
      </c>
      <c r="EW2">
        <v>1975</v>
      </c>
      <c r="EX2">
        <v>58.78</v>
      </c>
      <c r="EY2">
        <f t="array" ref="EY2:EZ6">LOGEST(EX2:EX37,EW2:EW37,TRUE, TRUE)</f>
        <v>1.0716865224364038</v>
      </c>
      <c r="EZ2">
        <v>1.8342827253704268E-58</v>
      </c>
    </row>
    <row r="3" spans="2:156" x14ac:dyDescent="0.25">
      <c r="B3">
        <v>6.9505205223790972E-2</v>
      </c>
      <c r="C3" s="31">
        <v>0.49926985867145823</v>
      </c>
      <c r="D3">
        <v>33.90084557280872</v>
      </c>
      <c r="E3">
        <v>1978</v>
      </c>
      <c r="F3">
        <v>46</v>
      </c>
      <c r="G3">
        <v>1.1236727373355898E-2</v>
      </c>
      <c r="H3">
        <v>22.377947729832027</v>
      </c>
      <c r="I3">
        <v>1979</v>
      </c>
      <c r="J3">
        <v>46</v>
      </c>
      <c r="K3">
        <v>1.2191669888159305E-2</v>
      </c>
      <c r="L3">
        <v>24.285280404340408</v>
      </c>
      <c r="M3">
        <v>1979</v>
      </c>
      <c r="N3">
        <v>46</v>
      </c>
      <c r="O3">
        <v>1.1937463717846932E-2</v>
      </c>
      <c r="P3">
        <v>23.777925590935983</v>
      </c>
      <c r="Q3">
        <v>1978</v>
      </c>
      <c r="R3">
        <v>46</v>
      </c>
      <c r="S3">
        <v>1.1833448423967968E-2</v>
      </c>
      <c r="T3">
        <v>23.570413712051966</v>
      </c>
      <c r="U3">
        <v>1978</v>
      </c>
      <c r="V3">
        <v>46</v>
      </c>
      <c r="W3">
        <v>1.1748076540758918E-2</v>
      </c>
      <c r="X3">
        <v>23.400041703994884</v>
      </c>
      <c r="Y3">
        <v>1978</v>
      </c>
      <c r="Z3">
        <v>46</v>
      </c>
      <c r="AA3">
        <v>1.1683607768009028E-2</v>
      </c>
      <c r="AB3">
        <v>23.271308876920827</v>
      </c>
      <c r="AC3">
        <v>1978</v>
      </c>
      <c r="AD3">
        <v>46</v>
      </c>
      <c r="AE3">
        <v>1.160167428027855E-2</v>
      </c>
      <c r="AF3">
        <v>23.107793859039546</v>
      </c>
      <c r="AG3">
        <v>1978</v>
      </c>
      <c r="AH3">
        <v>46</v>
      </c>
      <c r="AI3">
        <v>1.1550581099120702E-2</v>
      </c>
      <c r="AJ3">
        <v>23.005708955333169</v>
      </c>
      <c r="AK3">
        <v>1978</v>
      </c>
      <c r="AL3">
        <v>46</v>
      </c>
      <c r="AM3">
        <v>1.1520431508093475E-2</v>
      </c>
      <c r="AN3">
        <v>22.945340236605222</v>
      </c>
      <c r="AO3">
        <v>1978</v>
      </c>
      <c r="AP3">
        <v>46</v>
      </c>
      <c r="AQ3">
        <v>1.1470804332233173E-2</v>
      </c>
      <c r="AR3">
        <v>22.846179890985866</v>
      </c>
      <c r="AS3">
        <v>1978</v>
      </c>
      <c r="AT3">
        <v>46</v>
      </c>
      <c r="AU3">
        <v>1.1422342612231885E-2</v>
      </c>
      <c r="AV3">
        <v>22.749343312484324</v>
      </c>
      <c r="AW3">
        <v>1978</v>
      </c>
      <c r="AX3">
        <v>46</v>
      </c>
      <c r="AY3">
        <v>1.126597884424585E-2</v>
      </c>
      <c r="AZ3">
        <v>22.437608803313406</v>
      </c>
      <c r="BA3">
        <v>1978</v>
      </c>
      <c r="BB3">
        <v>46</v>
      </c>
      <c r="BC3">
        <v>1.123583858648711E-2</v>
      </c>
      <c r="BD3">
        <v>22.37726924027206</v>
      </c>
      <c r="BE3">
        <v>1978</v>
      </c>
      <c r="BF3">
        <v>46</v>
      </c>
      <c r="BG3">
        <v>1.1240008903328715E-2</v>
      </c>
      <c r="BH3">
        <v>22.385263094285008</v>
      </c>
      <c r="BI3">
        <v>1978</v>
      </c>
      <c r="BJ3">
        <v>46</v>
      </c>
      <c r="BK3">
        <v>1.1141488696205588E-2</v>
      </c>
      <c r="BL3">
        <v>22.18905321798308</v>
      </c>
      <c r="BM3">
        <v>1978</v>
      </c>
      <c r="BN3">
        <v>46</v>
      </c>
      <c r="BO3">
        <v>1.1150347097633651E-2</v>
      </c>
      <c r="BP3">
        <v>22.20638593127256</v>
      </c>
      <c r="BQ3">
        <v>1978</v>
      </c>
      <c r="BR3">
        <v>46</v>
      </c>
      <c r="BS3">
        <v>1.1335187035861574E-2</v>
      </c>
      <c r="BT3">
        <v>22.573872884299774</v>
      </c>
      <c r="BU3">
        <v>1978</v>
      </c>
      <c r="BV3">
        <v>46</v>
      </c>
      <c r="BW3">
        <v>1.1304089110935535E-2</v>
      </c>
      <c r="BX3">
        <v>22.511941784087227</v>
      </c>
      <c r="BY3">
        <v>1978</v>
      </c>
      <c r="BZ3">
        <v>46</v>
      </c>
      <c r="CA3">
        <v>1.1117153384542623E-2</v>
      </c>
      <c r="CB3">
        <v>22.1393528241958</v>
      </c>
      <c r="CC3">
        <v>1978</v>
      </c>
      <c r="CD3">
        <v>46</v>
      </c>
      <c r="CE3">
        <v>1.1286223851475092E-2</v>
      </c>
      <c r="CF3">
        <v>22.47604969164875</v>
      </c>
      <c r="CG3">
        <v>1978</v>
      </c>
      <c r="CH3">
        <v>46</v>
      </c>
      <c r="CI3">
        <v>1.0917405684845114E-2</v>
      </c>
      <c r="CJ3">
        <v>21.741259937683072</v>
      </c>
      <c r="CK3">
        <v>1978</v>
      </c>
      <c r="CL3">
        <v>46</v>
      </c>
      <c r="CM3">
        <v>1.1385140286116422E-2</v>
      </c>
      <c r="CN3">
        <v>22.672721114600243</v>
      </c>
      <c r="CO3">
        <v>1978</v>
      </c>
      <c r="CP3">
        <v>46</v>
      </c>
      <c r="CQ3">
        <v>1.1245513605602596E-2</v>
      </c>
      <c r="CR3">
        <v>22.394664216934448</v>
      </c>
      <c r="CS3">
        <v>1978</v>
      </c>
      <c r="CT3">
        <v>46</v>
      </c>
      <c r="CU3">
        <v>1.1003829933377484E-2</v>
      </c>
      <c r="CV3">
        <v>21.913061728775848</v>
      </c>
      <c r="CW3">
        <v>1978</v>
      </c>
      <c r="CX3">
        <v>46</v>
      </c>
      <c r="CY3">
        <v>1.1161102625643798E-2</v>
      </c>
      <c r="CZ3">
        <v>22.226255065527528</v>
      </c>
      <c r="DA3">
        <v>1978</v>
      </c>
      <c r="DB3">
        <v>46</v>
      </c>
      <c r="DC3">
        <v>1.1428416552567567E-2</v>
      </c>
      <c r="DD3">
        <v>22.75858486497982</v>
      </c>
      <c r="DE3">
        <v>1978</v>
      </c>
      <c r="DF3">
        <v>46</v>
      </c>
      <c r="DG3">
        <v>1.1240172244092808E-2</v>
      </c>
      <c r="DH3">
        <v>22.383714553763372</v>
      </c>
      <c r="DI3">
        <v>1978</v>
      </c>
      <c r="DJ3">
        <v>46</v>
      </c>
      <c r="DK3">
        <v>1.141459408454867E-2</v>
      </c>
      <c r="DL3">
        <v>22.730741031874995</v>
      </c>
      <c r="DM3">
        <v>1978</v>
      </c>
      <c r="DN3">
        <v>46</v>
      </c>
      <c r="DO3">
        <v>1.1502397492889564E-2</v>
      </c>
      <c r="DP3">
        <v>22.904949736927918</v>
      </c>
      <c r="DQ3">
        <v>1978</v>
      </c>
      <c r="DR3">
        <v>46</v>
      </c>
      <c r="DS3">
        <v>1.1462699795695376E-2</v>
      </c>
      <c r="DT3">
        <v>22.825898933869968</v>
      </c>
      <c r="DU3">
        <v>1978</v>
      </c>
      <c r="DV3">
        <v>46</v>
      </c>
      <c r="DW3">
        <v>1.1309820784646502E-2</v>
      </c>
      <c r="DX3">
        <v>22.52146796058198</v>
      </c>
      <c r="DY3">
        <v>1978</v>
      </c>
      <c r="DZ3">
        <v>46</v>
      </c>
      <c r="EA3">
        <v>1.0509765970113393E-2</v>
      </c>
      <c r="EB3">
        <v>20.928010123358845</v>
      </c>
      <c r="EC3">
        <v>1978</v>
      </c>
      <c r="ED3">
        <v>46</v>
      </c>
      <c r="EE3">
        <v>1.1568155224137133E-2</v>
      </c>
      <c r="EF3">
        <v>23.035249233860728</v>
      </c>
      <c r="EG3">
        <v>1978</v>
      </c>
      <c r="EH3">
        <v>46</v>
      </c>
      <c r="EI3">
        <v>1.1557110369631985E-2</v>
      </c>
      <c r="EJ3">
        <v>23.013256014427871</v>
      </c>
      <c r="EK3">
        <v>1978</v>
      </c>
      <c r="EL3">
        <v>46</v>
      </c>
      <c r="EM3">
        <v>1.1443496566087584E-2</v>
      </c>
      <c r="EN3">
        <v>22.787020955306989</v>
      </c>
      <c r="EO3">
        <v>1978</v>
      </c>
      <c r="EP3">
        <v>46</v>
      </c>
      <c r="EQ3">
        <v>1.1486650574487499E-2</v>
      </c>
      <c r="ER3">
        <v>22.872310695512336</v>
      </c>
      <c r="ES3">
        <v>1978</v>
      </c>
      <c r="ET3">
        <v>46</v>
      </c>
      <c r="EU3">
        <v>1.139519377911672E-2</v>
      </c>
      <c r="EV3">
        <v>22.689882861067101</v>
      </c>
      <c r="EW3">
        <v>1978</v>
      </c>
      <c r="EX3">
        <v>46</v>
      </c>
      <c r="EY3">
        <v>1.1757898100892762E-2</v>
      </c>
      <c r="EZ3">
        <v>23.412092481528607</v>
      </c>
    </row>
    <row r="4" spans="2:156" ht="15.75" thickBot="1" x14ac:dyDescent="0.3">
      <c r="B4">
        <v>6.9130472438783883E-2</v>
      </c>
      <c r="C4" s="31">
        <v>0.50094261286018105</v>
      </c>
      <c r="D4">
        <v>34.128437482630332</v>
      </c>
      <c r="E4">
        <v>1979</v>
      </c>
      <c r="F4">
        <v>46</v>
      </c>
      <c r="G4">
        <v>0.53065771605870049</v>
      </c>
      <c r="H4">
        <v>0.50991016412998902</v>
      </c>
      <c r="I4">
        <v>1980</v>
      </c>
      <c r="J4">
        <v>48</v>
      </c>
      <c r="K4">
        <v>0.51680695633110629</v>
      </c>
      <c r="L4">
        <v>0.51435106191828228</v>
      </c>
      <c r="M4">
        <v>1980</v>
      </c>
      <c r="N4">
        <v>48</v>
      </c>
      <c r="O4">
        <v>0.49926985867145823</v>
      </c>
      <c r="P4">
        <v>0.51653580079552575</v>
      </c>
      <c r="Q4">
        <v>1980</v>
      </c>
      <c r="R4">
        <v>48</v>
      </c>
      <c r="S4">
        <v>0.50094261286018105</v>
      </c>
      <c r="T4">
        <v>0.51567230150895849</v>
      </c>
      <c r="U4">
        <v>1979</v>
      </c>
      <c r="V4">
        <v>46</v>
      </c>
      <c r="W4">
        <v>0.50434817235392659</v>
      </c>
      <c r="X4">
        <v>0.51526250615648594</v>
      </c>
      <c r="Y4">
        <v>1979</v>
      </c>
      <c r="Z4">
        <v>46</v>
      </c>
      <c r="AA4">
        <v>0.50859188829774182</v>
      </c>
      <c r="AB4">
        <v>0.51543414175598323</v>
      </c>
      <c r="AC4">
        <v>1979</v>
      </c>
      <c r="AD4">
        <v>46</v>
      </c>
      <c r="AE4">
        <v>0.51116931417179279</v>
      </c>
      <c r="AF4">
        <v>0.51451169139130337</v>
      </c>
      <c r="AG4">
        <v>1979</v>
      </c>
      <c r="AH4">
        <v>46</v>
      </c>
      <c r="AI4">
        <v>0.51479822498334471</v>
      </c>
      <c r="AJ4">
        <v>0.51464575834438675</v>
      </c>
      <c r="AK4">
        <v>1979</v>
      </c>
      <c r="AL4">
        <v>46</v>
      </c>
      <c r="AM4">
        <v>0.5185282426050023</v>
      </c>
      <c r="AN4">
        <v>0.51542040914131115</v>
      </c>
      <c r="AO4">
        <v>1979</v>
      </c>
      <c r="AP4">
        <v>46</v>
      </c>
      <c r="AQ4">
        <v>0.52106907225256471</v>
      </c>
      <c r="AR4">
        <v>0.51503783714326523</v>
      </c>
      <c r="AS4">
        <v>1979</v>
      </c>
      <c r="AT4">
        <v>46</v>
      </c>
      <c r="AU4">
        <v>0.53582369079522707</v>
      </c>
      <c r="AV4">
        <v>0.51442477079696813</v>
      </c>
      <c r="AW4">
        <v>1979</v>
      </c>
      <c r="AX4">
        <v>46</v>
      </c>
      <c r="AY4">
        <v>0.54509287024553688</v>
      </c>
      <c r="AZ4">
        <v>0.5086630688673115</v>
      </c>
      <c r="BA4">
        <v>1979</v>
      </c>
      <c r="BB4">
        <v>46</v>
      </c>
      <c r="BC4">
        <v>0.54465244985857575</v>
      </c>
      <c r="BD4">
        <v>0.50832081178804267</v>
      </c>
      <c r="BE4">
        <v>1979</v>
      </c>
      <c r="BF4">
        <v>46</v>
      </c>
      <c r="BG4">
        <v>0.5331207558906832</v>
      </c>
      <c r="BH4">
        <v>0.5092715053566752</v>
      </c>
      <c r="BI4">
        <v>1979</v>
      </c>
      <c r="BJ4">
        <v>46</v>
      </c>
      <c r="BK4">
        <v>0.54774714717659057</v>
      </c>
      <c r="BL4">
        <v>0.5048076713311711</v>
      </c>
      <c r="BM4">
        <v>1979</v>
      </c>
      <c r="BN4">
        <v>46</v>
      </c>
      <c r="BO4">
        <v>0.54496512370938188</v>
      </c>
      <c r="BP4">
        <v>0.50571123270132623</v>
      </c>
      <c r="BQ4">
        <v>1979</v>
      </c>
      <c r="BR4">
        <v>46</v>
      </c>
      <c r="BS4">
        <v>0.53295174264950862</v>
      </c>
      <c r="BT4">
        <v>0.51434430360468897</v>
      </c>
      <c r="BU4">
        <v>1979</v>
      </c>
      <c r="BV4">
        <v>46</v>
      </c>
      <c r="BW4">
        <v>0.53419689698687245</v>
      </c>
      <c r="BX4">
        <v>0.51293320729996716</v>
      </c>
      <c r="BY4">
        <v>1979</v>
      </c>
      <c r="BZ4">
        <v>46</v>
      </c>
      <c r="CA4">
        <v>0.54670831207670534</v>
      </c>
      <c r="CB4">
        <v>0.50419555637760283</v>
      </c>
      <c r="CC4">
        <v>1979</v>
      </c>
      <c r="CD4">
        <v>46</v>
      </c>
      <c r="CE4">
        <v>0.53337871373492085</v>
      </c>
      <c r="CF4">
        <v>0.51186339860244445</v>
      </c>
      <c r="CG4">
        <v>1979</v>
      </c>
      <c r="CH4">
        <v>46</v>
      </c>
      <c r="CI4">
        <v>0.55976194595976903</v>
      </c>
      <c r="CJ4">
        <v>0.49463800189966389</v>
      </c>
      <c r="CK4">
        <v>1979</v>
      </c>
      <c r="CL4">
        <v>46</v>
      </c>
      <c r="CM4">
        <v>0.52931570600529065</v>
      </c>
      <c r="CN4">
        <v>0.51582978640148336</v>
      </c>
      <c r="CO4">
        <v>1979</v>
      </c>
      <c r="CP4">
        <v>46</v>
      </c>
      <c r="CQ4">
        <v>0.53289371263990437</v>
      </c>
      <c r="CR4">
        <v>0.50950368070797469</v>
      </c>
      <c r="CS4">
        <v>1979</v>
      </c>
      <c r="CT4">
        <v>46</v>
      </c>
      <c r="CU4">
        <v>0.55813357254882279</v>
      </c>
      <c r="CV4">
        <v>0.49780085577807187</v>
      </c>
      <c r="CW4">
        <v>1979</v>
      </c>
      <c r="CX4">
        <v>46</v>
      </c>
      <c r="CY4">
        <v>0.549165686418845</v>
      </c>
      <c r="CZ4">
        <v>0.50491569499993394</v>
      </c>
      <c r="DA4">
        <v>1979</v>
      </c>
      <c r="DB4">
        <v>46</v>
      </c>
      <c r="DC4">
        <v>0.52810046568037428</v>
      </c>
      <c r="DD4">
        <v>0.51700867557030916</v>
      </c>
      <c r="DE4">
        <v>1979</v>
      </c>
      <c r="DF4">
        <v>46</v>
      </c>
      <c r="DG4">
        <v>0.53088010549910769</v>
      </c>
      <c r="DH4">
        <v>0.5084927153617782</v>
      </c>
      <c r="DI4">
        <v>1979</v>
      </c>
      <c r="DJ4">
        <v>46</v>
      </c>
      <c r="DK4">
        <v>0.52584968145216426</v>
      </c>
      <c r="DL4">
        <v>0.51534149879046143</v>
      </c>
      <c r="DM4">
        <v>1979</v>
      </c>
      <c r="DN4">
        <v>46</v>
      </c>
      <c r="DO4">
        <v>0.52205032221610093</v>
      </c>
      <c r="DP4">
        <v>0.5164101099699584</v>
      </c>
      <c r="DQ4">
        <v>1979</v>
      </c>
      <c r="DR4">
        <v>46</v>
      </c>
      <c r="DS4">
        <v>0.52083360430597259</v>
      </c>
      <c r="DT4">
        <v>0.51462784742979872</v>
      </c>
      <c r="DU4">
        <v>1979</v>
      </c>
      <c r="DV4">
        <v>46</v>
      </c>
      <c r="DW4">
        <v>0.52125449076162689</v>
      </c>
      <c r="DX4">
        <v>0.50776421165676533</v>
      </c>
      <c r="DY4">
        <v>1979</v>
      </c>
      <c r="DZ4">
        <v>46</v>
      </c>
      <c r="EA4">
        <v>0.60226479904817665</v>
      </c>
      <c r="EB4">
        <v>0.47015461528052133</v>
      </c>
      <c r="EC4">
        <v>1979</v>
      </c>
      <c r="ED4">
        <v>46</v>
      </c>
      <c r="EE4">
        <v>0.51536314054738674</v>
      </c>
      <c r="EF4">
        <v>0.51536748228452878</v>
      </c>
      <c r="EG4">
        <v>1979</v>
      </c>
      <c r="EH4">
        <v>46</v>
      </c>
      <c r="EI4">
        <v>0.51489424800333572</v>
      </c>
      <c r="EJ4">
        <v>0.51487542812824982</v>
      </c>
      <c r="EK4">
        <v>1979</v>
      </c>
      <c r="EL4">
        <v>46</v>
      </c>
      <c r="EM4">
        <v>0.51308084452304525</v>
      </c>
      <c r="EN4">
        <v>0.50981387261218314</v>
      </c>
      <c r="EO4">
        <v>1979</v>
      </c>
      <c r="EP4">
        <v>46</v>
      </c>
      <c r="EQ4">
        <v>0.54924565988958407</v>
      </c>
      <c r="ER4">
        <v>0.50666922846137585</v>
      </c>
      <c r="ES4">
        <v>1979</v>
      </c>
      <c r="ET4">
        <v>46</v>
      </c>
      <c r="EU4">
        <v>0.56202841633408784</v>
      </c>
      <c r="EV4">
        <v>0.49970230993056464</v>
      </c>
      <c r="EW4">
        <v>1979</v>
      </c>
      <c r="EX4">
        <v>46</v>
      </c>
      <c r="EY4">
        <v>0.50489023985198245</v>
      </c>
      <c r="EZ4">
        <v>0.51560762851719921</v>
      </c>
    </row>
    <row r="5" spans="2:156" ht="17.25" thickTop="1" thickBot="1" x14ac:dyDescent="0.3">
      <c r="B5">
        <v>6.9100803223618987E-2</v>
      </c>
      <c r="C5" s="31">
        <v>0.50434817235392659</v>
      </c>
      <c r="D5">
        <v>34.596539150216032</v>
      </c>
      <c r="E5">
        <v>1980</v>
      </c>
      <c r="F5">
        <v>48</v>
      </c>
      <c r="G5">
        <v>39.572441472964414</v>
      </c>
      <c r="H5">
        <v>35</v>
      </c>
      <c r="I5">
        <v>1981</v>
      </c>
      <c r="J5">
        <v>52</v>
      </c>
      <c r="K5" s="28">
        <v>36.365251415536477</v>
      </c>
      <c r="L5">
        <v>34</v>
      </c>
      <c r="M5">
        <v>1981</v>
      </c>
      <c r="N5">
        <v>52</v>
      </c>
      <c r="O5" s="28">
        <v>33.90084557280872</v>
      </c>
      <c r="P5">
        <v>34</v>
      </c>
      <c r="Q5">
        <v>1981</v>
      </c>
      <c r="R5">
        <v>52</v>
      </c>
      <c r="S5" s="28">
        <v>34.128437482630332</v>
      </c>
      <c r="T5">
        <v>34</v>
      </c>
      <c r="U5">
        <v>1981</v>
      </c>
      <c r="V5">
        <v>52</v>
      </c>
      <c r="W5" s="28">
        <v>34.596539150216032</v>
      </c>
      <c r="X5">
        <v>34</v>
      </c>
      <c r="Y5">
        <v>1980</v>
      </c>
      <c r="Z5">
        <v>48</v>
      </c>
      <c r="AA5" s="28">
        <v>35.188927065576067</v>
      </c>
      <c r="AB5">
        <v>34</v>
      </c>
      <c r="AC5">
        <v>1980</v>
      </c>
      <c r="AD5">
        <v>48</v>
      </c>
      <c r="AE5" s="28">
        <v>35.553735036897478</v>
      </c>
      <c r="AF5">
        <v>34</v>
      </c>
      <c r="AG5">
        <v>1980</v>
      </c>
      <c r="AH5">
        <v>48</v>
      </c>
      <c r="AI5" s="28">
        <v>36.073939854883875</v>
      </c>
      <c r="AJ5">
        <v>34</v>
      </c>
      <c r="AK5">
        <v>1980</v>
      </c>
      <c r="AL5">
        <v>48</v>
      </c>
      <c r="AM5" s="28">
        <v>36.616810805179838</v>
      </c>
      <c r="AN5">
        <v>34</v>
      </c>
      <c r="AO5">
        <v>1980</v>
      </c>
      <c r="AP5">
        <v>48</v>
      </c>
      <c r="AQ5" s="28">
        <v>36.991447889809145</v>
      </c>
      <c r="AR5">
        <v>34</v>
      </c>
      <c r="AS5">
        <v>1980</v>
      </c>
      <c r="AT5">
        <v>48</v>
      </c>
      <c r="AU5" s="28">
        <v>39.248029521904762</v>
      </c>
      <c r="AV5">
        <v>34</v>
      </c>
      <c r="AW5">
        <v>1980</v>
      </c>
      <c r="AX5">
        <v>48</v>
      </c>
      <c r="AY5" s="28">
        <v>40.740530046982464</v>
      </c>
      <c r="AZ5">
        <v>34</v>
      </c>
      <c r="BA5">
        <v>1980</v>
      </c>
      <c r="BB5">
        <v>48</v>
      </c>
      <c r="BC5" s="28">
        <v>40.668239654391677</v>
      </c>
      <c r="BD5">
        <v>34</v>
      </c>
      <c r="BE5">
        <v>1980</v>
      </c>
      <c r="BF5">
        <v>48</v>
      </c>
      <c r="BG5" s="28">
        <v>38.823969857265951</v>
      </c>
      <c r="BH5">
        <v>34</v>
      </c>
      <c r="BI5">
        <v>1980</v>
      </c>
      <c r="BJ5">
        <v>48</v>
      </c>
      <c r="BK5" s="28">
        <v>41.179183033867858</v>
      </c>
      <c r="BL5">
        <v>34</v>
      </c>
      <c r="BM5">
        <v>1980</v>
      </c>
      <c r="BN5">
        <v>48</v>
      </c>
      <c r="BO5" s="28">
        <v>40.71954738318815</v>
      </c>
      <c r="BP5">
        <v>34</v>
      </c>
      <c r="BQ5">
        <v>1980</v>
      </c>
      <c r="BR5">
        <v>48</v>
      </c>
      <c r="BS5" s="28">
        <v>38.79761665931035</v>
      </c>
      <c r="BT5">
        <v>34</v>
      </c>
      <c r="BU5">
        <v>1980</v>
      </c>
      <c r="BV5">
        <v>48</v>
      </c>
      <c r="BW5" s="28">
        <v>38.992214478746803</v>
      </c>
      <c r="BX5">
        <v>34</v>
      </c>
      <c r="BY5">
        <v>1980</v>
      </c>
      <c r="BZ5">
        <v>48</v>
      </c>
      <c r="CA5" s="28">
        <v>41.006890498626191</v>
      </c>
      <c r="CB5">
        <v>34</v>
      </c>
      <c r="CC5">
        <v>1980</v>
      </c>
      <c r="CD5">
        <v>48</v>
      </c>
      <c r="CE5" s="28">
        <v>38.864228445603338</v>
      </c>
      <c r="CF5">
        <v>34</v>
      </c>
      <c r="CG5">
        <v>1980</v>
      </c>
      <c r="CH5">
        <v>48</v>
      </c>
      <c r="CI5" s="28">
        <v>43.230942868225831</v>
      </c>
      <c r="CJ5">
        <v>34</v>
      </c>
      <c r="CK5">
        <v>1980</v>
      </c>
      <c r="CL5">
        <v>48</v>
      </c>
      <c r="CM5" s="28">
        <v>38.235254997444578</v>
      </c>
      <c r="CN5">
        <v>34</v>
      </c>
      <c r="CO5">
        <v>1980</v>
      </c>
      <c r="CP5">
        <v>48</v>
      </c>
      <c r="CQ5" s="28">
        <v>38.788572793902809</v>
      </c>
      <c r="CR5">
        <v>34</v>
      </c>
      <c r="CS5">
        <v>1980</v>
      </c>
      <c r="CT5">
        <v>48</v>
      </c>
      <c r="CU5" s="28">
        <v>42.946330129950255</v>
      </c>
      <c r="CV5">
        <v>34</v>
      </c>
      <c r="CW5">
        <v>1980</v>
      </c>
      <c r="CX5">
        <v>48</v>
      </c>
      <c r="CY5" s="28">
        <v>41.415732511406617</v>
      </c>
      <c r="CZ5">
        <v>34</v>
      </c>
      <c r="DA5">
        <v>1980</v>
      </c>
      <c r="DB5">
        <v>48</v>
      </c>
      <c r="DC5" s="28">
        <v>38.049234057881506</v>
      </c>
      <c r="DD5">
        <v>34</v>
      </c>
      <c r="DE5">
        <v>1980</v>
      </c>
      <c r="DF5">
        <v>48</v>
      </c>
      <c r="DG5" s="28">
        <v>38.476141810556555</v>
      </c>
      <c r="DH5">
        <v>34</v>
      </c>
      <c r="DI5">
        <v>1980</v>
      </c>
      <c r="DJ5">
        <v>48</v>
      </c>
      <c r="DK5" s="28">
        <v>37.707217458232776</v>
      </c>
      <c r="DL5">
        <v>34</v>
      </c>
      <c r="DM5">
        <v>1980</v>
      </c>
      <c r="DN5">
        <v>48</v>
      </c>
      <c r="DO5" s="28">
        <v>37.137196195313301</v>
      </c>
      <c r="DP5">
        <v>34</v>
      </c>
      <c r="DQ5">
        <v>1980</v>
      </c>
      <c r="DR5">
        <v>48</v>
      </c>
      <c r="DS5" s="28">
        <v>36.956561865642108</v>
      </c>
      <c r="DT5">
        <v>34</v>
      </c>
      <c r="DU5">
        <v>1980</v>
      </c>
      <c r="DV5">
        <v>48</v>
      </c>
      <c r="DW5" s="28">
        <v>37.018942932937243</v>
      </c>
      <c r="DX5">
        <v>34</v>
      </c>
      <c r="DY5">
        <v>1980</v>
      </c>
      <c r="DZ5">
        <v>48</v>
      </c>
      <c r="EA5" s="28">
        <v>51.484010262693182</v>
      </c>
      <c r="EB5">
        <v>34</v>
      </c>
      <c r="EC5">
        <v>1980</v>
      </c>
      <c r="ED5">
        <v>48</v>
      </c>
      <c r="EE5" s="28">
        <v>36.155621341724306</v>
      </c>
      <c r="EF5">
        <v>34</v>
      </c>
      <c r="EG5">
        <v>1980</v>
      </c>
      <c r="EH5">
        <v>48</v>
      </c>
      <c r="EI5" s="28">
        <v>36.087810462065583</v>
      </c>
      <c r="EJ5">
        <v>34</v>
      </c>
      <c r="EK5">
        <v>1980</v>
      </c>
      <c r="EL5">
        <v>48</v>
      </c>
      <c r="EM5" s="28">
        <v>35.826786680215491</v>
      </c>
      <c r="EN5">
        <v>34</v>
      </c>
      <c r="EO5">
        <v>1980</v>
      </c>
      <c r="EP5">
        <v>48</v>
      </c>
      <c r="EQ5" s="28">
        <v>41.429112877030597</v>
      </c>
      <c r="ER5">
        <v>34</v>
      </c>
      <c r="ES5">
        <v>1980</v>
      </c>
      <c r="ET5">
        <v>48</v>
      </c>
      <c r="EU5" s="28">
        <v>43.630607254043767</v>
      </c>
      <c r="EV5">
        <v>34</v>
      </c>
      <c r="EW5">
        <v>1980</v>
      </c>
      <c r="EX5">
        <v>48</v>
      </c>
      <c r="EY5" s="28">
        <v>34.671641596876199</v>
      </c>
      <c r="EZ5">
        <v>34</v>
      </c>
    </row>
    <row r="6" spans="2:156" ht="15.75" thickTop="1" x14ac:dyDescent="0.25">
      <c r="B6">
        <v>6.9307459736648078E-2</v>
      </c>
      <c r="C6" s="31">
        <v>0.50859188829774182</v>
      </c>
      <c r="D6">
        <v>35.188927065576067</v>
      </c>
      <c r="E6">
        <v>1981</v>
      </c>
      <c r="F6">
        <v>52</v>
      </c>
      <c r="G6">
        <v>10.289166221284438</v>
      </c>
      <c r="H6">
        <v>9.1002931419075335</v>
      </c>
      <c r="I6">
        <v>1982</v>
      </c>
      <c r="J6">
        <v>52.8</v>
      </c>
      <c r="K6">
        <v>9.620682360453765</v>
      </c>
      <c r="L6">
        <v>8.9949385064797962</v>
      </c>
      <c r="M6">
        <v>1982</v>
      </c>
      <c r="N6">
        <v>52.8</v>
      </c>
      <c r="O6">
        <v>9.0450586224007719</v>
      </c>
      <c r="P6">
        <v>9.0715139391181534</v>
      </c>
      <c r="Q6">
        <v>1982</v>
      </c>
      <c r="R6">
        <v>52.8</v>
      </c>
      <c r="S6">
        <v>9.0753631950383529</v>
      </c>
      <c r="T6">
        <v>9.0412093664805724</v>
      </c>
      <c r="U6">
        <v>1982</v>
      </c>
      <c r="V6">
        <v>52.8</v>
      </c>
      <c r="W6">
        <v>9.1852237388012856</v>
      </c>
      <c r="X6">
        <v>9.0268453085225335</v>
      </c>
      <c r="Y6">
        <v>1982</v>
      </c>
      <c r="Z6">
        <v>52.8</v>
      </c>
      <c r="AA6">
        <v>9.3487251054084961</v>
      </c>
      <c r="AB6">
        <v>9.0328600525827181</v>
      </c>
      <c r="AC6">
        <v>1981</v>
      </c>
      <c r="AD6">
        <v>52</v>
      </c>
      <c r="AE6">
        <v>9.4118658220455256</v>
      </c>
      <c r="AF6">
        <v>9.0005575396635553</v>
      </c>
      <c r="AG6">
        <v>1981</v>
      </c>
      <c r="AH6">
        <v>52</v>
      </c>
      <c r="AI6">
        <v>9.5545529658834525</v>
      </c>
      <c r="AJ6">
        <v>9.005248723783545</v>
      </c>
      <c r="AK6">
        <v>1981</v>
      </c>
      <c r="AL6">
        <v>52</v>
      </c>
      <c r="AM6">
        <v>9.7275559808476011</v>
      </c>
      <c r="AN6">
        <v>9.032378737419485</v>
      </c>
      <c r="AO6">
        <v>1981</v>
      </c>
      <c r="AP6">
        <v>52</v>
      </c>
      <c r="AQ6">
        <v>9.8124984597682108</v>
      </c>
      <c r="AR6">
        <v>9.0189751054332277</v>
      </c>
      <c r="AS6">
        <v>1981</v>
      </c>
      <c r="AT6">
        <v>52</v>
      </c>
      <c r="AU6">
        <v>10.386317705549416</v>
      </c>
      <c r="AV6">
        <v>8.9975167235234501</v>
      </c>
      <c r="AW6">
        <v>1981</v>
      </c>
      <c r="AX6">
        <v>52</v>
      </c>
      <c r="AY6">
        <v>10.541128055584789</v>
      </c>
      <c r="AZ6">
        <v>8.7970959994033855</v>
      </c>
      <c r="BA6">
        <v>1981</v>
      </c>
      <c r="BB6">
        <v>52</v>
      </c>
      <c r="BC6">
        <v>10.508268384045383</v>
      </c>
      <c r="BD6">
        <v>8.7852616216930599</v>
      </c>
      <c r="BE6">
        <v>1981</v>
      </c>
      <c r="BF6">
        <v>52</v>
      </c>
      <c r="BG6">
        <v>10.06928644877317</v>
      </c>
      <c r="BH6">
        <v>8.8181538497206375</v>
      </c>
      <c r="BI6">
        <v>1981</v>
      </c>
      <c r="BJ6">
        <v>52</v>
      </c>
      <c r="BK6">
        <v>10.493723539612249</v>
      </c>
      <c r="BL6">
        <v>8.6642466911831892</v>
      </c>
      <c r="BM6">
        <v>1981</v>
      </c>
      <c r="BN6">
        <v>52</v>
      </c>
      <c r="BO6">
        <v>10.413773853879174</v>
      </c>
      <c r="BP6">
        <v>8.6952909299300281</v>
      </c>
      <c r="BQ6">
        <v>1981</v>
      </c>
      <c r="BR6">
        <v>52</v>
      </c>
      <c r="BS6">
        <v>10.263911917914221</v>
      </c>
      <c r="BT6">
        <v>8.9947021301201424</v>
      </c>
      <c r="BU6">
        <v>1981</v>
      </c>
      <c r="BV6">
        <v>52</v>
      </c>
      <c r="BW6">
        <v>10.258870156549197</v>
      </c>
      <c r="BX6">
        <v>8.9454161551350566</v>
      </c>
      <c r="BY6">
        <v>1981</v>
      </c>
      <c r="BZ6">
        <v>52</v>
      </c>
      <c r="CA6">
        <v>10.424491177331078</v>
      </c>
      <c r="CB6">
        <v>8.6432474084112947</v>
      </c>
      <c r="CC6">
        <v>1981</v>
      </c>
      <c r="CD6">
        <v>52</v>
      </c>
      <c r="CE6">
        <v>10.182588705137803</v>
      </c>
      <c r="CF6">
        <v>8.9081407201807288</v>
      </c>
      <c r="CG6">
        <v>1981</v>
      </c>
      <c r="CH6">
        <v>52</v>
      </c>
      <c r="CI6">
        <v>10.577174417381158</v>
      </c>
      <c r="CJ6">
        <v>8.3186695993919244</v>
      </c>
      <c r="CK6">
        <v>1981</v>
      </c>
      <c r="CL6">
        <v>52</v>
      </c>
      <c r="CM6">
        <v>10.173650740902691</v>
      </c>
      <c r="CN6">
        <v>9.0467325303259969</v>
      </c>
      <c r="CO6">
        <v>1981</v>
      </c>
      <c r="CP6">
        <v>52</v>
      </c>
      <c r="CQ6">
        <v>10.069280791265903</v>
      </c>
      <c r="CR6">
        <v>8.8261960222691087</v>
      </c>
      <c r="CS6">
        <v>1981</v>
      </c>
      <c r="CT6">
        <v>52</v>
      </c>
      <c r="CU6">
        <v>10.642345057287427</v>
      </c>
      <c r="CV6">
        <v>8.4253935284549453</v>
      </c>
      <c r="CW6">
        <v>1981</v>
      </c>
      <c r="CX6">
        <v>52</v>
      </c>
      <c r="CY6">
        <v>10.558521009211445</v>
      </c>
      <c r="CZ6">
        <v>8.6679552079470543</v>
      </c>
      <c r="DA6">
        <v>1981</v>
      </c>
      <c r="DB6">
        <v>52</v>
      </c>
      <c r="DC6">
        <v>10.170483047125545</v>
      </c>
      <c r="DD6">
        <v>9.0881310009088185</v>
      </c>
      <c r="DE6">
        <v>1981</v>
      </c>
      <c r="DF6">
        <v>52</v>
      </c>
      <c r="DG6">
        <v>9.9485775117020481</v>
      </c>
      <c r="DH6">
        <v>8.7912046135838082</v>
      </c>
      <c r="DI6">
        <v>1981</v>
      </c>
      <c r="DJ6">
        <v>52</v>
      </c>
      <c r="DK6">
        <v>10.014164426057443</v>
      </c>
      <c r="DL6">
        <v>9.029613252770373</v>
      </c>
      <c r="DM6">
        <v>1981</v>
      </c>
      <c r="DN6">
        <v>52</v>
      </c>
      <c r="DO6">
        <v>9.9037252614086402</v>
      </c>
      <c r="DP6">
        <v>9.0670996570922764</v>
      </c>
      <c r="DQ6">
        <v>1981</v>
      </c>
      <c r="DR6">
        <v>52</v>
      </c>
      <c r="DS6">
        <v>9.7876431553390422</v>
      </c>
      <c r="DT6">
        <v>9.0046219259077578</v>
      </c>
      <c r="DU6">
        <v>1981</v>
      </c>
      <c r="DV6">
        <v>52</v>
      </c>
      <c r="DW6">
        <v>9.5443902537699383</v>
      </c>
      <c r="DX6">
        <v>8.7660328177401556</v>
      </c>
      <c r="DY6">
        <v>1981</v>
      </c>
      <c r="DZ6">
        <v>52</v>
      </c>
      <c r="EA6">
        <v>11.380301699607532</v>
      </c>
      <c r="EB6">
        <v>7.5155423171655507</v>
      </c>
      <c r="EC6">
        <v>1981</v>
      </c>
      <c r="ED6">
        <v>52</v>
      </c>
      <c r="EE6">
        <v>9.6030646997697886</v>
      </c>
      <c r="EF6">
        <v>9.0305238210739986</v>
      </c>
      <c r="EG6">
        <v>1981</v>
      </c>
      <c r="EH6">
        <v>52</v>
      </c>
      <c r="EI6">
        <v>9.5667596979379201</v>
      </c>
      <c r="EJ6">
        <v>9.0132880206684494</v>
      </c>
      <c r="EK6">
        <v>1981</v>
      </c>
      <c r="EL6">
        <v>52</v>
      </c>
      <c r="EM6">
        <v>9.3117467435428782</v>
      </c>
      <c r="EN6">
        <v>8.8369462800662628</v>
      </c>
      <c r="EO6">
        <v>1981</v>
      </c>
      <c r="EP6">
        <v>52</v>
      </c>
      <c r="EQ6">
        <v>10.635421147269328</v>
      </c>
      <c r="ER6">
        <v>8.7282660403679611</v>
      </c>
      <c r="ES6">
        <v>1981</v>
      </c>
      <c r="ET6">
        <v>52</v>
      </c>
      <c r="EU6">
        <v>10.89466728152523</v>
      </c>
      <c r="EV6">
        <v>8.4898815506980299</v>
      </c>
      <c r="EW6">
        <v>1981</v>
      </c>
      <c r="EX6">
        <v>52</v>
      </c>
      <c r="EY6">
        <v>9.2174984462495555</v>
      </c>
      <c r="EZ6">
        <v>9.0389417038944213</v>
      </c>
    </row>
    <row r="7" spans="2:156" x14ac:dyDescent="0.25">
      <c r="B7">
        <v>6.9177248504933952E-2</v>
      </c>
      <c r="C7" s="31">
        <v>0.51116931417179279</v>
      </c>
      <c r="D7">
        <v>35.553735036897478</v>
      </c>
      <c r="E7">
        <v>1982</v>
      </c>
      <c r="F7">
        <v>52.8</v>
      </c>
      <c r="G7" t="s">
        <v>39</v>
      </c>
      <c r="H7">
        <f>TINV(0.0455,H5)</f>
        <v>2.0739991918786531</v>
      </c>
      <c r="I7">
        <v>1983</v>
      </c>
      <c r="J7">
        <v>57</v>
      </c>
      <c r="K7" t="s">
        <v>39</v>
      </c>
      <c r="L7">
        <f>TINV(0.0455,L5)</f>
        <v>2.0762554741250105</v>
      </c>
      <c r="M7">
        <v>1983</v>
      </c>
      <c r="N7">
        <v>57</v>
      </c>
      <c r="O7" t="s">
        <v>39</v>
      </c>
      <c r="P7">
        <f>TINV(0.0455,P5)</f>
        <v>2.0762554741250105</v>
      </c>
      <c r="Q7">
        <v>1983</v>
      </c>
      <c r="R7">
        <v>57</v>
      </c>
      <c r="S7" t="s">
        <v>39</v>
      </c>
      <c r="T7">
        <f>TINV(0.0455,T5)</f>
        <v>2.0762554741250105</v>
      </c>
      <c r="U7">
        <v>1983</v>
      </c>
      <c r="V7">
        <v>57</v>
      </c>
      <c r="W7" t="s">
        <v>39</v>
      </c>
      <c r="X7">
        <f>TINV(0.0455,X5)</f>
        <v>2.0762554741250105</v>
      </c>
      <c r="Y7">
        <v>1983</v>
      </c>
      <c r="Z7">
        <v>57</v>
      </c>
      <c r="AA7" t="s">
        <v>39</v>
      </c>
      <c r="AB7">
        <f>TINV(0.0455,AB5)</f>
        <v>2.0762554741250105</v>
      </c>
      <c r="AC7">
        <v>1983</v>
      </c>
      <c r="AD7">
        <v>57</v>
      </c>
      <c r="AE7" t="s">
        <v>39</v>
      </c>
      <c r="AF7">
        <f>TINV(0.0455,AF5)</f>
        <v>2.0762554741250105</v>
      </c>
      <c r="AG7">
        <v>1982</v>
      </c>
      <c r="AH7">
        <v>52.8</v>
      </c>
      <c r="AI7" t="s">
        <v>39</v>
      </c>
      <c r="AJ7">
        <f>TINV(0.0455,AJ5)</f>
        <v>2.0762554741250105</v>
      </c>
      <c r="AK7">
        <v>1982</v>
      </c>
      <c r="AL7">
        <v>52.8</v>
      </c>
      <c r="AM7" t="s">
        <v>39</v>
      </c>
      <c r="AN7">
        <f>TINV(0.0455,AN5)</f>
        <v>2.0762554741250105</v>
      </c>
      <c r="AO7">
        <v>1982</v>
      </c>
      <c r="AP7">
        <v>52.8</v>
      </c>
      <c r="AQ7" t="s">
        <v>39</v>
      </c>
      <c r="AR7">
        <f>TINV(0.0455,AR5)</f>
        <v>2.0762554741250105</v>
      </c>
      <c r="AS7">
        <v>1982</v>
      </c>
      <c r="AT7">
        <v>52.8</v>
      </c>
      <c r="AU7" t="s">
        <v>39</v>
      </c>
      <c r="AV7">
        <f>TINV(0.0455,AV5)</f>
        <v>2.0762554741250105</v>
      </c>
      <c r="AW7">
        <v>1982</v>
      </c>
      <c r="AX7">
        <v>52.8</v>
      </c>
      <c r="AY7" t="s">
        <v>39</v>
      </c>
      <c r="AZ7">
        <f>TINV(0.0455,AZ5)</f>
        <v>2.0762554741250105</v>
      </c>
      <c r="BA7">
        <v>1982</v>
      </c>
      <c r="BB7">
        <v>52.8</v>
      </c>
      <c r="BC7" t="s">
        <v>39</v>
      </c>
      <c r="BD7">
        <f>TINV(0.0455,BD5)</f>
        <v>2.0762554741250105</v>
      </c>
      <c r="BE7">
        <v>1982</v>
      </c>
      <c r="BF7">
        <v>52.8</v>
      </c>
      <c r="BG7" t="s">
        <v>39</v>
      </c>
      <c r="BH7">
        <f>TINV(0.0455,BH5)</f>
        <v>2.0762554741250105</v>
      </c>
      <c r="BI7">
        <v>1982</v>
      </c>
      <c r="BJ7">
        <v>52.8</v>
      </c>
      <c r="BK7" t="s">
        <v>39</v>
      </c>
      <c r="BL7">
        <f>TINV(0.0455,BL5)</f>
        <v>2.0762554741250105</v>
      </c>
      <c r="BM7">
        <v>1982</v>
      </c>
      <c r="BN7">
        <v>52.8</v>
      </c>
      <c r="BO7" t="s">
        <v>39</v>
      </c>
      <c r="BP7">
        <f>TINV(0.0455,BP5)</f>
        <v>2.0762554741250105</v>
      </c>
      <c r="BQ7">
        <v>1982</v>
      </c>
      <c r="BR7">
        <v>52.8</v>
      </c>
      <c r="BS7" t="s">
        <v>39</v>
      </c>
      <c r="BT7">
        <f>TINV(0.0455,BT5)</f>
        <v>2.0762554741250105</v>
      </c>
      <c r="BU7">
        <v>1982</v>
      </c>
      <c r="BV7">
        <v>52.8</v>
      </c>
      <c r="BW7" t="s">
        <v>39</v>
      </c>
      <c r="BX7">
        <f>TINV(0.0455,BX5)</f>
        <v>2.0762554741250105</v>
      </c>
      <c r="BY7">
        <v>1982</v>
      </c>
      <c r="BZ7">
        <v>52.8</v>
      </c>
      <c r="CA7" t="s">
        <v>39</v>
      </c>
      <c r="CB7">
        <f>TINV(0.0455,CB5)</f>
        <v>2.0762554741250105</v>
      </c>
      <c r="CC7">
        <v>1982</v>
      </c>
      <c r="CD7">
        <v>52.8</v>
      </c>
      <c r="CE7" t="s">
        <v>39</v>
      </c>
      <c r="CF7">
        <f>TINV(0.0455,CF5)</f>
        <v>2.0762554741250105</v>
      </c>
      <c r="CG7">
        <v>1982</v>
      </c>
      <c r="CH7">
        <v>52.8</v>
      </c>
      <c r="CI7" t="s">
        <v>39</v>
      </c>
      <c r="CJ7">
        <f>TINV(0.0455,CJ5)</f>
        <v>2.0762554741250105</v>
      </c>
      <c r="CK7">
        <v>1982</v>
      </c>
      <c r="CL7">
        <v>52.8</v>
      </c>
      <c r="CM7" t="s">
        <v>39</v>
      </c>
      <c r="CN7">
        <f>TINV(0.0455,CN5)</f>
        <v>2.0762554741250105</v>
      </c>
      <c r="CO7">
        <v>1982</v>
      </c>
      <c r="CP7">
        <v>52.8</v>
      </c>
      <c r="CQ7" t="s">
        <v>39</v>
      </c>
      <c r="CR7">
        <f>TINV(0.0455,CR5)</f>
        <v>2.0762554741250105</v>
      </c>
      <c r="CS7">
        <v>1982</v>
      </c>
      <c r="CT7">
        <v>52.8</v>
      </c>
      <c r="CU7" t="s">
        <v>39</v>
      </c>
      <c r="CV7">
        <f>TINV(0.0455,CV5)</f>
        <v>2.0762554741250105</v>
      </c>
      <c r="CW7">
        <v>1982</v>
      </c>
      <c r="CX7">
        <v>52.8</v>
      </c>
      <c r="CY7" t="s">
        <v>39</v>
      </c>
      <c r="CZ7">
        <f>TINV(0.0455,CZ5)</f>
        <v>2.0762554741250105</v>
      </c>
      <c r="DA7">
        <v>1982</v>
      </c>
      <c r="DB7">
        <v>52.8</v>
      </c>
      <c r="DC7" t="s">
        <v>39</v>
      </c>
      <c r="DD7">
        <f>TINV(0.0455,DD5)</f>
        <v>2.0762554741250105</v>
      </c>
      <c r="DE7">
        <v>1982</v>
      </c>
      <c r="DF7">
        <v>52.8</v>
      </c>
      <c r="DG7" t="s">
        <v>39</v>
      </c>
      <c r="DH7">
        <f>TINV(0.0455,DH5)</f>
        <v>2.0762554741250105</v>
      </c>
      <c r="DI7">
        <v>1982</v>
      </c>
      <c r="DJ7">
        <v>52.8</v>
      </c>
      <c r="DK7" t="s">
        <v>39</v>
      </c>
      <c r="DL7">
        <f>TINV(0.0455,DL5)</f>
        <v>2.0762554741250105</v>
      </c>
      <c r="DM7">
        <v>1982</v>
      </c>
      <c r="DN7">
        <v>52.8</v>
      </c>
      <c r="DO7" t="s">
        <v>39</v>
      </c>
      <c r="DP7">
        <f>TINV(0.0455,DP5)</f>
        <v>2.0762554741250105</v>
      </c>
      <c r="DQ7">
        <v>1982</v>
      </c>
      <c r="DR7">
        <v>52.8</v>
      </c>
      <c r="DS7" t="s">
        <v>39</v>
      </c>
      <c r="DT7">
        <f>TINV(0.0455,DT5)</f>
        <v>2.0762554741250105</v>
      </c>
      <c r="DU7">
        <v>1982</v>
      </c>
      <c r="DV7">
        <v>52.8</v>
      </c>
      <c r="DW7" t="s">
        <v>39</v>
      </c>
      <c r="DX7">
        <f>TINV(0.0455,DX5)</f>
        <v>2.0762554741250105</v>
      </c>
      <c r="DY7">
        <v>1982</v>
      </c>
      <c r="DZ7">
        <v>52.8</v>
      </c>
      <c r="EA7" t="s">
        <v>39</v>
      </c>
      <c r="EB7">
        <f>TINV(0.0455,EB5)</f>
        <v>2.0762554741250105</v>
      </c>
      <c r="EC7">
        <v>1982</v>
      </c>
      <c r="ED7">
        <v>52.8</v>
      </c>
      <c r="EE7" t="s">
        <v>39</v>
      </c>
      <c r="EF7">
        <f>TINV(0.0455,EF5)</f>
        <v>2.0762554741250105</v>
      </c>
      <c r="EG7">
        <v>1982</v>
      </c>
      <c r="EH7">
        <v>52.8</v>
      </c>
      <c r="EI7" t="s">
        <v>39</v>
      </c>
      <c r="EJ7">
        <f>TINV(0.0455,EJ5)</f>
        <v>2.0762554741250105</v>
      </c>
      <c r="EK7">
        <v>1982</v>
      </c>
      <c r="EL7">
        <v>52.8</v>
      </c>
      <c r="EM7" t="s">
        <v>39</v>
      </c>
      <c r="EN7">
        <f>TINV(0.0455,EN5)</f>
        <v>2.0762554741250105</v>
      </c>
      <c r="EO7">
        <v>1982</v>
      </c>
      <c r="EP7">
        <v>52.8</v>
      </c>
      <c r="EQ7" t="s">
        <v>39</v>
      </c>
      <c r="ER7">
        <f>TINV(0.0455,ER5)</f>
        <v>2.0762554741250105</v>
      </c>
      <c r="ES7">
        <v>1982</v>
      </c>
      <c r="ET7">
        <v>52.8</v>
      </c>
      <c r="EU7" t="s">
        <v>39</v>
      </c>
      <c r="EV7">
        <f>TINV(0.0455,EV5)</f>
        <v>2.0762554741250105</v>
      </c>
      <c r="EW7">
        <v>1982</v>
      </c>
      <c r="EX7">
        <v>52.8</v>
      </c>
    </row>
    <row r="8" spans="2:156" x14ac:dyDescent="0.25">
      <c r="B8">
        <v>6.9374620778961615E-2</v>
      </c>
      <c r="C8" s="31">
        <v>0.51479822498334471</v>
      </c>
      <c r="D8">
        <v>36.073939854883875</v>
      </c>
      <c r="E8">
        <v>1983</v>
      </c>
      <c r="F8">
        <v>57</v>
      </c>
      <c r="G8" t="s">
        <v>40</v>
      </c>
      <c r="H8">
        <f>H7*G3</f>
        <v>2.3304963491700872E-2</v>
      </c>
      <c r="I8">
        <v>1984</v>
      </c>
      <c r="J8">
        <v>64</v>
      </c>
      <c r="K8" t="s">
        <v>40</v>
      </c>
      <c r="L8">
        <f>L7*K3</f>
        <v>2.5313021344015814E-2</v>
      </c>
      <c r="M8">
        <v>1984</v>
      </c>
      <c r="N8">
        <v>64</v>
      </c>
      <c r="O8" t="s">
        <v>40</v>
      </c>
      <c r="P8">
        <f>P7*O3</f>
        <v>2.4785224391348393E-2</v>
      </c>
      <c r="Q8">
        <v>1984</v>
      </c>
      <c r="R8">
        <v>64</v>
      </c>
      <c r="S8" t="s">
        <v>40</v>
      </c>
      <c r="T8">
        <f>T7*S3</f>
        <v>2.4569262068039471E-2</v>
      </c>
      <c r="U8">
        <v>1984</v>
      </c>
      <c r="V8">
        <v>64</v>
      </c>
      <c r="W8" t="s">
        <v>40</v>
      </c>
      <c r="X8">
        <f>X7*W3</f>
        <v>2.4392008228190321E-2</v>
      </c>
      <c r="Y8">
        <v>1984</v>
      </c>
      <c r="Z8">
        <v>64</v>
      </c>
      <c r="AA8" t="s">
        <v>40</v>
      </c>
      <c r="AB8">
        <f>AB7*AA3</f>
        <v>2.4258154585858241E-2</v>
      </c>
      <c r="AC8">
        <v>1984</v>
      </c>
      <c r="AD8">
        <v>64</v>
      </c>
      <c r="AE8" t="s">
        <v>40</v>
      </c>
      <c r="AF8">
        <f>AF7*AE3</f>
        <v>2.4088039733443679E-2</v>
      </c>
      <c r="AG8">
        <v>1984</v>
      </c>
      <c r="AH8">
        <v>64</v>
      </c>
      <c r="AI8" t="s">
        <v>40</v>
      </c>
      <c r="AJ8">
        <f>AJ7*AI3</f>
        <v>2.3981957236374238E-2</v>
      </c>
      <c r="AK8">
        <v>1983</v>
      </c>
      <c r="AL8">
        <v>57</v>
      </c>
      <c r="AM8" t="s">
        <v>40</v>
      </c>
      <c r="AN8">
        <f>AN7*AM3</f>
        <v>2.3919358982961329E-2</v>
      </c>
      <c r="AO8">
        <v>1983</v>
      </c>
      <c r="AP8">
        <v>57</v>
      </c>
      <c r="AQ8" t="s">
        <v>40</v>
      </c>
      <c r="AR8">
        <f>AR7*AQ3</f>
        <v>2.381632028741601E-2</v>
      </c>
      <c r="AS8">
        <v>1983</v>
      </c>
      <c r="AT8">
        <v>57</v>
      </c>
      <c r="AU8" t="s">
        <v>40</v>
      </c>
      <c r="AV8">
        <f>AV7*AU3</f>
        <v>2.3715701375977824E-2</v>
      </c>
      <c r="AW8">
        <v>1983</v>
      </c>
      <c r="AX8">
        <v>57</v>
      </c>
      <c r="AY8" t="s">
        <v>40</v>
      </c>
      <c r="AZ8">
        <f>AZ7*AY3</f>
        <v>2.3391050246742005E-2</v>
      </c>
      <c r="BA8">
        <v>1983</v>
      </c>
      <c r="BB8">
        <v>57</v>
      </c>
      <c r="BC8" t="s">
        <v>40</v>
      </c>
      <c r="BD8">
        <f>BD7*BC3</f>
        <v>2.3328471371578882E-2</v>
      </c>
      <c r="BE8">
        <v>1983</v>
      </c>
      <c r="BF8">
        <v>57</v>
      </c>
      <c r="BG8" t="s">
        <v>40</v>
      </c>
      <c r="BH8">
        <f>BH7*BG3</f>
        <v>2.3337130014750102E-2</v>
      </c>
      <c r="BI8">
        <v>1983</v>
      </c>
      <c r="BJ8">
        <v>57</v>
      </c>
      <c r="BK8" t="s">
        <v>40</v>
      </c>
      <c r="BL8">
        <f>BL7*BK3</f>
        <v>2.3132576895398778E-2</v>
      </c>
      <c r="BM8">
        <v>1983</v>
      </c>
      <c r="BN8">
        <v>57</v>
      </c>
      <c r="BO8" t="s">
        <v>40</v>
      </c>
      <c r="BP8">
        <f>BP7*BO3</f>
        <v>2.3150969199855792E-2</v>
      </c>
      <c r="BQ8">
        <v>1983</v>
      </c>
      <c r="BR8">
        <v>57</v>
      </c>
      <c r="BS8" t="s">
        <v>40</v>
      </c>
      <c r="BT8">
        <f>BT7*BS3</f>
        <v>2.3534744133438444E-2</v>
      </c>
      <c r="BU8">
        <v>1983</v>
      </c>
      <c r="BV8">
        <v>57</v>
      </c>
      <c r="BW8" t="s">
        <v>40</v>
      </c>
      <c r="BX8">
        <f>BX7*BW3</f>
        <v>2.3470176896576829E-2</v>
      </c>
      <c r="BY8">
        <v>1983</v>
      </c>
      <c r="BZ8">
        <v>57</v>
      </c>
      <c r="CA8" t="s">
        <v>40</v>
      </c>
      <c r="CB8">
        <f>CB7*CA3</f>
        <v>2.308205057134401E-2</v>
      </c>
      <c r="CC8">
        <v>1983</v>
      </c>
      <c r="CD8">
        <v>57</v>
      </c>
      <c r="CE8" t="s">
        <v>40</v>
      </c>
      <c r="CF8">
        <f>CF7*CE3</f>
        <v>2.343308405382542E-2</v>
      </c>
      <c r="CG8">
        <v>1983</v>
      </c>
      <c r="CH8">
        <v>57</v>
      </c>
      <c r="CI8" t="s">
        <v>40</v>
      </c>
      <c r="CJ8">
        <f>CJ7*CI3</f>
        <v>2.2667323316403178E-2</v>
      </c>
      <c r="CK8">
        <v>1983</v>
      </c>
      <c r="CL8">
        <v>57</v>
      </c>
      <c r="CM8" t="s">
        <v>40</v>
      </c>
      <c r="CN8">
        <f>CN7*CM3</f>
        <v>2.363845984273041E-2</v>
      </c>
      <c r="CO8">
        <v>1983</v>
      </c>
      <c r="CP8">
        <v>57</v>
      </c>
      <c r="CQ8" t="s">
        <v>40</v>
      </c>
      <c r="CR8">
        <f>CR7*CQ3</f>
        <v>2.3348559182979674E-2</v>
      </c>
      <c r="CS8">
        <v>1983</v>
      </c>
      <c r="CT8">
        <v>57</v>
      </c>
      <c r="CU8" t="s">
        <v>40</v>
      </c>
      <c r="CV8">
        <f>CV7*CU3</f>
        <v>2.284676213551565E-2</v>
      </c>
      <c r="CW8">
        <v>1983</v>
      </c>
      <c r="CX8">
        <v>57</v>
      </c>
      <c r="CY8" t="s">
        <v>40</v>
      </c>
      <c r="CZ8">
        <f>CZ7*CY3</f>
        <v>2.3173300423763966E-2</v>
      </c>
      <c r="DA8">
        <v>1983</v>
      </c>
      <c r="DB8">
        <v>57</v>
      </c>
      <c r="DC8" t="s">
        <v>40</v>
      </c>
      <c r="DD8">
        <f>DD7*DC3</f>
        <v>2.3728312427849292E-2</v>
      </c>
      <c r="DE8">
        <v>1983</v>
      </c>
      <c r="DF8">
        <v>57</v>
      </c>
      <c r="DG8" t="s">
        <v>40</v>
      </c>
      <c r="DH8">
        <f>DH7*DG3</f>
        <v>2.3337469151905696E-2</v>
      </c>
      <c r="DI8">
        <v>1983</v>
      </c>
      <c r="DJ8">
        <v>57</v>
      </c>
      <c r="DK8" t="s">
        <v>40</v>
      </c>
      <c r="DL8">
        <f>DL7*DK3</f>
        <v>2.369961345295914E-2</v>
      </c>
      <c r="DM8">
        <v>1983</v>
      </c>
      <c r="DN8">
        <v>57</v>
      </c>
      <c r="DO8" t="s">
        <v>40</v>
      </c>
      <c r="DP8">
        <f>DP7*DO3</f>
        <v>2.3881915760173754E-2</v>
      </c>
      <c r="DQ8">
        <v>1983</v>
      </c>
      <c r="DR8">
        <v>57</v>
      </c>
      <c r="DS8" t="s">
        <v>40</v>
      </c>
      <c r="DT8">
        <f>DT7*DS3</f>
        <v>2.3799493199064162E-2</v>
      </c>
      <c r="DU8">
        <v>1983</v>
      </c>
      <c r="DV8">
        <v>57</v>
      </c>
      <c r="DW8" t="s">
        <v>40</v>
      </c>
      <c r="DX8">
        <f>DX7*DW3</f>
        <v>2.3482077315495124E-2</v>
      </c>
      <c r="DY8">
        <v>1983</v>
      </c>
      <c r="DZ8">
        <v>57</v>
      </c>
      <c r="EA8" t="s">
        <v>40</v>
      </c>
      <c r="EB8">
        <f>EB7*EA3</f>
        <v>2.1820959127220686E-2</v>
      </c>
      <c r="EC8">
        <v>1983</v>
      </c>
      <c r="ED8">
        <v>57</v>
      </c>
      <c r="EE8" t="s">
        <v>40</v>
      </c>
      <c r="EF8">
        <f>EF7*EE3</f>
        <v>2.4018445609642562E-2</v>
      </c>
      <c r="EG8">
        <v>1983</v>
      </c>
      <c r="EH8">
        <v>57</v>
      </c>
      <c r="EI8" t="s">
        <v>40</v>
      </c>
      <c r="EJ8">
        <f>EJ7*EI3</f>
        <v>2.3995513670015334E-2</v>
      </c>
      <c r="EK8">
        <v>1983</v>
      </c>
      <c r="EL8">
        <v>57</v>
      </c>
      <c r="EM8" t="s">
        <v>40</v>
      </c>
      <c r="EN8">
        <f>EN7*EM3</f>
        <v>2.3759622388470108E-2</v>
      </c>
      <c r="EO8">
        <v>1983</v>
      </c>
      <c r="EP8">
        <v>57</v>
      </c>
      <c r="EQ8" t="s">
        <v>40</v>
      </c>
      <c r="ER8">
        <f>ER7*EQ3</f>
        <v>2.3849221134640865E-2</v>
      </c>
      <c r="ES8">
        <v>1983</v>
      </c>
      <c r="ET8">
        <v>57</v>
      </c>
      <c r="EU8" t="s">
        <v>40</v>
      </c>
      <c r="EV8">
        <f>EV7*EU3</f>
        <v>2.3659333462606357E-2</v>
      </c>
      <c r="EW8">
        <v>1983</v>
      </c>
      <c r="EX8">
        <v>57</v>
      </c>
    </row>
    <row r="9" spans="2:156" x14ac:dyDescent="0.25">
      <c r="B9">
        <v>6.9712234635469966E-2</v>
      </c>
      <c r="C9" s="31">
        <v>0.5185282426050023</v>
      </c>
      <c r="D9">
        <v>36.616810805179838</v>
      </c>
      <c r="E9">
        <v>1984</v>
      </c>
      <c r="F9">
        <v>64</v>
      </c>
      <c r="G9" t="s">
        <v>41</v>
      </c>
      <c r="H9">
        <f>G2+H8</f>
        <v>1.0965496374446828</v>
      </c>
      <c r="I9">
        <v>1985</v>
      </c>
      <c r="J9">
        <v>67</v>
      </c>
      <c r="K9" t="s">
        <v>41</v>
      </c>
      <c r="L9">
        <f>K2+L8</f>
        <v>1.1016032646531244</v>
      </c>
      <c r="M9">
        <v>1985</v>
      </c>
      <c r="N9">
        <v>67</v>
      </c>
      <c r="O9" t="s">
        <v>41</v>
      </c>
      <c r="P9">
        <f>O2+P8</f>
        <v>1.0967628654651178</v>
      </c>
      <c r="Q9">
        <v>1985</v>
      </c>
      <c r="R9">
        <v>67</v>
      </c>
      <c r="S9" t="s">
        <v>41</v>
      </c>
      <c r="T9">
        <f>S2+T8</f>
        <v>1.0961452732315513</v>
      </c>
      <c r="U9">
        <v>1985</v>
      </c>
      <c r="V9">
        <v>67</v>
      </c>
      <c r="W9" t="s">
        <v>41</v>
      </c>
      <c r="X9">
        <f>W2+X8</f>
        <v>1.0959362270440907</v>
      </c>
      <c r="Y9">
        <v>1985</v>
      </c>
      <c r="Z9">
        <v>67</v>
      </c>
      <c r="AA9" t="s">
        <v>41</v>
      </c>
      <c r="AB9">
        <f>AA2+AB8</f>
        <v>1.0960238378763254</v>
      </c>
      <c r="AC9">
        <v>1985</v>
      </c>
      <c r="AD9">
        <v>67</v>
      </c>
      <c r="AE9" t="s">
        <v>41</v>
      </c>
      <c r="AF9">
        <f>AE2+AF8</f>
        <v>1.0957141761796612</v>
      </c>
      <c r="AG9">
        <v>1985</v>
      </c>
      <c r="AH9">
        <v>67</v>
      </c>
      <c r="AI9" t="s">
        <v>41</v>
      </c>
      <c r="AJ9">
        <f>AI2+AJ8</f>
        <v>1.0958196238444573</v>
      </c>
      <c r="AK9">
        <v>1985</v>
      </c>
      <c r="AL9">
        <v>67</v>
      </c>
      <c r="AM9" t="s">
        <v>41</v>
      </c>
      <c r="AN9">
        <f>AM2+AN8</f>
        <v>1.0961189539317926</v>
      </c>
      <c r="AO9">
        <v>1984</v>
      </c>
      <c r="AP9">
        <v>64</v>
      </c>
      <c r="AQ9" t="s">
        <v>41</v>
      </c>
      <c r="AR9">
        <f>AQ2+AR8</f>
        <v>1.0960736868499352</v>
      </c>
      <c r="AS9">
        <v>1984</v>
      </c>
      <c r="AT9">
        <v>64</v>
      </c>
      <c r="AU9" t="s">
        <v>41</v>
      </c>
      <c r="AV9">
        <f>AU2+AV8</f>
        <v>1.0978972001069653</v>
      </c>
      <c r="AW9">
        <v>1984</v>
      </c>
      <c r="AX9">
        <v>64</v>
      </c>
      <c r="AY9" t="s">
        <v>41</v>
      </c>
      <c r="AZ9">
        <f>AY2+AZ8</f>
        <v>1.0979484306846554</v>
      </c>
      <c r="BA9">
        <v>1984</v>
      </c>
      <c r="BB9">
        <v>64</v>
      </c>
      <c r="BC9" t="s">
        <v>41</v>
      </c>
      <c r="BD9">
        <f>BC2+BD8</f>
        <v>1.0976107620752442</v>
      </c>
      <c r="BE9">
        <v>1984</v>
      </c>
      <c r="BF9">
        <v>64</v>
      </c>
      <c r="BG9" t="s">
        <v>41</v>
      </c>
      <c r="BH9">
        <f>BG2+BH8</f>
        <v>1.095883107910999</v>
      </c>
      <c r="BI9">
        <v>1984</v>
      </c>
      <c r="BJ9">
        <v>64</v>
      </c>
      <c r="BK9" t="s">
        <v>41</v>
      </c>
      <c r="BL9">
        <f>BK2+BL8</f>
        <v>1.0972464916430147</v>
      </c>
      <c r="BM9">
        <v>1984</v>
      </c>
      <c r="BN9">
        <v>64</v>
      </c>
      <c r="BO9" t="s">
        <v>41</v>
      </c>
      <c r="BP9">
        <f>BO2+BP8</f>
        <v>1.0968958748063677</v>
      </c>
      <c r="BQ9">
        <v>1984</v>
      </c>
      <c r="BR9">
        <v>64</v>
      </c>
      <c r="BS9" t="s">
        <v>41</v>
      </c>
      <c r="BT9">
        <f>BS2+BT8</f>
        <v>1.0966912489072063</v>
      </c>
      <c r="BU9">
        <v>1984</v>
      </c>
      <c r="BV9">
        <v>64</v>
      </c>
      <c r="BW9" t="s">
        <v>41</v>
      </c>
      <c r="BX9">
        <f>BW2+BX8</f>
        <v>1.0966080700910401</v>
      </c>
      <c r="BY9">
        <v>1984</v>
      </c>
      <c r="BZ9">
        <v>64</v>
      </c>
      <c r="CA9" t="s">
        <v>41</v>
      </c>
      <c r="CB9">
        <f>CA2+CB8</f>
        <v>1.0968678085325971</v>
      </c>
      <c r="CC9">
        <v>1984</v>
      </c>
      <c r="CD9">
        <v>64</v>
      </c>
      <c r="CE9" t="s">
        <v>41</v>
      </c>
      <c r="CF9">
        <f>CE2+CF8</f>
        <v>1.0963270647767676</v>
      </c>
      <c r="CG9">
        <v>1984</v>
      </c>
      <c r="CH9">
        <v>64</v>
      </c>
      <c r="CI9" t="s">
        <v>41</v>
      </c>
      <c r="CJ9">
        <f>CI2+CJ8</f>
        <v>1.0970886396790274</v>
      </c>
      <c r="CK9">
        <v>1984</v>
      </c>
      <c r="CL9">
        <v>64</v>
      </c>
      <c r="CM9" t="s">
        <v>41</v>
      </c>
      <c r="CN9">
        <f>CM2+CN8</f>
        <v>1.0965753340883142</v>
      </c>
      <c r="CO9">
        <v>1984</v>
      </c>
      <c r="CP9">
        <v>64</v>
      </c>
      <c r="CQ9" t="s">
        <v>41</v>
      </c>
      <c r="CR9">
        <f>CQ2+CR8</f>
        <v>1.0958970571078206</v>
      </c>
      <c r="CS9">
        <v>1984</v>
      </c>
      <c r="CT9">
        <v>64</v>
      </c>
      <c r="CU9" t="s">
        <v>41</v>
      </c>
      <c r="CV9">
        <f>CU2+CV8</f>
        <v>1.0976223597730452</v>
      </c>
      <c r="CW9">
        <v>1984</v>
      </c>
      <c r="CX9">
        <v>64</v>
      </c>
      <c r="CY9" t="s">
        <v>41</v>
      </c>
      <c r="CZ9">
        <f>CY2+CZ8</f>
        <v>1.0976431090187491</v>
      </c>
      <c r="DA9">
        <v>1984</v>
      </c>
      <c r="DB9">
        <v>64</v>
      </c>
      <c r="DC9" t="s">
        <v>41</v>
      </c>
      <c r="DD9">
        <f>DC2+DD8</f>
        <v>1.0967676396211914</v>
      </c>
      <c r="DE9">
        <v>1984</v>
      </c>
      <c r="DF9">
        <v>64</v>
      </c>
      <c r="DG9" t="s">
        <v>41</v>
      </c>
      <c r="DH9">
        <f>DG2+DH8</f>
        <v>1.095547343204623</v>
      </c>
      <c r="DI9">
        <v>1984</v>
      </c>
      <c r="DJ9">
        <v>64</v>
      </c>
      <c r="DK9" t="s">
        <v>41</v>
      </c>
      <c r="DL9">
        <f>DK2+DL8</f>
        <v>1.09630720790559</v>
      </c>
      <c r="DM9">
        <v>1984</v>
      </c>
      <c r="DN9">
        <v>64</v>
      </c>
      <c r="DO9" t="s">
        <v>41</v>
      </c>
      <c r="DP9">
        <f>DO2+DP8</f>
        <v>1.0964930093843386</v>
      </c>
      <c r="DQ9">
        <v>1984</v>
      </c>
      <c r="DR9">
        <v>64</v>
      </c>
      <c r="DS9" t="s">
        <v>41</v>
      </c>
      <c r="DT9">
        <f>DS2+DT8</f>
        <v>1.0959687512541216</v>
      </c>
      <c r="DU9">
        <v>1984</v>
      </c>
      <c r="DV9">
        <v>64</v>
      </c>
      <c r="DW9" t="s">
        <v>41</v>
      </c>
      <c r="DX9">
        <f>DW2+DX8</f>
        <v>1.0947174778052777</v>
      </c>
      <c r="DY9">
        <v>1984</v>
      </c>
      <c r="DZ9">
        <v>64</v>
      </c>
      <c r="EA9" t="s">
        <v>41</v>
      </c>
      <c r="EB9">
        <f>EA2+EB8</f>
        <v>1.100147187168129</v>
      </c>
      <c r="EC9">
        <v>1984</v>
      </c>
      <c r="ED9">
        <v>64</v>
      </c>
      <c r="EE9" t="s">
        <v>41</v>
      </c>
      <c r="EF9">
        <f>EE2+EF8</f>
        <v>1.0960535304967343</v>
      </c>
      <c r="EG9">
        <v>1984</v>
      </c>
      <c r="EH9">
        <v>64</v>
      </c>
      <c r="EI9" t="s">
        <v>41</v>
      </c>
      <c r="EJ9">
        <f>EI2+EJ8</f>
        <v>1.095889517044377</v>
      </c>
      <c r="EK9">
        <v>1984</v>
      </c>
      <c r="EL9">
        <v>64</v>
      </c>
      <c r="EM9" t="s">
        <v>41</v>
      </c>
      <c r="EN9">
        <f>EM2+EN8</f>
        <v>1.0946555350913438</v>
      </c>
      <c r="EO9">
        <v>1984</v>
      </c>
      <c r="EP9">
        <v>64</v>
      </c>
      <c r="EQ9" t="s">
        <v>41</v>
      </c>
      <c r="ER9">
        <f>EQ2+ER8</f>
        <v>1.1005853306814628</v>
      </c>
      <c r="ES9">
        <v>1984</v>
      </c>
      <c r="ET9">
        <v>64</v>
      </c>
      <c r="EU9" t="s">
        <v>41</v>
      </c>
      <c r="EV9">
        <f>EU2+EV8</f>
        <v>1.1018336979559946</v>
      </c>
      <c r="EW9">
        <v>1984</v>
      </c>
      <c r="EX9">
        <v>64</v>
      </c>
    </row>
    <row r="10" spans="2:156" x14ac:dyDescent="0.25">
      <c r="B10">
        <v>6.9766114582457836E-2</v>
      </c>
      <c r="C10" s="31">
        <v>0.52106907225256471</v>
      </c>
      <c r="D10">
        <v>36.991447889809145</v>
      </c>
      <c r="E10">
        <v>1985</v>
      </c>
      <c r="F10">
        <v>67</v>
      </c>
      <c r="G10" t="s">
        <v>42</v>
      </c>
      <c r="H10">
        <f>G2-H8</f>
        <v>1.0499397104612811</v>
      </c>
      <c r="I10">
        <v>1986</v>
      </c>
      <c r="J10">
        <v>130</v>
      </c>
      <c r="K10" t="s">
        <v>42</v>
      </c>
      <c r="L10">
        <f>K2-L8</f>
        <v>1.0509772219650928</v>
      </c>
      <c r="M10">
        <v>1986</v>
      </c>
      <c r="N10">
        <v>130</v>
      </c>
      <c r="O10" t="s">
        <v>42</v>
      </c>
      <c r="P10">
        <f>O2-P8</f>
        <v>1.0471924166824209</v>
      </c>
      <c r="Q10">
        <v>1986</v>
      </c>
      <c r="R10">
        <v>130</v>
      </c>
      <c r="S10" t="s">
        <v>42</v>
      </c>
      <c r="T10">
        <f>S2-T8</f>
        <v>1.0470067490954722</v>
      </c>
      <c r="U10">
        <v>1986</v>
      </c>
      <c r="V10">
        <v>130</v>
      </c>
      <c r="W10" t="s">
        <v>42</v>
      </c>
      <c r="X10">
        <f>W2-X8</f>
        <v>1.04715221058771</v>
      </c>
      <c r="Y10">
        <v>1986</v>
      </c>
      <c r="Z10">
        <v>130</v>
      </c>
      <c r="AA10" t="s">
        <v>42</v>
      </c>
      <c r="AB10">
        <f>AA2-AB8</f>
        <v>1.0475075287046089</v>
      </c>
      <c r="AC10">
        <v>1986</v>
      </c>
      <c r="AD10">
        <v>130</v>
      </c>
      <c r="AE10" t="s">
        <v>42</v>
      </c>
      <c r="AF10">
        <f>AE2-AF8</f>
        <v>1.0475380967127736</v>
      </c>
      <c r="AG10">
        <v>1986</v>
      </c>
      <c r="AH10">
        <v>130</v>
      </c>
      <c r="AI10" t="s">
        <v>42</v>
      </c>
      <c r="AJ10">
        <f>AI2-AJ8</f>
        <v>1.0478557093717089</v>
      </c>
      <c r="AK10">
        <v>1986</v>
      </c>
      <c r="AL10">
        <v>130</v>
      </c>
      <c r="AM10" t="s">
        <v>42</v>
      </c>
      <c r="AN10">
        <f>AM2-AN8</f>
        <v>1.0482802359658698</v>
      </c>
      <c r="AO10">
        <v>1986</v>
      </c>
      <c r="AP10">
        <v>130</v>
      </c>
      <c r="AQ10" t="s">
        <v>42</v>
      </c>
      <c r="AR10">
        <f>AQ2-AR8</f>
        <v>1.0484410462751033</v>
      </c>
      <c r="AS10">
        <v>1985</v>
      </c>
      <c r="AT10">
        <v>67</v>
      </c>
      <c r="AU10" t="s">
        <v>42</v>
      </c>
      <c r="AV10">
        <f>AU2-AV8</f>
        <v>1.0504657973550096</v>
      </c>
      <c r="AW10">
        <v>1985</v>
      </c>
      <c r="AX10">
        <v>67</v>
      </c>
      <c r="AY10" t="s">
        <v>42</v>
      </c>
      <c r="AZ10">
        <f>AY2-AZ8</f>
        <v>1.0511663301911713</v>
      </c>
      <c r="BA10">
        <v>1985</v>
      </c>
      <c r="BB10">
        <v>67</v>
      </c>
      <c r="BC10" t="s">
        <v>42</v>
      </c>
      <c r="BD10">
        <f>BC2-BD8</f>
        <v>1.0509538193320864</v>
      </c>
      <c r="BE10">
        <v>1985</v>
      </c>
      <c r="BF10">
        <v>67</v>
      </c>
      <c r="BG10" t="s">
        <v>42</v>
      </c>
      <c r="BH10">
        <f>BG2-BH8</f>
        <v>1.0492088478814989</v>
      </c>
      <c r="BI10">
        <v>1985</v>
      </c>
      <c r="BJ10">
        <v>67</v>
      </c>
      <c r="BK10" t="s">
        <v>42</v>
      </c>
      <c r="BL10">
        <f>BK2-BL8</f>
        <v>1.0509813378522173</v>
      </c>
      <c r="BM10">
        <v>1985</v>
      </c>
      <c r="BN10">
        <v>67</v>
      </c>
      <c r="BO10" t="s">
        <v>42</v>
      </c>
      <c r="BP10">
        <f>BO2-BP8</f>
        <v>1.0505939364066563</v>
      </c>
      <c r="BQ10">
        <v>1985</v>
      </c>
      <c r="BR10">
        <v>67</v>
      </c>
      <c r="BS10" t="s">
        <v>42</v>
      </c>
      <c r="BT10">
        <f>BS2-BT8</f>
        <v>1.0496217606403295</v>
      </c>
      <c r="BU10">
        <v>1985</v>
      </c>
      <c r="BV10">
        <v>67</v>
      </c>
      <c r="BW10" t="s">
        <v>42</v>
      </c>
      <c r="BX10">
        <f>BW2-BX8</f>
        <v>1.0496677162978865</v>
      </c>
      <c r="BY10">
        <v>1985</v>
      </c>
      <c r="BZ10">
        <v>67</v>
      </c>
      <c r="CA10" t="s">
        <v>42</v>
      </c>
      <c r="CB10">
        <f>CA2-CB8</f>
        <v>1.050703707389909</v>
      </c>
      <c r="CC10">
        <v>1985</v>
      </c>
      <c r="CD10">
        <v>67</v>
      </c>
      <c r="CE10" t="s">
        <v>42</v>
      </c>
      <c r="CF10">
        <f>CE2-CF8</f>
        <v>1.0494608966691166</v>
      </c>
      <c r="CG10">
        <v>1985</v>
      </c>
      <c r="CH10">
        <v>67</v>
      </c>
      <c r="CI10" t="s">
        <v>42</v>
      </c>
      <c r="CJ10">
        <f>CI2-CJ8</f>
        <v>1.051753993046221</v>
      </c>
      <c r="CK10">
        <v>1985</v>
      </c>
      <c r="CL10">
        <v>67</v>
      </c>
      <c r="CM10" t="s">
        <v>42</v>
      </c>
      <c r="CN10">
        <f>CM2-CN8</f>
        <v>1.0492984144028534</v>
      </c>
      <c r="CO10">
        <v>1985</v>
      </c>
      <c r="CP10">
        <v>67</v>
      </c>
      <c r="CQ10" t="s">
        <v>42</v>
      </c>
      <c r="CR10">
        <f>CQ2-CR8</f>
        <v>1.0491999387418613</v>
      </c>
      <c r="CS10">
        <v>1985</v>
      </c>
      <c r="CT10">
        <v>67</v>
      </c>
      <c r="CU10" t="s">
        <v>42</v>
      </c>
      <c r="CV10">
        <f>CU2-CV8</f>
        <v>1.0519288355020138</v>
      </c>
      <c r="CW10">
        <v>1985</v>
      </c>
      <c r="CX10">
        <v>67</v>
      </c>
      <c r="CY10" t="s">
        <v>42</v>
      </c>
      <c r="CZ10">
        <f>CY2-CZ8</f>
        <v>1.0512965081712211</v>
      </c>
      <c r="DA10">
        <v>1985</v>
      </c>
      <c r="DB10">
        <v>67</v>
      </c>
      <c r="DC10" t="s">
        <v>42</v>
      </c>
      <c r="DD10">
        <f>DC2-DD8</f>
        <v>1.0493110147654927</v>
      </c>
      <c r="DE10">
        <v>1985</v>
      </c>
      <c r="DF10">
        <v>67</v>
      </c>
      <c r="DG10" t="s">
        <v>42</v>
      </c>
      <c r="DH10">
        <f>DG2-DH8</f>
        <v>1.0488724049008116</v>
      </c>
      <c r="DI10">
        <v>1985</v>
      </c>
      <c r="DJ10">
        <v>67</v>
      </c>
      <c r="DK10" t="s">
        <v>42</v>
      </c>
      <c r="DL10">
        <f>DK2-DL8</f>
        <v>1.0489079809996715</v>
      </c>
      <c r="DM10">
        <v>1985</v>
      </c>
      <c r="DN10">
        <v>67</v>
      </c>
      <c r="DO10" t="s">
        <v>42</v>
      </c>
      <c r="DP10">
        <f>DO2-DP8</f>
        <v>1.0487291778639911</v>
      </c>
      <c r="DQ10">
        <v>1985</v>
      </c>
      <c r="DR10">
        <v>67</v>
      </c>
      <c r="DS10" t="s">
        <v>42</v>
      </c>
      <c r="DT10">
        <f>DS2-DT8</f>
        <v>1.0483697648559933</v>
      </c>
      <c r="DU10">
        <v>1985</v>
      </c>
      <c r="DV10">
        <v>67</v>
      </c>
      <c r="DW10" t="s">
        <v>42</v>
      </c>
      <c r="DX10">
        <f>DW2-DX8</f>
        <v>1.0477533231742875</v>
      </c>
      <c r="DY10">
        <v>1985</v>
      </c>
      <c r="DZ10">
        <v>67</v>
      </c>
      <c r="EA10" t="s">
        <v>42</v>
      </c>
      <c r="EB10">
        <f>EA2-EB8</f>
        <v>1.0565052689136876</v>
      </c>
      <c r="EC10">
        <v>1985</v>
      </c>
      <c r="ED10">
        <v>67</v>
      </c>
      <c r="EE10" t="s">
        <v>42</v>
      </c>
      <c r="EF10">
        <f>EE2-EF8</f>
        <v>1.048016639277449</v>
      </c>
      <c r="EG10">
        <v>1985</v>
      </c>
      <c r="EH10">
        <v>67</v>
      </c>
      <c r="EI10" t="s">
        <v>42</v>
      </c>
      <c r="EJ10">
        <f>EI2-EJ8</f>
        <v>1.0478984897043462</v>
      </c>
      <c r="EK10">
        <v>1985</v>
      </c>
      <c r="EL10">
        <v>67</v>
      </c>
      <c r="EM10" t="s">
        <v>42</v>
      </c>
      <c r="EN10">
        <f>EM2-EN8</f>
        <v>1.0471362903144035</v>
      </c>
      <c r="EO10">
        <v>1985</v>
      </c>
      <c r="EP10">
        <v>67</v>
      </c>
      <c r="EQ10" t="s">
        <v>42</v>
      </c>
      <c r="ER10">
        <f>EQ2-ER8</f>
        <v>1.0528868884121811</v>
      </c>
      <c r="ES10">
        <v>1985</v>
      </c>
      <c r="ET10">
        <v>67</v>
      </c>
      <c r="EU10" t="s">
        <v>42</v>
      </c>
      <c r="EV10">
        <f>EU2-EV8</f>
        <v>1.054515031030782</v>
      </c>
      <c r="EW10">
        <v>1985</v>
      </c>
      <c r="EX10">
        <v>67</v>
      </c>
    </row>
    <row r="11" spans="2:156" x14ac:dyDescent="0.25">
      <c r="B11">
        <v>7.1558975040757172E-2</v>
      </c>
      <c r="C11" s="31">
        <v>0.53582369079522707</v>
      </c>
      <c r="D11">
        <v>39.248029521904762</v>
      </c>
      <c r="E11">
        <v>1986</v>
      </c>
      <c r="F11">
        <v>130</v>
      </c>
      <c r="G11" t="s">
        <v>43</v>
      </c>
      <c r="H11" s="32">
        <f>LN(G2)</f>
        <v>7.0686465569322163E-2</v>
      </c>
      <c r="I11">
        <v>1987</v>
      </c>
      <c r="J11">
        <v>175</v>
      </c>
      <c r="K11" t="s">
        <v>43</v>
      </c>
      <c r="L11" s="32">
        <f>LN(K2)</f>
        <v>7.352016821786185E-2</v>
      </c>
      <c r="M11">
        <v>1987</v>
      </c>
      <c r="N11">
        <v>175</v>
      </c>
      <c r="O11" t="s">
        <v>43</v>
      </c>
      <c r="P11" s="32">
        <f>LN(O2)</f>
        <v>6.9505205223790972E-2</v>
      </c>
      <c r="Q11">
        <v>1987</v>
      </c>
      <c r="R11">
        <v>175</v>
      </c>
      <c r="S11" t="s">
        <v>43</v>
      </c>
      <c r="T11" s="32">
        <f>LN(S2)</f>
        <v>6.9130472438783883E-2</v>
      </c>
      <c r="U11">
        <v>1987</v>
      </c>
      <c r="V11">
        <v>175</v>
      </c>
      <c r="W11" t="s">
        <v>43</v>
      </c>
      <c r="X11" s="32">
        <f>LN(W2)</f>
        <v>6.9100803223618987E-2</v>
      </c>
      <c r="Y11">
        <v>1987</v>
      </c>
      <c r="Z11">
        <v>175</v>
      </c>
      <c r="AA11" t="s">
        <v>43</v>
      </c>
      <c r="AB11" s="32">
        <f>LN(AA2)</f>
        <v>6.9307459736648078E-2</v>
      </c>
      <c r="AC11">
        <v>1987</v>
      </c>
      <c r="AD11">
        <v>175</v>
      </c>
      <c r="AE11" t="s">
        <v>43</v>
      </c>
      <c r="AF11" s="32">
        <f>LN(AE2)</f>
        <v>6.9177248504933952E-2</v>
      </c>
      <c r="AG11">
        <v>1987</v>
      </c>
      <c r="AH11">
        <v>175</v>
      </c>
      <c r="AI11" t="s">
        <v>43</v>
      </c>
      <c r="AJ11" s="32">
        <f>LN(AI2)</f>
        <v>6.9374620778961615E-2</v>
      </c>
      <c r="AK11">
        <v>1987</v>
      </c>
      <c r="AL11">
        <v>175</v>
      </c>
      <c r="AM11" t="s">
        <v>43</v>
      </c>
      <c r="AN11" s="32">
        <f>LN(AM2)</f>
        <v>6.9712234635469966E-2</v>
      </c>
      <c r="AO11">
        <v>1987</v>
      </c>
      <c r="AP11">
        <v>175</v>
      </c>
      <c r="AQ11" t="s">
        <v>43</v>
      </c>
      <c r="AR11" s="32">
        <f>LN(AQ2)</f>
        <v>6.9766114582457836E-2</v>
      </c>
      <c r="AS11">
        <v>1987</v>
      </c>
      <c r="AT11">
        <v>175</v>
      </c>
      <c r="AU11" t="s">
        <v>43</v>
      </c>
      <c r="AV11" s="32">
        <f>LN(AU2)</f>
        <v>7.1558975040757172E-2</v>
      </c>
      <c r="AW11">
        <v>1986</v>
      </c>
      <c r="AX11">
        <v>130</v>
      </c>
      <c r="AY11" t="s">
        <v>43</v>
      </c>
      <c r="AZ11" s="32">
        <f>LN(AY2)</f>
        <v>7.1908837664274666E-2</v>
      </c>
      <c r="BA11">
        <v>1986</v>
      </c>
      <c r="BB11">
        <v>130</v>
      </c>
      <c r="BC11" t="s">
        <v>43</v>
      </c>
      <c r="BD11" s="32">
        <f>LN(BC2)</f>
        <v>7.1652802056364762E-2</v>
      </c>
      <c r="BE11">
        <v>1986</v>
      </c>
      <c r="BF11">
        <v>130</v>
      </c>
      <c r="BG11" t="s">
        <v>43</v>
      </c>
      <c r="BH11" s="32">
        <f>LN(BG2)</f>
        <v>7.0035240734482293E-2</v>
      </c>
      <c r="BI11">
        <v>1986</v>
      </c>
      <c r="BJ11">
        <v>130</v>
      </c>
      <c r="BK11" t="s">
        <v>43</v>
      </c>
      <c r="BL11" s="32">
        <f>LN(BK2)</f>
        <v>7.1496056335098965E-2</v>
      </c>
      <c r="BM11">
        <v>1986</v>
      </c>
      <c r="BN11">
        <v>130</v>
      </c>
      <c r="BO11" t="s">
        <v>43</v>
      </c>
      <c r="BP11" s="32">
        <f>LN(BO2)</f>
        <v>7.1152449817540514E-2</v>
      </c>
      <c r="BQ11">
        <v>1986</v>
      </c>
      <c r="BR11">
        <v>130</v>
      </c>
      <c r="BS11" t="s">
        <v>43</v>
      </c>
      <c r="BT11" s="32">
        <f>LN(BS2)</f>
        <v>7.0604310210727037E-2</v>
      </c>
      <c r="BU11">
        <v>1986</v>
      </c>
      <c r="BV11">
        <v>130</v>
      </c>
      <c r="BW11" t="s">
        <v>43</v>
      </c>
      <c r="BX11" s="32">
        <f>LN(BW2)</f>
        <v>7.0586967222437361E-2</v>
      </c>
      <c r="BY11">
        <v>1986</v>
      </c>
      <c r="BZ11">
        <v>130</v>
      </c>
      <c r="CA11" t="s">
        <v>43</v>
      </c>
      <c r="CB11" s="32">
        <f>LN(CA2)</f>
        <v>7.1190495704790482E-2</v>
      </c>
      <c r="CC11">
        <v>1986</v>
      </c>
      <c r="CD11">
        <v>130</v>
      </c>
      <c r="CE11" t="s">
        <v>43</v>
      </c>
      <c r="CF11" s="32">
        <f>LN(CE2)</f>
        <v>7.0359652357699337E-2</v>
      </c>
      <c r="CG11">
        <v>1986</v>
      </c>
      <c r="CH11">
        <v>130</v>
      </c>
      <c r="CI11" t="s">
        <v>43</v>
      </c>
      <c r="CJ11" s="32">
        <f>LN(CI2)</f>
        <v>7.1782206278236643E-2</v>
      </c>
      <c r="CK11">
        <v>1986</v>
      </c>
      <c r="CL11">
        <v>130</v>
      </c>
      <c r="CM11" t="s">
        <v>43</v>
      </c>
      <c r="CN11" s="32">
        <f>LN(CM2)</f>
        <v>7.039963083274843E-2</v>
      </c>
      <c r="CO11">
        <v>1986</v>
      </c>
      <c r="CP11">
        <v>130</v>
      </c>
      <c r="CQ11" t="s">
        <v>43</v>
      </c>
      <c r="CR11" s="32">
        <f>LN(CQ2)</f>
        <v>7.0037590308004979E-2</v>
      </c>
      <c r="CS11">
        <v>1986</v>
      </c>
      <c r="CT11">
        <v>130</v>
      </c>
      <c r="CU11" t="s">
        <v>43</v>
      </c>
      <c r="CV11" s="32">
        <f>LN(CU2)</f>
        <v>7.2111893405373759E-2</v>
      </c>
      <c r="CW11">
        <v>1986</v>
      </c>
      <c r="CX11">
        <v>130</v>
      </c>
      <c r="CY11" t="s">
        <v>43</v>
      </c>
      <c r="CZ11" s="32">
        <f>LN(CY2)</f>
        <v>7.1827338608866101E-2</v>
      </c>
      <c r="DA11">
        <v>1986</v>
      </c>
      <c r="DB11">
        <v>130</v>
      </c>
      <c r="DC11" t="s">
        <v>43</v>
      </c>
      <c r="DD11" s="32">
        <f>LN(DC2)</f>
        <v>7.049511460164333E-2</v>
      </c>
      <c r="DE11">
        <v>1986</v>
      </c>
      <c r="DF11">
        <v>130</v>
      </c>
      <c r="DG11" t="s">
        <v>43</v>
      </c>
      <c r="DH11" s="32">
        <f>LN(DG2)</f>
        <v>6.9721821520843053E-2</v>
      </c>
      <c r="DI11">
        <v>1986</v>
      </c>
      <c r="DJ11">
        <v>130</v>
      </c>
      <c r="DK11" t="s">
        <v>43</v>
      </c>
      <c r="DL11" s="32">
        <f>LN(DK2)</f>
        <v>7.0092687956157237E-2</v>
      </c>
      <c r="DM11">
        <v>1986</v>
      </c>
      <c r="DN11">
        <v>130</v>
      </c>
      <c r="DO11" t="s">
        <v>43</v>
      </c>
      <c r="DP11" s="32">
        <f>LN(DO2)</f>
        <v>7.0095950254358844E-2</v>
      </c>
      <c r="DQ11">
        <v>1986</v>
      </c>
      <c r="DR11">
        <v>130</v>
      </c>
      <c r="DS11" t="s">
        <v>43</v>
      </c>
      <c r="DT11" s="32">
        <f>LN(DS2)</f>
        <v>6.9683940162032457E-2</v>
      </c>
      <c r="DU11">
        <v>1986</v>
      </c>
      <c r="DV11">
        <v>130</v>
      </c>
      <c r="DW11" t="s">
        <v>43</v>
      </c>
      <c r="DX11" s="32">
        <f>LN(DW2)</f>
        <v>6.8812562356034182E-2</v>
      </c>
      <c r="DY11">
        <v>1986</v>
      </c>
      <c r="DZ11">
        <v>130</v>
      </c>
      <c r="EA11" t="s">
        <v>43</v>
      </c>
      <c r="EB11" s="32">
        <f>LN(EA2)</f>
        <v>7.5410050120147648E-2</v>
      </c>
      <c r="EC11">
        <v>1986</v>
      </c>
      <c r="ED11">
        <v>130</v>
      </c>
      <c r="EE11" t="s">
        <v>43</v>
      </c>
      <c r="EF11" s="32">
        <f>LN(EE2)</f>
        <v>6.9558790552497723E-2</v>
      </c>
      <c r="EG11">
        <v>1986</v>
      </c>
      <c r="EH11">
        <v>130</v>
      </c>
      <c r="EI11" t="s">
        <v>43</v>
      </c>
      <c r="EJ11" s="32">
        <f>LN(EI2)</f>
        <v>6.9427180310623435E-2</v>
      </c>
      <c r="EK11">
        <v>1986</v>
      </c>
      <c r="EL11">
        <v>130</v>
      </c>
      <c r="EM11" t="s">
        <v>43</v>
      </c>
      <c r="EN11" s="32">
        <f>LN(EM2)</f>
        <v>6.8495599723855286E-2</v>
      </c>
      <c r="EO11">
        <v>1986</v>
      </c>
      <c r="EP11">
        <v>130</v>
      </c>
      <c r="EQ11" t="s">
        <v>43</v>
      </c>
      <c r="ER11" s="32">
        <f>LN(EQ2)</f>
        <v>7.3934344517650907E-2</v>
      </c>
      <c r="ES11">
        <v>1986</v>
      </c>
      <c r="ET11">
        <v>130</v>
      </c>
      <c r="EU11" t="s">
        <v>43</v>
      </c>
      <c r="EV11" s="32">
        <f>LN(EU2)</f>
        <v>7.5269207545564806E-2</v>
      </c>
      <c r="EW11">
        <v>1986</v>
      </c>
      <c r="EX11">
        <v>130</v>
      </c>
    </row>
    <row r="12" spans="2:156" x14ac:dyDescent="0.25">
      <c r="B12">
        <v>7.1908837664274666E-2</v>
      </c>
      <c r="C12" s="31">
        <v>0.54509287024553688</v>
      </c>
      <c r="D12">
        <v>40.740530046982464</v>
      </c>
      <c r="E12">
        <v>1987</v>
      </c>
      <c r="F12">
        <v>175</v>
      </c>
      <c r="G12" t="s">
        <v>44</v>
      </c>
      <c r="H12" s="32">
        <f>LN(H9)</f>
        <v>9.216855683859497E-2</v>
      </c>
      <c r="I12">
        <v>1988</v>
      </c>
      <c r="J12">
        <v>190</v>
      </c>
      <c r="K12" t="s">
        <v>44</v>
      </c>
      <c r="L12" s="32">
        <f>LN(L9)</f>
        <v>9.6766631983766768E-2</v>
      </c>
      <c r="M12">
        <v>1988</v>
      </c>
      <c r="N12">
        <v>190</v>
      </c>
      <c r="O12" t="s">
        <v>44</v>
      </c>
      <c r="P12" s="32">
        <f>LN(P9)</f>
        <v>9.2362991531165103E-2</v>
      </c>
      <c r="Q12">
        <v>1988</v>
      </c>
      <c r="R12">
        <v>190</v>
      </c>
      <c r="S12" t="s">
        <v>44</v>
      </c>
      <c r="T12" s="32">
        <f>LN(T9)</f>
        <v>9.1799728310972079E-2</v>
      </c>
      <c r="U12">
        <v>1988</v>
      </c>
      <c r="V12">
        <v>190</v>
      </c>
      <c r="W12" t="s">
        <v>44</v>
      </c>
      <c r="X12" s="32">
        <f>LN(X9)</f>
        <v>9.1608999829327506E-2</v>
      </c>
      <c r="Y12">
        <v>1988</v>
      </c>
      <c r="Z12">
        <v>190</v>
      </c>
      <c r="AA12" t="s">
        <v>44</v>
      </c>
      <c r="AB12" s="32">
        <f>LN(AB9)</f>
        <v>9.1688938176456639E-2</v>
      </c>
      <c r="AC12">
        <v>1988</v>
      </c>
      <c r="AD12">
        <v>190</v>
      </c>
      <c r="AE12" t="s">
        <v>44</v>
      </c>
      <c r="AF12" s="32">
        <f>LN(AF9)</f>
        <v>9.1406366357435584E-2</v>
      </c>
      <c r="AG12">
        <v>1988</v>
      </c>
      <c r="AH12">
        <v>190</v>
      </c>
      <c r="AI12" t="s">
        <v>44</v>
      </c>
      <c r="AJ12" s="32">
        <f>LN(AJ9)</f>
        <v>9.1502598197324481E-2</v>
      </c>
      <c r="AK12">
        <v>1988</v>
      </c>
      <c r="AL12">
        <v>190</v>
      </c>
      <c r="AM12" t="s">
        <v>44</v>
      </c>
      <c r="AN12" s="32">
        <f>LN(AN9)</f>
        <v>9.1775717245669033E-2</v>
      </c>
      <c r="AO12">
        <v>1988</v>
      </c>
      <c r="AP12">
        <v>190</v>
      </c>
      <c r="AQ12" t="s">
        <v>44</v>
      </c>
      <c r="AR12" s="32">
        <f>LN(AR9)</f>
        <v>9.1734418793131892E-2</v>
      </c>
      <c r="AS12">
        <v>1988</v>
      </c>
      <c r="AT12">
        <v>190</v>
      </c>
      <c r="AU12" t="s">
        <v>44</v>
      </c>
      <c r="AV12" s="32">
        <f>LN(AV9)</f>
        <v>9.339671402938049E-2</v>
      </c>
      <c r="AW12">
        <v>1988</v>
      </c>
      <c r="AX12">
        <v>190</v>
      </c>
      <c r="AY12" t="s">
        <v>44</v>
      </c>
      <c r="AZ12" s="32">
        <f>LN(AZ9)</f>
        <v>9.3443375394807071E-2</v>
      </c>
      <c r="BA12">
        <v>1987</v>
      </c>
      <c r="BB12">
        <v>175</v>
      </c>
      <c r="BC12" t="s">
        <v>44</v>
      </c>
      <c r="BD12" s="32">
        <f>LN(BD9)</f>
        <v>9.3135783039121997E-2</v>
      </c>
      <c r="BE12">
        <v>1987</v>
      </c>
      <c r="BF12">
        <v>175</v>
      </c>
      <c r="BG12" t="s">
        <v>44</v>
      </c>
      <c r="BH12" s="32">
        <f>LN(BH9)</f>
        <v>9.1560529472072286E-2</v>
      </c>
      <c r="BI12">
        <v>1987</v>
      </c>
      <c r="BJ12">
        <v>175</v>
      </c>
      <c r="BK12" t="s">
        <v>44</v>
      </c>
      <c r="BL12" s="32">
        <f>LN(BL9)</f>
        <v>9.280385217213101E-2</v>
      </c>
      <c r="BM12">
        <v>1987</v>
      </c>
      <c r="BN12">
        <v>175</v>
      </c>
      <c r="BO12" t="s">
        <v>44</v>
      </c>
      <c r="BP12" s="32">
        <f>LN(BP9)</f>
        <v>9.2484258653503806E-2</v>
      </c>
      <c r="BQ12">
        <v>1987</v>
      </c>
      <c r="BR12">
        <v>175</v>
      </c>
      <c r="BS12" t="s">
        <v>44</v>
      </c>
      <c r="BT12" s="32">
        <f>LN(BT9)</f>
        <v>9.2297691274854529E-2</v>
      </c>
      <c r="BU12">
        <v>1987</v>
      </c>
      <c r="BV12">
        <v>175</v>
      </c>
      <c r="BW12" t="s">
        <v>44</v>
      </c>
      <c r="BX12" s="32">
        <f>LN(BX9)</f>
        <v>9.2221843153728944E-2</v>
      </c>
      <c r="BY12">
        <v>1987</v>
      </c>
      <c r="BZ12">
        <v>175</v>
      </c>
      <c r="CA12" t="s">
        <v>44</v>
      </c>
      <c r="CB12" s="32">
        <f>LN(CB9)</f>
        <v>9.2458671327042621E-2</v>
      </c>
      <c r="CC12">
        <v>1987</v>
      </c>
      <c r="CD12">
        <v>175</v>
      </c>
      <c r="CE12" t="s">
        <v>44</v>
      </c>
      <c r="CF12" s="32">
        <f>LN(CF9)</f>
        <v>9.1965560775520303E-2</v>
      </c>
      <c r="CG12">
        <v>1987</v>
      </c>
      <c r="CH12">
        <v>175</v>
      </c>
      <c r="CI12" t="s">
        <v>44</v>
      </c>
      <c r="CJ12" s="32">
        <f>LN(CJ9)</f>
        <v>9.2659979923989486E-2</v>
      </c>
      <c r="CK12">
        <v>1987</v>
      </c>
      <c r="CL12">
        <v>175</v>
      </c>
      <c r="CM12" t="s">
        <v>44</v>
      </c>
      <c r="CN12" s="32">
        <f>LN(CN9)</f>
        <v>9.2191990654694023E-2</v>
      </c>
      <c r="CO12">
        <v>1987</v>
      </c>
      <c r="CP12">
        <v>175</v>
      </c>
      <c r="CQ12" t="s">
        <v>44</v>
      </c>
      <c r="CR12" s="32">
        <f>LN(CR9)</f>
        <v>9.1573258117987097E-2</v>
      </c>
      <c r="CS12">
        <v>1987</v>
      </c>
      <c r="CT12">
        <v>175</v>
      </c>
      <c r="CU12" t="s">
        <v>44</v>
      </c>
      <c r="CV12" s="32">
        <f>LN(CV9)</f>
        <v>9.3146349295330222E-2</v>
      </c>
      <c r="CW12">
        <v>1987</v>
      </c>
      <c r="CX12">
        <v>175</v>
      </c>
      <c r="CY12" t="s">
        <v>44</v>
      </c>
      <c r="CZ12" s="32">
        <f>LN(CZ9)</f>
        <v>9.3165252927714937E-2</v>
      </c>
      <c r="DA12">
        <v>1987</v>
      </c>
      <c r="DB12">
        <v>175</v>
      </c>
      <c r="DC12" t="s">
        <v>44</v>
      </c>
      <c r="DD12" s="32">
        <f>LN(DD9)</f>
        <v>9.2367344473658977E-2</v>
      </c>
      <c r="DE12">
        <v>1987</v>
      </c>
      <c r="DF12">
        <v>175</v>
      </c>
      <c r="DG12" t="s">
        <v>44</v>
      </c>
      <c r="DH12" s="32">
        <f>LN(DH9)</f>
        <v>9.1254095189540113E-2</v>
      </c>
      <c r="DI12">
        <v>1987</v>
      </c>
      <c r="DJ12">
        <v>175</v>
      </c>
      <c r="DK12" t="s">
        <v>44</v>
      </c>
      <c r="DL12" s="32">
        <f>LN(DL9)</f>
        <v>9.1947448433279289E-2</v>
      </c>
      <c r="DM12">
        <v>1987</v>
      </c>
      <c r="DN12">
        <v>175</v>
      </c>
      <c r="DO12" t="s">
        <v>44</v>
      </c>
      <c r="DP12" s="32">
        <f>LN(DP9)</f>
        <v>9.211691346500285E-2</v>
      </c>
      <c r="DQ12">
        <v>1987</v>
      </c>
      <c r="DR12">
        <v>175</v>
      </c>
      <c r="DS12" t="s">
        <v>44</v>
      </c>
      <c r="DT12" s="32">
        <f>LN(DT9)</f>
        <v>9.1638676489908491E-2</v>
      </c>
      <c r="DU12">
        <v>1987</v>
      </c>
      <c r="DV12">
        <v>175</v>
      </c>
      <c r="DW12" t="s">
        <v>44</v>
      </c>
      <c r="DX12" s="32">
        <f>LN(DX9)</f>
        <v>9.0496318841131781E-2</v>
      </c>
      <c r="DY12">
        <v>1987</v>
      </c>
      <c r="DZ12">
        <v>175</v>
      </c>
      <c r="EA12" t="s">
        <v>44</v>
      </c>
      <c r="EB12" s="32">
        <f>LN(EB9)</f>
        <v>9.5443977369512309E-2</v>
      </c>
      <c r="EC12">
        <v>1987</v>
      </c>
      <c r="ED12">
        <v>175</v>
      </c>
      <c r="EE12" t="s">
        <v>44</v>
      </c>
      <c r="EF12" s="32">
        <f>LN(EF9)</f>
        <v>9.1716029027207685E-2</v>
      </c>
      <c r="EG12">
        <v>1987</v>
      </c>
      <c r="EH12">
        <v>175</v>
      </c>
      <c r="EI12" t="s">
        <v>44</v>
      </c>
      <c r="EJ12" s="32">
        <f>LN(EJ9)</f>
        <v>9.1566377828151801E-2</v>
      </c>
      <c r="EK12">
        <v>1987</v>
      </c>
      <c r="EL12">
        <v>175</v>
      </c>
      <c r="EM12" t="s">
        <v>44</v>
      </c>
      <c r="EN12" s="32">
        <f>LN(EN9)</f>
        <v>9.0439733952594706E-2</v>
      </c>
      <c r="EO12">
        <v>1987</v>
      </c>
      <c r="EP12">
        <v>175</v>
      </c>
      <c r="EQ12" t="s">
        <v>44</v>
      </c>
      <c r="ER12" s="32">
        <f>LN(ER9)</f>
        <v>9.5842157080648499E-2</v>
      </c>
      <c r="ES12">
        <v>1987</v>
      </c>
      <c r="ET12">
        <v>175</v>
      </c>
      <c r="EU12" t="s">
        <v>44</v>
      </c>
      <c r="EV12" s="32">
        <f>LN(EV9)</f>
        <v>9.6975790046938598E-2</v>
      </c>
      <c r="EW12">
        <v>1987</v>
      </c>
      <c r="EX12">
        <v>175</v>
      </c>
    </row>
    <row r="13" spans="2:156" x14ac:dyDescent="0.25">
      <c r="B13">
        <v>7.1652802056364762E-2</v>
      </c>
      <c r="C13" s="31">
        <v>0.54465244985857575</v>
      </c>
      <c r="D13">
        <v>40.668239654391677</v>
      </c>
      <c r="E13">
        <v>1988</v>
      </c>
      <c r="F13">
        <v>190</v>
      </c>
      <c r="G13" t="s">
        <v>45</v>
      </c>
      <c r="H13" s="32">
        <f>LN(H10)</f>
        <v>4.8732743912616894E-2</v>
      </c>
      <c r="I13">
        <v>1989</v>
      </c>
      <c r="J13">
        <v>69.59</v>
      </c>
      <c r="K13" t="s">
        <v>45</v>
      </c>
      <c r="L13" s="32">
        <f>LN(L10)</f>
        <v>4.9720418934070192E-2</v>
      </c>
      <c r="M13">
        <v>1989</v>
      </c>
      <c r="N13">
        <v>69.59</v>
      </c>
      <c r="O13" t="s">
        <v>45</v>
      </c>
      <c r="P13" s="32">
        <f>LN(P10)</f>
        <v>4.6112694069400537E-2</v>
      </c>
      <c r="Q13">
        <v>1989</v>
      </c>
      <c r="R13">
        <v>69.59</v>
      </c>
      <c r="S13" t="s">
        <v>45</v>
      </c>
      <c r="T13" s="32">
        <f>LN(T10)</f>
        <v>4.5935377995104221E-2</v>
      </c>
      <c r="U13">
        <v>1989</v>
      </c>
      <c r="V13">
        <v>69.59</v>
      </c>
      <c r="W13" t="s">
        <v>45</v>
      </c>
      <c r="X13" s="32">
        <f>LN(X10)</f>
        <v>4.6074299151780664E-2</v>
      </c>
      <c r="Y13">
        <v>1989</v>
      </c>
      <c r="Z13">
        <v>69.59</v>
      </c>
      <c r="AA13" t="s">
        <v>45</v>
      </c>
      <c r="AB13" s="32">
        <f>LN(AB10)</f>
        <v>4.6413560095829746E-2</v>
      </c>
      <c r="AC13">
        <v>1989</v>
      </c>
      <c r="AD13">
        <v>69.59</v>
      </c>
      <c r="AE13" t="s">
        <v>45</v>
      </c>
      <c r="AF13" s="32">
        <f>LN(AF10)</f>
        <v>4.6442741329685483E-2</v>
      </c>
      <c r="AG13">
        <v>1989</v>
      </c>
      <c r="AH13">
        <v>69.59</v>
      </c>
      <c r="AI13" t="s">
        <v>45</v>
      </c>
      <c r="AJ13" s="32">
        <f>LN(AJ10)</f>
        <v>4.6745894522603616E-2</v>
      </c>
      <c r="AK13">
        <v>1989</v>
      </c>
      <c r="AL13">
        <v>69.59</v>
      </c>
      <c r="AM13" t="s">
        <v>45</v>
      </c>
      <c r="AN13" s="32">
        <f>LN(AN10)</f>
        <v>4.7150950884438887E-2</v>
      </c>
      <c r="AO13">
        <v>1989</v>
      </c>
      <c r="AP13">
        <v>69.59</v>
      </c>
      <c r="AQ13" t="s">
        <v>45</v>
      </c>
      <c r="AR13" s="32">
        <f>LN(AR10)</f>
        <v>4.7304343050494323E-2</v>
      </c>
      <c r="AS13">
        <v>1989</v>
      </c>
      <c r="AT13">
        <v>69.59</v>
      </c>
      <c r="AU13" t="s">
        <v>45</v>
      </c>
      <c r="AV13" s="32">
        <f>LN(AV10)</f>
        <v>4.9233682329291234E-2</v>
      </c>
      <c r="AW13">
        <v>1989</v>
      </c>
      <c r="AX13">
        <v>69.59</v>
      </c>
      <c r="AY13" t="s">
        <v>45</v>
      </c>
      <c r="AZ13" s="32">
        <f>LN(AZ10)</f>
        <v>4.9900338356218786E-2</v>
      </c>
      <c r="BA13">
        <v>1989</v>
      </c>
      <c r="BB13">
        <v>69.59</v>
      </c>
      <c r="BC13" t="s">
        <v>45</v>
      </c>
      <c r="BD13" s="32">
        <f>LN(BD10)</f>
        <v>4.9698151188318745E-2</v>
      </c>
      <c r="BE13">
        <v>1988</v>
      </c>
      <c r="BF13">
        <v>190</v>
      </c>
      <c r="BG13" t="s">
        <v>45</v>
      </c>
      <c r="BH13" s="32">
        <f>LN(BH10)</f>
        <v>4.8036401953959501E-2</v>
      </c>
      <c r="BI13">
        <v>1988</v>
      </c>
      <c r="BJ13">
        <v>190</v>
      </c>
      <c r="BK13" t="s">
        <v>45</v>
      </c>
      <c r="BL13" s="32">
        <f>LN(BL10)</f>
        <v>4.9724335174098085E-2</v>
      </c>
      <c r="BM13">
        <v>1988</v>
      </c>
      <c r="BN13">
        <v>190</v>
      </c>
      <c r="BO13" t="s">
        <v>45</v>
      </c>
      <c r="BP13" s="32">
        <f>LN(BP10)</f>
        <v>4.9355657968295295E-2</v>
      </c>
      <c r="BQ13">
        <v>1988</v>
      </c>
      <c r="BR13">
        <v>190</v>
      </c>
      <c r="BS13" t="s">
        <v>45</v>
      </c>
      <c r="BT13" s="32">
        <f>LN(BT10)</f>
        <v>4.8429871310163145E-2</v>
      </c>
      <c r="BU13">
        <v>1988</v>
      </c>
      <c r="BV13">
        <v>190</v>
      </c>
      <c r="BW13" t="s">
        <v>45</v>
      </c>
      <c r="BX13" s="32">
        <f>LN(BX10)</f>
        <v>4.8473653416508299E-2</v>
      </c>
      <c r="BY13">
        <v>1988</v>
      </c>
      <c r="BZ13">
        <v>190</v>
      </c>
      <c r="CA13" t="s">
        <v>45</v>
      </c>
      <c r="CB13" s="32">
        <f>LN(CB10)</f>
        <v>4.9460137201569679E-2</v>
      </c>
      <c r="CC13">
        <v>1988</v>
      </c>
      <c r="CD13">
        <v>190</v>
      </c>
      <c r="CE13" t="s">
        <v>45</v>
      </c>
      <c r="CF13" s="32">
        <f>LN(CF10)</f>
        <v>4.8276600574522786E-2</v>
      </c>
      <c r="CG13">
        <v>1988</v>
      </c>
      <c r="CH13">
        <v>190</v>
      </c>
      <c r="CI13" t="s">
        <v>45</v>
      </c>
      <c r="CJ13" s="32">
        <f>LN(CJ10)</f>
        <v>5.0459240054826507E-2</v>
      </c>
      <c r="CK13">
        <v>1988</v>
      </c>
      <c r="CL13">
        <v>190</v>
      </c>
      <c r="CM13" t="s">
        <v>45</v>
      </c>
      <c r="CN13" s="32">
        <f>LN(CN10)</f>
        <v>4.8121764080666068E-2</v>
      </c>
      <c r="CO13">
        <v>1988</v>
      </c>
      <c r="CP13">
        <v>190</v>
      </c>
      <c r="CQ13" t="s">
        <v>45</v>
      </c>
      <c r="CR13" s="32">
        <f>LN(CR10)</f>
        <v>4.8027910625011175E-2</v>
      </c>
      <c r="CS13">
        <v>1988</v>
      </c>
      <c r="CT13">
        <v>190</v>
      </c>
      <c r="CU13" t="s">
        <v>45</v>
      </c>
      <c r="CV13" s="32">
        <f>LN(CV10)</f>
        <v>5.062546516616237E-2</v>
      </c>
      <c r="CW13">
        <v>1988</v>
      </c>
      <c r="CX13">
        <v>190</v>
      </c>
      <c r="CY13" t="s">
        <v>45</v>
      </c>
      <c r="CZ13" s="32">
        <f>LN(CZ10)</f>
        <v>5.0024172155171943E-2</v>
      </c>
      <c r="DA13">
        <v>1988</v>
      </c>
      <c r="DB13">
        <v>190</v>
      </c>
      <c r="DC13" t="s">
        <v>45</v>
      </c>
      <c r="DD13" s="32">
        <f>LN(DD10)</f>
        <v>4.8133772377650062E-2</v>
      </c>
      <c r="DE13">
        <v>1988</v>
      </c>
      <c r="DF13">
        <v>190</v>
      </c>
      <c r="DG13" t="s">
        <v>45</v>
      </c>
      <c r="DH13" s="32">
        <f>LN(DH10)</f>
        <v>4.7715687031098422E-2</v>
      </c>
      <c r="DI13">
        <v>1988</v>
      </c>
      <c r="DJ13">
        <v>190</v>
      </c>
      <c r="DK13" t="s">
        <v>45</v>
      </c>
      <c r="DL13" s="32">
        <f>LN(DL10)</f>
        <v>4.7749604879794572E-2</v>
      </c>
      <c r="DM13">
        <v>1988</v>
      </c>
      <c r="DN13">
        <v>190</v>
      </c>
      <c r="DO13" t="s">
        <v>45</v>
      </c>
      <c r="DP13" s="32">
        <f>LN(DP10)</f>
        <v>4.7579124360456013E-2</v>
      </c>
      <c r="DQ13">
        <v>1988</v>
      </c>
      <c r="DR13">
        <v>190</v>
      </c>
      <c r="DS13" t="s">
        <v>45</v>
      </c>
      <c r="DT13" s="32">
        <f>LN(DT10)</f>
        <v>4.7236352730376741E-2</v>
      </c>
      <c r="DU13">
        <v>1988</v>
      </c>
      <c r="DV13">
        <v>190</v>
      </c>
      <c r="DW13" t="s">
        <v>45</v>
      </c>
      <c r="DX13" s="32">
        <f>LN(DX10)</f>
        <v>4.6648179542459159E-2</v>
      </c>
      <c r="DY13">
        <v>1988</v>
      </c>
      <c r="DZ13">
        <v>190</v>
      </c>
      <c r="EA13" t="s">
        <v>45</v>
      </c>
      <c r="EB13" s="32">
        <f>LN(EB10)</f>
        <v>5.4966545201801317E-2</v>
      </c>
      <c r="EC13">
        <v>1988</v>
      </c>
      <c r="ED13">
        <v>190</v>
      </c>
      <c r="EE13" t="s">
        <v>45</v>
      </c>
      <c r="EF13" s="32">
        <f>LN(EF10)</f>
        <v>4.6899462945947837E-2</v>
      </c>
      <c r="EG13">
        <v>1988</v>
      </c>
      <c r="EH13">
        <v>190</v>
      </c>
      <c r="EI13" t="s">
        <v>45</v>
      </c>
      <c r="EJ13" s="32">
        <f>LN(EJ10)</f>
        <v>4.6786720238388486E-2</v>
      </c>
      <c r="EK13">
        <v>1988</v>
      </c>
      <c r="EL13">
        <v>190</v>
      </c>
      <c r="EM13" t="s">
        <v>45</v>
      </c>
      <c r="EN13" s="32">
        <f>LN(EN10)</f>
        <v>4.6059095636792162E-2</v>
      </c>
      <c r="EO13">
        <v>1988</v>
      </c>
      <c r="EP13">
        <v>190</v>
      </c>
      <c r="EQ13" t="s">
        <v>45</v>
      </c>
      <c r="ER13" s="32">
        <f>LN(ER10)</f>
        <v>5.1535808970083925E-2</v>
      </c>
      <c r="ES13">
        <v>1988</v>
      </c>
      <c r="ET13">
        <v>190</v>
      </c>
      <c r="EU13" t="s">
        <v>45</v>
      </c>
      <c r="EV13" s="32">
        <f>LN(EV10)</f>
        <v>5.3080975013179252E-2</v>
      </c>
      <c r="EW13">
        <v>1988</v>
      </c>
      <c r="EX13">
        <v>190</v>
      </c>
    </row>
    <row r="14" spans="2:156" x14ac:dyDescent="0.25">
      <c r="B14">
        <v>7.0035240734482293E-2</v>
      </c>
      <c r="C14" s="31">
        <v>0.5331207558906832</v>
      </c>
      <c r="D14">
        <v>38.823969857265951</v>
      </c>
      <c r="E14">
        <v>1989</v>
      </c>
      <c r="F14">
        <v>69.59</v>
      </c>
      <c r="G14" t="s">
        <v>46</v>
      </c>
      <c r="H14" s="32">
        <f>H12-H11</f>
        <v>2.1482091269272807E-2</v>
      </c>
      <c r="I14">
        <v>1989</v>
      </c>
      <c r="J14">
        <v>225</v>
      </c>
      <c r="K14" t="s">
        <v>46</v>
      </c>
      <c r="L14" s="32">
        <f>L12-L11</f>
        <v>2.3246463765904918E-2</v>
      </c>
      <c r="M14">
        <v>1989</v>
      </c>
      <c r="N14">
        <v>225</v>
      </c>
      <c r="O14" t="s">
        <v>46</v>
      </c>
      <c r="P14" s="32">
        <f>P12-P11</f>
        <v>2.2857786307374131E-2</v>
      </c>
      <c r="Q14">
        <v>1989</v>
      </c>
      <c r="R14">
        <v>225</v>
      </c>
      <c r="S14" t="s">
        <v>46</v>
      </c>
      <c r="T14" s="32">
        <f>T12-T11</f>
        <v>2.2669255872188196E-2</v>
      </c>
      <c r="U14">
        <v>1989</v>
      </c>
      <c r="V14">
        <v>225</v>
      </c>
      <c r="W14" t="s">
        <v>46</v>
      </c>
      <c r="X14" s="32">
        <f>X12-X11</f>
        <v>2.2508196605708519E-2</v>
      </c>
      <c r="Y14">
        <v>1989</v>
      </c>
      <c r="Z14">
        <v>225</v>
      </c>
      <c r="AA14" t="s">
        <v>46</v>
      </c>
      <c r="AB14" s="32">
        <f>AB12-AB11</f>
        <v>2.2381478439808561E-2</v>
      </c>
      <c r="AC14">
        <v>1989</v>
      </c>
      <c r="AD14">
        <v>225</v>
      </c>
      <c r="AE14" t="s">
        <v>46</v>
      </c>
      <c r="AF14" s="32">
        <f>AF12-AF11</f>
        <v>2.2229117852501631E-2</v>
      </c>
      <c r="AG14">
        <v>1989</v>
      </c>
      <c r="AH14">
        <v>225</v>
      </c>
      <c r="AI14" t="s">
        <v>46</v>
      </c>
      <c r="AJ14" s="32">
        <f>AJ12-AJ11</f>
        <v>2.2127977418362865E-2</v>
      </c>
      <c r="AK14">
        <v>1989</v>
      </c>
      <c r="AL14">
        <v>225</v>
      </c>
      <c r="AM14" t="s">
        <v>46</v>
      </c>
      <c r="AN14" s="32">
        <f>AN12-AN11</f>
        <v>2.2063482610199067E-2</v>
      </c>
      <c r="AO14">
        <v>1989</v>
      </c>
      <c r="AP14">
        <v>225</v>
      </c>
      <c r="AQ14" t="s">
        <v>46</v>
      </c>
      <c r="AR14" s="32">
        <f>AR12-AR11</f>
        <v>2.1968304210674056E-2</v>
      </c>
      <c r="AS14">
        <v>1989</v>
      </c>
      <c r="AT14">
        <v>225</v>
      </c>
      <c r="AU14" t="s">
        <v>46</v>
      </c>
      <c r="AV14" s="32">
        <f>AV12-AV11</f>
        <v>2.1837738988623318E-2</v>
      </c>
      <c r="AW14">
        <v>1989</v>
      </c>
      <c r="AX14">
        <v>225</v>
      </c>
      <c r="AY14" t="s">
        <v>46</v>
      </c>
      <c r="AZ14" s="32">
        <f>AZ12-AZ11</f>
        <v>2.1534537730532405E-2</v>
      </c>
      <c r="BA14">
        <v>1989</v>
      </c>
      <c r="BB14">
        <v>225</v>
      </c>
      <c r="BC14" t="s">
        <v>46</v>
      </c>
      <c r="BD14" s="32">
        <f>BD12-BD11</f>
        <v>2.1482980982757235E-2</v>
      </c>
      <c r="BE14">
        <v>1989</v>
      </c>
      <c r="BF14">
        <v>225</v>
      </c>
      <c r="BG14" t="s">
        <v>46</v>
      </c>
      <c r="BH14" s="32">
        <f>BH12-BH11</f>
        <v>2.1525288737589993E-2</v>
      </c>
      <c r="BI14">
        <v>1989</v>
      </c>
      <c r="BJ14">
        <v>69.59</v>
      </c>
      <c r="BK14" t="s">
        <v>46</v>
      </c>
      <c r="BL14" s="32">
        <f>BL12-BL11</f>
        <v>2.1307795837032045E-2</v>
      </c>
      <c r="BM14">
        <v>1989</v>
      </c>
      <c r="BN14">
        <v>69.59</v>
      </c>
      <c r="BO14" t="s">
        <v>46</v>
      </c>
      <c r="BP14" s="32">
        <f>BP12-BP11</f>
        <v>2.1331808835963292E-2</v>
      </c>
      <c r="BQ14">
        <v>1989</v>
      </c>
      <c r="BR14">
        <v>69.59</v>
      </c>
      <c r="BS14" t="s">
        <v>46</v>
      </c>
      <c r="BT14" s="32">
        <f>BT12-BT11</f>
        <v>2.1693381064127493E-2</v>
      </c>
      <c r="BU14">
        <v>1989</v>
      </c>
      <c r="BV14">
        <v>69.59</v>
      </c>
      <c r="BW14" t="s">
        <v>46</v>
      </c>
      <c r="BX14" s="32">
        <f>BX12-BX11</f>
        <v>2.1634875931291583E-2</v>
      </c>
      <c r="BY14">
        <v>1989</v>
      </c>
      <c r="BZ14">
        <v>69.59</v>
      </c>
      <c r="CA14" t="s">
        <v>46</v>
      </c>
      <c r="CB14" s="32">
        <f>CB12-CB11</f>
        <v>2.1268175622252139E-2</v>
      </c>
      <c r="CC14">
        <v>1989</v>
      </c>
      <c r="CD14">
        <v>69.59</v>
      </c>
      <c r="CE14" t="s">
        <v>46</v>
      </c>
      <c r="CF14" s="32">
        <f>CF12-CF11</f>
        <v>2.1605908417820965E-2</v>
      </c>
      <c r="CG14">
        <v>1989</v>
      </c>
      <c r="CH14">
        <v>69.59</v>
      </c>
      <c r="CI14" t="s">
        <v>46</v>
      </c>
      <c r="CJ14" s="32">
        <f>CJ12-CJ11</f>
        <v>2.0877773645752842E-2</v>
      </c>
      <c r="CK14">
        <v>1989</v>
      </c>
      <c r="CL14">
        <v>69.59</v>
      </c>
      <c r="CM14" t="s">
        <v>46</v>
      </c>
      <c r="CN14" s="32">
        <f>CN12-CN11</f>
        <v>2.1792359821945592E-2</v>
      </c>
      <c r="CO14">
        <v>1989</v>
      </c>
      <c r="CP14">
        <v>69.59</v>
      </c>
      <c r="CQ14" t="s">
        <v>46</v>
      </c>
      <c r="CR14" s="32">
        <f>CR12-CR11</f>
        <v>2.1535667809982117E-2</v>
      </c>
      <c r="CS14">
        <v>1989</v>
      </c>
      <c r="CT14">
        <v>69.59</v>
      </c>
      <c r="CU14" t="s">
        <v>46</v>
      </c>
      <c r="CV14" s="32">
        <f>CV12-CV11</f>
        <v>2.1034455889956463E-2</v>
      </c>
      <c r="CW14">
        <v>1989</v>
      </c>
      <c r="CX14">
        <v>69.59</v>
      </c>
      <c r="CY14" t="s">
        <v>46</v>
      </c>
      <c r="CZ14" s="32">
        <f>CZ12-CZ11</f>
        <v>2.1337914318848836E-2</v>
      </c>
      <c r="DA14">
        <v>1989</v>
      </c>
      <c r="DB14">
        <v>69.59</v>
      </c>
      <c r="DC14" t="s">
        <v>46</v>
      </c>
      <c r="DD14" s="32">
        <f>DD12-DD11</f>
        <v>2.1872229872015647E-2</v>
      </c>
      <c r="DE14">
        <v>1989</v>
      </c>
      <c r="DF14">
        <v>69.59</v>
      </c>
      <c r="DG14" t="s">
        <v>46</v>
      </c>
      <c r="DH14" s="32">
        <f>DH12-DH11</f>
        <v>2.1532273668697061E-2</v>
      </c>
      <c r="DI14">
        <v>1989</v>
      </c>
      <c r="DJ14">
        <v>69.59</v>
      </c>
      <c r="DK14" t="s">
        <v>46</v>
      </c>
      <c r="DL14" s="32">
        <f>DL12-DL11</f>
        <v>2.1854760477122051E-2</v>
      </c>
      <c r="DM14">
        <v>1989</v>
      </c>
      <c r="DN14">
        <v>69.59</v>
      </c>
      <c r="DO14" t="s">
        <v>46</v>
      </c>
      <c r="DP14" s="32">
        <f>DP12-DP11</f>
        <v>2.2020963210644007E-2</v>
      </c>
      <c r="DQ14">
        <v>1989</v>
      </c>
      <c r="DR14">
        <v>69.59</v>
      </c>
      <c r="DS14" t="s">
        <v>46</v>
      </c>
      <c r="DT14" s="32">
        <f>DT12-DT11</f>
        <v>2.1954736327876034E-2</v>
      </c>
      <c r="DU14">
        <v>1989</v>
      </c>
      <c r="DV14">
        <v>69.59</v>
      </c>
      <c r="DW14" t="s">
        <v>46</v>
      </c>
      <c r="DX14" s="32">
        <f>DX12-DX11</f>
        <v>2.1683756485097599E-2</v>
      </c>
      <c r="DY14">
        <v>1989</v>
      </c>
      <c r="DZ14">
        <v>69.59</v>
      </c>
      <c r="EA14" t="s">
        <v>46</v>
      </c>
      <c r="EB14" s="32">
        <f>EB12-EB11</f>
        <v>2.0033927249364661E-2</v>
      </c>
      <c r="EC14">
        <v>1989</v>
      </c>
      <c r="ED14">
        <v>69.59</v>
      </c>
      <c r="EE14" t="s">
        <v>46</v>
      </c>
      <c r="EF14" s="32">
        <f>EF12-EF11</f>
        <v>2.2157238474709962E-2</v>
      </c>
      <c r="EG14">
        <v>1989</v>
      </c>
      <c r="EH14">
        <v>69.59</v>
      </c>
      <c r="EI14" t="s">
        <v>46</v>
      </c>
      <c r="EJ14" s="32">
        <f>EJ12-EJ11</f>
        <v>2.2139197517528367E-2</v>
      </c>
      <c r="EK14">
        <v>1989</v>
      </c>
      <c r="EL14">
        <v>69.59</v>
      </c>
      <c r="EM14" t="s">
        <v>46</v>
      </c>
      <c r="EN14" s="32">
        <f>EN12-EN11</f>
        <v>2.194413422873942E-2</v>
      </c>
      <c r="EO14">
        <v>1989</v>
      </c>
      <c r="EP14">
        <v>69.59</v>
      </c>
      <c r="EQ14" t="s">
        <v>46</v>
      </c>
      <c r="ER14" s="32">
        <f>ER12-ER11</f>
        <v>2.1907812562997592E-2</v>
      </c>
      <c r="ES14">
        <v>1989</v>
      </c>
      <c r="ET14">
        <v>69.59</v>
      </c>
      <c r="EU14" t="s">
        <v>46</v>
      </c>
      <c r="EV14" s="32">
        <f>EV12-EV11</f>
        <v>2.1706582501373792E-2</v>
      </c>
      <c r="EW14">
        <v>1989</v>
      </c>
      <c r="EX14">
        <v>69.59</v>
      </c>
    </row>
    <row r="15" spans="2:156" x14ac:dyDescent="0.25">
      <c r="B15">
        <v>7.1496056335098965E-2</v>
      </c>
      <c r="C15" s="31">
        <v>0.54774714717659057</v>
      </c>
      <c r="D15">
        <v>41.179183033867858</v>
      </c>
      <c r="E15">
        <v>1989</v>
      </c>
      <c r="F15">
        <v>225</v>
      </c>
      <c r="G15" t="s">
        <v>47</v>
      </c>
      <c r="H15" s="32">
        <f>H11-H13</f>
        <v>2.1953721656705269E-2</v>
      </c>
      <c r="I15">
        <v>1990</v>
      </c>
      <c r="J15">
        <v>236</v>
      </c>
      <c r="K15" t="s">
        <v>47</v>
      </c>
      <c r="L15" s="32">
        <f>L11-L13</f>
        <v>2.3799749283791659E-2</v>
      </c>
      <c r="M15">
        <v>1990</v>
      </c>
      <c r="N15">
        <v>236</v>
      </c>
      <c r="O15" t="s">
        <v>47</v>
      </c>
      <c r="P15" s="32">
        <f>P11-P13</f>
        <v>2.3392511154390436E-2</v>
      </c>
      <c r="Q15">
        <v>1990</v>
      </c>
      <c r="R15">
        <v>236</v>
      </c>
      <c r="S15" t="s">
        <v>47</v>
      </c>
      <c r="T15" s="32">
        <f>T11-T13</f>
        <v>2.3195094443679662E-2</v>
      </c>
      <c r="U15">
        <v>1990</v>
      </c>
      <c r="V15">
        <v>236</v>
      </c>
      <c r="W15" t="s">
        <v>47</v>
      </c>
      <c r="X15" s="32">
        <f>X11-X13</f>
        <v>2.3026504071838323E-2</v>
      </c>
      <c r="Y15">
        <v>1990</v>
      </c>
      <c r="Z15">
        <v>236</v>
      </c>
      <c r="AA15" t="s">
        <v>47</v>
      </c>
      <c r="AB15" s="32">
        <f>AB11-AB13</f>
        <v>2.2893899640818331E-2</v>
      </c>
      <c r="AC15">
        <v>1990</v>
      </c>
      <c r="AD15">
        <v>236</v>
      </c>
      <c r="AE15" t="s">
        <v>47</v>
      </c>
      <c r="AF15" s="32">
        <f>AF11-AF13</f>
        <v>2.273450717524847E-2</v>
      </c>
      <c r="AG15">
        <v>1990</v>
      </c>
      <c r="AH15">
        <v>236</v>
      </c>
      <c r="AI15" t="s">
        <v>47</v>
      </c>
      <c r="AJ15" s="32">
        <f>AJ11-AJ13</f>
        <v>2.2628726256357999E-2</v>
      </c>
      <c r="AK15">
        <v>1990</v>
      </c>
      <c r="AL15">
        <v>236</v>
      </c>
      <c r="AM15" t="s">
        <v>47</v>
      </c>
      <c r="AN15" s="32">
        <f>AN11-AN13</f>
        <v>2.2561283751031079E-2</v>
      </c>
      <c r="AO15">
        <v>1990</v>
      </c>
      <c r="AP15">
        <v>236</v>
      </c>
      <c r="AQ15" t="s">
        <v>47</v>
      </c>
      <c r="AR15" s="32">
        <f>AR11-AR13</f>
        <v>2.2461771531963513E-2</v>
      </c>
      <c r="AS15">
        <v>1990</v>
      </c>
      <c r="AT15">
        <v>236</v>
      </c>
      <c r="AU15" t="s">
        <v>47</v>
      </c>
      <c r="AV15" s="32">
        <f>AV11-AV13</f>
        <v>2.2325292711465938E-2</v>
      </c>
      <c r="AW15">
        <v>1990</v>
      </c>
      <c r="AX15">
        <v>236</v>
      </c>
      <c r="AY15" t="s">
        <v>47</v>
      </c>
      <c r="AZ15" s="32">
        <f>AZ11-AZ13</f>
        <v>2.200849930805588E-2</v>
      </c>
      <c r="BA15">
        <v>1990</v>
      </c>
      <c r="BB15">
        <v>236</v>
      </c>
      <c r="BC15" t="s">
        <v>47</v>
      </c>
      <c r="BD15" s="32">
        <f>BD11-BD13</f>
        <v>2.1954650868046016E-2</v>
      </c>
      <c r="BE15">
        <v>1990</v>
      </c>
      <c r="BF15">
        <v>236</v>
      </c>
      <c r="BG15" t="s">
        <v>47</v>
      </c>
      <c r="BH15" s="32">
        <f>BH11-BH13</f>
        <v>2.1998838780522792E-2</v>
      </c>
      <c r="BI15">
        <v>1990</v>
      </c>
      <c r="BJ15">
        <v>236</v>
      </c>
      <c r="BK15" t="s">
        <v>47</v>
      </c>
      <c r="BL15" s="32">
        <f>BL11-BL13</f>
        <v>2.177172116100088E-2</v>
      </c>
      <c r="BM15">
        <v>1989</v>
      </c>
      <c r="BN15">
        <v>225</v>
      </c>
      <c r="BO15" t="s">
        <v>47</v>
      </c>
      <c r="BP15" s="32">
        <f>BP11-BP13</f>
        <v>2.1796791849245219E-2</v>
      </c>
      <c r="BQ15">
        <v>1989</v>
      </c>
      <c r="BR15">
        <v>225</v>
      </c>
      <c r="BS15" t="s">
        <v>47</v>
      </c>
      <c r="BT15" s="32">
        <f>BT11-BT13</f>
        <v>2.2174438900563892E-2</v>
      </c>
      <c r="BU15">
        <v>1989</v>
      </c>
      <c r="BV15">
        <v>225</v>
      </c>
      <c r="BW15" t="s">
        <v>47</v>
      </c>
      <c r="BX15" s="32">
        <f>BX11-BX13</f>
        <v>2.2113313805929062E-2</v>
      </c>
      <c r="BY15">
        <v>1989</v>
      </c>
      <c r="BZ15">
        <v>225</v>
      </c>
      <c r="CA15" t="s">
        <v>47</v>
      </c>
      <c r="CB15" s="32">
        <f>CB11-CB13</f>
        <v>2.1730358503220804E-2</v>
      </c>
      <c r="CC15">
        <v>1989</v>
      </c>
      <c r="CD15">
        <v>225</v>
      </c>
      <c r="CE15" t="s">
        <v>47</v>
      </c>
      <c r="CF15" s="32">
        <f>CF11-CF13</f>
        <v>2.2083051783176551E-2</v>
      </c>
      <c r="CG15">
        <v>1989</v>
      </c>
      <c r="CH15">
        <v>225</v>
      </c>
      <c r="CI15" t="s">
        <v>47</v>
      </c>
      <c r="CJ15" s="32">
        <f>CJ11-CJ13</f>
        <v>2.1322966223410136E-2</v>
      </c>
      <c r="CK15">
        <v>1989</v>
      </c>
      <c r="CL15">
        <v>225</v>
      </c>
      <c r="CM15" t="s">
        <v>47</v>
      </c>
      <c r="CN15" s="32">
        <f>CN11-CN13</f>
        <v>2.2277866752082362E-2</v>
      </c>
      <c r="CO15">
        <v>1989</v>
      </c>
      <c r="CP15">
        <v>225</v>
      </c>
      <c r="CQ15" t="s">
        <v>47</v>
      </c>
      <c r="CR15" s="32">
        <f>CR11-CR13</f>
        <v>2.2009679682993805E-2</v>
      </c>
      <c r="CS15">
        <v>1989</v>
      </c>
      <c r="CT15">
        <v>225</v>
      </c>
      <c r="CU15" t="s">
        <v>47</v>
      </c>
      <c r="CV15" s="32">
        <f>CV11-CV13</f>
        <v>2.1486428239211389E-2</v>
      </c>
      <c r="CW15">
        <v>1989</v>
      </c>
      <c r="CX15">
        <v>225</v>
      </c>
      <c r="CY15" t="s">
        <v>47</v>
      </c>
      <c r="CZ15" s="32">
        <f>CZ11-CZ13</f>
        <v>2.1803166453694157E-2</v>
      </c>
      <c r="DA15">
        <v>1989</v>
      </c>
      <c r="DB15">
        <v>225</v>
      </c>
      <c r="DC15" t="s">
        <v>47</v>
      </c>
      <c r="DD15" s="32">
        <f>DD11-DD13</f>
        <v>2.2361342223993268E-2</v>
      </c>
      <c r="DE15">
        <v>1989</v>
      </c>
      <c r="DF15">
        <v>225</v>
      </c>
      <c r="DG15" t="s">
        <v>47</v>
      </c>
      <c r="DH15" s="32">
        <f>DH11-DH13</f>
        <v>2.200613448974463E-2</v>
      </c>
      <c r="DI15">
        <v>1989</v>
      </c>
      <c r="DJ15">
        <v>225</v>
      </c>
      <c r="DK15" t="s">
        <v>47</v>
      </c>
      <c r="DL15" s="32">
        <f>DL11-DL13</f>
        <v>2.2343083076362666E-2</v>
      </c>
      <c r="DM15">
        <v>1989</v>
      </c>
      <c r="DN15">
        <v>225</v>
      </c>
      <c r="DO15" t="s">
        <v>47</v>
      </c>
      <c r="DP15" s="32">
        <f>DP11-DP13</f>
        <v>2.2516825893902831E-2</v>
      </c>
      <c r="DQ15">
        <v>1989</v>
      </c>
      <c r="DR15">
        <v>225</v>
      </c>
      <c r="DS15" t="s">
        <v>47</v>
      </c>
      <c r="DT15" s="32">
        <f>DT11-DT13</f>
        <v>2.2447587431655716E-2</v>
      </c>
      <c r="DU15">
        <v>1989</v>
      </c>
      <c r="DV15">
        <v>225</v>
      </c>
      <c r="DW15" t="s">
        <v>47</v>
      </c>
      <c r="DX15" s="32">
        <f>DX11-DX13</f>
        <v>2.2164382813575023E-2</v>
      </c>
      <c r="DY15">
        <v>1989</v>
      </c>
      <c r="DZ15">
        <v>225</v>
      </c>
      <c r="EA15" t="s">
        <v>47</v>
      </c>
      <c r="EB15" s="32">
        <f>EB11-EB13</f>
        <v>2.0443504918346331E-2</v>
      </c>
      <c r="EC15">
        <v>1989</v>
      </c>
      <c r="ED15">
        <v>225</v>
      </c>
      <c r="EE15" t="s">
        <v>47</v>
      </c>
      <c r="EF15" s="32">
        <f>EF11-EF13</f>
        <v>2.2659327606549887E-2</v>
      </c>
      <c r="EG15">
        <v>1989</v>
      </c>
      <c r="EH15">
        <v>225</v>
      </c>
      <c r="EI15" t="s">
        <v>47</v>
      </c>
      <c r="EJ15" s="32">
        <f>EJ11-EJ13</f>
        <v>2.2640460072234948E-2</v>
      </c>
      <c r="EK15">
        <v>1989</v>
      </c>
      <c r="EL15">
        <v>225</v>
      </c>
      <c r="EM15" t="s">
        <v>47</v>
      </c>
      <c r="EN15" s="32">
        <f>EN11-EN13</f>
        <v>2.2436504087063124E-2</v>
      </c>
      <c r="EO15">
        <v>1989</v>
      </c>
      <c r="EP15">
        <v>225</v>
      </c>
      <c r="EQ15" t="s">
        <v>47</v>
      </c>
      <c r="ER15" s="32">
        <f>ER11-ER13</f>
        <v>2.2398535547566982E-2</v>
      </c>
      <c r="ES15">
        <v>1989</v>
      </c>
      <c r="ET15">
        <v>225</v>
      </c>
      <c r="EU15" t="s">
        <v>47</v>
      </c>
      <c r="EV15" s="32">
        <f>EV11-EV13</f>
        <v>2.2188232532385554E-2</v>
      </c>
      <c r="EW15">
        <v>1989</v>
      </c>
      <c r="EX15">
        <v>225</v>
      </c>
    </row>
    <row r="16" spans="2:156" x14ac:dyDescent="0.25">
      <c r="B16">
        <v>7.1152449817540514E-2</v>
      </c>
      <c r="C16" s="31">
        <v>0.54496512370938188</v>
      </c>
      <c r="D16">
        <v>40.71954738318815</v>
      </c>
      <c r="E16">
        <v>1990</v>
      </c>
      <c r="F16">
        <v>236</v>
      </c>
      <c r="G16" t="s">
        <v>48</v>
      </c>
      <c r="H16" s="33">
        <f>AVERAGE(H14:H15)</f>
        <v>2.1717906462989038E-2</v>
      </c>
      <c r="I16">
        <v>1992</v>
      </c>
      <c r="J16">
        <v>200</v>
      </c>
      <c r="K16" t="s">
        <v>48</v>
      </c>
      <c r="L16" s="33">
        <f>AVERAGE(L14:L15)</f>
        <v>2.3523106524848288E-2</v>
      </c>
      <c r="M16">
        <v>1992</v>
      </c>
      <c r="N16">
        <v>200</v>
      </c>
      <c r="O16" t="s">
        <v>48</v>
      </c>
      <c r="P16" s="33">
        <f>AVERAGE(P14:P15)</f>
        <v>2.3125148730882283E-2</v>
      </c>
      <c r="Q16">
        <v>1992</v>
      </c>
      <c r="R16">
        <v>200</v>
      </c>
      <c r="S16" t="s">
        <v>48</v>
      </c>
      <c r="T16" s="33">
        <f>AVERAGE(T14:T15)</f>
        <v>2.2932175157933929E-2</v>
      </c>
      <c r="U16">
        <v>1992</v>
      </c>
      <c r="V16">
        <v>200</v>
      </c>
      <c r="W16" t="s">
        <v>48</v>
      </c>
      <c r="X16" s="33">
        <f>AVERAGE(X14:X15)</f>
        <v>2.2767350338773421E-2</v>
      </c>
      <c r="Y16">
        <v>1992</v>
      </c>
      <c r="Z16">
        <v>200</v>
      </c>
      <c r="AA16" t="s">
        <v>48</v>
      </c>
      <c r="AB16" s="33">
        <f>AVERAGE(AB14:AB15)</f>
        <v>2.2637689040313446E-2</v>
      </c>
      <c r="AC16">
        <v>1992</v>
      </c>
      <c r="AD16">
        <v>200</v>
      </c>
      <c r="AE16" t="s">
        <v>48</v>
      </c>
      <c r="AF16" s="33">
        <f>AVERAGE(AF14:AF15)</f>
        <v>2.248181251387505E-2</v>
      </c>
      <c r="AG16">
        <v>1992</v>
      </c>
      <c r="AH16">
        <v>200</v>
      </c>
      <c r="AI16" t="s">
        <v>48</v>
      </c>
      <c r="AJ16" s="33">
        <f>AVERAGE(AJ14:AJ15)</f>
        <v>2.2378351837360432E-2</v>
      </c>
      <c r="AK16">
        <v>1992</v>
      </c>
      <c r="AL16">
        <v>200</v>
      </c>
      <c r="AM16" t="s">
        <v>48</v>
      </c>
      <c r="AN16" s="33">
        <f>AVERAGE(AN14:AN15)</f>
        <v>2.2312383180615073E-2</v>
      </c>
      <c r="AO16">
        <v>1992</v>
      </c>
      <c r="AP16">
        <v>200</v>
      </c>
      <c r="AQ16" t="s">
        <v>48</v>
      </c>
      <c r="AR16" s="33">
        <f>AVERAGE(AR14:AR15)</f>
        <v>2.2215037871318784E-2</v>
      </c>
      <c r="AS16">
        <v>1992</v>
      </c>
      <c r="AT16">
        <v>200</v>
      </c>
      <c r="AU16" t="s">
        <v>48</v>
      </c>
      <c r="AV16" s="33">
        <f>AVERAGE(AV14:AV15)</f>
        <v>2.2081515850044628E-2</v>
      </c>
      <c r="AW16">
        <v>1992</v>
      </c>
      <c r="AX16">
        <v>200</v>
      </c>
      <c r="AY16" t="s">
        <v>48</v>
      </c>
      <c r="AZ16" s="33">
        <f>AVERAGE(AZ14:AZ15)</f>
        <v>2.1771518519294143E-2</v>
      </c>
      <c r="BA16">
        <v>1992</v>
      </c>
      <c r="BB16">
        <v>200</v>
      </c>
      <c r="BC16" t="s">
        <v>48</v>
      </c>
      <c r="BD16" s="33">
        <f>AVERAGE(BD14:BD15)</f>
        <v>2.1718815925401626E-2</v>
      </c>
      <c r="BE16">
        <v>1992</v>
      </c>
      <c r="BF16">
        <v>200</v>
      </c>
      <c r="BG16" t="s">
        <v>48</v>
      </c>
      <c r="BH16" s="33">
        <f>AVERAGE(BH14:BH15)</f>
        <v>2.1762063759056392E-2</v>
      </c>
      <c r="BI16">
        <v>1992</v>
      </c>
      <c r="BJ16">
        <v>200</v>
      </c>
      <c r="BK16" t="s">
        <v>48</v>
      </c>
      <c r="BL16" s="33">
        <f>AVERAGE(BL14:BL15)</f>
        <v>2.1539758499016463E-2</v>
      </c>
      <c r="BM16">
        <v>1992</v>
      </c>
      <c r="BN16">
        <v>200</v>
      </c>
      <c r="BO16" t="s">
        <v>48</v>
      </c>
      <c r="BP16" s="33">
        <f>AVERAGE(BP14:BP15)</f>
        <v>2.1564300342604256E-2</v>
      </c>
      <c r="BQ16">
        <v>1990</v>
      </c>
      <c r="BR16">
        <v>236</v>
      </c>
      <c r="BS16" t="s">
        <v>48</v>
      </c>
      <c r="BT16" s="33">
        <f>AVERAGE(BT14:BT15)</f>
        <v>2.1933909982345692E-2</v>
      </c>
      <c r="BU16">
        <v>1990</v>
      </c>
      <c r="BV16">
        <v>236</v>
      </c>
      <c r="BW16" t="s">
        <v>48</v>
      </c>
      <c r="BX16" s="33">
        <f>AVERAGE(BX14:BX15)</f>
        <v>2.1874094868610323E-2</v>
      </c>
      <c r="BY16">
        <v>1990</v>
      </c>
      <c r="BZ16">
        <v>236</v>
      </c>
      <c r="CA16" t="s">
        <v>48</v>
      </c>
      <c r="CB16" s="33">
        <f>AVERAGE(CB14:CB15)</f>
        <v>2.1499267062736471E-2</v>
      </c>
      <c r="CC16">
        <v>1990</v>
      </c>
      <c r="CD16">
        <v>236</v>
      </c>
      <c r="CE16" t="s">
        <v>48</v>
      </c>
      <c r="CF16" s="33">
        <f>AVERAGE(CF14:CF15)</f>
        <v>2.1844480100498758E-2</v>
      </c>
      <c r="CG16">
        <v>1990</v>
      </c>
      <c r="CH16">
        <v>236</v>
      </c>
      <c r="CI16" t="s">
        <v>48</v>
      </c>
      <c r="CJ16" s="33">
        <f>AVERAGE(CJ14:CJ15)</f>
        <v>2.1100369934581489E-2</v>
      </c>
      <c r="CK16">
        <v>1990</v>
      </c>
      <c r="CL16">
        <v>236</v>
      </c>
      <c r="CM16" t="s">
        <v>48</v>
      </c>
      <c r="CN16" s="33">
        <f>AVERAGE(CN14:CN15)</f>
        <v>2.2035113287013977E-2</v>
      </c>
      <c r="CO16">
        <v>1990</v>
      </c>
      <c r="CP16">
        <v>236</v>
      </c>
      <c r="CQ16" t="s">
        <v>48</v>
      </c>
      <c r="CR16" s="33">
        <f>AVERAGE(CR14:CR15)</f>
        <v>2.1772673746487961E-2</v>
      </c>
      <c r="CS16">
        <v>1990</v>
      </c>
      <c r="CT16">
        <v>236</v>
      </c>
      <c r="CU16" t="s">
        <v>48</v>
      </c>
      <c r="CV16" s="33">
        <f>AVERAGE(CV14:CV15)</f>
        <v>2.1260442064583926E-2</v>
      </c>
      <c r="CW16">
        <v>1990</v>
      </c>
      <c r="CX16">
        <v>236</v>
      </c>
      <c r="CY16" t="s">
        <v>48</v>
      </c>
      <c r="CZ16" s="33">
        <f>AVERAGE(CZ14:CZ15)</f>
        <v>2.1570540386271497E-2</v>
      </c>
      <c r="DA16">
        <v>1990</v>
      </c>
      <c r="DB16">
        <v>236</v>
      </c>
      <c r="DC16" t="s">
        <v>48</v>
      </c>
      <c r="DD16" s="33">
        <f>AVERAGE(DD14:DD15)</f>
        <v>2.2116786048004457E-2</v>
      </c>
      <c r="DE16">
        <v>1990</v>
      </c>
      <c r="DF16">
        <v>236</v>
      </c>
      <c r="DG16" t="s">
        <v>48</v>
      </c>
      <c r="DH16" s="33">
        <f>AVERAGE(DH14:DH15)</f>
        <v>2.1769204079220845E-2</v>
      </c>
      <c r="DI16">
        <v>1990</v>
      </c>
      <c r="DJ16">
        <v>236</v>
      </c>
      <c r="DK16" t="s">
        <v>48</v>
      </c>
      <c r="DL16" s="33">
        <f>AVERAGE(DL14:DL15)</f>
        <v>2.2098921776742358E-2</v>
      </c>
      <c r="DM16">
        <v>1990</v>
      </c>
      <c r="DN16">
        <v>236</v>
      </c>
      <c r="DO16" t="s">
        <v>48</v>
      </c>
      <c r="DP16" s="33">
        <f>AVERAGE(DP14:DP15)</f>
        <v>2.2268894552273419E-2</v>
      </c>
      <c r="DQ16">
        <v>1990</v>
      </c>
      <c r="DR16">
        <v>236</v>
      </c>
      <c r="DS16" t="s">
        <v>48</v>
      </c>
      <c r="DT16" s="33">
        <f>AVERAGE(DT14:DT15)</f>
        <v>2.2201161879765875E-2</v>
      </c>
      <c r="DU16">
        <v>1990</v>
      </c>
      <c r="DV16">
        <v>236</v>
      </c>
      <c r="DW16" t="s">
        <v>48</v>
      </c>
      <c r="DX16" s="33">
        <f>AVERAGE(DX14:DX15)</f>
        <v>2.1924069649336311E-2</v>
      </c>
      <c r="DY16">
        <v>1990</v>
      </c>
      <c r="DZ16">
        <v>236</v>
      </c>
      <c r="EA16" t="s">
        <v>48</v>
      </c>
      <c r="EB16" s="33">
        <f>AVERAGE(EB14:EB15)</f>
        <v>2.0238716083855496E-2</v>
      </c>
      <c r="EC16">
        <v>1990</v>
      </c>
      <c r="ED16">
        <v>236</v>
      </c>
      <c r="EE16" t="s">
        <v>48</v>
      </c>
      <c r="EF16" s="33">
        <f>AVERAGE(EF14:EF15)</f>
        <v>2.2408283040629924E-2</v>
      </c>
      <c r="EG16">
        <v>1990</v>
      </c>
      <c r="EH16">
        <v>236</v>
      </c>
      <c r="EI16" t="s">
        <v>48</v>
      </c>
      <c r="EJ16" s="33">
        <f>AVERAGE(EJ14:EJ15)</f>
        <v>2.2389828794881658E-2</v>
      </c>
      <c r="EK16">
        <v>1990</v>
      </c>
      <c r="EL16">
        <v>236</v>
      </c>
      <c r="EM16" t="s">
        <v>48</v>
      </c>
      <c r="EN16" s="33">
        <f>AVERAGE(EN14:EN15)</f>
        <v>2.2190319157901272E-2</v>
      </c>
      <c r="EO16">
        <v>1990</v>
      </c>
      <c r="EP16">
        <v>236</v>
      </c>
      <c r="EQ16" t="s">
        <v>48</v>
      </c>
      <c r="ER16" s="33">
        <f>AVERAGE(ER14:ER15)</f>
        <v>2.2153174055282287E-2</v>
      </c>
      <c r="ES16">
        <v>1990</v>
      </c>
      <c r="ET16">
        <v>236</v>
      </c>
      <c r="EU16" t="s">
        <v>48</v>
      </c>
      <c r="EV16" s="33">
        <f>AVERAGE(EV14:EV15)</f>
        <v>2.1947407516879673E-2</v>
      </c>
      <c r="EW16">
        <v>1990</v>
      </c>
      <c r="EX16">
        <v>236</v>
      </c>
    </row>
    <row r="17" spans="2:154" x14ac:dyDescent="0.25">
      <c r="B17">
        <v>7.0604310210727037E-2</v>
      </c>
      <c r="C17" s="31">
        <v>0.53295174264950862</v>
      </c>
      <c r="D17">
        <v>38.79761665931035</v>
      </c>
      <c r="E17">
        <v>1992</v>
      </c>
      <c r="F17">
        <v>200</v>
      </c>
      <c r="G17" t="s">
        <v>49</v>
      </c>
      <c r="H17">
        <f>TINV(0.3173,H5)</f>
        <v>1.0145135986631904</v>
      </c>
      <c r="I17">
        <v>1992</v>
      </c>
      <c r="J17">
        <v>214</v>
      </c>
      <c r="K17" t="s">
        <v>49</v>
      </c>
      <c r="L17">
        <f>TINV(0.3173,L5)</f>
        <v>1.0149460992892776</v>
      </c>
      <c r="M17">
        <v>1992</v>
      </c>
      <c r="N17">
        <v>214</v>
      </c>
      <c r="O17" t="s">
        <v>49</v>
      </c>
      <c r="P17">
        <f>TINV(0.3173,P5)</f>
        <v>1.0149460992892776</v>
      </c>
      <c r="Q17">
        <v>1992</v>
      </c>
      <c r="R17">
        <v>214</v>
      </c>
      <c r="S17" t="s">
        <v>49</v>
      </c>
      <c r="T17">
        <f>TINV(0.3173,T5)</f>
        <v>1.0149460992892776</v>
      </c>
      <c r="U17">
        <v>1992</v>
      </c>
      <c r="V17">
        <v>214</v>
      </c>
      <c r="W17" t="s">
        <v>49</v>
      </c>
      <c r="X17">
        <f>TINV(0.3173,X5)</f>
        <v>1.0149460992892776</v>
      </c>
      <c r="Y17">
        <v>1992</v>
      </c>
      <c r="Z17">
        <v>214</v>
      </c>
      <c r="AA17" t="s">
        <v>49</v>
      </c>
      <c r="AB17">
        <f>TINV(0.3173,AB5)</f>
        <v>1.0149460992892776</v>
      </c>
      <c r="AC17">
        <v>1992</v>
      </c>
      <c r="AD17">
        <v>214</v>
      </c>
      <c r="AE17" t="s">
        <v>49</v>
      </c>
      <c r="AF17">
        <f>TINV(0.3173,AF5)</f>
        <v>1.0149460992892776</v>
      </c>
      <c r="AG17">
        <v>1992</v>
      </c>
      <c r="AH17">
        <v>214</v>
      </c>
      <c r="AI17" t="s">
        <v>49</v>
      </c>
      <c r="AJ17">
        <f>TINV(0.3173,AJ5)</f>
        <v>1.0149460992892776</v>
      </c>
      <c r="AK17">
        <v>1992</v>
      </c>
      <c r="AL17">
        <v>214</v>
      </c>
      <c r="AM17" t="s">
        <v>49</v>
      </c>
      <c r="AN17">
        <f>TINV(0.3173,AN5)</f>
        <v>1.0149460992892776</v>
      </c>
      <c r="AO17">
        <v>1992</v>
      </c>
      <c r="AP17">
        <v>214</v>
      </c>
      <c r="AQ17" t="s">
        <v>49</v>
      </c>
      <c r="AR17">
        <f>TINV(0.3173,AR5)</f>
        <v>1.0149460992892776</v>
      </c>
      <c r="AS17">
        <v>1992</v>
      </c>
      <c r="AT17">
        <v>214</v>
      </c>
      <c r="AU17" t="s">
        <v>49</v>
      </c>
      <c r="AV17">
        <f>TINV(0.3173,AV5)</f>
        <v>1.0149460992892776</v>
      </c>
      <c r="AW17">
        <v>1992</v>
      </c>
      <c r="AX17">
        <v>214</v>
      </c>
      <c r="AY17" t="s">
        <v>49</v>
      </c>
      <c r="AZ17">
        <f>TINV(0.3173,AZ5)</f>
        <v>1.0149460992892776</v>
      </c>
      <c r="BA17">
        <v>1992</v>
      </c>
      <c r="BB17">
        <v>214</v>
      </c>
      <c r="BC17" t="s">
        <v>49</v>
      </c>
      <c r="BD17">
        <f>TINV(0.3173,BD5)</f>
        <v>1.0149460992892776</v>
      </c>
      <c r="BE17">
        <v>1992</v>
      </c>
      <c r="BF17">
        <v>214</v>
      </c>
      <c r="BG17" t="s">
        <v>49</v>
      </c>
      <c r="BH17">
        <f>TINV(0.3173,BH5)</f>
        <v>1.0149460992892776</v>
      </c>
      <c r="BI17">
        <v>1992</v>
      </c>
      <c r="BJ17">
        <v>214</v>
      </c>
      <c r="BK17" t="s">
        <v>49</v>
      </c>
      <c r="BL17">
        <f>TINV(0.3173,BL5)</f>
        <v>1.0149460992892776</v>
      </c>
      <c r="BM17">
        <v>1992</v>
      </c>
      <c r="BN17">
        <v>214</v>
      </c>
      <c r="BO17" t="s">
        <v>49</v>
      </c>
      <c r="BP17">
        <f>TINV(0.3173,BP5)</f>
        <v>1.0149460992892776</v>
      </c>
      <c r="BQ17">
        <v>1992</v>
      </c>
      <c r="BR17">
        <v>214</v>
      </c>
      <c r="BS17" t="s">
        <v>49</v>
      </c>
      <c r="BT17">
        <f>TINV(0.3173,BT5)</f>
        <v>1.0149460992892776</v>
      </c>
      <c r="BU17">
        <v>1992</v>
      </c>
      <c r="BV17">
        <v>200</v>
      </c>
      <c r="BW17" t="s">
        <v>49</v>
      </c>
      <c r="BX17">
        <f>TINV(0.3173,BX5)</f>
        <v>1.0149460992892776</v>
      </c>
      <c r="BY17">
        <v>1992</v>
      </c>
      <c r="BZ17">
        <v>200</v>
      </c>
      <c r="CA17" t="s">
        <v>49</v>
      </c>
      <c r="CB17">
        <f>TINV(0.3173,CB5)</f>
        <v>1.0149460992892776</v>
      </c>
      <c r="CC17">
        <v>1992</v>
      </c>
      <c r="CD17">
        <v>200</v>
      </c>
      <c r="CE17" t="s">
        <v>49</v>
      </c>
      <c r="CF17">
        <f>TINV(0.3173,CF5)</f>
        <v>1.0149460992892776</v>
      </c>
      <c r="CG17">
        <v>1992</v>
      </c>
      <c r="CH17">
        <v>200</v>
      </c>
      <c r="CI17" t="s">
        <v>49</v>
      </c>
      <c r="CJ17">
        <f>TINV(0.3173,CJ5)</f>
        <v>1.0149460992892776</v>
      </c>
      <c r="CK17">
        <v>1992</v>
      </c>
      <c r="CL17">
        <v>200</v>
      </c>
      <c r="CM17" t="s">
        <v>49</v>
      </c>
      <c r="CN17">
        <f>TINV(0.3173,CN5)</f>
        <v>1.0149460992892776</v>
      </c>
      <c r="CO17">
        <v>1992</v>
      </c>
      <c r="CP17">
        <v>200</v>
      </c>
      <c r="CQ17" t="s">
        <v>49</v>
      </c>
      <c r="CR17">
        <f>TINV(0.3173,CR5)</f>
        <v>1.0149460992892776</v>
      </c>
      <c r="CS17">
        <v>1992</v>
      </c>
      <c r="CT17">
        <v>200</v>
      </c>
      <c r="CU17" t="s">
        <v>49</v>
      </c>
      <c r="CV17">
        <f>TINV(0.3173,CV5)</f>
        <v>1.0149460992892776</v>
      </c>
      <c r="CW17">
        <v>1992</v>
      </c>
      <c r="CX17">
        <v>200</v>
      </c>
      <c r="CY17" t="s">
        <v>49</v>
      </c>
      <c r="CZ17">
        <f>TINV(0.3173,CZ5)</f>
        <v>1.0149460992892776</v>
      </c>
      <c r="DA17">
        <v>1992</v>
      </c>
      <c r="DB17">
        <v>200</v>
      </c>
      <c r="DC17" t="s">
        <v>49</v>
      </c>
      <c r="DD17">
        <f>TINV(0.3173,DD5)</f>
        <v>1.0149460992892776</v>
      </c>
      <c r="DE17">
        <v>1992</v>
      </c>
      <c r="DF17">
        <v>200</v>
      </c>
      <c r="DG17" t="s">
        <v>49</v>
      </c>
      <c r="DH17">
        <f>TINV(0.3173,DH5)</f>
        <v>1.0149460992892776</v>
      </c>
      <c r="DI17">
        <v>1992</v>
      </c>
      <c r="DJ17">
        <v>200</v>
      </c>
      <c r="DK17" t="s">
        <v>49</v>
      </c>
      <c r="DL17">
        <f>TINV(0.3173,DL5)</f>
        <v>1.0149460992892776</v>
      </c>
      <c r="DM17">
        <v>1992</v>
      </c>
      <c r="DN17">
        <v>200</v>
      </c>
      <c r="DO17" t="s">
        <v>49</v>
      </c>
      <c r="DP17">
        <f>TINV(0.3173,DP5)</f>
        <v>1.0149460992892776</v>
      </c>
      <c r="DQ17">
        <v>1992</v>
      </c>
      <c r="DR17">
        <v>200</v>
      </c>
      <c r="DS17" t="s">
        <v>49</v>
      </c>
      <c r="DT17">
        <f>TINV(0.3173,DT5)</f>
        <v>1.0149460992892776</v>
      </c>
      <c r="DU17">
        <v>1992</v>
      </c>
      <c r="DV17">
        <v>200</v>
      </c>
      <c r="DW17" t="s">
        <v>49</v>
      </c>
      <c r="DX17">
        <f>TINV(0.3173,DX5)</f>
        <v>1.0149460992892776</v>
      </c>
      <c r="DY17">
        <v>1992</v>
      </c>
      <c r="DZ17">
        <v>200</v>
      </c>
      <c r="EA17" t="s">
        <v>49</v>
      </c>
      <c r="EB17">
        <f>TINV(0.3173,EB5)</f>
        <v>1.0149460992892776</v>
      </c>
      <c r="EC17">
        <v>1992</v>
      </c>
      <c r="ED17">
        <v>200</v>
      </c>
      <c r="EE17" t="s">
        <v>49</v>
      </c>
      <c r="EF17">
        <f>TINV(0.3173,EF5)</f>
        <v>1.0149460992892776</v>
      </c>
      <c r="EG17">
        <v>1992</v>
      </c>
      <c r="EH17">
        <v>200</v>
      </c>
      <c r="EI17" t="s">
        <v>49</v>
      </c>
      <c r="EJ17">
        <f>TINV(0.3173,EJ5)</f>
        <v>1.0149460992892776</v>
      </c>
      <c r="EK17">
        <v>1992</v>
      </c>
      <c r="EL17">
        <v>200</v>
      </c>
      <c r="EM17" t="s">
        <v>49</v>
      </c>
      <c r="EN17">
        <f>TINV(0.3173,EN5)</f>
        <v>1.0149460992892776</v>
      </c>
      <c r="EO17">
        <v>1992</v>
      </c>
      <c r="EP17">
        <v>200</v>
      </c>
      <c r="EQ17" t="s">
        <v>49</v>
      </c>
      <c r="ER17">
        <f>TINV(0.3173,ER5)</f>
        <v>1.0149460992892776</v>
      </c>
      <c r="ES17">
        <v>1992</v>
      </c>
      <c r="ET17">
        <v>200</v>
      </c>
      <c r="EU17" t="s">
        <v>49</v>
      </c>
      <c r="EV17">
        <f>TINV(0.3173,EV5)</f>
        <v>1.0149460992892776</v>
      </c>
      <c r="EW17">
        <v>1992</v>
      </c>
      <c r="EX17">
        <v>200</v>
      </c>
    </row>
    <row r="18" spans="2:154" x14ac:dyDescent="0.25">
      <c r="B18">
        <v>7.0586967222437361E-2</v>
      </c>
      <c r="C18" s="31">
        <v>0.53419689698687245</v>
      </c>
      <c r="D18">
        <v>38.992214478746803</v>
      </c>
      <c r="E18">
        <v>1992</v>
      </c>
      <c r="F18">
        <v>214</v>
      </c>
      <c r="G18" t="s">
        <v>50</v>
      </c>
      <c r="H18">
        <f>H17*G3</f>
        <v>1.1399812724740471E-2</v>
      </c>
      <c r="I18">
        <v>1993</v>
      </c>
      <c r="J18">
        <v>80</v>
      </c>
      <c r="K18" t="s">
        <v>50</v>
      </c>
      <c r="L18">
        <f>L17*K3</f>
        <v>1.237388779680983E-2</v>
      </c>
      <c r="M18">
        <v>1993</v>
      </c>
      <c r="N18">
        <v>80</v>
      </c>
      <c r="O18" t="s">
        <v>50</v>
      </c>
      <c r="P18">
        <f>P17*O3</f>
        <v>1.2115882235836021E-2</v>
      </c>
      <c r="Q18">
        <v>1993</v>
      </c>
      <c r="R18">
        <v>80</v>
      </c>
      <c r="S18" t="s">
        <v>50</v>
      </c>
      <c r="T18">
        <f>T17*S3</f>
        <v>1.2010312319047138E-2</v>
      </c>
      <c r="U18">
        <v>1993</v>
      </c>
      <c r="V18">
        <v>80</v>
      </c>
      <c r="W18" t="s">
        <v>50</v>
      </c>
      <c r="X18">
        <f>X17*W3</f>
        <v>1.1923664459195134E-2</v>
      </c>
      <c r="Y18">
        <v>1993</v>
      </c>
      <c r="Z18">
        <v>80</v>
      </c>
      <c r="AA18" t="s">
        <v>50</v>
      </c>
      <c r="AB18">
        <f>AB17*AA3</f>
        <v>1.1858232129766666E-2</v>
      </c>
      <c r="AC18">
        <v>1993</v>
      </c>
      <c r="AD18">
        <v>80</v>
      </c>
      <c r="AE18" t="s">
        <v>50</v>
      </c>
      <c r="AF18">
        <f>AF17*AE3</f>
        <v>1.1775074055993451E-2</v>
      </c>
      <c r="AG18">
        <v>1993</v>
      </c>
      <c r="AH18">
        <v>80</v>
      </c>
      <c r="AI18" t="s">
        <v>50</v>
      </c>
      <c r="AJ18">
        <f>AJ17*AI3</f>
        <v>1.1723217231077013E-2</v>
      </c>
      <c r="AK18">
        <v>1993</v>
      </c>
      <c r="AL18">
        <v>80</v>
      </c>
      <c r="AM18" t="s">
        <v>50</v>
      </c>
      <c r="AN18">
        <f>AN17*AM3</f>
        <v>1.1692617021268762E-2</v>
      </c>
      <c r="AO18">
        <v>1993</v>
      </c>
      <c r="AP18">
        <v>80</v>
      </c>
      <c r="AQ18" t="s">
        <v>50</v>
      </c>
      <c r="AR18">
        <f>AR17*AQ3</f>
        <v>1.1642248112710606E-2</v>
      </c>
      <c r="AS18">
        <v>1993</v>
      </c>
      <c r="AT18">
        <v>80</v>
      </c>
      <c r="AU18" t="s">
        <v>50</v>
      </c>
      <c r="AV18">
        <f>AV17*AU3</f>
        <v>1.159306207903045E-2</v>
      </c>
      <c r="AW18">
        <v>1993</v>
      </c>
      <c r="AX18">
        <v>80</v>
      </c>
      <c r="AY18" t="s">
        <v>50</v>
      </c>
      <c r="AZ18">
        <f>AZ17*AY3</f>
        <v>1.1434361282642849E-2</v>
      </c>
      <c r="BA18">
        <v>1993</v>
      </c>
      <c r="BB18">
        <v>80</v>
      </c>
      <c r="BC18" t="s">
        <v>50</v>
      </c>
      <c r="BD18">
        <f>BD17*BC3</f>
        <v>1.1403770545599044E-2</v>
      </c>
      <c r="BE18">
        <v>1993</v>
      </c>
      <c r="BF18">
        <v>80</v>
      </c>
      <c r="BG18" t="s">
        <v>50</v>
      </c>
      <c r="BH18">
        <f>BH17*BG3</f>
        <v>1.140800319241023E-2</v>
      </c>
      <c r="BI18">
        <v>1993</v>
      </c>
      <c r="BJ18">
        <v>80</v>
      </c>
      <c r="BK18" t="s">
        <v>50</v>
      </c>
      <c r="BL18">
        <f>BL17*BK3</f>
        <v>1.130801049248944E-2</v>
      </c>
      <c r="BM18">
        <v>1993</v>
      </c>
      <c r="BN18">
        <v>80</v>
      </c>
      <c r="BO18" t="s">
        <v>50</v>
      </c>
      <c r="BP18">
        <f>BP17*BO3</f>
        <v>1.1317001292464792E-2</v>
      </c>
      <c r="BQ18">
        <v>1993</v>
      </c>
      <c r="BR18">
        <v>80</v>
      </c>
      <c r="BS18" t="s">
        <v>50</v>
      </c>
      <c r="BT18">
        <f>BT17*BS3</f>
        <v>1.1504603866762093E-2</v>
      </c>
      <c r="BU18">
        <v>1993</v>
      </c>
      <c r="BV18">
        <v>80</v>
      </c>
      <c r="BW18" t="s">
        <v>50</v>
      </c>
      <c r="BX18">
        <f>BX17*BW3</f>
        <v>1.1473041149162418E-2</v>
      </c>
      <c r="BY18">
        <v>1992</v>
      </c>
      <c r="BZ18">
        <v>214</v>
      </c>
      <c r="CA18" t="s">
        <v>50</v>
      </c>
      <c r="CB18">
        <f>CB17*CA3</f>
        <v>1.1283311462842125E-2</v>
      </c>
      <c r="CC18">
        <v>1992</v>
      </c>
      <c r="CD18">
        <v>214</v>
      </c>
      <c r="CE18" t="s">
        <v>50</v>
      </c>
      <c r="CF18">
        <f>CF17*CE3</f>
        <v>1.1454908873760251E-2</v>
      </c>
      <c r="CG18">
        <v>1992</v>
      </c>
      <c r="CH18">
        <v>214</v>
      </c>
      <c r="CI18" t="s">
        <v>50</v>
      </c>
      <c r="CJ18">
        <f>CJ17*CI3</f>
        <v>1.1080578314192133E-2</v>
      </c>
      <c r="CK18">
        <v>1992</v>
      </c>
      <c r="CL18">
        <v>214</v>
      </c>
      <c r="CM18" t="s">
        <v>50</v>
      </c>
      <c r="CN18">
        <f>CN17*CM3</f>
        <v>1.1555303723255073E-2</v>
      </c>
      <c r="CO18">
        <v>1992</v>
      </c>
      <c r="CP18">
        <v>214</v>
      </c>
      <c r="CQ18" t="s">
        <v>50</v>
      </c>
      <c r="CR18">
        <f>CR17*CQ3</f>
        <v>1.1413590168510854E-2</v>
      </c>
      <c r="CS18">
        <v>1992</v>
      </c>
      <c r="CT18">
        <v>214</v>
      </c>
      <c r="CU18" t="s">
        <v>50</v>
      </c>
      <c r="CV18">
        <f>CV17*CU3</f>
        <v>1.1168294268124069E-2</v>
      </c>
      <c r="CW18">
        <v>1992</v>
      </c>
      <c r="CX18">
        <v>214</v>
      </c>
      <c r="CY18" t="s">
        <v>50</v>
      </c>
      <c r="CZ18">
        <f>CZ17*CY3</f>
        <v>1.1327917573664487E-2</v>
      </c>
      <c r="DA18">
        <v>1992</v>
      </c>
      <c r="DB18">
        <v>214</v>
      </c>
      <c r="DC18" t="s">
        <v>50</v>
      </c>
      <c r="DD18">
        <f>DD17*DC3</f>
        <v>1.1599226801081466E-2</v>
      </c>
      <c r="DE18">
        <v>1992</v>
      </c>
      <c r="DF18">
        <v>214</v>
      </c>
      <c r="DG18" t="s">
        <v>50</v>
      </c>
      <c r="DH18">
        <f>DH17*DG3</f>
        <v>1.1408168974481601E-2</v>
      </c>
      <c r="DI18">
        <v>1992</v>
      </c>
      <c r="DJ18">
        <v>214</v>
      </c>
      <c r="DK18" t="s">
        <v>50</v>
      </c>
      <c r="DL18">
        <f>DL17*DK3</f>
        <v>1.1585197741083136E-2</v>
      </c>
      <c r="DM18">
        <v>1992</v>
      </c>
      <c r="DN18">
        <v>214</v>
      </c>
      <c r="DO18" t="s">
        <v>50</v>
      </c>
      <c r="DP18">
        <f>DP17*DO3</f>
        <v>1.1674313467883028E-2</v>
      </c>
      <c r="DQ18">
        <v>1992</v>
      </c>
      <c r="DR18">
        <v>214</v>
      </c>
      <c r="DS18" t="s">
        <v>50</v>
      </c>
      <c r="DT18">
        <f>DT17*DS3</f>
        <v>1.163402244496502E-2</v>
      </c>
      <c r="DU18">
        <v>1992</v>
      </c>
      <c r="DV18">
        <v>214</v>
      </c>
      <c r="DW18" t="s">
        <v>50</v>
      </c>
      <c r="DX18">
        <f>DX17*DW3</f>
        <v>1.1478858489037765E-2</v>
      </c>
      <c r="DY18">
        <v>1992</v>
      </c>
      <c r="DZ18">
        <v>214</v>
      </c>
      <c r="EA18" t="s">
        <v>50</v>
      </c>
      <c r="EB18">
        <f>EB17*EA3</f>
        <v>1.0666845975809778E-2</v>
      </c>
      <c r="EC18">
        <v>1992</v>
      </c>
      <c r="ED18">
        <v>214</v>
      </c>
      <c r="EE18" t="s">
        <v>50</v>
      </c>
      <c r="EF18">
        <f>EF17*EE3</f>
        <v>1.1741054020710861E-2</v>
      </c>
      <c r="EG18">
        <v>1992</v>
      </c>
      <c r="EH18">
        <v>214</v>
      </c>
      <c r="EI18" t="s">
        <v>50</v>
      </c>
      <c r="EJ18">
        <f>EJ17*EI3</f>
        <v>1.1729844088713645E-2</v>
      </c>
      <c r="EK18">
        <v>1992</v>
      </c>
      <c r="EL18">
        <v>214</v>
      </c>
      <c r="EM18" t="s">
        <v>50</v>
      </c>
      <c r="EN18">
        <f>EN17*EM3</f>
        <v>1.1614532201980837E-2</v>
      </c>
      <c r="EO18">
        <v>1992</v>
      </c>
      <c r="EP18">
        <v>214</v>
      </c>
      <c r="EQ18" t="s">
        <v>50</v>
      </c>
      <c r="ER18">
        <f>ER17*EQ3</f>
        <v>1.1658331194475026E-2</v>
      </c>
      <c r="ES18">
        <v>1992</v>
      </c>
      <c r="ET18">
        <v>214</v>
      </c>
      <c r="EU18" t="s">
        <v>50</v>
      </c>
      <c r="EV18">
        <f>EV17*EU3</f>
        <v>1.1565507476759957E-2</v>
      </c>
      <c r="EW18">
        <v>1992</v>
      </c>
      <c r="EX18">
        <v>214</v>
      </c>
    </row>
    <row r="19" spans="2:154" x14ac:dyDescent="0.25">
      <c r="B19">
        <v>7.1190495704790482E-2</v>
      </c>
      <c r="C19" s="31">
        <v>0.54670831207670534</v>
      </c>
      <c r="D19">
        <v>41.006890498626191</v>
      </c>
      <c r="E19">
        <v>1993</v>
      </c>
      <c r="F19">
        <v>80</v>
      </c>
      <c r="G19" t="s">
        <v>51</v>
      </c>
      <c r="H19">
        <f>G2+H18</f>
        <v>1.0846444866777225</v>
      </c>
      <c r="I19">
        <v>1993</v>
      </c>
      <c r="J19">
        <v>240</v>
      </c>
      <c r="K19" t="s">
        <v>51</v>
      </c>
      <c r="L19">
        <f>K2+L18</f>
        <v>1.0886641311059184</v>
      </c>
      <c r="M19">
        <v>1993</v>
      </c>
      <c r="N19">
        <v>240</v>
      </c>
      <c r="O19" t="s">
        <v>51</v>
      </c>
      <c r="P19">
        <f>O2+P18</f>
        <v>1.0840935233096054</v>
      </c>
      <c r="Q19">
        <v>1993</v>
      </c>
      <c r="R19">
        <v>240</v>
      </c>
      <c r="S19" t="s">
        <v>51</v>
      </c>
      <c r="T19">
        <f>S2+T18</f>
        <v>1.0835863234825589</v>
      </c>
      <c r="U19">
        <v>1993</v>
      </c>
      <c r="V19">
        <v>240</v>
      </c>
      <c r="W19" t="s">
        <v>51</v>
      </c>
      <c r="X19">
        <f>W2+X18</f>
        <v>1.0834678832750955</v>
      </c>
      <c r="Y19">
        <v>1993</v>
      </c>
      <c r="Z19">
        <v>240</v>
      </c>
      <c r="AA19" t="s">
        <v>51</v>
      </c>
      <c r="AB19">
        <f>AA2+AB18</f>
        <v>1.0836239154202338</v>
      </c>
      <c r="AC19">
        <v>1993</v>
      </c>
      <c r="AD19">
        <v>240</v>
      </c>
      <c r="AE19" t="s">
        <v>51</v>
      </c>
      <c r="AF19">
        <f>AE2+AF18</f>
        <v>1.0834012105022108</v>
      </c>
      <c r="AG19">
        <v>1993</v>
      </c>
      <c r="AH19">
        <v>240</v>
      </c>
      <c r="AI19" t="s">
        <v>51</v>
      </c>
      <c r="AJ19">
        <f>AI2+AJ18</f>
        <v>1.0835608838391602</v>
      </c>
      <c r="AK19">
        <v>1993</v>
      </c>
      <c r="AL19">
        <v>240</v>
      </c>
      <c r="AM19" t="s">
        <v>51</v>
      </c>
      <c r="AN19">
        <f>AM2+AN18</f>
        <v>1.0838922119701</v>
      </c>
      <c r="AO19">
        <v>1993</v>
      </c>
      <c r="AP19">
        <v>240</v>
      </c>
      <c r="AQ19" t="s">
        <v>51</v>
      </c>
      <c r="AR19">
        <f>AQ2+AR18</f>
        <v>1.0838996146752298</v>
      </c>
      <c r="AS19">
        <v>1993</v>
      </c>
      <c r="AT19">
        <v>240</v>
      </c>
      <c r="AU19" t="s">
        <v>51</v>
      </c>
      <c r="AV19">
        <f>AU2+AV18</f>
        <v>1.085774560810018</v>
      </c>
      <c r="AW19">
        <v>1993</v>
      </c>
      <c r="AX19">
        <v>240</v>
      </c>
      <c r="AY19" t="s">
        <v>51</v>
      </c>
      <c r="AZ19">
        <f>AY2+AZ18</f>
        <v>1.0859917417205562</v>
      </c>
      <c r="BA19">
        <v>1993</v>
      </c>
      <c r="BB19">
        <v>240</v>
      </c>
      <c r="BC19" t="s">
        <v>51</v>
      </c>
      <c r="BD19">
        <f>BC2+BD18</f>
        <v>1.0856860612492643</v>
      </c>
      <c r="BE19">
        <v>1993</v>
      </c>
      <c r="BF19">
        <v>240</v>
      </c>
      <c r="BG19" t="s">
        <v>51</v>
      </c>
      <c r="BH19">
        <f>BG2+BH18</f>
        <v>1.0839539810886591</v>
      </c>
      <c r="BI19">
        <v>1993</v>
      </c>
      <c r="BJ19">
        <v>240</v>
      </c>
      <c r="BK19" t="s">
        <v>51</v>
      </c>
      <c r="BL19">
        <f>BK2+BL18</f>
        <v>1.0854219252401054</v>
      </c>
      <c r="BM19">
        <v>1993</v>
      </c>
      <c r="BN19">
        <v>240</v>
      </c>
      <c r="BO19" t="s">
        <v>51</v>
      </c>
      <c r="BP19">
        <f>BO2+BP18</f>
        <v>1.0850619068989769</v>
      </c>
      <c r="BQ19">
        <v>1993</v>
      </c>
      <c r="BR19">
        <v>240</v>
      </c>
      <c r="BS19" t="s">
        <v>51</v>
      </c>
      <c r="BT19">
        <f>BS2+BT18</f>
        <v>1.08466110864053</v>
      </c>
      <c r="BU19">
        <v>1993</v>
      </c>
      <c r="BV19">
        <v>240</v>
      </c>
      <c r="BW19" t="s">
        <v>51</v>
      </c>
      <c r="BX19">
        <f>BW2+BX18</f>
        <v>1.0846109343436257</v>
      </c>
      <c r="BY19">
        <v>1993</v>
      </c>
      <c r="BZ19">
        <v>240</v>
      </c>
      <c r="CA19" t="s">
        <v>51</v>
      </c>
      <c r="CB19">
        <f>CA2+CB18</f>
        <v>1.0850690694240952</v>
      </c>
      <c r="CC19">
        <v>1993</v>
      </c>
      <c r="CD19">
        <v>80</v>
      </c>
      <c r="CE19" t="s">
        <v>51</v>
      </c>
      <c r="CF19">
        <f>CE2+CF18</f>
        <v>1.0843488895967024</v>
      </c>
      <c r="CG19">
        <v>1993</v>
      </c>
      <c r="CH19">
        <v>80</v>
      </c>
      <c r="CI19" t="s">
        <v>51</v>
      </c>
      <c r="CJ19">
        <f>CI2+CJ18</f>
        <v>1.0855018946768162</v>
      </c>
      <c r="CK19">
        <v>1993</v>
      </c>
      <c r="CL19">
        <v>80</v>
      </c>
      <c r="CM19" t="s">
        <v>51</v>
      </c>
      <c r="CN19">
        <f>CM2+CN18</f>
        <v>1.0844921779688388</v>
      </c>
      <c r="CO19">
        <v>1993</v>
      </c>
      <c r="CP19">
        <v>80</v>
      </c>
      <c r="CQ19" t="s">
        <v>51</v>
      </c>
      <c r="CR19">
        <f>CQ2+CR18</f>
        <v>1.0839620880933518</v>
      </c>
      <c r="CS19">
        <v>1993</v>
      </c>
      <c r="CT19">
        <v>80</v>
      </c>
      <c r="CU19" t="s">
        <v>51</v>
      </c>
      <c r="CV19">
        <f>CU2+CV18</f>
        <v>1.0859438919056537</v>
      </c>
      <c r="CW19">
        <v>1993</v>
      </c>
      <c r="CX19">
        <v>80</v>
      </c>
      <c r="CY19" t="s">
        <v>51</v>
      </c>
      <c r="CZ19">
        <f>CY2+CZ18</f>
        <v>1.0857977261686496</v>
      </c>
      <c r="DA19">
        <v>1993</v>
      </c>
      <c r="DB19">
        <v>80</v>
      </c>
      <c r="DC19" t="s">
        <v>51</v>
      </c>
      <c r="DD19">
        <f>DC2+DD18</f>
        <v>1.0846385539944234</v>
      </c>
      <c r="DE19">
        <v>1993</v>
      </c>
      <c r="DF19">
        <v>80</v>
      </c>
      <c r="DG19" t="s">
        <v>51</v>
      </c>
      <c r="DH19">
        <f>DG2+DH18</f>
        <v>1.0836180430271989</v>
      </c>
      <c r="DI19">
        <v>1993</v>
      </c>
      <c r="DJ19">
        <v>80</v>
      </c>
      <c r="DK19" t="s">
        <v>51</v>
      </c>
      <c r="DL19">
        <f>DK2+DL18</f>
        <v>1.084192792193714</v>
      </c>
      <c r="DM19">
        <v>1993</v>
      </c>
      <c r="DN19">
        <v>80</v>
      </c>
      <c r="DO19" t="s">
        <v>51</v>
      </c>
      <c r="DP19">
        <f>DO2+DP18</f>
        <v>1.0842854070920478</v>
      </c>
      <c r="DQ19">
        <v>1993</v>
      </c>
      <c r="DR19">
        <v>80</v>
      </c>
      <c r="DS19" t="s">
        <v>51</v>
      </c>
      <c r="DT19">
        <f>DS2+DT18</f>
        <v>1.0838032805000224</v>
      </c>
      <c r="DU19">
        <v>1993</v>
      </c>
      <c r="DV19">
        <v>80</v>
      </c>
      <c r="DW19" t="s">
        <v>51</v>
      </c>
      <c r="DX19">
        <f>DW2+DX18</f>
        <v>1.0827142589788203</v>
      </c>
      <c r="DY19">
        <v>1993</v>
      </c>
      <c r="DZ19">
        <v>80</v>
      </c>
      <c r="EA19" t="s">
        <v>51</v>
      </c>
      <c r="EB19">
        <f>EA2+EB18</f>
        <v>1.088993074016718</v>
      </c>
      <c r="EC19">
        <v>1993</v>
      </c>
      <c r="ED19">
        <v>80</v>
      </c>
      <c r="EE19" t="s">
        <v>51</v>
      </c>
      <c r="EF19">
        <f>EE2+EF18</f>
        <v>1.0837761389078024</v>
      </c>
      <c r="EG19">
        <v>1993</v>
      </c>
      <c r="EH19">
        <v>80</v>
      </c>
      <c r="EI19" t="s">
        <v>51</v>
      </c>
      <c r="EJ19">
        <f>EI2+EJ18</f>
        <v>1.0836238474630753</v>
      </c>
      <c r="EK19">
        <v>1993</v>
      </c>
      <c r="EL19">
        <v>80</v>
      </c>
      <c r="EM19" t="s">
        <v>51</v>
      </c>
      <c r="EN19">
        <f>EM2+EN18</f>
        <v>1.0825104449048546</v>
      </c>
      <c r="EO19">
        <v>1993</v>
      </c>
      <c r="EP19">
        <v>80</v>
      </c>
      <c r="EQ19" t="s">
        <v>51</v>
      </c>
      <c r="ER19">
        <f>EQ2+ER18</f>
        <v>1.0883944407412971</v>
      </c>
      <c r="ES19">
        <v>1993</v>
      </c>
      <c r="ET19">
        <v>80</v>
      </c>
      <c r="EU19" t="s">
        <v>51</v>
      </c>
      <c r="EV19">
        <f>EU2+EV18</f>
        <v>1.0897398719701483</v>
      </c>
      <c r="EW19">
        <v>1993</v>
      </c>
      <c r="EX19">
        <v>80</v>
      </c>
    </row>
    <row r="20" spans="2:154" x14ac:dyDescent="0.25">
      <c r="B20">
        <v>7.0359652357699337E-2</v>
      </c>
      <c r="C20" s="31">
        <v>0.53337871373492085</v>
      </c>
      <c r="D20">
        <v>38.864228445603338</v>
      </c>
      <c r="E20">
        <v>1993</v>
      </c>
      <c r="F20">
        <v>240</v>
      </c>
      <c r="G20" t="s">
        <v>52</v>
      </c>
      <c r="H20">
        <f>G2-H18</f>
        <v>1.0618448612282414</v>
      </c>
      <c r="I20">
        <v>1994</v>
      </c>
      <c r="J20">
        <v>70</v>
      </c>
      <c r="K20" t="s">
        <v>52</v>
      </c>
      <c r="L20">
        <f>K2-L18</f>
        <v>1.0639163555122988</v>
      </c>
      <c r="M20">
        <v>1994</v>
      </c>
      <c r="N20">
        <v>70</v>
      </c>
      <c r="O20" t="s">
        <v>52</v>
      </c>
      <c r="P20">
        <f>O2-P18</f>
        <v>1.0598617588379333</v>
      </c>
      <c r="Q20">
        <v>1994</v>
      </c>
      <c r="R20">
        <v>70</v>
      </c>
      <c r="S20" t="s">
        <v>52</v>
      </c>
      <c r="T20">
        <f>S2-T18</f>
        <v>1.0595656988444646</v>
      </c>
      <c r="U20">
        <v>1994</v>
      </c>
      <c r="V20">
        <v>70</v>
      </c>
      <c r="W20" t="s">
        <v>52</v>
      </c>
      <c r="X20">
        <f>W2-X18</f>
        <v>1.0596205543567052</v>
      </c>
      <c r="Y20">
        <v>1994</v>
      </c>
      <c r="Z20">
        <v>70</v>
      </c>
      <c r="AA20" t="s">
        <v>52</v>
      </c>
      <c r="AB20">
        <f>AA2-AB18</f>
        <v>1.0599074511607005</v>
      </c>
      <c r="AC20">
        <v>1994</v>
      </c>
      <c r="AD20">
        <v>70</v>
      </c>
      <c r="AE20" t="s">
        <v>52</v>
      </c>
      <c r="AF20">
        <f>AE2-AF18</f>
        <v>1.059851062390224</v>
      </c>
      <c r="AG20">
        <v>1994</v>
      </c>
      <c r="AH20">
        <v>70</v>
      </c>
      <c r="AI20" t="s">
        <v>52</v>
      </c>
      <c r="AJ20">
        <f>AI2-AJ18</f>
        <v>1.0601144493770061</v>
      </c>
      <c r="AK20">
        <v>1994</v>
      </c>
      <c r="AL20">
        <v>70</v>
      </c>
      <c r="AM20" t="s">
        <v>52</v>
      </c>
      <c r="AN20">
        <f>AM2-AN18</f>
        <v>1.0605069779275624</v>
      </c>
      <c r="AO20">
        <v>1994</v>
      </c>
      <c r="AP20">
        <v>70</v>
      </c>
      <c r="AQ20" t="s">
        <v>52</v>
      </c>
      <c r="AR20">
        <f>AQ2-AR18</f>
        <v>1.0606151184498087</v>
      </c>
      <c r="AS20">
        <v>1994</v>
      </c>
      <c r="AT20">
        <v>70</v>
      </c>
      <c r="AU20" t="s">
        <v>52</v>
      </c>
      <c r="AV20">
        <f>AU2-AV18</f>
        <v>1.0625884366519569</v>
      </c>
      <c r="AW20">
        <v>1994</v>
      </c>
      <c r="AX20">
        <v>70</v>
      </c>
      <c r="AY20" t="s">
        <v>52</v>
      </c>
      <c r="AZ20">
        <f>AY2-AZ18</f>
        <v>1.0631230191552705</v>
      </c>
      <c r="BA20">
        <v>1994</v>
      </c>
      <c r="BB20">
        <v>70</v>
      </c>
      <c r="BC20" t="s">
        <v>52</v>
      </c>
      <c r="BD20">
        <f>BC2-BD18</f>
        <v>1.0628785201580664</v>
      </c>
      <c r="BE20">
        <v>1994</v>
      </c>
      <c r="BF20">
        <v>70</v>
      </c>
      <c r="BG20" t="s">
        <v>52</v>
      </c>
      <c r="BH20">
        <f>BG2-BH18</f>
        <v>1.0611379747038387</v>
      </c>
      <c r="BI20">
        <v>1994</v>
      </c>
      <c r="BJ20">
        <v>70</v>
      </c>
      <c r="BK20" t="s">
        <v>52</v>
      </c>
      <c r="BL20">
        <f>BK2-BL18</f>
        <v>1.0628059042551266</v>
      </c>
      <c r="BM20">
        <v>1994</v>
      </c>
      <c r="BN20">
        <v>70</v>
      </c>
      <c r="BO20" t="s">
        <v>52</v>
      </c>
      <c r="BP20">
        <f>BO2-BP18</f>
        <v>1.0624279043140472</v>
      </c>
      <c r="BQ20">
        <v>1994</v>
      </c>
      <c r="BR20">
        <v>70</v>
      </c>
      <c r="BS20" t="s">
        <v>52</v>
      </c>
      <c r="BT20">
        <f>BS2-BT18</f>
        <v>1.0616519009070058</v>
      </c>
      <c r="BU20">
        <v>1994</v>
      </c>
      <c r="BV20">
        <v>70</v>
      </c>
      <c r="BW20" t="s">
        <v>52</v>
      </c>
      <c r="BX20">
        <f>BW2-BX18</f>
        <v>1.0616648520453009</v>
      </c>
      <c r="BY20">
        <v>1994</v>
      </c>
      <c r="BZ20">
        <v>70</v>
      </c>
      <c r="CA20" t="s">
        <v>52</v>
      </c>
      <c r="CB20">
        <f>CA2-CB18</f>
        <v>1.062502446498411</v>
      </c>
      <c r="CC20">
        <v>1994</v>
      </c>
      <c r="CD20">
        <v>70</v>
      </c>
      <c r="CE20" t="s">
        <v>52</v>
      </c>
      <c r="CF20">
        <f>CE2-CF18</f>
        <v>1.0614390718491817</v>
      </c>
      <c r="CG20">
        <v>1993</v>
      </c>
      <c r="CH20">
        <v>240</v>
      </c>
      <c r="CI20" t="s">
        <v>52</v>
      </c>
      <c r="CJ20">
        <f>CI2-CJ18</f>
        <v>1.0633407380484321</v>
      </c>
      <c r="CK20">
        <v>1993</v>
      </c>
      <c r="CL20">
        <v>240</v>
      </c>
      <c r="CM20" t="s">
        <v>52</v>
      </c>
      <c r="CN20">
        <f>CM2-CN18</f>
        <v>1.0613815705223288</v>
      </c>
      <c r="CO20">
        <v>1993</v>
      </c>
      <c r="CP20">
        <v>240</v>
      </c>
      <c r="CQ20" t="s">
        <v>52</v>
      </c>
      <c r="CR20">
        <f>CQ2-CR18</f>
        <v>1.0611349077563301</v>
      </c>
      <c r="CS20">
        <v>1993</v>
      </c>
      <c r="CT20">
        <v>240</v>
      </c>
      <c r="CU20" t="s">
        <v>52</v>
      </c>
      <c r="CV20">
        <f>CU2-CV18</f>
        <v>1.0636073033694053</v>
      </c>
      <c r="CW20">
        <v>1993</v>
      </c>
      <c r="CX20">
        <v>240</v>
      </c>
      <c r="CY20" t="s">
        <v>52</v>
      </c>
      <c r="CZ20">
        <f>CY2-CZ18</f>
        <v>1.0631418910213206</v>
      </c>
      <c r="DA20">
        <v>1993</v>
      </c>
      <c r="DB20">
        <v>240</v>
      </c>
      <c r="DC20" t="s">
        <v>52</v>
      </c>
      <c r="DD20">
        <f>DC2-DD18</f>
        <v>1.0614401003922607</v>
      </c>
      <c r="DE20">
        <v>1993</v>
      </c>
      <c r="DF20">
        <v>240</v>
      </c>
      <c r="DG20" t="s">
        <v>52</v>
      </c>
      <c r="DH20">
        <f>DG2-DH18</f>
        <v>1.0608017050782357</v>
      </c>
      <c r="DI20">
        <v>1993</v>
      </c>
      <c r="DJ20">
        <v>240</v>
      </c>
      <c r="DK20" t="s">
        <v>52</v>
      </c>
      <c r="DL20">
        <f>DK2-DL18</f>
        <v>1.0610223967115475</v>
      </c>
      <c r="DM20">
        <v>1993</v>
      </c>
      <c r="DN20">
        <v>240</v>
      </c>
      <c r="DO20" t="s">
        <v>52</v>
      </c>
      <c r="DP20">
        <f>DO2-DP18</f>
        <v>1.0609367801562819</v>
      </c>
      <c r="DQ20">
        <v>1993</v>
      </c>
      <c r="DR20">
        <v>240</v>
      </c>
      <c r="DS20" t="s">
        <v>52</v>
      </c>
      <c r="DT20">
        <f>DS2-DT18</f>
        <v>1.0605352356100926</v>
      </c>
      <c r="DU20">
        <v>1993</v>
      </c>
      <c r="DV20">
        <v>240</v>
      </c>
      <c r="DW20" t="s">
        <v>52</v>
      </c>
      <c r="DX20">
        <f>DW2-DX18</f>
        <v>1.0597565420007449</v>
      </c>
      <c r="DY20">
        <v>1993</v>
      </c>
      <c r="DZ20">
        <v>240</v>
      </c>
      <c r="EA20" t="s">
        <v>52</v>
      </c>
      <c r="EB20">
        <f>EA2-EB18</f>
        <v>1.0676593820650986</v>
      </c>
      <c r="EC20">
        <v>1993</v>
      </c>
      <c r="ED20">
        <v>240</v>
      </c>
      <c r="EE20" t="s">
        <v>52</v>
      </c>
      <c r="EF20">
        <f>EE2-EF18</f>
        <v>1.0602940308663809</v>
      </c>
      <c r="EG20">
        <v>1993</v>
      </c>
      <c r="EH20">
        <v>240</v>
      </c>
      <c r="EI20" t="s">
        <v>52</v>
      </c>
      <c r="EJ20">
        <f>EI2-EJ18</f>
        <v>1.0601641592856479</v>
      </c>
      <c r="EK20">
        <v>1993</v>
      </c>
      <c r="EL20">
        <v>240</v>
      </c>
      <c r="EM20" t="s">
        <v>52</v>
      </c>
      <c r="EN20">
        <f>EM2-EN18</f>
        <v>1.0592813805008927</v>
      </c>
      <c r="EO20">
        <v>1993</v>
      </c>
      <c r="EP20">
        <v>240</v>
      </c>
      <c r="EQ20" t="s">
        <v>52</v>
      </c>
      <c r="ER20">
        <f>EQ2-ER18</f>
        <v>1.0650777783523468</v>
      </c>
      <c r="ES20">
        <v>1993</v>
      </c>
      <c r="ET20">
        <v>240</v>
      </c>
      <c r="EU20" t="s">
        <v>52</v>
      </c>
      <c r="EV20">
        <f>EU2-EV18</f>
        <v>1.0666088570166283</v>
      </c>
      <c r="EW20">
        <v>1993</v>
      </c>
      <c r="EX20">
        <v>240</v>
      </c>
    </row>
    <row r="21" spans="2:154" x14ac:dyDescent="0.25">
      <c r="B21">
        <v>7.1782206278236643E-2</v>
      </c>
      <c r="C21" s="31">
        <v>0.55976194595976903</v>
      </c>
      <c r="D21">
        <v>43.230942868225831</v>
      </c>
      <c r="E21">
        <v>1994</v>
      </c>
      <c r="F21">
        <v>70</v>
      </c>
      <c r="G21" t="s">
        <v>43</v>
      </c>
      <c r="H21" s="32">
        <f>LN(G2)</f>
        <v>7.0686465569322163E-2</v>
      </c>
      <c r="I21">
        <v>1994</v>
      </c>
      <c r="J21">
        <v>210</v>
      </c>
      <c r="K21" t="s">
        <v>43</v>
      </c>
      <c r="L21" s="32">
        <f>LN(K2)</f>
        <v>7.352016821786185E-2</v>
      </c>
      <c r="M21">
        <v>1994</v>
      </c>
      <c r="N21">
        <v>210</v>
      </c>
      <c r="O21" t="s">
        <v>43</v>
      </c>
      <c r="P21" s="32">
        <f>LN(O2)</f>
        <v>6.9505205223790972E-2</v>
      </c>
      <c r="Q21">
        <v>1994</v>
      </c>
      <c r="R21">
        <v>210</v>
      </c>
      <c r="S21" t="s">
        <v>43</v>
      </c>
      <c r="T21" s="32">
        <f>LN(S2)</f>
        <v>6.9130472438783883E-2</v>
      </c>
      <c r="U21">
        <v>1994</v>
      </c>
      <c r="V21">
        <v>210</v>
      </c>
      <c r="W21" t="s">
        <v>43</v>
      </c>
      <c r="X21" s="32">
        <f>LN(W2)</f>
        <v>6.9100803223618987E-2</v>
      </c>
      <c r="Y21">
        <v>1994</v>
      </c>
      <c r="Z21">
        <v>210</v>
      </c>
      <c r="AA21" t="s">
        <v>43</v>
      </c>
      <c r="AB21" s="32">
        <f>LN(AA2)</f>
        <v>6.9307459736648078E-2</v>
      </c>
      <c r="AC21">
        <v>1994</v>
      </c>
      <c r="AD21">
        <v>210</v>
      </c>
      <c r="AE21" t="s">
        <v>43</v>
      </c>
      <c r="AF21" s="32">
        <f>LN(AE2)</f>
        <v>6.9177248504933952E-2</v>
      </c>
      <c r="AG21">
        <v>1994</v>
      </c>
      <c r="AH21">
        <v>210</v>
      </c>
      <c r="AI21" t="s">
        <v>43</v>
      </c>
      <c r="AJ21" s="32">
        <f>LN(AI2)</f>
        <v>6.9374620778961615E-2</v>
      </c>
      <c r="AK21">
        <v>1994</v>
      </c>
      <c r="AL21">
        <v>210</v>
      </c>
      <c r="AM21" t="s">
        <v>43</v>
      </c>
      <c r="AN21" s="32">
        <f>LN(AM2)</f>
        <v>6.9712234635469966E-2</v>
      </c>
      <c r="AO21">
        <v>1994</v>
      </c>
      <c r="AP21">
        <v>210</v>
      </c>
      <c r="AQ21" t="s">
        <v>43</v>
      </c>
      <c r="AR21" s="32">
        <f>LN(AQ2)</f>
        <v>6.9766114582457836E-2</v>
      </c>
      <c r="AS21">
        <v>1994</v>
      </c>
      <c r="AT21">
        <v>210</v>
      </c>
      <c r="AU21" t="s">
        <v>43</v>
      </c>
      <c r="AV21" s="32">
        <f>LN(AU2)</f>
        <v>7.1558975040757172E-2</v>
      </c>
      <c r="AW21">
        <v>1994</v>
      </c>
      <c r="AX21">
        <v>210</v>
      </c>
      <c r="AY21" t="s">
        <v>43</v>
      </c>
      <c r="AZ21" s="32">
        <f>LN(AY2)</f>
        <v>7.1908837664274666E-2</v>
      </c>
      <c r="BA21">
        <v>1994</v>
      </c>
      <c r="BB21">
        <v>210</v>
      </c>
      <c r="BC21" t="s">
        <v>43</v>
      </c>
      <c r="BD21" s="32">
        <f>LN(BC2)</f>
        <v>7.1652802056364762E-2</v>
      </c>
      <c r="BE21">
        <v>1994</v>
      </c>
      <c r="BF21">
        <v>210</v>
      </c>
      <c r="BG21" t="s">
        <v>43</v>
      </c>
      <c r="BH21" s="32">
        <f>LN(BG2)</f>
        <v>7.0035240734482293E-2</v>
      </c>
      <c r="BI21">
        <v>1994</v>
      </c>
      <c r="BJ21">
        <v>210</v>
      </c>
      <c r="BK21" t="s">
        <v>43</v>
      </c>
      <c r="BL21" s="32">
        <f>LN(BK2)</f>
        <v>7.1496056335098965E-2</v>
      </c>
      <c r="BM21">
        <v>1994</v>
      </c>
      <c r="BN21">
        <v>210</v>
      </c>
      <c r="BO21" t="s">
        <v>43</v>
      </c>
      <c r="BP21" s="32">
        <f>LN(BO2)</f>
        <v>7.1152449817540514E-2</v>
      </c>
      <c r="BQ21">
        <v>1994</v>
      </c>
      <c r="BR21">
        <v>210</v>
      </c>
      <c r="BS21" t="s">
        <v>43</v>
      </c>
      <c r="BT21" s="32">
        <f>LN(BS2)</f>
        <v>7.0604310210727037E-2</v>
      </c>
      <c r="BU21">
        <v>1994</v>
      </c>
      <c r="BV21">
        <v>210</v>
      </c>
      <c r="BW21" t="s">
        <v>43</v>
      </c>
      <c r="BX21" s="32">
        <f>LN(BW2)</f>
        <v>7.0586967222437361E-2</v>
      </c>
      <c r="BY21">
        <v>1994</v>
      </c>
      <c r="BZ21">
        <v>210</v>
      </c>
      <c r="CA21" t="s">
        <v>43</v>
      </c>
      <c r="CB21" s="32">
        <f>LN(CA2)</f>
        <v>7.1190495704790482E-2</v>
      </c>
      <c r="CC21">
        <v>1994</v>
      </c>
      <c r="CD21">
        <v>210</v>
      </c>
      <c r="CE21" t="s">
        <v>43</v>
      </c>
      <c r="CF21" s="32">
        <f>LN(CE2)</f>
        <v>7.0359652357699337E-2</v>
      </c>
      <c r="CG21">
        <v>1994</v>
      </c>
      <c r="CH21">
        <v>210</v>
      </c>
      <c r="CI21" t="s">
        <v>43</v>
      </c>
      <c r="CJ21" s="32">
        <f>LN(CI2)</f>
        <v>7.1782206278236643E-2</v>
      </c>
      <c r="CK21">
        <v>1994</v>
      </c>
      <c r="CL21">
        <v>70</v>
      </c>
      <c r="CM21" t="s">
        <v>43</v>
      </c>
      <c r="CN21" s="32">
        <f>LN(CM2)</f>
        <v>7.039963083274843E-2</v>
      </c>
      <c r="CO21">
        <v>1994</v>
      </c>
      <c r="CP21">
        <v>70</v>
      </c>
      <c r="CQ21" t="s">
        <v>43</v>
      </c>
      <c r="CR21" s="32">
        <f>LN(CQ2)</f>
        <v>7.0037590308004979E-2</v>
      </c>
      <c r="CS21">
        <v>1994</v>
      </c>
      <c r="CT21">
        <v>70</v>
      </c>
      <c r="CU21" t="s">
        <v>43</v>
      </c>
      <c r="CV21" s="32">
        <f>LN(CU2)</f>
        <v>7.2111893405373759E-2</v>
      </c>
      <c r="CW21">
        <v>1994</v>
      </c>
      <c r="CX21">
        <v>70</v>
      </c>
      <c r="CY21" t="s">
        <v>43</v>
      </c>
      <c r="CZ21" s="32">
        <f>LN(CY2)</f>
        <v>7.1827338608866101E-2</v>
      </c>
      <c r="DA21">
        <v>1994</v>
      </c>
      <c r="DB21">
        <v>70</v>
      </c>
      <c r="DC21" t="s">
        <v>43</v>
      </c>
      <c r="DD21" s="32">
        <f>LN(DC2)</f>
        <v>7.049511460164333E-2</v>
      </c>
      <c r="DE21">
        <v>1994</v>
      </c>
      <c r="DF21">
        <v>70</v>
      </c>
      <c r="DG21" t="s">
        <v>43</v>
      </c>
      <c r="DH21" s="32">
        <f>LN(DG2)</f>
        <v>6.9721821520843053E-2</v>
      </c>
      <c r="DI21">
        <v>1994</v>
      </c>
      <c r="DJ21">
        <v>70</v>
      </c>
      <c r="DK21" t="s">
        <v>43</v>
      </c>
      <c r="DL21" s="32">
        <f>LN(DK2)</f>
        <v>7.0092687956157237E-2</v>
      </c>
      <c r="DM21">
        <v>1994</v>
      </c>
      <c r="DN21">
        <v>70</v>
      </c>
      <c r="DO21" t="s">
        <v>43</v>
      </c>
      <c r="DP21" s="32">
        <f>LN(DO2)</f>
        <v>7.0095950254358844E-2</v>
      </c>
      <c r="DQ21">
        <v>1994</v>
      </c>
      <c r="DR21">
        <v>70</v>
      </c>
      <c r="DS21" t="s">
        <v>43</v>
      </c>
      <c r="DT21" s="32">
        <f>LN(DS2)</f>
        <v>6.9683940162032457E-2</v>
      </c>
      <c r="DU21">
        <v>1994</v>
      </c>
      <c r="DV21">
        <v>70</v>
      </c>
      <c r="DW21" t="s">
        <v>43</v>
      </c>
      <c r="DX21" s="32">
        <f>LN(DW2)</f>
        <v>6.8812562356034182E-2</v>
      </c>
      <c r="DY21">
        <v>1994</v>
      </c>
      <c r="DZ21">
        <v>70</v>
      </c>
      <c r="EA21" t="s">
        <v>43</v>
      </c>
      <c r="EB21" s="32">
        <f>LN(EA2)</f>
        <v>7.5410050120147648E-2</v>
      </c>
      <c r="EC21">
        <v>1994</v>
      </c>
      <c r="ED21">
        <v>70</v>
      </c>
      <c r="EE21" t="s">
        <v>43</v>
      </c>
      <c r="EF21" s="32">
        <f>LN(EE2)</f>
        <v>6.9558790552497723E-2</v>
      </c>
      <c r="EG21">
        <v>1994</v>
      </c>
      <c r="EH21">
        <v>70</v>
      </c>
      <c r="EI21" t="s">
        <v>43</v>
      </c>
      <c r="EJ21" s="32">
        <f>LN(EI2)</f>
        <v>6.9427180310623435E-2</v>
      </c>
      <c r="EK21">
        <v>1994</v>
      </c>
      <c r="EL21">
        <v>70</v>
      </c>
      <c r="EM21" t="s">
        <v>43</v>
      </c>
      <c r="EN21" s="32">
        <f>LN(EM2)</f>
        <v>6.8495599723855286E-2</v>
      </c>
      <c r="EO21">
        <v>1994</v>
      </c>
      <c r="EP21">
        <v>70</v>
      </c>
      <c r="EQ21" t="s">
        <v>43</v>
      </c>
      <c r="ER21" s="32">
        <f>LN(EQ2)</f>
        <v>7.3934344517650907E-2</v>
      </c>
      <c r="ES21">
        <v>1994</v>
      </c>
      <c r="ET21">
        <v>70</v>
      </c>
      <c r="EU21" t="s">
        <v>43</v>
      </c>
      <c r="EV21" s="32">
        <f>LN(EU2)</f>
        <v>7.5269207545564806E-2</v>
      </c>
      <c r="EW21">
        <v>1994</v>
      </c>
      <c r="EX21">
        <v>70</v>
      </c>
    </row>
    <row r="22" spans="2:154" x14ac:dyDescent="0.25">
      <c r="B22">
        <v>7.039963083274843E-2</v>
      </c>
      <c r="C22" s="31">
        <v>0.52931570600529065</v>
      </c>
      <c r="D22">
        <v>38.235254997444578</v>
      </c>
      <c r="E22">
        <v>1994</v>
      </c>
      <c r="F22">
        <v>210</v>
      </c>
      <c r="G22" t="s">
        <v>53</v>
      </c>
      <c r="H22" s="32">
        <f>LN(H19)</f>
        <v>8.1252271251302868E-2</v>
      </c>
      <c r="I22">
        <v>1994</v>
      </c>
      <c r="J22">
        <v>280</v>
      </c>
      <c r="K22" t="s">
        <v>53</v>
      </c>
      <c r="L22" s="32">
        <f>LN(L19)</f>
        <v>8.4951376825937425E-2</v>
      </c>
      <c r="M22">
        <v>1994</v>
      </c>
      <c r="N22">
        <v>280</v>
      </c>
      <c r="O22" t="s">
        <v>53</v>
      </c>
      <c r="P22" s="32">
        <f>LN(P19)</f>
        <v>8.0744175411756575E-2</v>
      </c>
      <c r="Q22">
        <v>1994</v>
      </c>
      <c r="R22">
        <v>280</v>
      </c>
      <c r="S22" t="s">
        <v>53</v>
      </c>
      <c r="T22" s="32">
        <f>LN(T19)</f>
        <v>8.0276209778313859E-2</v>
      </c>
      <c r="U22">
        <v>1994</v>
      </c>
      <c r="V22">
        <v>280</v>
      </c>
      <c r="W22" t="s">
        <v>53</v>
      </c>
      <c r="X22" s="32">
        <f>LN(X19)</f>
        <v>8.0166899907603631E-2</v>
      </c>
      <c r="Y22">
        <v>1994</v>
      </c>
      <c r="Z22">
        <v>280</v>
      </c>
      <c r="AA22" t="s">
        <v>53</v>
      </c>
      <c r="AB22" s="32">
        <f>LN(AB19)</f>
        <v>8.0310901325081133E-2</v>
      </c>
      <c r="AC22">
        <v>1994</v>
      </c>
      <c r="AD22">
        <v>280</v>
      </c>
      <c r="AE22" t="s">
        <v>53</v>
      </c>
      <c r="AF22" s="32">
        <f>LN(AF19)</f>
        <v>8.010536155893537E-2</v>
      </c>
      <c r="AG22">
        <v>1994</v>
      </c>
      <c r="AH22">
        <v>280</v>
      </c>
      <c r="AI22" t="s">
        <v>53</v>
      </c>
      <c r="AJ22" s="32">
        <f>LN(AJ19)</f>
        <v>8.0252732237596769E-2</v>
      </c>
      <c r="AK22">
        <v>1994</v>
      </c>
      <c r="AL22">
        <v>280</v>
      </c>
      <c r="AM22" t="s">
        <v>53</v>
      </c>
      <c r="AN22" s="32">
        <f>LN(AN19)</f>
        <v>8.0558462621484903E-2</v>
      </c>
      <c r="AO22">
        <v>1994</v>
      </c>
      <c r="AP22">
        <v>280</v>
      </c>
      <c r="AQ22" t="s">
        <v>53</v>
      </c>
      <c r="AR22" s="32">
        <f>LN(AR19)</f>
        <v>8.0565292341053737E-2</v>
      </c>
      <c r="AS22">
        <v>1994</v>
      </c>
      <c r="AT22">
        <v>280</v>
      </c>
      <c r="AU22" t="s">
        <v>53</v>
      </c>
      <c r="AV22" s="32">
        <f>LN(AV19)</f>
        <v>8.2293613231529159E-2</v>
      </c>
      <c r="AW22">
        <v>1994</v>
      </c>
      <c r="AX22">
        <v>280</v>
      </c>
      <c r="AY22" t="s">
        <v>53</v>
      </c>
      <c r="AZ22" s="32">
        <f>LN(AZ19)</f>
        <v>8.249361717395072E-2</v>
      </c>
      <c r="BA22">
        <v>1994</v>
      </c>
      <c r="BB22">
        <v>280</v>
      </c>
      <c r="BC22" t="s">
        <v>53</v>
      </c>
      <c r="BD22" s="32">
        <f>LN(BD19)</f>
        <v>8.2212101681281638E-2</v>
      </c>
      <c r="BE22">
        <v>1994</v>
      </c>
      <c r="BF22">
        <v>280</v>
      </c>
      <c r="BG22" t="s">
        <v>53</v>
      </c>
      <c r="BH22" s="32">
        <f>LN(BH19)</f>
        <v>8.0615449246065229E-2</v>
      </c>
      <c r="BI22">
        <v>1994</v>
      </c>
      <c r="BJ22">
        <v>280</v>
      </c>
      <c r="BK22" t="s">
        <v>53</v>
      </c>
      <c r="BL22" s="32">
        <f>LN(BL19)</f>
        <v>8.1968782590655362E-2</v>
      </c>
      <c r="BM22">
        <v>1994</v>
      </c>
      <c r="BN22">
        <v>280</v>
      </c>
      <c r="BO22" t="s">
        <v>53</v>
      </c>
      <c r="BP22" s="32">
        <f>LN(BP19)</f>
        <v>8.1637042414479583E-2</v>
      </c>
      <c r="BQ22">
        <v>1994</v>
      </c>
      <c r="BR22">
        <v>280</v>
      </c>
      <c r="BS22" t="s">
        <v>53</v>
      </c>
      <c r="BT22" s="32">
        <f>LN(BT19)</f>
        <v>8.1267595936624928E-2</v>
      </c>
      <c r="BU22">
        <v>1994</v>
      </c>
      <c r="BV22">
        <v>280</v>
      </c>
      <c r="BW22" t="s">
        <v>53</v>
      </c>
      <c r="BX22" s="32">
        <f>LN(BX19)</f>
        <v>8.1221336826730828E-2</v>
      </c>
      <c r="BY22">
        <v>1994</v>
      </c>
      <c r="BZ22">
        <v>280</v>
      </c>
      <c r="CA22" t="s">
        <v>53</v>
      </c>
      <c r="CB22" s="32">
        <f>LN(CB19)</f>
        <v>8.1643643421696666E-2</v>
      </c>
      <c r="CC22">
        <v>1994</v>
      </c>
      <c r="CD22">
        <v>280</v>
      </c>
      <c r="CE22" t="s">
        <v>53</v>
      </c>
      <c r="CF22" s="32">
        <f>LN(CF19)</f>
        <v>8.0979705105104757E-2</v>
      </c>
      <c r="CG22">
        <v>1994</v>
      </c>
      <c r="CH22">
        <v>280</v>
      </c>
      <c r="CI22" t="s">
        <v>53</v>
      </c>
      <c r="CJ22" s="32">
        <f>LN(CJ19)</f>
        <v>8.2042455776248829E-2</v>
      </c>
      <c r="CK22">
        <v>1994</v>
      </c>
      <c r="CL22">
        <v>280</v>
      </c>
      <c r="CM22" t="s">
        <v>53</v>
      </c>
      <c r="CN22" s="32">
        <f>LN(CN19)</f>
        <v>8.1111838689706894E-2</v>
      </c>
      <c r="CO22">
        <v>1994</v>
      </c>
      <c r="CP22">
        <v>210</v>
      </c>
      <c r="CQ22" t="s">
        <v>53</v>
      </c>
      <c r="CR22" s="32">
        <f>LN(CR19)</f>
        <v>8.0622928322223161E-2</v>
      </c>
      <c r="CS22">
        <v>1994</v>
      </c>
      <c r="CT22">
        <v>210</v>
      </c>
      <c r="CU22" t="s">
        <v>53</v>
      </c>
      <c r="CV22" s="32">
        <f>LN(CV19)</f>
        <v>8.2449555265145039E-2</v>
      </c>
      <c r="CW22">
        <v>1994</v>
      </c>
      <c r="CX22">
        <v>210</v>
      </c>
      <c r="CY22" t="s">
        <v>53</v>
      </c>
      <c r="CZ22" s="32">
        <f>LN(CZ19)</f>
        <v>8.2314948333999702E-2</v>
      </c>
      <c r="DA22">
        <v>1994</v>
      </c>
      <c r="DB22">
        <v>210</v>
      </c>
      <c r="DC22" t="s">
        <v>53</v>
      </c>
      <c r="DD22" s="32">
        <f>LN(DD19)</f>
        <v>8.1246801533255142E-2</v>
      </c>
      <c r="DE22">
        <v>1994</v>
      </c>
      <c r="DF22">
        <v>210</v>
      </c>
      <c r="DG22" t="s">
        <v>53</v>
      </c>
      <c r="DH22" s="32">
        <f>LN(DH19)</f>
        <v>8.0305482093497804E-2</v>
      </c>
      <c r="DI22">
        <v>1994</v>
      </c>
      <c r="DJ22">
        <v>210</v>
      </c>
      <c r="DK22" t="s">
        <v>53</v>
      </c>
      <c r="DL22" s="32">
        <f>LN(DL19)</f>
        <v>8.08357397807868E-2</v>
      </c>
      <c r="DM22">
        <v>1994</v>
      </c>
      <c r="DN22">
        <v>210</v>
      </c>
      <c r="DO22" t="s">
        <v>53</v>
      </c>
      <c r="DP22" s="32">
        <f>LN(DP19)</f>
        <v>8.0921159037868201E-2</v>
      </c>
      <c r="DQ22">
        <v>1994</v>
      </c>
      <c r="DR22">
        <v>210</v>
      </c>
      <c r="DS22" t="s">
        <v>53</v>
      </c>
      <c r="DT22" s="32">
        <f>LN(DT19)</f>
        <v>8.0476410995288863E-2</v>
      </c>
      <c r="DU22">
        <v>1994</v>
      </c>
      <c r="DV22">
        <v>210</v>
      </c>
      <c r="DW22" t="s">
        <v>53</v>
      </c>
      <c r="DX22" s="32">
        <f>LN(DX19)</f>
        <v>7.9471091081577058E-2</v>
      </c>
      <c r="DY22">
        <v>1994</v>
      </c>
      <c r="DZ22">
        <v>210</v>
      </c>
      <c r="EA22" t="s">
        <v>53</v>
      </c>
      <c r="EB22" s="32">
        <f>LN(EB19)</f>
        <v>8.5253483982681483E-2</v>
      </c>
      <c r="EC22">
        <v>1994</v>
      </c>
      <c r="ED22">
        <v>210</v>
      </c>
      <c r="EE22" t="s">
        <v>53</v>
      </c>
      <c r="EF22" s="32">
        <f>LN(EF19)</f>
        <v>8.0451367767826604E-2</v>
      </c>
      <c r="EG22">
        <v>1994</v>
      </c>
      <c r="EH22">
        <v>210</v>
      </c>
      <c r="EI22" t="s">
        <v>53</v>
      </c>
      <c r="EJ22" s="32">
        <f>LN(EJ19)</f>
        <v>8.0310838612215787E-2</v>
      </c>
      <c r="EK22">
        <v>1994</v>
      </c>
      <c r="EL22">
        <v>210</v>
      </c>
      <c r="EM22" t="s">
        <v>53</v>
      </c>
      <c r="EN22" s="32">
        <f>LN(EN19)</f>
        <v>7.9282829720802681E-2</v>
      </c>
      <c r="EO22">
        <v>1994</v>
      </c>
      <c r="EP22">
        <v>210</v>
      </c>
      <c r="EQ22" t="s">
        <v>53</v>
      </c>
      <c r="ER22" s="32">
        <f>LN(ER19)</f>
        <v>8.4703620178974981E-2</v>
      </c>
      <c r="ES22">
        <v>1994</v>
      </c>
      <c r="ET22">
        <v>210</v>
      </c>
      <c r="EU22" t="s">
        <v>53</v>
      </c>
      <c r="EV22" s="32">
        <f>LN(EV19)</f>
        <v>8.5939018191041286E-2</v>
      </c>
      <c r="EW22">
        <v>1994</v>
      </c>
      <c r="EX22">
        <v>210</v>
      </c>
    </row>
    <row r="23" spans="2:154" x14ac:dyDescent="0.25">
      <c r="B23">
        <v>7.0037590308004979E-2</v>
      </c>
      <c r="C23" s="31">
        <v>0.53289371263990437</v>
      </c>
      <c r="D23">
        <v>38.788572793902809</v>
      </c>
      <c r="E23">
        <v>1994</v>
      </c>
      <c r="F23">
        <v>280</v>
      </c>
      <c r="G23" t="s">
        <v>54</v>
      </c>
      <c r="H23" s="32">
        <f>LN(H20)</f>
        <v>6.0007830442788061E-2</v>
      </c>
      <c r="I23">
        <v>1995</v>
      </c>
      <c r="J23">
        <v>80</v>
      </c>
      <c r="K23" t="s">
        <v>54</v>
      </c>
      <c r="L23" s="32">
        <f>LN(L20)</f>
        <v>6.1956774588949229E-2</v>
      </c>
      <c r="M23">
        <v>1995</v>
      </c>
      <c r="N23">
        <v>80</v>
      </c>
      <c r="O23" t="s">
        <v>54</v>
      </c>
      <c r="P23" s="32">
        <f>LN(P20)</f>
        <v>5.8138483428415981E-2</v>
      </c>
      <c r="Q23">
        <v>1995</v>
      </c>
      <c r="R23">
        <v>80</v>
      </c>
      <c r="S23" t="s">
        <v>54</v>
      </c>
      <c r="T23" s="32">
        <f>LN(T20)</f>
        <v>5.7859106095333658E-2</v>
      </c>
      <c r="U23">
        <v>1995</v>
      </c>
      <c r="V23">
        <v>80</v>
      </c>
      <c r="W23" t="s">
        <v>54</v>
      </c>
      <c r="X23" s="32">
        <f>LN(X20)</f>
        <v>5.7910876450270599E-2</v>
      </c>
      <c r="Y23">
        <v>1995</v>
      </c>
      <c r="Z23">
        <v>80</v>
      </c>
      <c r="AA23" t="s">
        <v>54</v>
      </c>
      <c r="AB23" s="32">
        <f>LN(AB20)</f>
        <v>5.8181594086461903E-2</v>
      </c>
      <c r="AC23">
        <v>1995</v>
      </c>
      <c r="AD23">
        <v>80</v>
      </c>
      <c r="AE23" t="s">
        <v>54</v>
      </c>
      <c r="AF23" s="32">
        <f>LN(AF20)</f>
        <v>5.8128391072883367E-2</v>
      </c>
      <c r="AG23">
        <v>1995</v>
      </c>
      <c r="AH23">
        <v>80</v>
      </c>
      <c r="AI23" t="s">
        <v>54</v>
      </c>
      <c r="AJ23" s="32">
        <f>LN(AJ20)</f>
        <v>5.837687340589804E-2</v>
      </c>
      <c r="AK23">
        <v>1995</v>
      </c>
      <c r="AL23">
        <v>80</v>
      </c>
      <c r="AM23" t="s">
        <v>54</v>
      </c>
      <c r="AN23" s="32">
        <f>LN(AN20)</f>
        <v>5.874707484778225E-2</v>
      </c>
      <c r="AO23">
        <v>1995</v>
      </c>
      <c r="AP23">
        <v>80</v>
      </c>
      <c r="AQ23" t="s">
        <v>54</v>
      </c>
      <c r="AR23" s="32">
        <f>LN(AR20)</f>
        <v>5.8849040239142482E-2</v>
      </c>
      <c r="AS23">
        <v>1995</v>
      </c>
      <c r="AT23">
        <v>80</v>
      </c>
      <c r="AU23" t="s">
        <v>54</v>
      </c>
      <c r="AV23" s="32">
        <f>LN(AV20)</f>
        <v>6.0707852848595825E-2</v>
      </c>
      <c r="AW23">
        <v>1995</v>
      </c>
      <c r="AX23">
        <v>80</v>
      </c>
      <c r="AY23" t="s">
        <v>54</v>
      </c>
      <c r="AZ23" s="32">
        <f>LN(AZ20)</f>
        <v>6.1210820937818794E-2</v>
      </c>
      <c r="BA23">
        <v>1995</v>
      </c>
      <c r="BB23">
        <v>80</v>
      </c>
      <c r="BC23" t="s">
        <v>54</v>
      </c>
      <c r="BD23" s="32">
        <f>LN(BD20)</f>
        <v>6.0980812639366659E-2</v>
      </c>
      <c r="BE23">
        <v>1995</v>
      </c>
      <c r="BF23">
        <v>80</v>
      </c>
      <c r="BG23" t="s">
        <v>54</v>
      </c>
      <c r="BH23" s="32">
        <f>LN(BH20)</f>
        <v>5.9341893310784814E-2</v>
      </c>
      <c r="BI23">
        <v>1995</v>
      </c>
      <c r="BJ23">
        <v>80</v>
      </c>
      <c r="BK23" t="s">
        <v>54</v>
      </c>
      <c r="BL23" s="32">
        <f>LN(BL20)</f>
        <v>6.0912490265514645E-2</v>
      </c>
      <c r="BM23">
        <v>1995</v>
      </c>
      <c r="BN23">
        <v>80</v>
      </c>
      <c r="BO23" t="s">
        <v>54</v>
      </c>
      <c r="BP23" s="32">
        <f>LN(BP20)</f>
        <v>6.0556764750946568E-2</v>
      </c>
      <c r="BQ23">
        <v>1995</v>
      </c>
      <c r="BR23">
        <v>80</v>
      </c>
      <c r="BS23" t="s">
        <v>54</v>
      </c>
      <c r="BT23" s="32">
        <f>LN(BT20)</f>
        <v>5.9826092165426441E-2</v>
      </c>
      <c r="BU23">
        <v>1995</v>
      </c>
      <c r="BV23">
        <v>80</v>
      </c>
      <c r="BW23" t="s">
        <v>54</v>
      </c>
      <c r="BX23" s="32">
        <f>LN(BX20)</f>
        <v>5.9838291135059486E-2</v>
      </c>
      <c r="BY23">
        <v>1995</v>
      </c>
      <c r="BZ23">
        <v>80</v>
      </c>
      <c r="CA23" t="s">
        <v>54</v>
      </c>
      <c r="CB23" s="32">
        <f>LN(CB20)</f>
        <v>6.0626924400523627E-2</v>
      </c>
      <c r="CC23">
        <v>1995</v>
      </c>
      <c r="CD23">
        <v>80</v>
      </c>
      <c r="CE23" t="s">
        <v>54</v>
      </c>
      <c r="CF23" s="32">
        <f>LN(CF20)</f>
        <v>5.9625602350088319E-2</v>
      </c>
      <c r="CG23">
        <v>1995</v>
      </c>
      <c r="CH23">
        <v>80</v>
      </c>
      <c r="CI23" t="s">
        <v>54</v>
      </c>
      <c r="CJ23" s="32">
        <f>LN(CJ20)</f>
        <v>6.1415591786308253E-2</v>
      </c>
      <c r="CK23">
        <v>1995</v>
      </c>
      <c r="CL23">
        <v>80</v>
      </c>
      <c r="CM23" t="s">
        <v>54</v>
      </c>
      <c r="CN23" s="32">
        <f>LN(CN20)</f>
        <v>5.957142789397156E-2</v>
      </c>
      <c r="CO23">
        <v>1995</v>
      </c>
      <c r="CP23">
        <v>80</v>
      </c>
      <c r="CQ23" t="s">
        <v>54</v>
      </c>
      <c r="CR23" s="32">
        <f>LN(CR20)</f>
        <v>5.9339003062755004E-2</v>
      </c>
      <c r="CS23">
        <v>1994</v>
      </c>
      <c r="CT23">
        <v>280</v>
      </c>
      <c r="CU23" t="s">
        <v>54</v>
      </c>
      <c r="CV23" s="32">
        <f>LN(CV20)</f>
        <v>6.166624701358988E-2</v>
      </c>
      <c r="CW23">
        <v>1994</v>
      </c>
      <c r="CX23">
        <v>280</v>
      </c>
      <c r="CY23" t="s">
        <v>54</v>
      </c>
      <c r="CZ23" s="32">
        <f>LN(CZ20)</f>
        <v>6.1228572127673145E-2</v>
      </c>
      <c r="DA23">
        <v>1994</v>
      </c>
      <c r="DB23">
        <v>280</v>
      </c>
      <c r="DC23" t="s">
        <v>54</v>
      </c>
      <c r="DD23" s="32">
        <f>LN(DD20)</f>
        <v>5.9626571357738287E-2</v>
      </c>
      <c r="DE23">
        <v>1994</v>
      </c>
      <c r="DF23">
        <v>280</v>
      </c>
      <c r="DG23" t="s">
        <v>54</v>
      </c>
      <c r="DH23" s="32">
        <f>LN(DH20)</f>
        <v>5.9024947799447197E-2</v>
      </c>
      <c r="DI23">
        <v>1994</v>
      </c>
      <c r="DJ23">
        <v>280</v>
      </c>
      <c r="DK23" t="s">
        <v>54</v>
      </c>
      <c r="DL23" s="32">
        <f>LN(DL20)</f>
        <v>5.9232968468004514E-2</v>
      </c>
      <c r="DM23">
        <v>1994</v>
      </c>
      <c r="DN23">
        <v>280</v>
      </c>
      <c r="DO23" t="s">
        <v>54</v>
      </c>
      <c r="DP23" s="32">
        <f>LN(DP20)</f>
        <v>5.9152272706987606E-2</v>
      </c>
      <c r="DQ23">
        <v>1994</v>
      </c>
      <c r="DR23">
        <v>280</v>
      </c>
      <c r="DS23" t="s">
        <v>54</v>
      </c>
      <c r="DT23" s="32">
        <f>LN(DT20)</f>
        <v>5.8773719939852025E-2</v>
      </c>
      <c r="DU23">
        <v>1994</v>
      </c>
      <c r="DV23">
        <v>280</v>
      </c>
      <c r="DW23" t="s">
        <v>54</v>
      </c>
      <c r="DX23" s="32">
        <f>LN(DX20)</f>
        <v>5.8039204386304263E-2</v>
      </c>
      <c r="DY23">
        <v>1994</v>
      </c>
      <c r="DZ23">
        <v>280</v>
      </c>
      <c r="EA23" t="s">
        <v>54</v>
      </c>
      <c r="EB23" s="32">
        <f>LN(EB20)</f>
        <v>6.546875901815026E-2</v>
      </c>
      <c r="EC23">
        <v>1994</v>
      </c>
      <c r="ED23">
        <v>280</v>
      </c>
      <c r="EE23" t="s">
        <v>54</v>
      </c>
      <c r="EF23" s="32">
        <f>LN(EF20)</f>
        <v>5.8546257268938945E-2</v>
      </c>
      <c r="EG23">
        <v>1994</v>
      </c>
      <c r="EH23">
        <v>280</v>
      </c>
      <c r="EI23" t="s">
        <v>54</v>
      </c>
      <c r="EJ23" s="32">
        <f>LN(EJ20)</f>
        <v>5.8423763383892297E-2</v>
      </c>
      <c r="EK23">
        <v>1994</v>
      </c>
      <c r="EL23">
        <v>280</v>
      </c>
      <c r="EM23" t="s">
        <v>54</v>
      </c>
      <c r="EN23" s="32">
        <f>LN(EN20)</f>
        <v>5.7590735293070579E-2</v>
      </c>
      <c r="EO23">
        <v>1994</v>
      </c>
      <c r="EP23">
        <v>280</v>
      </c>
      <c r="EQ23" t="s">
        <v>54</v>
      </c>
      <c r="ER23" s="32">
        <f>LN(ER20)</f>
        <v>6.3047827811489252E-2</v>
      </c>
      <c r="ES23">
        <v>1994</v>
      </c>
      <c r="ET23">
        <v>280</v>
      </c>
      <c r="EU23" t="s">
        <v>54</v>
      </c>
      <c r="EV23" s="32">
        <f>LN(EV20)</f>
        <v>6.4484323121974316E-2</v>
      </c>
      <c r="EW23">
        <v>1994</v>
      </c>
      <c r="EX23">
        <v>280</v>
      </c>
    </row>
    <row r="24" spans="2:154" x14ac:dyDescent="0.25">
      <c r="B24">
        <v>7.2111893405373759E-2</v>
      </c>
      <c r="C24" s="31">
        <v>0.55813357254882279</v>
      </c>
      <c r="D24">
        <v>42.946330129950255</v>
      </c>
      <c r="E24">
        <v>1995</v>
      </c>
      <c r="F24">
        <v>80</v>
      </c>
      <c r="G24" t="s">
        <v>55</v>
      </c>
      <c r="H24" s="32">
        <f>H22-H21</f>
        <v>1.0565805681980706E-2</v>
      </c>
      <c r="I24">
        <v>1995</v>
      </c>
      <c r="J24">
        <v>94</v>
      </c>
      <c r="K24" t="s">
        <v>55</v>
      </c>
      <c r="L24" s="32">
        <f>L22-L21</f>
        <v>1.1431208608075574E-2</v>
      </c>
      <c r="M24">
        <v>1995</v>
      </c>
      <c r="N24">
        <v>94</v>
      </c>
      <c r="O24" t="s">
        <v>55</v>
      </c>
      <c r="P24" s="32">
        <f>P22-P21</f>
        <v>1.1238970187965602E-2</v>
      </c>
      <c r="Q24">
        <v>1995</v>
      </c>
      <c r="R24">
        <v>94</v>
      </c>
      <c r="S24" t="s">
        <v>55</v>
      </c>
      <c r="T24" s="32">
        <f>T22-T21</f>
        <v>1.1145737339529976E-2</v>
      </c>
      <c r="U24">
        <v>1995</v>
      </c>
      <c r="V24">
        <v>94</v>
      </c>
      <c r="W24" t="s">
        <v>55</v>
      </c>
      <c r="X24" s="32">
        <f>X22-X21</f>
        <v>1.1066096683984644E-2</v>
      </c>
      <c r="Y24">
        <v>1995</v>
      </c>
      <c r="Z24">
        <v>94</v>
      </c>
      <c r="AA24" t="s">
        <v>55</v>
      </c>
      <c r="AB24" s="32">
        <f>AB22-AB21</f>
        <v>1.1003441588433055E-2</v>
      </c>
      <c r="AC24">
        <v>1995</v>
      </c>
      <c r="AD24">
        <v>94</v>
      </c>
      <c r="AE24" t="s">
        <v>55</v>
      </c>
      <c r="AF24" s="32">
        <f>AF22-AF21</f>
        <v>1.0928113054001418E-2</v>
      </c>
      <c r="AG24">
        <v>1995</v>
      </c>
      <c r="AH24">
        <v>94</v>
      </c>
      <c r="AI24" t="s">
        <v>55</v>
      </c>
      <c r="AJ24" s="32">
        <f>AJ22-AJ21</f>
        <v>1.0878111458635153E-2</v>
      </c>
      <c r="AK24">
        <v>1995</v>
      </c>
      <c r="AL24">
        <v>94</v>
      </c>
      <c r="AM24" t="s">
        <v>55</v>
      </c>
      <c r="AN24" s="32">
        <f>AN22-AN21</f>
        <v>1.0846227986014936E-2</v>
      </c>
      <c r="AO24">
        <v>1995</v>
      </c>
      <c r="AP24">
        <v>94</v>
      </c>
      <c r="AQ24" t="s">
        <v>55</v>
      </c>
      <c r="AR24" s="32">
        <f>AR22-AR21</f>
        <v>1.0799177758595901E-2</v>
      </c>
      <c r="AS24">
        <v>1995</v>
      </c>
      <c r="AT24">
        <v>94</v>
      </c>
      <c r="AU24" t="s">
        <v>55</v>
      </c>
      <c r="AV24" s="32">
        <f>AV22-AV21</f>
        <v>1.0734638190771986E-2</v>
      </c>
      <c r="AW24">
        <v>1995</v>
      </c>
      <c r="AX24">
        <v>94</v>
      </c>
      <c r="AY24" t="s">
        <v>55</v>
      </c>
      <c r="AZ24" s="32">
        <f>AZ22-AZ21</f>
        <v>1.0584779509676054E-2</v>
      </c>
      <c r="BA24">
        <v>1995</v>
      </c>
      <c r="BB24">
        <v>94</v>
      </c>
      <c r="BC24" t="s">
        <v>55</v>
      </c>
      <c r="BD24" s="32">
        <f>BD22-BD21</f>
        <v>1.0559299624916876E-2</v>
      </c>
      <c r="BE24">
        <v>1995</v>
      </c>
      <c r="BF24">
        <v>94</v>
      </c>
      <c r="BG24" t="s">
        <v>55</v>
      </c>
      <c r="BH24" s="32">
        <f>BH22-BH21</f>
        <v>1.0580208511582936E-2</v>
      </c>
      <c r="BI24">
        <v>1995</v>
      </c>
      <c r="BJ24">
        <v>94</v>
      </c>
      <c r="BK24" t="s">
        <v>55</v>
      </c>
      <c r="BL24" s="32">
        <f>BL22-BL21</f>
        <v>1.0472726255556397E-2</v>
      </c>
      <c r="BM24">
        <v>1995</v>
      </c>
      <c r="BN24">
        <v>94</v>
      </c>
      <c r="BO24" t="s">
        <v>55</v>
      </c>
      <c r="BP24" s="32">
        <f>BP22-BP21</f>
        <v>1.0484592596939069E-2</v>
      </c>
      <c r="BQ24">
        <v>1995</v>
      </c>
      <c r="BR24">
        <v>94</v>
      </c>
      <c r="BS24" t="s">
        <v>55</v>
      </c>
      <c r="BT24" s="32">
        <f>BT22-BT21</f>
        <v>1.0663285725897892E-2</v>
      </c>
      <c r="BU24">
        <v>1995</v>
      </c>
      <c r="BV24">
        <v>94</v>
      </c>
      <c r="BW24" t="s">
        <v>55</v>
      </c>
      <c r="BX24" s="32">
        <f>BX22-BX21</f>
        <v>1.0634369604293467E-2</v>
      </c>
      <c r="BY24">
        <v>1995</v>
      </c>
      <c r="BZ24">
        <v>94</v>
      </c>
      <c r="CA24" t="s">
        <v>55</v>
      </c>
      <c r="CB24" s="32">
        <f>CB22-CB21</f>
        <v>1.0453147716906183E-2</v>
      </c>
      <c r="CC24">
        <v>1995</v>
      </c>
      <c r="CD24">
        <v>94</v>
      </c>
      <c r="CE24" t="s">
        <v>55</v>
      </c>
      <c r="CF24" s="32">
        <f>CF22-CF21</f>
        <v>1.062005274740542E-2</v>
      </c>
      <c r="CG24">
        <v>1995</v>
      </c>
      <c r="CH24">
        <v>94</v>
      </c>
      <c r="CI24" t="s">
        <v>55</v>
      </c>
      <c r="CJ24" s="32">
        <f>CJ22-CJ21</f>
        <v>1.0260249498012186E-2</v>
      </c>
      <c r="CK24">
        <v>1995</v>
      </c>
      <c r="CL24">
        <v>94</v>
      </c>
      <c r="CM24" t="s">
        <v>55</v>
      </c>
      <c r="CN24" s="32">
        <f>CN22-CN21</f>
        <v>1.0712207856958464E-2</v>
      </c>
      <c r="CO24">
        <v>1995</v>
      </c>
      <c r="CP24">
        <v>94</v>
      </c>
      <c r="CQ24" t="s">
        <v>55</v>
      </c>
      <c r="CR24" s="32">
        <f>CR22-CR21</f>
        <v>1.0585338014218182E-2</v>
      </c>
      <c r="CS24">
        <v>1995</v>
      </c>
      <c r="CT24">
        <v>94</v>
      </c>
      <c r="CU24" t="s">
        <v>55</v>
      </c>
      <c r="CV24" s="32">
        <f>CV22-CV21</f>
        <v>1.033766185977128E-2</v>
      </c>
      <c r="CW24">
        <v>1995</v>
      </c>
      <c r="CX24">
        <v>80</v>
      </c>
      <c r="CY24" t="s">
        <v>55</v>
      </c>
      <c r="CZ24" s="32">
        <f>CZ22-CZ21</f>
        <v>1.0487609725133601E-2</v>
      </c>
      <c r="DA24">
        <v>1995</v>
      </c>
      <c r="DB24">
        <v>80</v>
      </c>
      <c r="DC24" t="s">
        <v>55</v>
      </c>
      <c r="DD24" s="32">
        <f>DD22-DD21</f>
        <v>1.0751686931611812E-2</v>
      </c>
      <c r="DE24">
        <v>1995</v>
      </c>
      <c r="DF24">
        <v>80</v>
      </c>
      <c r="DG24" t="s">
        <v>55</v>
      </c>
      <c r="DH24" s="32">
        <f>DH22-DH21</f>
        <v>1.0583660572654752E-2</v>
      </c>
      <c r="DI24">
        <v>1995</v>
      </c>
      <c r="DJ24">
        <v>80</v>
      </c>
      <c r="DK24" t="s">
        <v>55</v>
      </c>
      <c r="DL24" s="32">
        <f>DL22-DL21</f>
        <v>1.0743051824629563E-2</v>
      </c>
      <c r="DM24">
        <v>1995</v>
      </c>
      <c r="DN24">
        <v>80</v>
      </c>
      <c r="DO24" t="s">
        <v>55</v>
      </c>
      <c r="DP24" s="32">
        <f>DP22-DP21</f>
        <v>1.0825208783509357E-2</v>
      </c>
      <c r="DQ24">
        <v>1995</v>
      </c>
      <c r="DR24">
        <v>80</v>
      </c>
      <c r="DS24" t="s">
        <v>55</v>
      </c>
      <c r="DT24" s="32">
        <f>DT22-DT21</f>
        <v>1.0792470833256407E-2</v>
      </c>
      <c r="DU24">
        <v>1995</v>
      </c>
      <c r="DV24">
        <v>80</v>
      </c>
      <c r="DW24" t="s">
        <v>55</v>
      </c>
      <c r="DX24" s="32">
        <f>DX22-DX21</f>
        <v>1.0658528725542876E-2</v>
      </c>
      <c r="DY24">
        <v>1995</v>
      </c>
      <c r="DZ24">
        <v>80</v>
      </c>
      <c r="EA24" t="s">
        <v>55</v>
      </c>
      <c r="EB24" s="32">
        <f>EB22-EB21</f>
        <v>9.8434338625338347E-3</v>
      </c>
      <c r="EC24">
        <v>1995</v>
      </c>
      <c r="ED24">
        <v>80</v>
      </c>
      <c r="EE24" t="s">
        <v>55</v>
      </c>
      <c r="EF24" s="32">
        <f>EF22-EF21</f>
        <v>1.089257721532888E-2</v>
      </c>
      <c r="EG24">
        <v>1995</v>
      </c>
      <c r="EH24">
        <v>80</v>
      </c>
      <c r="EI24" t="s">
        <v>55</v>
      </c>
      <c r="EJ24" s="32">
        <f>EJ22-EJ21</f>
        <v>1.0883658301592353E-2</v>
      </c>
      <c r="EK24">
        <v>1995</v>
      </c>
      <c r="EL24">
        <v>80</v>
      </c>
      <c r="EM24" t="s">
        <v>55</v>
      </c>
      <c r="EN24" s="32">
        <f>EN22-EN21</f>
        <v>1.0787229996947395E-2</v>
      </c>
      <c r="EO24">
        <v>1995</v>
      </c>
      <c r="EP24">
        <v>80</v>
      </c>
      <c r="EQ24" t="s">
        <v>55</v>
      </c>
      <c r="ER24" s="32">
        <f>ER22-ER21</f>
        <v>1.0769275661324074E-2</v>
      </c>
      <c r="ES24">
        <v>1995</v>
      </c>
      <c r="ET24">
        <v>80</v>
      </c>
      <c r="EU24" t="s">
        <v>55</v>
      </c>
      <c r="EV24" s="32">
        <f>EV22-EV21</f>
        <v>1.066981064547648E-2</v>
      </c>
      <c r="EW24">
        <v>1995</v>
      </c>
      <c r="EX24">
        <v>80</v>
      </c>
    </row>
    <row r="25" spans="2:154" x14ac:dyDescent="0.25">
      <c r="B25">
        <v>7.1827338608866101E-2</v>
      </c>
      <c r="C25" s="31">
        <v>0.549165686418845</v>
      </c>
      <c r="D25">
        <v>41.415732511406617</v>
      </c>
      <c r="E25">
        <v>1995</v>
      </c>
      <c r="F25">
        <v>94</v>
      </c>
      <c r="G25" t="s">
        <v>56</v>
      </c>
      <c r="H25" s="32">
        <f>H21-H23</f>
        <v>1.0678635126534101E-2</v>
      </c>
      <c r="I25">
        <v>1995</v>
      </c>
      <c r="J25">
        <v>200</v>
      </c>
      <c r="K25" t="s">
        <v>56</v>
      </c>
      <c r="L25" s="32">
        <f>L21-L23</f>
        <v>1.1563393628912622E-2</v>
      </c>
      <c r="M25">
        <v>1995</v>
      </c>
      <c r="N25">
        <v>200</v>
      </c>
      <c r="O25" t="s">
        <v>56</v>
      </c>
      <c r="P25" s="32">
        <f>P21-P23</f>
        <v>1.1366721795374991E-2</v>
      </c>
      <c r="Q25">
        <v>1995</v>
      </c>
      <c r="R25">
        <v>200</v>
      </c>
      <c r="S25" t="s">
        <v>56</v>
      </c>
      <c r="T25" s="32">
        <f>T21-T23</f>
        <v>1.1271366343450225E-2</v>
      </c>
      <c r="U25">
        <v>1995</v>
      </c>
      <c r="V25">
        <v>200</v>
      </c>
      <c r="W25" t="s">
        <v>56</v>
      </c>
      <c r="X25" s="32">
        <f>X21-X23</f>
        <v>1.1189926773348388E-2</v>
      </c>
      <c r="Y25">
        <v>1995</v>
      </c>
      <c r="Z25">
        <v>200</v>
      </c>
      <c r="AA25" t="s">
        <v>56</v>
      </c>
      <c r="AB25" s="32">
        <f>AB21-AB23</f>
        <v>1.1125865650186174E-2</v>
      </c>
      <c r="AC25">
        <v>1995</v>
      </c>
      <c r="AD25">
        <v>200</v>
      </c>
      <c r="AE25" t="s">
        <v>56</v>
      </c>
      <c r="AF25" s="32">
        <f>AF21-AF23</f>
        <v>1.1048857432050585E-2</v>
      </c>
      <c r="AG25">
        <v>1995</v>
      </c>
      <c r="AH25">
        <v>200</v>
      </c>
      <c r="AI25" t="s">
        <v>56</v>
      </c>
      <c r="AJ25" s="32">
        <f>AJ21-AJ23</f>
        <v>1.0997747373063575E-2</v>
      </c>
      <c r="AK25">
        <v>1995</v>
      </c>
      <c r="AL25">
        <v>200</v>
      </c>
      <c r="AM25" t="s">
        <v>56</v>
      </c>
      <c r="AN25" s="32">
        <f>AN21-AN23</f>
        <v>1.0965159787687716E-2</v>
      </c>
      <c r="AO25">
        <v>1995</v>
      </c>
      <c r="AP25">
        <v>200</v>
      </c>
      <c r="AQ25" t="s">
        <v>56</v>
      </c>
      <c r="AR25" s="32">
        <f>AR21-AR23</f>
        <v>1.0917074343315354E-2</v>
      </c>
      <c r="AS25">
        <v>1995</v>
      </c>
      <c r="AT25">
        <v>200</v>
      </c>
      <c r="AU25" t="s">
        <v>56</v>
      </c>
      <c r="AV25" s="32">
        <f>AV21-AV23</f>
        <v>1.0851122192161347E-2</v>
      </c>
      <c r="AW25">
        <v>1995</v>
      </c>
      <c r="AX25">
        <v>200</v>
      </c>
      <c r="AY25" t="s">
        <v>56</v>
      </c>
      <c r="AZ25" s="32">
        <f>AZ21-AZ23</f>
        <v>1.0698016726455872E-2</v>
      </c>
      <c r="BA25">
        <v>1995</v>
      </c>
      <c r="BB25">
        <v>200</v>
      </c>
      <c r="BC25" t="s">
        <v>56</v>
      </c>
      <c r="BD25" s="32">
        <f>BD21-BD23</f>
        <v>1.0671989416998102E-2</v>
      </c>
      <c r="BE25">
        <v>1995</v>
      </c>
      <c r="BF25">
        <v>200</v>
      </c>
      <c r="BG25" t="s">
        <v>56</v>
      </c>
      <c r="BH25" s="32">
        <f>BH21-BH23</f>
        <v>1.0693347423697479E-2</v>
      </c>
      <c r="BI25">
        <v>1995</v>
      </c>
      <c r="BJ25">
        <v>200</v>
      </c>
      <c r="BK25" t="s">
        <v>56</v>
      </c>
      <c r="BL25" s="32">
        <f>BL21-BL23</f>
        <v>1.058356606958432E-2</v>
      </c>
      <c r="BM25">
        <v>1995</v>
      </c>
      <c r="BN25">
        <v>200</v>
      </c>
      <c r="BO25" t="s">
        <v>56</v>
      </c>
      <c r="BP25" s="32">
        <f>BP21-BP23</f>
        <v>1.0595685066593946E-2</v>
      </c>
      <c r="BQ25">
        <v>1995</v>
      </c>
      <c r="BR25">
        <v>200</v>
      </c>
      <c r="BS25" t="s">
        <v>56</v>
      </c>
      <c r="BT25" s="32">
        <f>BT21-BT23</f>
        <v>1.0778218045300596E-2</v>
      </c>
      <c r="BU25">
        <v>1995</v>
      </c>
      <c r="BV25">
        <v>200</v>
      </c>
      <c r="BW25" t="s">
        <v>56</v>
      </c>
      <c r="BX25" s="32">
        <f>BX21-BX23</f>
        <v>1.0748676087377874E-2</v>
      </c>
      <c r="BY25">
        <v>1995</v>
      </c>
      <c r="BZ25">
        <v>200</v>
      </c>
      <c r="CA25" t="s">
        <v>56</v>
      </c>
      <c r="CB25" s="32">
        <f>CB21-CB23</f>
        <v>1.0563571304266856E-2</v>
      </c>
      <c r="CC25">
        <v>1995</v>
      </c>
      <c r="CD25">
        <v>200</v>
      </c>
      <c r="CE25" t="s">
        <v>56</v>
      </c>
      <c r="CF25" s="32">
        <f>CF21-CF23</f>
        <v>1.0734050007611018E-2</v>
      </c>
      <c r="CG25">
        <v>1995</v>
      </c>
      <c r="CH25">
        <v>200</v>
      </c>
      <c r="CI25" t="s">
        <v>56</v>
      </c>
      <c r="CJ25" s="32">
        <f>CJ21-CJ23</f>
        <v>1.036661449192839E-2</v>
      </c>
      <c r="CK25">
        <v>1995</v>
      </c>
      <c r="CL25">
        <v>200</v>
      </c>
      <c r="CM25" t="s">
        <v>56</v>
      </c>
      <c r="CN25" s="32">
        <f>CN21-CN23</f>
        <v>1.0828202938776871E-2</v>
      </c>
      <c r="CO25">
        <v>1995</v>
      </c>
      <c r="CP25">
        <v>200</v>
      </c>
      <c r="CQ25" t="s">
        <v>56</v>
      </c>
      <c r="CR25" s="32">
        <f>CR21-CR23</f>
        <v>1.0698587245249976E-2</v>
      </c>
      <c r="CS25">
        <v>1995</v>
      </c>
      <c r="CT25">
        <v>200</v>
      </c>
      <c r="CU25" t="s">
        <v>56</v>
      </c>
      <c r="CV25" s="32">
        <f>CV21-CV23</f>
        <v>1.0445646391783879E-2</v>
      </c>
      <c r="CW25">
        <v>1995</v>
      </c>
      <c r="CX25">
        <v>200</v>
      </c>
      <c r="CY25" t="s">
        <v>56</v>
      </c>
      <c r="CZ25" s="32">
        <f>CZ21-CZ23</f>
        <v>1.0598766481192956E-2</v>
      </c>
      <c r="DA25">
        <v>1995</v>
      </c>
      <c r="DB25">
        <v>94</v>
      </c>
      <c r="DC25" t="s">
        <v>56</v>
      </c>
      <c r="DD25" s="32">
        <f>DD21-DD23</f>
        <v>1.0868543243905043E-2</v>
      </c>
      <c r="DE25">
        <v>1995</v>
      </c>
      <c r="DF25">
        <v>94</v>
      </c>
      <c r="DG25" t="s">
        <v>56</v>
      </c>
      <c r="DH25" s="32">
        <f>DH21-DH23</f>
        <v>1.0696873721395855E-2</v>
      </c>
      <c r="DI25">
        <v>1995</v>
      </c>
      <c r="DJ25">
        <v>94</v>
      </c>
      <c r="DK25" t="s">
        <v>56</v>
      </c>
      <c r="DL25" s="32">
        <f>DL21-DL23</f>
        <v>1.0859719488152723E-2</v>
      </c>
      <c r="DM25">
        <v>1995</v>
      </c>
      <c r="DN25">
        <v>94</v>
      </c>
      <c r="DO25" t="s">
        <v>56</v>
      </c>
      <c r="DP25" s="32">
        <f>DP21-DP23</f>
        <v>1.0943677547371237E-2</v>
      </c>
      <c r="DQ25">
        <v>1995</v>
      </c>
      <c r="DR25">
        <v>94</v>
      </c>
      <c r="DS25" t="s">
        <v>56</v>
      </c>
      <c r="DT25" s="32">
        <f>DT21-DT23</f>
        <v>1.0910220222180432E-2</v>
      </c>
      <c r="DU25">
        <v>1995</v>
      </c>
      <c r="DV25">
        <v>94</v>
      </c>
      <c r="DW25" t="s">
        <v>56</v>
      </c>
      <c r="DX25" s="32">
        <f>DX21-DX23</f>
        <v>1.0773357969729919E-2</v>
      </c>
      <c r="DY25">
        <v>1995</v>
      </c>
      <c r="DZ25">
        <v>94</v>
      </c>
      <c r="EA25" t="s">
        <v>56</v>
      </c>
      <c r="EB25" s="32">
        <f>EB21-EB23</f>
        <v>9.9412911019973876E-3</v>
      </c>
      <c r="EC25">
        <v>1995</v>
      </c>
      <c r="ED25">
        <v>94</v>
      </c>
      <c r="EE25" t="s">
        <v>56</v>
      </c>
      <c r="EF25" s="32">
        <f>EF21-EF23</f>
        <v>1.1012533283558779E-2</v>
      </c>
      <c r="EG25">
        <v>1995</v>
      </c>
      <c r="EH25">
        <v>94</v>
      </c>
      <c r="EI25" t="s">
        <v>56</v>
      </c>
      <c r="EJ25" s="32">
        <f>EJ21-EJ23</f>
        <v>1.1003416926731138E-2</v>
      </c>
      <c r="EK25">
        <v>1995</v>
      </c>
      <c r="EL25">
        <v>94</v>
      </c>
      <c r="EM25" t="s">
        <v>56</v>
      </c>
      <c r="EN25" s="32">
        <f>EN21-EN23</f>
        <v>1.0904864430784707E-2</v>
      </c>
      <c r="EO25">
        <v>1995</v>
      </c>
      <c r="EP25">
        <v>94</v>
      </c>
      <c r="EQ25" t="s">
        <v>56</v>
      </c>
      <c r="ER25" s="32">
        <f>ER21-ER23</f>
        <v>1.0886516706161656E-2</v>
      </c>
      <c r="ES25">
        <v>1995</v>
      </c>
      <c r="ET25">
        <v>94</v>
      </c>
      <c r="EU25" t="s">
        <v>56</v>
      </c>
      <c r="EV25" s="32">
        <f>EV21-EV23</f>
        <v>1.0784884423590491E-2</v>
      </c>
      <c r="EW25">
        <v>1995</v>
      </c>
      <c r="EX25">
        <v>94</v>
      </c>
    </row>
    <row r="26" spans="2:154" x14ac:dyDescent="0.25">
      <c r="B26">
        <v>7.049511460164333E-2</v>
      </c>
      <c r="C26" s="31">
        <v>0.52810046568037428</v>
      </c>
      <c r="D26">
        <v>38.049234057881506</v>
      </c>
      <c r="E26">
        <v>1995</v>
      </c>
      <c r="F26">
        <v>200</v>
      </c>
      <c r="G26" t="s">
        <v>57</v>
      </c>
      <c r="H26" s="33">
        <f>AVERAGE(H24:H25)</f>
        <v>1.0622220404257404E-2</v>
      </c>
      <c r="I26">
        <v>1995</v>
      </c>
      <c r="J26">
        <v>310</v>
      </c>
      <c r="K26" t="s">
        <v>57</v>
      </c>
      <c r="L26" s="33">
        <f>AVERAGE(L24:L25)</f>
        <v>1.1497301118494098E-2</v>
      </c>
      <c r="M26">
        <v>1995</v>
      </c>
      <c r="N26">
        <v>310</v>
      </c>
      <c r="O26" t="s">
        <v>57</v>
      </c>
      <c r="P26" s="33">
        <f>AVERAGE(P24:P25)</f>
        <v>1.1302845991670297E-2</v>
      </c>
      <c r="Q26">
        <v>1995</v>
      </c>
      <c r="R26">
        <v>310</v>
      </c>
      <c r="S26" t="s">
        <v>57</v>
      </c>
      <c r="T26" s="33">
        <f>AVERAGE(T24:T25)</f>
        <v>1.12085518414901E-2</v>
      </c>
      <c r="U26">
        <v>1995</v>
      </c>
      <c r="V26">
        <v>310</v>
      </c>
      <c r="W26" t="s">
        <v>57</v>
      </c>
      <c r="X26" s="33">
        <f>AVERAGE(X24:X25)</f>
        <v>1.1128011728666516E-2</v>
      </c>
      <c r="Y26">
        <v>1995</v>
      </c>
      <c r="Z26">
        <v>310</v>
      </c>
      <c r="AA26" t="s">
        <v>57</v>
      </c>
      <c r="AB26" s="33">
        <f>AVERAGE(AB24:AB25)</f>
        <v>1.1064653619309615E-2</v>
      </c>
      <c r="AC26">
        <v>1995</v>
      </c>
      <c r="AD26">
        <v>310</v>
      </c>
      <c r="AE26" t="s">
        <v>57</v>
      </c>
      <c r="AF26" s="33">
        <f>AVERAGE(AF24:AF25)</f>
        <v>1.0988485243026001E-2</v>
      </c>
      <c r="AG26">
        <v>1995</v>
      </c>
      <c r="AH26">
        <v>310</v>
      </c>
      <c r="AI26" t="s">
        <v>57</v>
      </c>
      <c r="AJ26" s="33">
        <f>AVERAGE(AJ24:AJ25)</f>
        <v>1.0937929415849364E-2</v>
      </c>
      <c r="AK26">
        <v>1995</v>
      </c>
      <c r="AL26">
        <v>310</v>
      </c>
      <c r="AM26" t="s">
        <v>57</v>
      </c>
      <c r="AN26" s="33">
        <f>AVERAGE(AN24:AN25)</f>
        <v>1.0905693886851326E-2</v>
      </c>
      <c r="AO26">
        <v>1995</v>
      </c>
      <c r="AP26">
        <v>310</v>
      </c>
      <c r="AQ26" t="s">
        <v>57</v>
      </c>
      <c r="AR26" s="33">
        <f>AVERAGE(AR24:AR25)</f>
        <v>1.0858126050955628E-2</v>
      </c>
      <c r="AS26">
        <v>1995</v>
      </c>
      <c r="AT26">
        <v>310</v>
      </c>
      <c r="AU26" t="s">
        <v>57</v>
      </c>
      <c r="AV26" s="33">
        <f>AVERAGE(AV24:AV25)</f>
        <v>1.0792880191466667E-2</v>
      </c>
      <c r="AW26">
        <v>1995</v>
      </c>
      <c r="AX26">
        <v>310</v>
      </c>
      <c r="AY26" t="s">
        <v>57</v>
      </c>
      <c r="AZ26" s="33">
        <f>AVERAGE(AZ24:AZ25)</f>
        <v>1.0641398118065963E-2</v>
      </c>
      <c r="BA26">
        <v>1995</v>
      </c>
      <c r="BB26">
        <v>310</v>
      </c>
      <c r="BC26" t="s">
        <v>57</v>
      </c>
      <c r="BD26" s="33">
        <f>AVERAGE(BD24:BD25)</f>
        <v>1.0615644520957489E-2</v>
      </c>
      <c r="BE26">
        <v>1995</v>
      </c>
      <c r="BF26">
        <v>310</v>
      </c>
      <c r="BG26" t="s">
        <v>57</v>
      </c>
      <c r="BH26" s="33">
        <f>AVERAGE(BH24:BH25)</f>
        <v>1.0636777967640208E-2</v>
      </c>
      <c r="BI26">
        <v>1995</v>
      </c>
      <c r="BJ26">
        <v>310</v>
      </c>
      <c r="BK26" t="s">
        <v>57</v>
      </c>
      <c r="BL26" s="33">
        <f>AVERAGE(BL24:BL25)</f>
        <v>1.0528146162570359E-2</v>
      </c>
      <c r="BM26">
        <v>1995</v>
      </c>
      <c r="BN26">
        <v>310</v>
      </c>
      <c r="BO26" t="s">
        <v>57</v>
      </c>
      <c r="BP26" s="33">
        <f>AVERAGE(BP24:BP25)</f>
        <v>1.0540138831766507E-2</v>
      </c>
      <c r="BQ26">
        <v>1995</v>
      </c>
      <c r="BR26">
        <v>310</v>
      </c>
      <c r="BS26" t="s">
        <v>57</v>
      </c>
      <c r="BT26" s="33">
        <f>AVERAGE(BT24:BT25)</f>
        <v>1.0720751885599244E-2</v>
      </c>
      <c r="BU26">
        <v>1995</v>
      </c>
      <c r="BV26">
        <v>310</v>
      </c>
      <c r="BW26" t="s">
        <v>57</v>
      </c>
      <c r="BX26" s="33">
        <f>AVERAGE(BX24:BX25)</f>
        <v>1.0691522845835671E-2</v>
      </c>
      <c r="BY26">
        <v>1995</v>
      </c>
      <c r="BZ26">
        <v>310</v>
      </c>
      <c r="CA26" t="s">
        <v>57</v>
      </c>
      <c r="CB26" s="33">
        <f>AVERAGE(CB24:CB25)</f>
        <v>1.0508359510586519E-2</v>
      </c>
      <c r="CC26">
        <v>1995</v>
      </c>
      <c r="CD26">
        <v>310</v>
      </c>
      <c r="CE26" t="s">
        <v>57</v>
      </c>
      <c r="CF26" s="33">
        <f>AVERAGE(CF24:CF25)</f>
        <v>1.0677051377508219E-2</v>
      </c>
      <c r="CG26">
        <v>1995</v>
      </c>
      <c r="CH26">
        <v>310</v>
      </c>
      <c r="CI26" t="s">
        <v>57</v>
      </c>
      <c r="CJ26" s="33">
        <f>AVERAGE(CJ24:CJ25)</f>
        <v>1.0313431994970288E-2</v>
      </c>
      <c r="CK26">
        <v>1995</v>
      </c>
      <c r="CL26">
        <v>310</v>
      </c>
      <c r="CM26" t="s">
        <v>57</v>
      </c>
      <c r="CN26" s="33">
        <f>AVERAGE(CN24:CN25)</f>
        <v>1.0770205397867667E-2</v>
      </c>
      <c r="CO26">
        <v>1995</v>
      </c>
      <c r="CP26">
        <v>310</v>
      </c>
      <c r="CQ26" t="s">
        <v>57</v>
      </c>
      <c r="CR26" s="33">
        <f>AVERAGE(CR24:CR25)</f>
        <v>1.0641962629734079E-2</v>
      </c>
      <c r="CS26">
        <v>1995</v>
      </c>
      <c r="CT26">
        <v>310</v>
      </c>
      <c r="CU26" t="s">
        <v>57</v>
      </c>
      <c r="CV26" s="33">
        <f>AVERAGE(CV24:CV25)</f>
        <v>1.0391654125777579E-2</v>
      </c>
      <c r="CW26">
        <v>1995</v>
      </c>
      <c r="CX26">
        <v>310</v>
      </c>
      <c r="CY26" t="s">
        <v>57</v>
      </c>
      <c r="CZ26" s="33">
        <f>AVERAGE(CZ24:CZ25)</f>
        <v>1.0543188103163278E-2</v>
      </c>
      <c r="DA26">
        <v>1995</v>
      </c>
      <c r="DB26">
        <v>310</v>
      </c>
      <c r="DC26" t="s">
        <v>57</v>
      </c>
      <c r="DD26" s="33">
        <f>AVERAGE(DD24:DD25)</f>
        <v>1.0810115087758428E-2</v>
      </c>
      <c r="DE26">
        <v>1995</v>
      </c>
      <c r="DF26">
        <v>200</v>
      </c>
      <c r="DG26" t="s">
        <v>57</v>
      </c>
      <c r="DH26" s="33">
        <f>AVERAGE(DH24:DH25)</f>
        <v>1.0640267147025304E-2</v>
      </c>
      <c r="DI26">
        <v>1995</v>
      </c>
      <c r="DJ26">
        <v>200</v>
      </c>
      <c r="DK26" t="s">
        <v>57</v>
      </c>
      <c r="DL26" s="33">
        <f>AVERAGE(DL24:DL25)</f>
        <v>1.0801385656391143E-2</v>
      </c>
      <c r="DM26">
        <v>1995</v>
      </c>
      <c r="DN26">
        <v>200</v>
      </c>
      <c r="DO26" t="s">
        <v>57</v>
      </c>
      <c r="DP26" s="33">
        <f>AVERAGE(DP24:DP25)</f>
        <v>1.0884443165440297E-2</v>
      </c>
      <c r="DQ26">
        <v>1995</v>
      </c>
      <c r="DR26">
        <v>200</v>
      </c>
      <c r="DS26" t="s">
        <v>57</v>
      </c>
      <c r="DT26" s="33">
        <f>AVERAGE(DT24:DT25)</f>
        <v>1.0851345527718419E-2</v>
      </c>
      <c r="DU26">
        <v>1995</v>
      </c>
      <c r="DV26">
        <v>200</v>
      </c>
      <c r="DW26" t="s">
        <v>57</v>
      </c>
      <c r="DX26" s="33">
        <f>AVERAGE(DX24:DX25)</f>
        <v>1.0715943347636397E-2</v>
      </c>
      <c r="DY26">
        <v>1995</v>
      </c>
      <c r="DZ26">
        <v>200</v>
      </c>
      <c r="EA26" t="s">
        <v>57</v>
      </c>
      <c r="EB26" s="33">
        <f>AVERAGE(EB24:EB25)</f>
        <v>9.8923624822656112E-3</v>
      </c>
      <c r="EC26">
        <v>1995</v>
      </c>
      <c r="ED26">
        <v>200</v>
      </c>
      <c r="EE26" t="s">
        <v>57</v>
      </c>
      <c r="EF26" s="33">
        <f>AVERAGE(EF24:EF25)</f>
        <v>1.0952555249443829E-2</v>
      </c>
      <c r="EG26">
        <v>1995</v>
      </c>
      <c r="EH26">
        <v>200</v>
      </c>
      <c r="EI26" t="s">
        <v>57</v>
      </c>
      <c r="EJ26" s="33">
        <f>AVERAGE(EJ24:EJ25)</f>
        <v>1.0943537614161745E-2</v>
      </c>
      <c r="EK26">
        <v>1995</v>
      </c>
      <c r="EL26">
        <v>200</v>
      </c>
      <c r="EM26" t="s">
        <v>57</v>
      </c>
      <c r="EN26" s="33">
        <f>AVERAGE(EN24:EN25)</f>
        <v>1.0846047213866051E-2</v>
      </c>
      <c r="EO26">
        <v>1995</v>
      </c>
      <c r="EP26">
        <v>200</v>
      </c>
      <c r="EQ26" t="s">
        <v>57</v>
      </c>
      <c r="ER26" s="33">
        <f>AVERAGE(ER24:ER25)</f>
        <v>1.0827896183742865E-2</v>
      </c>
      <c r="ES26">
        <v>1995</v>
      </c>
      <c r="ET26">
        <v>200</v>
      </c>
      <c r="EU26" t="s">
        <v>57</v>
      </c>
      <c r="EV26" s="33">
        <f>AVERAGE(EV24:EV25)</f>
        <v>1.0727347534533485E-2</v>
      </c>
      <c r="EW26">
        <v>1995</v>
      </c>
      <c r="EX26">
        <v>200</v>
      </c>
    </row>
    <row r="27" spans="2:154" x14ac:dyDescent="0.25">
      <c r="B27">
        <v>6.9721821520843053E-2</v>
      </c>
      <c r="C27" s="31">
        <v>0.53088010549910769</v>
      </c>
      <c r="D27">
        <v>38.476141810556555</v>
      </c>
      <c r="E27">
        <v>1995</v>
      </c>
      <c r="F27">
        <v>310</v>
      </c>
      <c r="I27">
        <v>1996</v>
      </c>
      <c r="J27">
        <v>250</v>
      </c>
      <c r="M27">
        <v>1996</v>
      </c>
      <c r="N27">
        <v>250</v>
      </c>
      <c r="Q27">
        <v>1996</v>
      </c>
      <c r="R27">
        <v>250</v>
      </c>
      <c r="U27">
        <v>1996</v>
      </c>
      <c r="V27">
        <v>250</v>
      </c>
      <c r="Y27">
        <v>1996</v>
      </c>
      <c r="Z27">
        <v>250</v>
      </c>
      <c r="AC27">
        <v>1996</v>
      </c>
      <c r="AD27">
        <v>250</v>
      </c>
      <c r="AG27">
        <v>1996</v>
      </c>
      <c r="AH27">
        <v>250</v>
      </c>
      <c r="AK27">
        <v>1996</v>
      </c>
      <c r="AL27">
        <v>250</v>
      </c>
      <c r="AO27">
        <v>1996</v>
      </c>
      <c r="AP27">
        <v>250</v>
      </c>
      <c r="AS27">
        <v>1996</v>
      </c>
      <c r="AT27">
        <v>250</v>
      </c>
      <c r="AW27">
        <v>1996</v>
      </c>
      <c r="AX27">
        <v>250</v>
      </c>
      <c r="BA27">
        <v>1996</v>
      </c>
      <c r="BB27">
        <v>250</v>
      </c>
      <c r="BE27">
        <v>1996</v>
      </c>
      <c r="BF27">
        <v>250</v>
      </c>
      <c r="BI27">
        <v>1996</v>
      </c>
      <c r="BJ27">
        <v>250</v>
      </c>
      <c r="BM27">
        <v>1996</v>
      </c>
      <c r="BN27">
        <v>250</v>
      </c>
      <c r="BQ27">
        <v>1996</v>
      </c>
      <c r="BR27">
        <v>250</v>
      </c>
      <c r="BU27">
        <v>1996</v>
      </c>
      <c r="BV27">
        <v>250</v>
      </c>
      <c r="BY27">
        <v>1996</v>
      </c>
      <c r="BZ27">
        <v>250</v>
      </c>
      <c r="CC27">
        <v>1996</v>
      </c>
      <c r="CD27">
        <v>250</v>
      </c>
      <c r="CG27">
        <v>1996</v>
      </c>
      <c r="CH27">
        <v>250</v>
      </c>
      <c r="CK27">
        <v>1996</v>
      </c>
      <c r="CL27">
        <v>250</v>
      </c>
      <c r="CO27">
        <v>1996</v>
      </c>
      <c r="CP27">
        <v>250</v>
      </c>
      <c r="CS27">
        <v>1996</v>
      </c>
      <c r="CT27">
        <v>250</v>
      </c>
      <c r="CW27">
        <v>1996</v>
      </c>
      <c r="CX27">
        <v>250</v>
      </c>
      <c r="DA27">
        <v>1996</v>
      </c>
      <c r="DB27">
        <v>250</v>
      </c>
      <c r="DE27">
        <v>1996</v>
      </c>
      <c r="DF27">
        <v>250</v>
      </c>
      <c r="DI27">
        <v>1995</v>
      </c>
      <c r="DJ27">
        <v>310</v>
      </c>
      <c r="DM27">
        <v>1995</v>
      </c>
      <c r="DN27">
        <v>310</v>
      </c>
      <c r="DQ27">
        <v>1995</v>
      </c>
      <c r="DR27">
        <v>310</v>
      </c>
      <c r="DU27">
        <v>1995</v>
      </c>
      <c r="DV27">
        <v>310</v>
      </c>
      <c r="DY27">
        <v>1995</v>
      </c>
      <c r="DZ27">
        <v>310</v>
      </c>
      <c r="EC27">
        <v>1995</v>
      </c>
      <c r="ED27">
        <v>310</v>
      </c>
      <c r="EG27">
        <v>1995</v>
      </c>
      <c r="EH27">
        <v>310</v>
      </c>
      <c r="EK27">
        <v>1995</v>
      </c>
      <c r="EL27">
        <v>310</v>
      </c>
      <c r="EO27">
        <v>1995</v>
      </c>
      <c r="EP27">
        <v>310</v>
      </c>
      <c r="ES27">
        <v>1995</v>
      </c>
      <c r="ET27">
        <v>310</v>
      </c>
      <c r="EW27">
        <v>1995</v>
      </c>
      <c r="EX27">
        <v>310</v>
      </c>
    </row>
    <row r="28" spans="2:154" x14ac:dyDescent="0.25">
      <c r="B28">
        <v>7.0092687956157237E-2</v>
      </c>
      <c r="C28" s="31">
        <v>0.52584968145216426</v>
      </c>
      <c r="D28">
        <v>37.707217458232776</v>
      </c>
      <c r="E28">
        <v>1996</v>
      </c>
      <c r="F28">
        <v>250</v>
      </c>
      <c r="I28">
        <v>1998</v>
      </c>
      <c r="J28">
        <v>265</v>
      </c>
      <c r="M28">
        <v>1998</v>
      </c>
      <c r="N28">
        <v>265</v>
      </c>
      <c r="Q28">
        <v>1998</v>
      </c>
      <c r="R28">
        <v>265</v>
      </c>
      <c r="U28">
        <v>1998</v>
      </c>
      <c r="V28">
        <v>265</v>
      </c>
      <c r="Y28">
        <v>1998</v>
      </c>
      <c r="Z28">
        <v>265</v>
      </c>
      <c r="AC28">
        <v>1998</v>
      </c>
      <c r="AD28">
        <v>265</v>
      </c>
      <c r="AG28">
        <v>1998</v>
      </c>
      <c r="AH28">
        <v>265</v>
      </c>
      <c r="AK28">
        <v>1998</v>
      </c>
      <c r="AL28">
        <v>265</v>
      </c>
      <c r="AO28">
        <v>1998</v>
      </c>
      <c r="AP28">
        <v>265</v>
      </c>
      <c r="AS28">
        <v>1998</v>
      </c>
      <c r="AT28">
        <v>265</v>
      </c>
      <c r="AW28">
        <v>1998</v>
      </c>
      <c r="AX28">
        <v>265</v>
      </c>
      <c r="BA28">
        <v>1998</v>
      </c>
      <c r="BB28">
        <v>265</v>
      </c>
      <c r="BE28">
        <v>1998</v>
      </c>
      <c r="BF28">
        <v>265</v>
      </c>
      <c r="BI28">
        <v>1998</v>
      </c>
      <c r="BJ28">
        <v>265</v>
      </c>
      <c r="BM28">
        <v>1998</v>
      </c>
      <c r="BN28">
        <v>265</v>
      </c>
      <c r="BQ28">
        <v>1998</v>
      </c>
      <c r="BR28">
        <v>265</v>
      </c>
      <c r="BU28">
        <v>1998</v>
      </c>
      <c r="BV28">
        <v>265</v>
      </c>
      <c r="BY28">
        <v>1998</v>
      </c>
      <c r="BZ28">
        <v>265</v>
      </c>
      <c r="CC28">
        <v>1998</v>
      </c>
      <c r="CD28">
        <v>265</v>
      </c>
      <c r="CG28">
        <v>1998</v>
      </c>
      <c r="CH28">
        <v>265</v>
      </c>
      <c r="CK28">
        <v>1998</v>
      </c>
      <c r="CL28">
        <v>265</v>
      </c>
      <c r="CO28">
        <v>1998</v>
      </c>
      <c r="CP28">
        <v>265</v>
      </c>
      <c r="CS28">
        <v>1998</v>
      </c>
      <c r="CT28">
        <v>265</v>
      </c>
      <c r="CW28">
        <v>1998</v>
      </c>
      <c r="CX28">
        <v>265</v>
      </c>
      <c r="DA28">
        <v>1998</v>
      </c>
      <c r="DB28">
        <v>265</v>
      </c>
      <c r="DE28">
        <v>1998</v>
      </c>
      <c r="DF28">
        <v>265</v>
      </c>
      <c r="DI28">
        <v>1998</v>
      </c>
      <c r="DJ28">
        <v>265</v>
      </c>
      <c r="DM28">
        <v>1996</v>
      </c>
      <c r="DN28">
        <v>250</v>
      </c>
      <c r="DQ28">
        <v>1996</v>
      </c>
      <c r="DR28">
        <v>250</v>
      </c>
      <c r="DU28">
        <v>1996</v>
      </c>
      <c r="DV28">
        <v>250</v>
      </c>
      <c r="DY28">
        <v>1996</v>
      </c>
      <c r="DZ28">
        <v>250</v>
      </c>
      <c r="EC28">
        <v>1996</v>
      </c>
      <c r="ED28">
        <v>250</v>
      </c>
      <c r="EG28">
        <v>1996</v>
      </c>
      <c r="EH28">
        <v>250</v>
      </c>
      <c r="EK28">
        <v>1996</v>
      </c>
      <c r="EL28">
        <v>250</v>
      </c>
      <c r="EO28">
        <v>1996</v>
      </c>
      <c r="EP28">
        <v>250</v>
      </c>
      <c r="ES28">
        <v>1996</v>
      </c>
      <c r="ET28">
        <v>250</v>
      </c>
      <c r="EW28">
        <v>1996</v>
      </c>
      <c r="EX28">
        <v>250</v>
      </c>
    </row>
    <row r="29" spans="2:154" x14ac:dyDescent="0.25">
      <c r="B29">
        <v>7.0095950254358844E-2</v>
      </c>
      <c r="C29" s="31">
        <v>0.52205032221610093</v>
      </c>
      <c r="D29">
        <v>37.137196195313301</v>
      </c>
      <c r="E29">
        <v>1998</v>
      </c>
      <c r="F29">
        <v>265</v>
      </c>
      <c r="I29">
        <v>1998</v>
      </c>
      <c r="J29">
        <v>300</v>
      </c>
      <c r="M29">
        <v>1998</v>
      </c>
      <c r="N29">
        <v>300</v>
      </c>
      <c r="Q29">
        <v>1998</v>
      </c>
      <c r="R29">
        <v>300</v>
      </c>
      <c r="U29">
        <v>1998</v>
      </c>
      <c r="V29">
        <v>300</v>
      </c>
      <c r="Y29">
        <v>1998</v>
      </c>
      <c r="Z29">
        <v>300</v>
      </c>
      <c r="AC29">
        <v>1998</v>
      </c>
      <c r="AD29">
        <v>300</v>
      </c>
      <c r="AG29">
        <v>1998</v>
      </c>
      <c r="AH29">
        <v>300</v>
      </c>
      <c r="AK29">
        <v>1998</v>
      </c>
      <c r="AL29">
        <v>300</v>
      </c>
      <c r="AO29">
        <v>1998</v>
      </c>
      <c r="AP29">
        <v>300</v>
      </c>
      <c r="AS29">
        <v>1998</v>
      </c>
      <c r="AT29">
        <v>300</v>
      </c>
      <c r="AW29">
        <v>1998</v>
      </c>
      <c r="AX29">
        <v>300</v>
      </c>
      <c r="BA29">
        <v>1998</v>
      </c>
      <c r="BB29">
        <v>300</v>
      </c>
      <c r="BE29">
        <v>1998</v>
      </c>
      <c r="BF29">
        <v>300</v>
      </c>
      <c r="BI29">
        <v>1998</v>
      </c>
      <c r="BJ29">
        <v>300</v>
      </c>
      <c r="BM29">
        <v>1998</v>
      </c>
      <c r="BN29">
        <v>300</v>
      </c>
      <c r="BQ29">
        <v>1998</v>
      </c>
      <c r="BR29">
        <v>300</v>
      </c>
      <c r="BU29">
        <v>1998</v>
      </c>
      <c r="BV29">
        <v>300</v>
      </c>
      <c r="BY29">
        <v>1998</v>
      </c>
      <c r="BZ29">
        <v>300</v>
      </c>
      <c r="CC29">
        <v>1998</v>
      </c>
      <c r="CD29">
        <v>300</v>
      </c>
      <c r="CG29">
        <v>1998</v>
      </c>
      <c r="CH29">
        <v>300</v>
      </c>
      <c r="CK29">
        <v>1998</v>
      </c>
      <c r="CL29">
        <v>300</v>
      </c>
      <c r="CO29">
        <v>1998</v>
      </c>
      <c r="CP29">
        <v>300</v>
      </c>
      <c r="CS29">
        <v>1998</v>
      </c>
      <c r="CT29">
        <v>300</v>
      </c>
      <c r="CW29">
        <v>1998</v>
      </c>
      <c r="CX29">
        <v>300</v>
      </c>
      <c r="DA29">
        <v>1998</v>
      </c>
      <c r="DB29">
        <v>300</v>
      </c>
      <c r="DE29">
        <v>1998</v>
      </c>
      <c r="DF29">
        <v>300</v>
      </c>
      <c r="DI29">
        <v>1998</v>
      </c>
      <c r="DJ29">
        <v>300</v>
      </c>
      <c r="DM29">
        <v>1998</v>
      </c>
      <c r="DN29">
        <v>300</v>
      </c>
      <c r="DQ29">
        <v>1998</v>
      </c>
      <c r="DR29">
        <v>265</v>
      </c>
      <c r="DU29">
        <v>1998</v>
      </c>
      <c r="DV29">
        <v>265</v>
      </c>
      <c r="DY29">
        <v>1998</v>
      </c>
      <c r="DZ29">
        <v>265</v>
      </c>
      <c r="EC29">
        <v>1998</v>
      </c>
      <c r="ED29">
        <v>265</v>
      </c>
      <c r="EG29">
        <v>1998</v>
      </c>
      <c r="EH29">
        <v>265</v>
      </c>
      <c r="EK29">
        <v>1998</v>
      </c>
      <c r="EL29">
        <v>265</v>
      </c>
      <c r="EO29">
        <v>1998</v>
      </c>
      <c r="EP29">
        <v>265</v>
      </c>
      <c r="ES29">
        <v>1998</v>
      </c>
      <c r="ET29">
        <v>265</v>
      </c>
      <c r="EW29">
        <v>1998</v>
      </c>
      <c r="EX29">
        <v>265</v>
      </c>
    </row>
    <row r="30" spans="2:154" x14ac:dyDescent="0.25">
      <c r="B30">
        <v>6.9683940162032457E-2</v>
      </c>
      <c r="C30" s="31">
        <v>0.52083360430597259</v>
      </c>
      <c r="D30">
        <v>36.956561865642108</v>
      </c>
      <c r="E30">
        <v>1998</v>
      </c>
      <c r="F30">
        <v>300</v>
      </c>
      <c r="I30">
        <v>1998</v>
      </c>
      <c r="J30">
        <v>390</v>
      </c>
      <c r="M30">
        <v>1998</v>
      </c>
      <c r="N30">
        <v>390</v>
      </c>
      <c r="Q30">
        <v>1998</v>
      </c>
      <c r="R30">
        <v>390</v>
      </c>
      <c r="U30">
        <v>1998</v>
      </c>
      <c r="V30">
        <v>390</v>
      </c>
      <c r="Y30">
        <v>1998</v>
      </c>
      <c r="Z30">
        <v>390</v>
      </c>
      <c r="AC30">
        <v>1998</v>
      </c>
      <c r="AD30">
        <v>390</v>
      </c>
      <c r="AG30">
        <v>1998</v>
      </c>
      <c r="AH30">
        <v>390</v>
      </c>
      <c r="AK30">
        <v>1998</v>
      </c>
      <c r="AL30">
        <v>390</v>
      </c>
      <c r="AO30">
        <v>1998</v>
      </c>
      <c r="AP30">
        <v>390</v>
      </c>
      <c r="AS30">
        <v>1998</v>
      </c>
      <c r="AT30">
        <v>390</v>
      </c>
      <c r="AW30">
        <v>1998</v>
      </c>
      <c r="AX30">
        <v>390</v>
      </c>
      <c r="BA30">
        <v>1998</v>
      </c>
      <c r="BB30">
        <v>390</v>
      </c>
      <c r="BE30">
        <v>1998</v>
      </c>
      <c r="BF30">
        <v>390</v>
      </c>
      <c r="BI30">
        <v>1998</v>
      </c>
      <c r="BJ30">
        <v>390</v>
      </c>
      <c r="BM30">
        <v>1998</v>
      </c>
      <c r="BN30">
        <v>390</v>
      </c>
      <c r="BQ30">
        <v>1998</v>
      </c>
      <c r="BR30">
        <v>390</v>
      </c>
      <c r="BU30">
        <v>1998</v>
      </c>
      <c r="BV30">
        <v>390</v>
      </c>
      <c r="BY30">
        <v>1998</v>
      </c>
      <c r="BZ30">
        <v>390</v>
      </c>
      <c r="CC30">
        <v>1998</v>
      </c>
      <c r="CD30">
        <v>390</v>
      </c>
      <c r="CG30">
        <v>1998</v>
      </c>
      <c r="CH30">
        <v>390</v>
      </c>
      <c r="CK30">
        <v>1998</v>
      </c>
      <c r="CL30">
        <v>390</v>
      </c>
      <c r="CO30">
        <v>1998</v>
      </c>
      <c r="CP30">
        <v>390</v>
      </c>
      <c r="CS30">
        <v>1998</v>
      </c>
      <c r="CT30">
        <v>390</v>
      </c>
      <c r="CW30">
        <v>1998</v>
      </c>
      <c r="CX30">
        <v>390</v>
      </c>
      <c r="DA30">
        <v>1998</v>
      </c>
      <c r="DB30">
        <v>390</v>
      </c>
      <c r="DE30">
        <v>1998</v>
      </c>
      <c r="DF30">
        <v>390</v>
      </c>
      <c r="DI30">
        <v>1998</v>
      </c>
      <c r="DJ30">
        <v>390</v>
      </c>
      <c r="DM30">
        <v>1998</v>
      </c>
      <c r="DN30">
        <v>390</v>
      </c>
      <c r="DQ30">
        <v>1998</v>
      </c>
      <c r="DR30">
        <v>390</v>
      </c>
      <c r="DU30">
        <v>1998</v>
      </c>
      <c r="DV30">
        <v>300</v>
      </c>
      <c r="DY30">
        <v>1998</v>
      </c>
      <c r="DZ30">
        <v>300</v>
      </c>
      <c r="EC30">
        <v>1998</v>
      </c>
      <c r="ED30">
        <v>300</v>
      </c>
      <c r="EG30">
        <v>1998</v>
      </c>
      <c r="EH30">
        <v>300</v>
      </c>
      <c r="EK30">
        <v>1998</v>
      </c>
      <c r="EL30">
        <v>300</v>
      </c>
      <c r="EO30">
        <v>1998</v>
      </c>
      <c r="EP30">
        <v>300</v>
      </c>
      <c r="ES30">
        <v>1998</v>
      </c>
      <c r="ET30">
        <v>300</v>
      </c>
      <c r="EW30">
        <v>1998</v>
      </c>
      <c r="EX30">
        <v>300</v>
      </c>
    </row>
    <row r="31" spans="2:154" x14ac:dyDescent="0.25">
      <c r="B31">
        <v>6.8812562356034182E-2</v>
      </c>
      <c r="C31" s="31">
        <v>0.52125449076162689</v>
      </c>
      <c r="D31">
        <v>37.018942932937243</v>
      </c>
      <c r="E31">
        <v>1998</v>
      </c>
      <c r="F31">
        <v>390</v>
      </c>
      <c r="I31">
        <v>1999</v>
      </c>
      <c r="J31">
        <v>70</v>
      </c>
      <c r="M31">
        <v>1999</v>
      </c>
      <c r="N31">
        <v>70</v>
      </c>
      <c r="Q31">
        <v>1999</v>
      </c>
      <c r="R31">
        <v>70</v>
      </c>
      <c r="U31">
        <v>1999</v>
      </c>
      <c r="V31">
        <v>70</v>
      </c>
      <c r="Y31">
        <v>1999</v>
      </c>
      <c r="Z31">
        <v>70</v>
      </c>
      <c r="AC31">
        <v>1999</v>
      </c>
      <c r="AD31">
        <v>70</v>
      </c>
      <c r="AG31">
        <v>1999</v>
      </c>
      <c r="AH31">
        <v>70</v>
      </c>
      <c r="AK31">
        <v>1999</v>
      </c>
      <c r="AL31">
        <v>70</v>
      </c>
      <c r="AO31">
        <v>1999</v>
      </c>
      <c r="AP31">
        <v>70</v>
      </c>
      <c r="AS31">
        <v>1999</v>
      </c>
      <c r="AT31">
        <v>70</v>
      </c>
      <c r="AW31">
        <v>1999</v>
      </c>
      <c r="AX31">
        <v>70</v>
      </c>
      <c r="BA31">
        <v>1999</v>
      </c>
      <c r="BB31">
        <v>70</v>
      </c>
      <c r="BE31">
        <v>1999</v>
      </c>
      <c r="BF31">
        <v>70</v>
      </c>
      <c r="BI31">
        <v>1999</v>
      </c>
      <c r="BJ31">
        <v>70</v>
      </c>
      <c r="BM31">
        <v>1999</v>
      </c>
      <c r="BN31">
        <v>70</v>
      </c>
      <c r="BQ31">
        <v>1999</v>
      </c>
      <c r="BR31">
        <v>70</v>
      </c>
      <c r="BU31">
        <v>1999</v>
      </c>
      <c r="BV31">
        <v>70</v>
      </c>
      <c r="BY31">
        <v>1999</v>
      </c>
      <c r="BZ31">
        <v>70</v>
      </c>
      <c r="CC31">
        <v>1999</v>
      </c>
      <c r="CD31">
        <v>70</v>
      </c>
      <c r="CG31">
        <v>1999</v>
      </c>
      <c r="CH31">
        <v>70</v>
      </c>
      <c r="CK31">
        <v>1999</v>
      </c>
      <c r="CL31">
        <v>70</v>
      </c>
      <c r="CO31">
        <v>1999</v>
      </c>
      <c r="CP31">
        <v>70</v>
      </c>
      <c r="CS31">
        <v>1999</v>
      </c>
      <c r="CT31">
        <v>70</v>
      </c>
      <c r="CW31">
        <v>1999</v>
      </c>
      <c r="CX31">
        <v>70</v>
      </c>
      <c r="DA31">
        <v>1999</v>
      </c>
      <c r="DB31">
        <v>70</v>
      </c>
      <c r="DE31">
        <v>1999</v>
      </c>
      <c r="DF31">
        <v>70</v>
      </c>
      <c r="DI31">
        <v>1999</v>
      </c>
      <c r="DJ31">
        <v>70</v>
      </c>
      <c r="DM31">
        <v>1999</v>
      </c>
      <c r="DN31">
        <v>70</v>
      </c>
      <c r="DQ31">
        <v>1999</v>
      </c>
      <c r="DR31">
        <v>70</v>
      </c>
      <c r="DU31">
        <v>1999</v>
      </c>
      <c r="DV31">
        <v>70</v>
      </c>
      <c r="DY31">
        <v>1998</v>
      </c>
      <c r="DZ31">
        <v>390</v>
      </c>
      <c r="EC31">
        <v>1998</v>
      </c>
      <c r="ED31">
        <v>390</v>
      </c>
      <c r="EG31">
        <v>1998</v>
      </c>
      <c r="EH31">
        <v>390</v>
      </c>
      <c r="EK31">
        <v>1998</v>
      </c>
      <c r="EL31">
        <v>390</v>
      </c>
      <c r="EO31">
        <v>1998</v>
      </c>
      <c r="EP31">
        <v>390</v>
      </c>
      <c r="ES31">
        <v>1998</v>
      </c>
      <c r="ET31">
        <v>390</v>
      </c>
      <c r="EW31">
        <v>1998</v>
      </c>
      <c r="EX31">
        <v>390</v>
      </c>
    </row>
    <row r="32" spans="2:154" x14ac:dyDescent="0.25">
      <c r="B32">
        <v>7.5410050120147648E-2</v>
      </c>
      <c r="C32" s="31">
        <v>0.60226479904817665</v>
      </c>
      <c r="D32">
        <v>51.484010262693182</v>
      </c>
      <c r="E32">
        <v>1999</v>
      </c>
      <c r="F32">
        <v>70</v>
      </c>
      <c r="I32">
        <v>2000</v>
      </c>
      <c r="J32">
        <v>330</v>
      </c>
      <c r="M32">
        <v>2000</v>
      </c>
      <c r="N32">
        <v>330</v>
      </c>
      <c r="Q32">
        <v>2000</v>
      </c>
      <c r="R32">
        <v>330</v>
      </c>
      <c r="U32">
        <v>2000</v>
      </c>
      <c r="V32">
        <v>330</v>
      </c>
      <c r="Y32">
        <v>2000</v>
      </c>
      <c r="Z32">
        <v>330</v>
      </c>
      <c r="AC32">
        <v>2000</v>
      </c>
      <c r="AD32">
        <v>330</v>
      </c>
      <c r="AG32">
        <v>2000</v>
      </c>
      <c r="AH32">
        <v>330</v>
      </c>
      <c r="AK32">
        <v>2000</v>
      </c>
      <c r="AL32">
        <v>330</v>
      </c>
      <c r="AO32">
        <v>2000</v>
      </c>
      <c r="AP32">
        <v>330</v>
      </c>
      <c r="AS32">
        <v>2000</v>
      </c>
      <c r="AT32">
        <v>330</v>
      </c>
      <c r="AW32">
        <v>2000</v>
      </c>
      <c r="AX32">
        <v>330</v>
      </c>
      <c r="BA32">
        <v>2000</v>
      </c>
      <c r="BB32">
        <v>330</v>
      </c>
      <c r="BE32">
        <v>2000</v>
      </c>
      <c r="BF32">
        <v>330</v>
      </c>
      <c r="BI32">
        <v>2000</v>
      </c>
      <c r="BJ32">
        <v>330</v>
      </c>
      <c r="BM32">
        <v>2000</v>
      </c>
      <c r="BN32">
        <v>330</v>
      </c>
      <c r="BQ32">
        <v>2000</v>
      </c>
      <c r="BR32">
        <v>330</v>
      </c>
      <c r="BU32">
        <v>2000</v>
      </c>
      <c r="BV32">
        <v>330</v>
      </c>
      <c r="BY32">
        <v>2000</v>
      </c>
      <c r="BZ32">
        <v>330</v>
      </c>
      <c r="CC32">
        <v>2000</v>
      </c>
      <c r="CD32">
        <v>330</v>
      </c>
      <c r="CG32">
        <v>2000</v>
      </c>
      <c r="CH32">
        <v>330</v>
      </c>
      <c r="CK32">
        <v>2000</v>
      </c>
      <c r="CL32">
        <v>330</v>
      </c>
      <c r="CO32">
        <v>2000</v>
      </c>
      <c r="CP32">
        <v>330</v>
      </c>
      <c r="CS32">
        <v>2000</v>
      </c>
      <c r="CT32">
        <v>330</v>
      </c>
      <c r="CW32">
        <v>2000</v>
      </c>
      <c r="CX32">
        <v>330</v>
      </c>
      <c r="DA32">
        <v>2000</v>
      </c>
      <c r="DB32">
        <v>330</v>
      </c>
      <c r="DE32">
        <v>2000</v>
      </c>
      <c r="DF32">
        <v>330</v>
      </c>
      <c r="DI32">
        <v>2000</v>
      </c>
      <c r="DJ32">
        <v>330</v>
      </c>
      <c r="DM32">
        <v>2000</v>
      </c>
      <c r="DN32">
        <v>330</v>
      </c>
      <c r="DQ32">
        <v>2000</v>
      </c>
      <c r="DR32">
        <v>330</v>
      </c>
      <c r="DU32">
        <v>2000</v>
      </c>
      <c r="DV32">
        <v>330</v>
      </c>
      <c r="DY32">
        <v>2000</v>
      </c>
      <c r="DZ32">
        <v>330</v>
      </c>
      <c r="EC32">
        <v>1999</v>
      </c>
      <c r="ED32">
        <v>70</v>
      </c>
      <c r="EG32">
        <v>1999</v>
      </c>
      <c r="EH32">
        <v>70</v>
      </c>
      <c r="EK32">
        <v>1999</v>
      </c>
      <c r="EL32">
        <v>70</v>
      </c>
      <c r="EO32">
        <v>1999</v>
      </c>
      <c r="EP32">
        <v>70</v>
      </c>
      <c r="ES32">
        <v>1999</v>
      </c>
      <c r="ET32">
        <v>70</v>
      </c>
      <c r="EW32">
        <v>1999</v>
      </c>
      <c r="EX32">
        <v>70</v>
      </c>
    </row>
    <row r="33" spans="1:154" x14ac:dyDescent="0.25">
      <c r="B33">
        <v>6.9558790552497723E-2</v>
      </c>
      <c r="C33" s="31">
        <v>0.51536314054738674</v>
      </c>
      <c r="D33">
        <v>36.155621341724306</v>
      </c>
      <c r="E33">
        <v>2000</v>
      </c>
      <c r="F33">
        <v>330</v>
      </c>
      <c r="I33">
        <v>2000</v>
      </c>
      <c r="J33">
        <v>340</v>
      </c>
      <c r="M33">
        <v>2000</v>
      </c>
      <c r="N33">
        <v>340</v>
      </c>
      <c r="Q33">
        <v>2000</v>
      </c>
      <c r="R33">
        <v>340</v>
      </c>
      <c r="U33">
        <v>2000</v>
      </c>
      <c r="V33">
        <v>340</v>
      </c>
      <c r="Y33">
        <v>2000</v>
      </c>
      <c r="Z33">
        <v>340</v>
      </c>
      <c r="AC33">
        <v>2000</v>
      </c>
      <c r="AD33">
        <v>340</v>
      </c>
      <c r="AG33">
        <v>2000</v>
      </c>
      <c r="AH33">
        <v>340</v>
      </c>
      <c r="AK33">
        <v>2000</v>
      </c>
      <c r="AL33">
        <v>340</v>
      </c>
      <c r="AO33">
        <v>2000</v>
      </c>
      <c r="AP33">
        <v>340</v>
      </c>
      <c r="AS33">
        <v>2000</v>
      </c>
      <c r="AT33">
        <v>340</v>
      </c>
      <c r="AW33">
        <v>2000</v>
      </c>
      <c r="AX33">
        <v>340</v>
      </c>
      <c r="BA33">
        <v>2000</v>
      </c>
      <c r="BB33">
        <v>340</v>
      </c>
      <c r="BE33">
        <v>2000</v>
      </c>
      <c r="BF33">
        <v>340</v>
      </c>
      <c r="BI33">
        <v>2000</v>
      </c>
      <c r="BJ33">
        <v>340</v>
      </c>
      <c r="BM33">
        <v>2000</v>
      </c>
      <c r="BN33">
        <v>340</v>
      </c>
      <c r="BQ33">
        <v>2000</v>
      </c>
      <c r="BR33">
        <v>340</v>
      </c>
      <c r="BU33">
        <v>2000</v>
      </c>
      <c r="BV33">
        <v>340</v>
      </c>
      <c r="BY33">
        <v>2000</v>
      </c>
      <c r="BZ33">
        <v>340</v>
      </c>
      <c r="CC33">
        <v>2000</v>
      </c>
      <c r="CD33">
        <v>340</v>
      </c>
      <c r="CG33">
        <v>2000</v>
      </c>
      <c r="CH33">
        <v>340</v>
      </c>
      <c r="CK33">
        <v>2000</v>
      </c>
      <c r="CL33">
        <v>340</v>
      </c>
      <c r="CO33">
        <v>2000</v>
      </c>
      <c r="CP33">
        <v>340</v>
      </c>
      <c r="CS33">
        <v>2000</v>
      </c>
      <c r="CT33">
        <v>340</v>
      </c>
      <c r="CW33">
        <v>2000</v>
      </c>
      <c r="CX33">
        <v>340</v>
      </c>
      <c r="DA33">
        <v>2000</v>
      </c>
      <c r="DB33">
        <v>340</v>
      </c>
      <c r="DE33">
        <v>2000</v>
      </c>
      <c r="DF33">
        <v>340</v>
      </c>
      <c r="DI33">
        <v>2000</v>
      </c>
      <c r="DJ33">
        <v>340</v>
      </c>
      <c r="DM33">
        <v>2000</v>
      </c>
      <c r="DN33">
        <v>340</v>
      </c>
      <c r="DQ33">
        <v>2000</v>
      </c>
      <c r="DR33">
        <v>340</v>
      </c>
      <c r="DU33">
        <v>2000</v>
      </c>
      <c r="DV33">
        <v>340</v>
      </c>
      <c r="DY33">
        <v>2000</v>
      </c>
      <c r="DZ33">
        <v>340</v>
      </c>
      <c r="EC33">
        <v>2000</v>
      </c>
      <c r="ED33">
        <v>340</v>
      </c>
      <c r="EG33">
        <v>2000</v>
      </c>
      <c r="EH33">
        <v>330</v>
      </c>
      <c r="EK33">
        <v>2000</v>
      </c>
      <c r="EL33">
        <v>330</v>
      </c>
      <c r="EO33">
        <v>2000</v>
      </c>
      <c r="EP33">
        <v>330</v>
      </c>
      <c r="ES33">
        <v>2000</v>
      </c>
      <c r="ET33">
        <v>330</v>
      </c>
      <c r="EW33">
        <v>2000</v>
      </c>
      <c r="EX33">
        <v>330</v>
      </c>
    </row>
    <row r="34" spans="1:154" x14ac:dyDescent="0.25">
      <c r="B34">
        <v>6.9427180310623435E-2</v>
      </c>
      <c r="C34" s="31">
        <v>0.51489424800333572</v>
      </c>
      <c r="D34">
        <v>36.087810462065583</v>
      </c>
      <c r="E34">
        <v>2000</v>
      </c>
      <c r="F34">
        <v>340</v>
      </c>
      <c r="I34">
        <v>2000</v>
      </c>
      <c r="J34">
        <v>420</v>
      </c>
      <c r="M34">
        <v>2000</v>
      </c>
      <c r="N34">
        <v>420</v>
      </c>
      <c r="Q34">
        <v>2000</v>
      </c>
      <c r="R34">
        <v>420</v>
      </c>
      <c r="U34">
        <v>2000</v>
      </c>
      <c r="V34">
        <v>420</v>
      </c>
      <c r="Y34">
        <v>2000</v>
      </c>
      <c r="Z34">
        <v>420</v>
      </c>
      <c r="AC34">
        <v>2000</v>
      </c>
      <c r="AD34">
        <v>420</v>
      </c>
      <c r="AG34">
        <v>2000</v>
      </c>
      <c r="AH34">
        <v>420</v>
      </c>
      <c r="AK34">
        <v>2000</v>
      </c>
      <c r="AL34">
        <v>420</v>
      </c>
      <c r="AO34">
        <v>2000</v>
      </c>
      <c r="AP34">
        <v>420</v>
      </c>
      <c r="AS34">
        <v>2000</v>
      </c>
      <c r="AT34">
        <v>420</v>
      </c>
      <c r="AW34">
        <v>2000</v>
      </c>
      <c r="AX34">
        <v>420</v>
      </c>
      <c r="BA34">
        <v>2000</v>
      </c>
      <c r="BB34">
        <v>420</v>
      </c>
      <c r="BE34">
        <v>2000</v>
      </c>
      <c r="BF34">
        <v>420</v>
      </c>
      <c r="BI34">
        <v>2000</v>
      </c>
      <c r="BJ34">
        <v>420</v>
      </c>
      <c r="BM34">
        <v>2000</v>
      </c>
      <c r="BN34">
        <v>420</v>
      </c>
      <c r="BQ34">
        <v>2000</v>
      </c>
      <c r="BR34">
        <v>420</v>
      </c>
      <c r="BU34">
        <v>2000</v>
      </c>
      <c r="BV34">
        <v>420</v>
      </c>
      <c r="BY34">
        <v>2000</v>
      </c>
      <c r="BZ34">
        <v>420</v>
      </c>
      <c r="CC34">
        <v>2000</v>
      </c>
      <c r="CD34">
        <v>420</v>
      </c>
      <c r="CG34">
        <v>2000</v>
      </c>
      <c r="CH34">
        <v>420</v>
      </c>
      <c r="CK34">
        <v>2000</v>
      </c>
      <c r="CL34">
        <v>420</v>
      </c>
      <c r="CO34">
        <v>2000</v>
      </c>
      <c r="CP34">
        <v>420</v>
      </c>
      <c r="CS34">
        <v>2000</v>
      </c>
      <c r="CT34">
        <v>420</v>
      </c>
      <c r="CW34">
        <v>2000</v>
      </c>
      <c r="CX34">
        <v>420</v>
      </c>
      <c r="DA34">
        <v>2000</v>
      </c>
      <c r="DB34">
        <v>420</v>
      </c>
      <c r="DE34">
        <v>2000</v>
      </c>
      <c r="DF34">
        <v>420</v>
      </c>
      <c r="DI34">
        <v>2000</v>
      </c>
      <c r="DJ34">
        <v>420</v>
      </c>
      <c r="DM34">
        <v>2000</v>
      </c>
      <c r="DN34">
        <v>420</v>
      </c>
      <c r="DQ34">
        <v>2000</v>
      </c>
      <c r="DR34">
        <v>420</v>
      </c>
      <c r="DU34">
        <v>2000</v>
      </c>
      <c r="DV34">
        <v>420</v>
      </c>
      <c r="DY34">
        <v>2000</v>
      </c>
      <c r="DZ34">
        <v>420</v>
      </c>
      <c r="EC34">
        <v>2000</v>
      </c>
      <c r="ED34">
        <v>420</v>
      </c>
      <c r="EG34">
        <v>2000</v>
      </c>
      <c r="EH34">
        <v>420</v>
      </c>
      <c r="EK34">
        <v>2000</v>
      </c>
      <c r="EL34">
        <v>340</v>
      </c>
      <c r="EO34">
        <v>2000</v>
      </c>
      <c r="EP34">
        <v>340</v>
      </c>
      <c r="ES34">
        <v>2000</v>
      </c>
      <c r="ET34">
        <v>340</v>
      </c>
      <c r="EW34">
        <v>2000</v>
      </c>
      <c r="EX34">
        <v>340</v>
      </c>
    </row>
    <row r="35" spans="1:154" x14ac:dyDescent="0.25">
      <c r="B35">
        <v>6.8495599723855286E-2</v>
      </c>
      <c r="C35" s="31">
        <v>0.51308084452304525</v>
      </c>
      <c r="D35">
        <v>35.826786680215491</v>
      </c>
      <c r="E35">
        <v>2000</v>
      </c>
      <c r="F35">
        <v>420</v>
      </c>
      <c r="I35">
        <v>2002</v>
      </c>
      <c r="J35">
        <v>164</v>
      </c>
      <c r="M35">
        <v>2002</v>
      </c>
      <c r="N35">
        <v>164</v>
      </c>
      <c r="Q35">
        <v>2002</v>
      </c>
      <c r="R35">
        <v>164</v>
      </c>
      <c r="U35">
        <v>2002</v>
      </c>
      <c r="V35">
        <v>164</v>
      </c>
      <c r="Y35">
        <v>2002</v>
      </c>
      <c r="Z35">
        <v>164</v>
      </c>
      <c r="AC35">
        <v>2002</v>
      </c>
      <c r="AD35">
        <v>164</v>
      </c>
      <c r="AG35">
        <v>2002</v>
      </c>
      <c r="AH35">
        <v>164</v>
      </c>
      <c r="AK35">
        <v>2002</v>
      </c>
      <c r="AL35">
        <v>164</v>
      </c>
      <c r="AO35">
        <v>2002</v>
      </c>
      <c r="AP35">
        <v>164</v>
      </c>
      <c r="AS35">
        <v>2002</v>
      </c>
      <c r="AT35">
        <v>164</v>
      </c>
      <c r="AW35">
        <v>2002</v>
      </c>
      <c r="AX35">
        <v>164</v>
      </c>
      <c r="BA35">
        <v>2002</v>
      </c>
      <c r="BB35">
        <v>164</v>
      </c>
      <c r="BE35">
        <v>2002</v>
      </c>
      <c r="BF35">
        <v>164</v>
      </c>
      <c r="BI35">
        <v>2002</v>
      </c>
      <c r="BJ35">
        <v>164</v>
      </c>
      <c r="BM35">
        <v>2002</v>
      </c>
      <c r="BN35">
        <v>164</v>
      </c>
      <c r="BQ35">
        <v>2002</v>
      </c>
      <c r="BR35">
        <v>164</v>
      </c>
      <c r="BU35">
        <v>2002</v>
      </c>
      <c r="BV35">
        <v>164</v>
      </c>
      <c r="BY35">
        <v>2002</v>
      </c>
      <c r="BZ35">
        <v>164</v>
      </c>
      <c r="CC35">
        <v>2002</v>
      </c>
      <c r="CD35">
        <v>164</v>
      </c>
      <c r="CG35">
        <v>2002</v>
      </c>
      <c r="CH35">
        <v>164</v>
      </c>
      <c r="CK35">
        <v>2002</v>
      </c>
      <c r="CL35">
        <v>164</v>
      </c>
      <c r="CO35">
        <v>2002</v>
      </c>
      <c r="CP35">
        <v>164</v>
      </c>
      <c r="CS35">
        <v>2002</v>
      </c>
      <c r="CT35">
        <v>164</v>
      </c>
      <c r="CW35">
        <v>2002</v>
      </c>
      <c r="CX35">
        <v>164</v>
      </c>
      <c r="DA35">
        <v>2002</v>
      </c>
      <c r="DB35">
        <v>164</v>
      </c>
      <c r="DE35">
        <v>2002</v>
      </c>
      <c r="DF35">
        <v>164</v>
      </c>
      <c r="DI35">
        <v>2002</v>
      </c>
      <c r="DJ35">
        <v>164</v>
      </c>
      <c r="DM35">
        <v>2002</v>
      </c>
      <c r="DN35">
        <v>164</v>
      </c>
      <c r="DQ35">
        <v>2002</v>
      </c>
      <c r="DR35">
        <v>164</v>
      </c>
      <c r="DU35">
        <v>2002</v>
      </c>
      <c r="DV35">
        <v>164</v>
      </c>
      <c r="DY35">
        <v>2002</v>
      </c>
      <c r="DZ35">
        <v>164</v>
      </c>
      <c r="EC35">
        <v>2002</v>
      </c>
      <c r="ED35">
        <v>164</v>
      </c>
      <c r="EG35">
        <v>2002</v>
      </c>
      <c r="EH35">
        <v>164</v>
      </c>
      <c r="EK35">
        <v>2002</v>
      </c>
      <c r="EL35">
        <v>164</v>
      </c>
      <c r="EO35">
        <v>2000</v>
      </c>
      <c r="EP35">
        <v>420</v>
      </c>
      <c r="ES35">
        <v>2000</v>
      </c>
      <c r="ET35">
        <v>420</v>
      </c>
      <c r="EW35">
        <v>2000</v>
      </c>
      <c r="EX35">
        <v>420</v>
      </c>
    </row>
    <row r="36" spans="1:154" x14ac:dyDescent="0.25">
      <c r="B36">
        <v>7.3934344517650907E-2</v>
      </c>
      <c r="C36" s="31">
        <v>0.54924565988958407</v>
      </c>
      <c r="D36">
        <v>41.429112877030597</v>
      </c>
      <c r="E36">
        <v>2002</v>
      </c>
      <c r="F36">
        <v>164</v>
      </c>
      <c r="I36">
        <v>2003</v>
      </c>
      <c r="J36">
        <v>150</v>
      </c>
      <c r="M36">
        <v>2003</v>
      </c>
      <c r="N36">
        <v>150</v>
      </c>
      <c r="Q36">
        <v>2003</v>
      </c>
      <c r="R36">
        <v>150</v>
      </c>
      <c r="U36">
        <v>2003</v>
      </c>
      <c r="V36">
        <v>150</v>
      </c>
      <c r="Y36">
        <v>2003</v>
      </c>
      <c r="Z36">
        <v>150</v>
      </c>
      <c r="AC36">
        <v>2003</v>
      </c>
      <c r="AD36">
        <v>150</v>
      </c>
      <c r="AG36">
        <v>2003</v>
      </c>
      <c r="AH36">
        <v>150</v>
      </c>
      <c r="AK36">
        <v>2003</v>
      </c>
      <c r="AL36">
        <v>150</v>
      </c>
      <c r="AO36">
        <v>2003</v>
      </c>
      <c r="AP36">
        <v>150</v>
      </c>
      <c r="AS36">
        <v>2003</v>
      </c>
      <c r="AT36">
        <v>150</v>
      </c>
      <c r="AW36">
        <v>2003</v>
      </c>
      <c r="AX36">
        <v>150</v>
      </c>
      <c r="BA36">
        <v>2003</v>
      </c>
      <c r="BB36">
        <v>150</v>
      </c>
      <c r="BE36">
        <v>2003</v>
      </c>
      <c r="BF36">
        <v>150</v>
      </c>
      <c r="BI36">
        <v>2003</v>
      </c>
      <c r="BJ36">
        <v>150</v>
      </c>
      <c r="BM36">
        <v>2003</v>
      </c>
      <c r="BN36">
        <v>150</v>
      </c>
      <c r="BQ36">
        <v>2003</v>
      </c>
      <c r="BR36">
        <v>150</v>
      </c>
      <c r="BU36">
        <v>2003</v>
      </c>
      <c r="BV36">
        <v>150</v>
      </c>
      <c r="BY36">
        <v>2003</v>
      </c>
      <c r="BZ36">
        <v>150</v>
      </c>
      <c r="CC36">
        <v>2003</v>
      </c>
      <c r="CD36">
        <v>150</v>
      </c>
      <c r="CG36">
        <v>2003</v>
      </c>
      <c r="CH36">
        <v>150</v>
      </c>
      <c r="CK36">
        <v>2003</v>
      </c>
      <c r="CL36">
        <v>150</v>
      </c>
      <c r="CO36">
        <v>2003</v>
      </c>
      <c r="CP36">
        <v>150</v>
      </c>
      <c r="CS36">
        <v>2003</v>
      </c>
      <c r="CT36">
        <v>150</v>
      </c>
      <c r="CW36">
        <v>2003</v>
      </c>
      <c r="CX36">
        <v>150</v>
      </c>
      <c r="DA36">
        <v>2003</v>
      </c>
      <c r="DB36">
        <v>150</v>
      </c>
      <c r="DE36">
        <v>2003</v>
      </c>
      <c r="DF36">
        <v>150</v>
      </c>
      <c r="DI36">
        <v>2003</v>
      </c>
      <c r="DJ36">
        <v>150</v>
      </c>
      <c r="DM36">
        <v>2003</v>
      </c>
      <c r="DN36">
        <v>150</v>
      </c>
      <c r="DQ36">
        <v>2003</v>
      </c>
      <c r="DR36">
        <v>150</v>
      </c>
      <c r="DU36">
        <v>2003</v>
      </c>
      <c r="DV36">
        <v>150</v>
      </c>
      <c r="DY36">
        <v>2003</v>
      </c>
      <c r="DZ36">
        <v>150</v>
      </c>
      <c r="EC36">
        <v>2003</v>
      </c>
      <c r="ED36">
        <v>150</v>
      </c>
      <c r="EG36">
        <v>2003</v>
      </c>
      <c r="EH36">
        <v>150</v>
      </c>
      <c r="EK36">
        <v>2003</v>
      </c>
      <c r="EL36">
        <v>150</v>
      </c>
      <c r="EO36">
        <v>2003</v>
      </c>
      <c r="EP36">
        <v>150</v>
      </c>
      <c r="ES36">
        <v>2002</v>
      </c>
      <c r="ET36">
        <v>164</v>
      </c>
      <c r="EW36">
        <v>2002</v>
      </c>
      <c r="EX36">
        <v>164</v>
      </c>
    </row>
    <row r="37" spans="1:154" x14ac:dyDescent="0.25">
      <c r="B37">
        <v>7.5269207545564806E-2</v>
      </c>
      <c r="C37" s="31">
        <v>0.56202841633408784</v>
      </c>
      <c r="D37">
        <v>43.630607254043767</v>
      </c>
      <c r="E37">
        <v>2003</v>
      </c>
      <c r="F37">
        <v>150</v>
      </c>
      <c r="I37">
        <v>2003</v>
      </c>
      <c r="J37">
        <v>400</v>
      </c>
      <c r="M37">
        <v>2003</v>
      </c>
      <c r="N37">
        <v>400</v>
      </c>
      <c r="Q37">
        <v>2003</v>
      </c>
      <c r="R37">
        <v>400</v>
      </c>
      <c r="U37">
        <v>2003</v>
      </c>
      <c r="V37">
        <v>400</v>
      </c>
      <c r="Y37">
        <v>2003</v>
      </c>
      <c r="Z37">
        <v>400</v>
      </c>
      <c r="AC37">
        <v>2003</v>
      </c>
      <c r="AD37">
        <v>400</v>
      </c>
      <c r="AG37">
        <v>2003</v>
      </c>
      <c r="AH37">
        <v>400</v>
      </c>
      <c r="AK37">
        <v>2003</v>
      </c>
      <c r="AL37">
        <v>400</v>
      </c>
      <c r="AO37">
        <v>2003</v>
      </c>
      <c r="AP37">
        <v>400</v>
      </c>
      <c r="AS37">
        <v>2003</v>
      </c>
      <c r="AT37">
        <v>400</v>
      </c>
      <c r="AW37">
        <v>2003</v>
      </c>
      <c r="AX37">
        <v>400</v>
      </c>
      <c r="BA37">
        <v>2003</v>
      </c>
      <c r="BB37">
        <v>400</v>
      </c>
      <c r="BE37">
        <v>2003</v>
      </c>
      <c r="BF37">
        <v>400</v>
      </c>
      <c r="BI37">
        <v>2003</v>
      </c>
      <c r="BJ37">
        <v>400</v>
      </c>
      <c r="BM37">
        <v>2003</v>
      </c>
      <c r="BN37">
        <v>400</v>
      </c>
      <c r="BQ37">
        <v>2003</v>
      </c>
      <c r="BR37">
        <v>400</v>
      </c>
      <c r="BU37">
        <v>2003</v>
      </c>
      <c r="BV37">
        <v>400</v>
      </c>
      <c r="BY37">
        <v>2003</v>
      </c>
      <c r="BZ37">
        <v>400</v>
      </c>
      <c r="CC37">
        <v>2003</v>
      </c>
      <c r="CD37">
        <v>400</v>
      </c>
      <c r="CG37">
        <v>2003</v>
      </c>
      <c r="CH37">
        <v>400</v>
      </c>
      <c r="CK37">
        <v>2003</v>
      </c>
      <c r="CL37">
        <v>400</v>
      </c>
      <c r="CO37">
        <v>2003</v>
      </c>
      <c r="CP37">
        <v>400</v>
      </c>
      <c r="CS37">
        <v>2003</v>
      </c>
      <c r="CT37">
        <v>400</v>
      </c>
      <c r="CW37">
        <v>2003</v>
      </c>
      <c r="CX37">
        <v>400</v>
      </c>
      <c r="DA37">
        <v>2003</v>
      </c>
      <c r="DB37">
        <v>400</v>
      </c>
      <c r="DE37">
        <v>2003</v>
      </c>
      <c r="DF37">
        <v>400</v>
      </c>
      <c r="DI37">
        <v>2003</v>
      </c>
      <c r="DJ37">
        <v>400</v>
      </c>
      <c r="DM37">
        <v>2003</v>
      </c>
      <c r="DN37">
        <v>400</v>
      </c>
      <c r="DQ37">
        <v>2003</v>
      </c>
      <c r="DR37">
        <v>400</v>
      </c>
      <c r="DU37">
        <v>2003</v>
      </c>
      <c r="DV37">
        <v>400</v>
      </c>
      <c r="DY37">
        <v>2003</v>
      </c>
      <c r="DZ37">
        <v>400</v>
      </c>
      <c r="EC37">
        <v>2003</v>
      </c>
      <c r="ED37">
        <v>400</v>
      </c>
      <c r="EG37">
        <v>2003</v>
      </c>
      <c r="EH37">
        <v>400</v>
      </c>
      <c r="EK37">
        <v>2003</v>
      </c>
      <c r="EL37">
        <v>400</v>
      </c>
      <c r="EO37">
        <v>2003</v>
      </c>
      <c r="EP37">
        <v>400</v>
      </c>
      <c r="ES37">
        <v>2003</v>
      </c>
      <c r="ET37">
        <v>400</v>
      </c>
      <c r="EW37">
        <v>2003</v>
      </c>
      <c r="EX37">
        <v>150</v>
      </c>
    </row>
    <row r="38" spans="1:154" x14ac:dyDescent="0.25">
      <c r="B38">
        <v>6.923359678426888E-2</v>
      </c>
      <c r="C38" s="31">
        <v>0.50489023985198245</v>
      </c>
      <c r="D38">
        <v>34.671641596876199</v>
      </c>
      <c r="E38">
        <v>2003</v>
      </c>
      <c r="F38">
        <v>400</v>
      </c>
    </row>
    <row r="39" spans="1:154" x14ac:dyDescent="0.25">
      <c r="A39" t="s">
        <v>58</v>
      </c>
      <c r="B39" s="23">
        <f>AVERAGE(B2:B38)</f>
        <v>7.0689989738529926E-2</v>
      </c>
      <c r="C39" s="23">
        <f>AVERAGE(C2:C38)</f>
        <v>0.53065320776585667</v>
      </c>
      <c r="D39" s="23">
        <f>AVERAGE(D2:D38)</f>
        <v>38.586597349988331</v>
      </c>
      <c r="E39" s="23">
        <f>AVERAGE(E2:E38)</f>
        <v>1991.4864864864865</v>
      </c>
      <c r="F39" s="23">
        <f>AVERAGE(F2:F38)</f>
        <v>177.68027027027028</v>
      </c>
    </row>
    <row r="40" spans="1:154" x14ac:dyDescent="0.25">
      <c r="A40" t="s">
        <v>59</v>
      </c>
      <c r="B40" s="23">
        <f>STDEV(B2:B38)</f>
        <v>1.6813787400462806E-3</v>
      </c>
      <c r="C40" s="23">
        <f>STDEV(C2:C38)</f>
        <v>2.073552464314592E-2</v>
      </c>
      <c r="D40" s="23">
        <f>STDEV(D2:D38)</f>
        <v>3.3954442669216149</v>
      </c>
      <c r="E40" s="23">
        <f>STDEV(E2:E38)</f>
        <v>7.5631475723537971</v>
      </c>
      <c r="F40" s="23">
        <f>STDEV(F2:F38)</f>
        <v>114.57147139780594</v>
      </c>
    </row>
    <row r="41" spans="1:154" x14ac:dyDescent="0.25">
      <c r="A41" t="s">
        <v>60</v>
      </c>
      <c r="B41" s="23">
        <f>MIN(B2:B38)</f>
        <v>6.8495599723855286E-2</v>
      </c>
      <c r="C41" s="23">
        <f>MIN(C2:C38)</f>
        <v>0.49926985867145823</v>
      </c>
      <c r="D41" s="23">
        <f>MIN(D2:D38)</f>
        <v>33.90084557280872</v>
      </c>
      <c r="E41" s="23">
        <f>MIN(E2:E38)</f>
        <v>1975</v>
      </c>
      <c r="F41" s="23">
        <f>MIN(F2:F38)</f>
        <v>46</v>
      </c>
    </row>
    <row r="42" spans="1:154" x14ac:dyDescent="0.25">
      <c r="A42" t="s">
        <v>61</v>
      </c>
      <c r="B42" s="23">
        <f>MAX(B2:B38)</f>
        <v>7.5410050120147648E-2</v>
      </c>
      <c r="C42" s="23">
        <f>MAX(C2:C38)</f>
        <v>0.60226479904817665</v>
      </c>
      <c r="D42" s="23">
        <f>MAX(D2:D38)</f>
        <v>51.484010262693182</v>
      </c>
      <c r="E42" s="23">
        <f>MAX(E2:E38)</f>
        <v>2003</v>
      </c>
      <c r="F42" s="23">
        <f>MAX(F2:F38)</f>
        <v>420</v>
      </c>
    </row>
    <row r="43" spans="1:154" x14ac:dyDescent="0.25">
      <c r="A43" t="s">
        <v>62</v>
      </c>
      <c r="B43" s="23">
        <f>ABS(B42-B41)</f>
        <v>6.9144503962923626E-3</v>
      </c>
      <c r="C43" s="23">
        <f>ABS(C42-C41)</f>
        <v>0.10299494037671841</v>
      </c>
      <c r="D43" s="23">
        <f>ABS(D42-D41)</f>
        <v>17.583164689884462</v>
      </c>
      <c r="E43" s="23">
        <f>ABS(E42-E41)</f>
        <v>28</v>
      </c>
      <c r="F43" s="23">
        <f>ABS(F42-F41)</f>
        <v>374</v>
      </c>
    </row>
    <row r="44" spans="1:154" x14ac:dyDescent="0.25">
      <c r="A44" t="s">
        <v>63</v>
      </c>
      <c r="B44" s="23">
        <f>COUNT(B2:B38)</f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54"/>
  <sheetViews>
    <sheetView workbookViewId="0">
      <selection activeCell="F1" sqref="F1"/>
    </sheetView>
  </sheetViews>
  <sheetFormatPr defaultColWidth="11.42578125" defaultRowHeight="15" x14ac:dyDescent="0.25"/>
  <sheetData>
    <row r="1" spans="2:196" ht="17.25" thickTop="1" thickBot="1" x14ac:dyDescent="0.3">
      <c r="B1" s="23" t="s">
        <v>36</v>
      </c>
      <c r="C1" s="23" t="s">
        <v>37</v>
      </c>
      <c r="D1" s="23" t="s">
        <v>38</v>
      </c>
      <c r="E1" s="23" t="s">
        <v>34</v>
      </c>
      <c r="F1" s="23" t="s">
        <v>35</v>
      </c>
      <c r="G1" s="29">
        <f>LN(G2)</f>
        <v>3.3456900772490444E-2</v>
      </c>
      <c r="H1" s="30">
        <f>G4</f>
        <v>0.77411960309358097</v>
      </c>
      <c r="I1" t="s">
        <v>34</v>
      </c>
      <c r="J1" t="s">
        <v>35</v>
      </c>
      <c r="K1" s="29">
        <f>LN(K2)</f>
        <v>3.3877144527915723E-2</v>
      </c>
      <c r="L1" s="30">
        <f>K4</f>
        <v>0.73352821772807986</v>
      </c>
      <c r="M1" t="s">
        <v>34</v>
      </c>
      <c r="N1" t="s">
        <v>35</v>
      </c>
      <c r="O1" s="29">
        <f>LN(O2)</f>
        <v>3.4166825288599385E-2</v>
      </c>
      <c r="P1" s="30">
        <f>O4</f>
        <v>0.75490866220201347</v>
      </c>
      <c r="Q1" t="s">
        <v>34</v>
      </c>
      <c r="R1" t="s">
        <v>35</v>
      </c>
      <c r="S1" s="29">
        <f>LN(S2)</f>
        <v>3.4055645630303381E-2</v>
      </c>
      <c r="T1" s="30">
        <f>S4</f>
        <v>0.76118724541775418</v>
      </c>
      <c r="U1" t="s">
        <v>34</v>
      </c>
      <c r="V1" t="s">
        <v>35</v>
      </c>
      <c r="W1" s="29">
        <f>LN(W2)</f>
        <v>3.4530205439160529E-2</v>
      </c>
      <c r="X1" s="30">
        <f>W4</f>
        <v>0.77222341081755153</v>
      </c>
      <c r="Y1" t="s">
        <v>34</v>
      </c>
      <c r="Z1" t="s">
        <v>35</v>
      </c>
      <c r="AA1" s="29">
        <f>LN(AA2)</f>
        <v>3.3959684925492985E-2</v>
      </c>
      <c r="AB1" s="30">
        <f>AA4</f>
        <v>0.76568931866349466</v>
      </c>
      <c r="AC1" t="s">
        <v>34</v>
      </c>
      <c r="AD1" t="s">
        <v>35</v>
      </c>
      <c r="AE1" s="29">
        <f>LN(AE2)</f>
        <v>3.3328558236772617E-2</v>
      </c>
      <c r="AF1" s="30">
        <f>AE4</f>
        <v>0.76556722883081807</v>
      </c>
      <c r="AG1" t="s">
        <v>34</v>
      </c>
      <c r="AH1" t="s">
        <v>35</v>
      </c>
      <c r="AI1" s="29">
        <f>LN(AI2)</f>
        <v>3.3354191198420639E-2</v>
      </c>
      <c r="AJ1" s="30">
        <f>AI4</f>
        <v>0.76790082880174237</v>
      </c>
      <c r="AK1" t="s">
        <v>34</v>
      </c>
      <c r="AL1" t="s">
        <v>35</v>
      </c>
      <c r="AM1" s="29">
        <f>LN(AM2)</f>
        <v>3.2797038982562199E-2</v>
      </c>
      <c r="AN1" s="30">
        <f>AM4</f>
        <v>0.77130987072274659</v>
      </c>
      <c r="AO1" t="s">
        <v>34</v>
      </c>
      <c r="AP1" t="s">
        <v>35</v>
      </c>
      <c r="AQ1" s="29">
        <f>LN(AQ2)</f>
        <v>3.3324305195836026E-2</v>
      </c>
      <c r="AR1" s="30">
        <f>AQ4</f>
        <v>0.76986461116493465</v>
      </c>
      <c r="AS1" t="s">
        <v>34</v>
      </c>
      <c r="AT1" t="s">
        <v>35</v>
      </c>
      <c r="AU1" s="29">
        <f>LN(AU2)</f>
        <v>3.3353729315801141E-2</v>
      </c>
      <c r="AV1" s="30">
        <f>AU4</f>
        <v>0.77050731252767402</v>
      </c>
      <c r="AW1" t="s">
        <v>34</v>
      </c>
      <c r="AX1" t="s">
        <v>35</v>
      </c>
      <c r="AY1" s="29">
        <f>LN(AY2)</f>
        <v>3.3436704596754283E-2</v>
      </c>
      <c r="AZ1" s="30">
        <f>AY4</f>
        <v>0.77529685744156185</v>
      </c>
      <c r="BA1" t="s">
        <v>34</v>
      </c>
      <c r="BB1" t="s">
        <v>35</v>
      </c>
      <c r="BC1" s="29">
        <f>LN(BC2)</f>
        <v>3.3465445819648512E-2</v>
      </c>
      <c r="BD1" s="30">
        <f>BC4</f>
        <v>0.7802608213474338</v>
      </c>
      <c r="BE1" t="s">
        <v>34</v>
      </c>
      <c r="BF1" t="s">
        <v>35</v>
      </c>
      <c r="BG1" s="29">
        <f>LN(BG2)</f>
        <v>3.3483442398344679E-2</v>
      </c>
      <c r="BH1" s="30">
        <f>BG4</f>
        <v>0.78106084515075069</v>
      </c>
      <c r="BI1" t="s">
        <v>34</v>
      </c>
      <c r="BJ1" t="s">
        <v>35</v>
      </c>
      <c r="BK1" s="29">
        <f>LN(BK2)</f>
        <v>3.3500446266789073E-2</v>
      </c>
      <c r="BL1" s="30">
        <f>BK4</f>
        <v>0.78104513068571801</v>
      </c>
      <c r="BM1" t="s">
        <v>34</v>
      </c>
      <c r="BN1" t="s">
        <v>35</v>
      </c>
      <c r="BO1" s="29">
        <f>LN(BO2)</f>
        <v>3.351371751371781E-2</v>
      </c>
      <c r="BP1" s="30">
        <f>BO4</f>
        <v>0.78030786515825823</v>
      </c>
      <c r="BQ1" t="s">
        <v>34</v>
      </c>
      <c r="BR1" t="s">
        <v>35</v>
      </c>
      <c r="BS1" s="29">
        <f>LN(BS2)</f>
        <v>3.3531964667706006E-2</v>
      </c>
      <c r="BT1" s="30">
        <f>BS4</f>
        <v>0.78078505063525538</v>
      </c>
      <c r="BU1" t="s">
        <v>34</v>
      </c>
      <c r="BV1" t="s">
        <v>35</v>
      </c>
      <c r="BW1" s="29">
        <f>LN(BW2)</f>
        <v>3.3542700296497384E-2</v>
      </c>
      <c r="BX1" s="30">
        <f>BW4</f>
        <v>0.78010128621196984</v>
      </c>
      <c r="BY1" t="s">
        <v>34</v>
      </c>
      <c r="BZ1" t="s">
        <v>35</v>
      </c>
      <c r="CA1" s="29">
        <f>LN(CA2)</f>
        <v>3.3544903477310081E-2</v>
      </c>
      <c r="CB1" s="30">
        <f>CA4</f>
        <v>0.77877876188851469</v>
      </c>
      <c r="CC1" t="s">
        <v>34</v>
      </c>
      <c r="CD1" t="s">
        <v>35</v>
      </c>
      <c r="CE1" s="29">
        <f>LN(CE2)</f>
        <v>3.3556137449801925E-2</v>
      </c>
      <c r="CF1" s="30">
        <f>CE4</f>
        <v>0.77865705018782361</v>
      </c>
      <c r="CG1" t="s">
        <v>34</v>
      </c>
      <c r="CH1" t="s">
        <v>35</v>
      </c>
      <c r="CI1" s="29">
        <f>LN(CI2)</f>
        <v>3.3435490737696603E-2</v>
      </c>
      <c r="CJ1" s="30">
        <f>CI4</f>
        <v>0.77371473835937832</v>
      </c>
      <c r="CK1" t="s">
        <v>34</v>
      </c>
      <c r="CL1" t="s">
        <v>35</v>
      </c>
      <c r="CM1" s="29">
        <f>LN(CM2)</f>
        <v>3.3370217962344934E-2</v>
      </c>
      <c r="CN1" s="30">
        <f>CM4</f>
        <v>0.77460416096205476</v>
      </c>
      <c r="CO1" t="s">
        <v>34</v>
      </c>
      <c r="CP1" t="s">
        <v>35</v>
      </c>
      <c r="CQ1" s="29">
        <f>LN(CQ2)</f>
        <v>3.3348226112432627E-2</v>
      </c>
      <c r="CR1" s="30">
        <f>CQ4</f>
        <v>0.77480071511088566</v>
      </c>
      <c r="CS1" t="s">
        <v>34</v>
      </c>
      <c r="CT1" t="s">
        <v>35</v>
      </c>
      <c r="CU1" s="29">
        <f>LN(CU2)</f>
        <v>3.3636915017064478E-2</v>
      </c>
      <c r="CV1" s="30">
        <f>CU4</f>
        <v>0.78065829010989995</v>
      </c>
      <c r="CW1" t="s">
        <v>34</v>
      </c>
      <c r="CX1" t="s">
        <v>35</v>
      </c>
      <c r="CY1" s="29">
        <f>LN(CY2)</f>
        <v>3.3298737741078666E-2</v>
      </c>
      <c r="CZ1" s="30">
        <f>CY4</f>
        <v>0.77596260388433269</v>
      </c>
      <c r="DA1" t="s">
        <v>34</v>
      </c>
      <c r="DB1" t="s">
        <v>35</v>
      </c>
      <c r="DC1" s="29">
        <f>LN(DC2)</f>
        <v>3.3280419954718296E-2</v>
      </c>
      <c r="DD1" s="30">
        <f>DC4</f>
        <v>0.7758859424427359</v>
      </c>
      <c r="DE1" t="s">
        <v>34</v>
      </c>
      <c r="DF1" t="s">
        <v>35</v>
      </c>
      <c r="DG1" s="29">
        <f>LN(DG2)</f>
        <v>3.3336534246112964E-2</v>
      </c>
      <c r="DH1" s="30">
        <f>DG4</f>
        <v>0.77341189775105035</v>
      </c>
      <c r="DI1" t="s">
        <v>34</v>
      </c>
      <c r="DJ1" t="s">
        <v>35</v>
      </c>
      <c r="DK1" s="29">
        <f>LN(DK2)</f>
        <v>3.3311906256555369E-2</v>
      </c>
      <c r="DL1" s="30">
        <f>DK4</f>
        <v>0.77382337494661135</v>
      </c>
      <c r="DM1" t="s">
        <v>34</v>
      </c>
      <c r="DN1" t="s">
        <v>35</v>
      </c>
      <c r="DO1" s="29">
        <f>LN(DO2)</f>
        <v>3.3697956953092162E-2</v>
      </c>
      <c r="DP1" s="30">
        <f>DO4</f>
        <v>0.78073542781167093</v>
      </c>
      <c r="DQ1" t="s">
        <v>34</v>
      </c>
      <c r="DR1" t="s">
        <v>35</v>
      </c>
      <c r="DS1" s="29">
        <f>LN(DS2)</f>
        <v>3.3270176992736072E-2</v>
      </c>
      <c r="DT1" s="30">
        <f>DS4</f>
        <v>0.77422765357415979</v>
      </c>
      <c r="DU1" t="s">
        <v>34</v>
      </c>
      <c r="DV1" t="s">
        <v>35</v>
      </c>
      <c r="DW1" s="29">
        <f>LN(DW2)</f>
        <v>3.3782974777870345E-2</v>
      </c>
      <c r="DX1" s="30">
        <f>DW4</f>
        <v>0.78465277287320556</v>
      </c>
      <c r="DY1" t="s">
        <v>34</v>
      </c>
      <c r="DZ1" t="s">
        <v>35</v>
      </c>
      <c r="EA1" s="29">
        <f>LN(EA2)</f>
        <v>3.3327248695754028E-2</v>
      </c>
      <c r="EB1" s="30">
        <f>EA4</f>
        <v>0.77288477195704441</v>
      </c>
      <c r="EC1" t="s">
        <v>34</v>
      </c>
      <c r="ED1" t="s">
        <v>35</v>
      </c>
      <c r="EE1" s="29">
        <f>LN(EE2)</f>
        <v>3.320791248849881E-2</v>
      </c>
      <c r="EF1" s="30">
        <f>EE4</f>
        <v>0.77522618695776868</v>
      </c>
      <c r="EG1" t="s">
        <v>34</v>
      </c>
      <c r="EH1" t="s">
        <v>35</v>
      </c>
      <c r="EI1" s="29">
        <f>LN(EI2)</f>
        <v>3.3758955103500139E-2</v>
      </c>
      <c r="EJ1" s="30">
        <f>EI4</f>
        <v>0.7822653659479698</v>
      </c>
      <c r="EK1" t="s">
        <v>34</v>
      </c>
      <c r="EL1" t="s">
        <v>35</v>
      </c>
      <c r="EM1" s="29">
        <f>LN(EM2)</f>
        <v>3.3687945429036824E-2</v>
      </c>
      <c r="EN1" s="30">
        <f>EM4</f>
        <v>0.77889338149091258</v>
      </c>
      <c r="EO1" t="s">
        <v>34</v>
      </c>
      <c r="EP1" t="s">
        <v>35</v>
      </c>
      <c r="EQ1" s="29">
        <f>LN(EQ2)</f>
        <v>3.3355493492797775E-2</v>
      </c>
      <c r="ER1" s="30">
        <f>EQ4</f>
        <v>0.77242598181593769</v>
      </c>
      <c r="ES1" t="s">
        <v>34</v>
      </c>
      <c r="ET1" t="s">
        <v>35</v>
      </c>
      <c r="EU1" s="29">
        <f>LN(EU2)</f>
        <v>3.316252085411342E-2</v>
      </c>
      <c r="EV1" s="30">
        <f>EU4</f>
        <v>0.77580449790700445</v>
      </c>
      <c r="EW1" t="s">
        <v>34</v>
      </c>
      <c r="EX1" t="s">
        <v>35</v>
      </c>
      <c r="EY1" s="29">
        <f>LN(EY2)</f>
        <v>3.3261232314271832E-2</v>
      </c>
      <c r="EZ1" s="30">
        <f>EY4</f>
        <v>0.77295776902692714</v>
      </c>
      <c r="FA1" t="s">
        <v>34</v>
      </c>
      <c r="FB1" t="s">
        <v>35</v>
      </c>
      <c r="FC1" s="29">
        <f>LN(FC2)</f>
        <v>3.3244135922534918E-2</v>
      </c>
      <c r="FD1" s="30">
        <f>FC4</f>
        <v>0.7723377298139974</v>
      </c>
      <c r="FE1" t="s">
        <v>34</v>
      </c>
      <c r="FF1" t="s">
        <v>35</v>
      </c>
      <c r="FG1" s="29">
        <f>LN(FG2)</f>
        <v>3.3179970713525242E-2</v>
      </c>
      <c r="FH1" s="30">
        <f>FG4</f>
        <v>0.77327995599026889</v>
      </c>
      <c r="FI1" t="s">
        <v>34</v>
      </c>
      <c r="FJ1" t="s">
        <v>35</v>
      </c>
      <c r="FK1" s="29">
        <f>LN(FK2)</f>
        <v>3.3044264962405208E-2</v>
      </c>
      <c r="FL1" s="30">
        <f>FK4</f>
        <v>0.7767340107981654</v>
      </c>
      <c r="FM1" t="s">
        <v>34</v>
      </c>
      <c r="FN1" t="s">
        <v>35</v>
      </c>
      <c r="FO1" s="29">
        <f>LN(FO2)</f>
        <v>3.3974601639379001E-2</v>
      </c>
      <c r="FP1" s="30">
        <f>FO4</f>
        <v>0.78978919661699543</v>
      </c>
      <c r="FQ1" t="s">
        <v>34</v>
      </c>
      <c r="FR1" t="s">
        <v>35</v>
      </c>
      <c r="FS1" s="29">
        <f>LN(FS2)</f>
        <v>3.3136151180319678E-2</v>
      </c>
      <c r="FT1" s="30">
        <f>FS4</f>
        <v>0.77287769751412205</v>
      </c>
      <c r="FU1" t="s">
        <v>34</v>
      </c>
      <c r="FV1" t="s">
        <v>35</v>
      </c>
      <c r="FW1" s="29">
        <f>LN(FW2)</f>
        <v>3.3119167452397444E-2</v>
      </c>
      <c r="FX1" s="30">
        <f>FW4</f>
        <v>0.77317938724606561</v>
      </c>
      <c r="FY1" t="s">
        <v>34</v>
      </c>
      <c r="FZ1" t="s">
        <v>35</v>
      </c>
      <c r="GA1" s="29">
        <f>LN(GA2)</f>
        <v>3.2998951039160521E-2</v>
      </c>
      <c r="GB1" s="30">
        <f>GA4</f>
        <v>0.77606294842907653</v>
      </c>
      <c r="GC1" t="s">
        <v>34</v>
      </c>
      <c r="GD1" t="s">
        <v>35</v>
      </c>
      <c r="GE1" s="29">
        <f>LN(GE2)</f>
        <v>3.3582544344541859E-2</v>
      </c>
      <c r="GF1" s="30">
        <f>GE4</f>
        <v>0.77334449549618478</v>
      </c>
      <c r="GG1" t="s">
        <v>34</v>
      </c>
      <c r="GH1" t="s">
        <v>35</v>
      </c>
      <c r="GI1" s="29">
        <f>LN(GI2)</f>
        <v>3.366722628096671E-2</v>
      </c>
      <c r="GJ1" s="30">
        <f>GI4</f>
        <v>0.77488790531043994</v>
      </c>
      <c r="GK1" t="s">
        <v>34</v>
      </c>
      <c r="GL1" t="s">
        <v>35</v>
      </c>
      <c r="GM1" s="29">
        <f>LN(GM2)</f>
        <v>3.3032543629579227E-2</v>
      </c>
      <c r="GN1" s="30">
        <f>GM4</f>
        <v>0.77272947752694265</v>
      </c>
    </row>
    <row r="2" spans="2:196" ht="15.75" thickTop="1" x14ac:dyDescent="0.25">
      <c r="B2">
        <v>3.3877144527915723E-2</v>
      </c>
      <c r="C2" s="31">
        <v>0.73352821772807986</v>
      </c>
      <c r="D2">
        <v>121.12067290900005</v>
      </c>
      <c r="E2">
        <v>1884</v>
      </c>
      <c r="F2">
        <v>4.46</v>
      </c>
      <c r="G2">
        <f t="array" ref="G2:H6">LOGEST(F2:F48,E2:E48,TRUE, TRUE)</f>
        <v>1.0340228771786599</v>
      </c>
      <c r="H2">
        <v>1.6344306396786394E-27</v>
      </c>
      <c r="I2">
        <v>1901</v>
      </c>
      <c r="J2">
        <v>9.4</v>
      </c>
      <c r="K2">
        <f t="array" ref="K2:L6">LOGEST(J2:J47,I2:I47,TRUE, TRUE)</f>
        <v>1.0344575101552618</v>
      </c>
      <c r="L2">
        <v>7.0917772743295571E-28</v>
      </c>
      <c r="M2">
        <v>1884</v>
      </c>
      <c r="N2">
        <v>4.46</v>
      </c>
      <c r="O2">
        <f t="array" ref="O2:P6">LOGEST(N2:N47,M2:M47,TRUE, TRUE)</f>
        <v>1.0347572160011114</v>
      </c>
      <c r="P2">
        <v>3.982563244971171E-28</v>
      </c>
      <c r="Q2">
        <v>1884</v>
      </c>
      <c r="R2">
        <v>4.46</v>
      </c>
      <c r="S2">
        <f t="array" ref="S2:T6">LOGEST(R2:R47,Q2:Q47,TRUE, TRUE)</f>
        <v>1.0346421784424538</v>
      </c>
      <c r="T2">
        <v>4.9630619558712983E-28</v>
      </c>
      <c r="U2">
        <v>1884</v>
      </c>
      <c r="V2">
        <v>4.46</v>
      </c>
      <c r="W2">
        <f t="array" ref="W2:X6">LOGEST(V2:V47,U2:U47,TRUE, TRUE)</f>
        <v>1.0351332945596594</v>
      </c>
      <c r="X2">
        <v>1.9284246193981209E-28</v>
      </c>
      <c r="Y2">
        <v>1884</v>
      </c>
      <c r="Z2">
        <v>4.46</v>
      </c>
      <c r="AA2">
        <f t="array" ref="AA2:AB6">LOGEST(Z2:Z47,Y2:Y47,TRUE, TRUE)</f>
        <v>1.0345428982133604</v>
      </c>
      <c r="AB2">
        <v>6.0015043742354651E-28</v>
      </c>
      <c r="AC2">
        <v>1884</v>
      </c>
      <c r="AD2">
        <v>4.46</v>
      </c>
      <c r="AE2">
        <f t="array" ref="AE2:AF6">LOGEST(AD2:AD47,AC2:AC47,TRUE, TRUE)</f>
        <v>1.0338901765763606</v>
      </c>
      <c r="AF2">
        <v>2.1124575425667169E-27</v>
      </c>
      <c r="AG2">
        <v>1884</v>
      </c>
      <c r="AH2">
        <v>4.46</v>
      </c>
      <c r="AI2">
        <f t="array" ref="AI2:AJ6">LOGEST(AH2:AH47,AG2:AG47,TRUE, TRUE)</f>
        <v>1.0339166785832661</v>
      </c>
      <c r="AJ2">
        <v>2.0077124706609839E-27</v>
      </c>
      <c r="AK2">
        <v>1884</v>
      </c>
      <c r="AL2">
        <v>4.46</v>
      </c>
      <c r="AM2">
        <f t="array" ref="AM2:AN6">LOGEST(AL2:AL47,AK2:AK47,TRUE, TRUE)</f>
        <v>1.0333407900584615</v>
      </c>
      <c r="AN2">
        <v>6.1340673548486403E-27</v>
      </c>
      <c r="AO2">
        <v>1884</v>
      </c>
      <c r="AP2">
        <v>4.46</v>
      </c>
      <c r="AQ2">
        <f t="array" ref="AQ2:AR6">LOGEST(AP2:AP47,AO2:AO47,TRUE, TRUE)</f>
        <v>1.0338857794084664</v>
      </c>
      <c r="AR2">
        <v>2.133370321129415E-27</v>
      </c>
      <c r="AS2">
        <v>1884</v>
      </c>
      <c r="AT2">
        <v>4.46</v>
      </c>
      <c r="AU2">
        <f t="array" ref="AU2:AV6">LOGEST(AT2:AT47,AS2:AS47,TRUE, TRUE)</f>
        <v>1.0339162010352325</v>
      </c>
      <c r="AV2">
        <v>2.0114205350124787E-27</v>
      </c>
      <c r="AW2">
        <v>1884</v>
      </c>
      <c r="AX2">
        <v>4.46</v>
      </c>
      <c r="AY2">
        <f t="array" ref="AY2:AZ6">LOGEST(AX2:AX47,AW2:AW47,TRUE, TRUE)</f>
        <v>1.0340019940817973</v>
      </c>
      <c r="AZ2">
        <v>1.7130924040773128E-27</v>
      </c>
      <c r="BA2">
        <v>1884</v>
      </c>
      <c r="BB2">
        <v>4.46</v>
      </c>
      <c r="BC2">
        <f t="array" ref="BC2:BD6">LOGEST(BB2:BB47,BA2:BA47,TRUE, TRUE)</f>
        <v>1.0340317129906591</v>
      </c>
      <c r="BD2">
        <v>1.6306443490534348E-27</v>
      </c>
      <c r="BE2">
        <v>1884</v>
      </c>
      <c r="BF2">
        <v>4.46</v>
      </c>
      <c r="BG2">
        <f t="array" ref="BG2:BH6">LOGEST(BF2:BF47,BE2:BE47,TRUE, TRUE)</f>
        <v>1.0340503221912067</v>
      </c>
      <c r="BH2">
        <v>1.5747795601203415E-27</v>
      </c>
      <c r="BI2">
        <v>1884</v>
      </c>
      <c r="BJ2">
        <v>4.46</v>
      </c>
      <c r="BK2">
        <f t="array" ref="BK2:BL6">LOGEST(BJ2:BJ47,BI2:BI47,TRUE, TRUE)</f>
        <v>1.0340679051963393</v>
      </c>
      <c r="BL2">
        <v>1.5224090045135701E-27</v>
      </c>
      <c r="BM2">
        <v>1884</v>
      </c>
      <c r="BN2">
        <v>4.46</v>
      </c>
      <c r="BO2">
        <f t="array" ref="BO2:BP6">LOGEST(BN2:BN47,BM2:BM47,TRUE, TRUE)</f>
        <v>1.0340816286579138</v>
      </c>
      <c r="BP2">
        <v>1.4814767977619063E-27</v>
      </c>
      <c r="BQ2">
        <v>1884</v>
      </c>
      <c r="BR2">
        <v>4.46</v>
      </c>
      <c r="BS2">
        <f t="array" ref="BS2:BT6">LOGEST(BR2:BR47,BQ2:BQ47,TRUE, TRUE)</f>
        <v>1.0341004978767825</v>
      </c>
      <c r="BT2">
        <v>1.429542296238045E-27</v>
      </c>
      <c r="BU2">
        <v>1884</v>
      </c>
      <c r="BV2">
        <v>4.46</v>
      </c>
      <c r="BW2">
        <f t="array" ref="BW2:BX6">LOGEST(BV2:BV47,BU2:BU47,TRUE, TRUE)</f>
        <v>1.0341115996554529</v>
      </c>
      <c r="BX2">
        <v>1.3982074954613173E-27</v>
      </c>
      <c r="BY2">
        <v>1884</v>
      </c>
      <c r="BZ2">
        <v>4.46</v>
      </c>
      <c r="CA2">
        <f t="array" ref="CA2:CB6">LOGEST(BZ2:BZ47,BY2:BY47,TRUE, TRUE)</f>
        <v>1.0341138779927972</v>
      </c>
      <c r="CB2">
        <v>1.3896413708564259E-27</v>
      </c>
      <c r="CC2">
        <v>1884</v>
      </c>
      <c r="CD2">
        <v>4.46</v>
      </c>
      <c r="CE2">
        <f t="array" ref="CE2:CF6">LOGEST(CD2:CD47,CC2:CC47,TRUE, TRUE)</f>
        <v>1.0341254952649099</v>
      </c>
      <c r="CF2">
        <v>1.3587509490963698E-27</v>
      </c>
      <c r="CG2">
        <v>1884</v>
      </c>
      <c r="CH2">
        <v>4.46</v>
      </c>
      <c r="CI2">
        <f t="array" ref="CI2:CJ6">LOGEST(CH2:CH47,CG2:CG47,TRUE, TRUE)</f>
        <v>1.0340007389498729</v>
      </c>
      <c r="CJ2">
        <v>1.7013822392165236E-27</v>
      </c>
      <c r="CK2">
        <v>1884</v>
      </c>
      <c r="CL2">
        <v>4.46</v>
      </c>
      <c r="CM2">
        <f t="array" ref="CM2:CN6">LOGEST(CL2:CL47,CK2:CK47,TRUE, TRUE)</f>
        <v>1.0339332490545763</v>
      </c>
      <c r="CN2">
        <v>1.9246970812359039E-27</v>
      </c>
      <c r="CO2">
        <v>1884</v>
      </c>
      <c r="CP2">
        <v>4.46</v>
      </c>
      <c r="CQ2">
        <f t="array" ref="CQ2:CR6">LOGEST(CP2:CP47,CO2:CO47,TRUE, TRUE)</f>
        <v>1.0339105111997684</v>
      </c>
      <c r="CR2">
        <v>2.008101752332191E-27</v>
      </c>
      <c r="CS2">
        <v>1884</v>
      </c>
      <c r="CT2">
        <v>4.46</v>
      </c>
      <c r="CU2">
        <f t="array" ref="CU2:CV6">LOGEST(CT2:CT47,CS2:CS47,TRUE, TRUE)</f>
        <v>1.0342090327805948</v>
      </c>
      <c r="CV2">
        <v>1.1606064714637561E-27</v>
      </c>
      <c r="CW2">
        <v>1884</v>
      </c>
      <c r="CX2">
        <v>4.46</v>
      </c>
      <c r="CY2">
        <f t="array" ref="CY2:CZ6">LOGEST(CX2:CX47,CW2:CW47,TRUE, TRUE)</f>
        <v>1.033859345918497</v>
      </c>
      <c r="CZ2">
        <v>2.2080054736179292E-27</v>
      </c>
      <c r="DA2">
        <v>1884</v>
      </c>
      <c r="DB2">
        <v>4.46</v>
      </c>
      <c r="DC2">
        <f t="array" ref="DC2:DD6">LOGEST(DB2:DB47,DA2:DA47,TRUE, TRUE)</f>
        <v>1.033840408077322</v>
      </c>
      <c r="DD2">
        <v>2.2887231818933805E-27</v>
      </c>
      <c r="DE2">
        <v>1884</v>
      </c>
      <c r="DF2">
        <v>4.46</v>
      </c>
      <c r="DG2">
        <f t="array" ref="DG2:DH6">LOGEST(DF2:DF47,DE2:DE47,TRUE, TRUE)</f>
        <v>1.0338984229269523</v>
      </c>
      <c r="DH2">
        <v>2.0587345568013094E-27</v>
      </c>
      <c r="DI2">
        <v>1884</v>
      </c>
      <c r="DJ2">
        <v>4.46</v>
      </c>
      <c r="DK2">
        <f t="array" ref="DK2:DL6">LOGEST(DJ2:DJ47,DI2:DI47,TRUE, TRUE)</f>
        <v>1.0338729604009356</v>
      </c>
      <c r="DL2">
        <v>2.1582861971729077E-27</v>
      </c>
      <c r="DM2">
        <v>1884</v>
      </c>
      <c r="DN2">
        <v>4.46</v>
      </c>
      <c r="DO2">
        <f t="array" ref="DO2:DP6">LOGEST(DN2:DN47,DM2:DM47,TRUE, TRUE)</f>
        <v>1.0342721648290447</v>
      </c>
      <c r="DP2">
        <v>1.0285477762898824E-27</v>
      </c>
      <c r="DQ2">
        <v>1884</v>
      </c>
      <c r="DR2">
        <v>4.46</v>
      </c>
      <c r="DS2">
        <f t="array" ref="DS2:DT6">LOGEST(DR2:DR47,DQ2:DQ47,TRUE, TRUE)</f>
        <v>1.0338298185435606</v>
      </c>
      <c r="DT2">
        <v>2.3397663738793212E-27</v>
      </c>
      <c r="DU2">
        <v>1884</v>
      </c>
      <c r="DV2">
        <v>4.46</v>
      </c>
      <c r="DW2">
        <f t="array" ref="DW2:DX6">LOGEST(DV2:DV47,DU2:DU47,TRUE, TRUE)</f>
        <v>1.0343601001367084</v>
      </c>
      <c r="DX2">
        <v>8.7257381497254288E-28</v>
      </c>
      <c r="DY2">
        <v>1884</v>
      </c>
      <c r="DZ2">
        <v>4.46</v>
      </c>
      <c r="EA2">
        <f t="array" ref="EA2:EB6">LOGEST(DZ2:DZ47,DY2:DY47,TRUE, TRUE)</f>
        <v>1.0338888226556522</v>
      </c>
      <c r="EB2">
        <v>2.0976947511771659E-27</v>
      </c>
      <c r="EC2">
        <v>1884</v>
      </c>
      <c r="ED2">
        <v>4.46</v>
      </c>
      <c r="EE2">
        <f t="array" ref="EE2:EF6">LOGEST(ED2:ED47,EC2:EC47,TRUE, TRUE)</f>
        <v>1.0337654496464128</v>
      </c>
      <c r="EF2">
        <v>2.639338436390734E-27</v>
      </c>
      <c r="EG2">
        <v>1884</v>
      </c>
      <c r="EH2">
        <v>4.46</v>
      </c>
      <c r="EI2">
        <f t="array" ref="EI2:EJ6">LOGEST(EH2:EH47,EG2:EG47,TRUE, TRUE)</f>
        <v>1.0343352554423035</v>
      </c>
      <c r="EJ2">
        <v>9.1302961344255028E-28</v>
      </c>
      <c r="EK2">
        <v>1884</v>
      </c>
      <c r="EL2">
        <v>4.46</v>
      </c>
      <c r="EM2">
        <f t="array" ref="EM2:EN6">LOGEST(EL2:EL47,EK2:EK47,TRUE, TRUE)</f>
        <v>1.0342618102402195</v>
      </c>
      <c r="EN2">
        <v>1.0469708101250162E-27</v>
      </c>
      <c r="EO2">
        <v>1884</v>
      </c>
      <c r="EP2">
        <v>4.46</v>
      </c>
      <c r="EQ2">
        <f t="array" ref="EQ2:ER6">LOGEST(EP2:EP47,EO2:EO47,TRUE, TRUE)</f>
        <v>1.0339180250480198</v>
      </c>
      <c r="ER2">
        <v>1.9873083426923546E-27</v>
      </c>
      <c r="ES2">
        <v>1884</v>
      </c>
      <c r="ET2">
        <v>4.46</v>
      </c>
      <c r="EU2">
        <f t="array" ref="EU2:EV6">LOGEST(ET2:ET47,ES2:ES47,TRUE, TRUE)</f>
        <v>1.0337185264080515</v>
      </c>
      <c r="EV2">
        <v>2.882856758096774E-27</v>
      </c>
      <c r="EW2">
        <v>1884</v>
      </c>
      <c r="EX2">
        <v>4.46</v>
      </c>
      <c r="EY2">
        <f t="array" ref="EY2:EZ6">LOGEST(EX2:EX47,EW2:EW47,TRUE, TRUE)</f>
        <v>1.0338205713096038</v>
      </c>
      <c r="EZ2">
        <v>2.3845677017246784E-27</v>
      </c>
      <c r="FA2">
        <v>1884</v>
      </c>
      <c r="FB2">
        <v>4.46</v>
      </c>
      <c r="FC2">
        <f t="array" ref="FC2:FD6">LOGEST(FB2:FB47,FA2:FA47,TRUE, TRUE)</f>
        <v>1.0338028968592161</v>
      </c>
      <c r="FD2">
        <v>2.4669870437255335E-27</v>
      </c>
      <c r="FE2">
        <v>1884</v>
      </c>
      <c r="FF2">
        <v>4.46</v>
      </c>
      <c r="FG2">
        <f t="array" ref="FG2:FH6">LOGEST(FF2:FF47,FE2:FE47,TRUE, TRUE)</f>
        <v>1.033736564808392</v>
      </c>
      <c r="FH2">
        <v>2.7931170571662445E-27</v>
      </c>
      <c r="FI2">
        <v>1884</v>
      </c>
      <c r="FJ2">
        <v>4.46</v>
      </c>
      <c r="FK2">
        <f t="array" ref="FK2:FL6">LOGEST(FJ2:FJ47,FI2:FI47,TRUE, TRUE)</f>
        <v>1.0335962903296465</v>
      </c>
      <c r="FL2">
        <v>3.6318813644799548E-27</v>
      </c>
      <c r="FM2">
        <v>1884</v>
      </c>
      <c r="FN2">
        <v>4.46</v>
      </c>
      <c r="FO2">
        <f t="array" ref="FO2:FP6">LOGEST(FN2:FN47,FM2:FM47,TRUE, TRUE)</f>
        <v>1.0345583303088737</v>
      </c>
      <c r="FP2">
        <v>5.9960364403780281E-28</v>
      </c>
      <c r="FQ2">
        <v>1884</v>
      </c>
      <c r="FR2">
        <v>4.46</v>
      </c>
      <c r="FS2">
        <f t="array" ref="FS2:FT6">LOGEST(FR2:FR47,FQ2:FQ47,TRUE, TRUE)</f>
        <v>1.0336912679471155</v>
      </c>
      <c r="FT2">
        <v>3.0439623189611124E-27</v>
      </c>
      <c r="FU2">
        <v>1884</v>
      </c>
      <c r="FV2">
        <v>4.46</v>
      </c>
      <c r="FW2">
        <f t="array" ref="FW2:FX6">LOGEST(FV2:FV47,FU2:FU47,TRUE, TRUE)</f>
        <v>1.0336737121649469</v>
      </c>
      <c r="FX2">
        <v>3.1458619223802588E-27</v>
      </c>
      <c r="FY2">
        <v>1884</v>
      </c>
      <c r="FZ2">
        <v>4.46</v>
      </c>
      <c r="GA2">
        <f t="array" ref="GA2:GB6">LOGEST(FZ2:FZ47,FY2:FY47,TRUE, TRUE)</f>
        <v>1.0335494550878328</v>
      </c>
      <c r="GB2">
        <v>3.971572399929155E-27</v>
      </c>
      <c r="GC2">
        <v>1884</v>
      </c>
      <c r="GD2">
        <v>4.46</v>
      </c>
      <c r="GE2">
        <f t="array" ref="GE2:GF6">LOGEST(GD2:GD47,GC2:GC47,TRUE, TRUE)</f>
        <v>1.0341528036685748</v>
      </c>
      <c r="GF2">
        <v>1.2805650889258155E-27</v>
      </c>
      <c r="GG2">
        <v>1884</v>
      </c>
      <c r="GH2">
        <v>4.46</v>
      </c>
      <c r="GI2">
        <f t="array" ref="GI2:GJ6">LOGEST(GH2:GH47,GG2:GG47,TRUE, TRUE)</f>
        <v>1.0342403814386238</v>
      </c>
      <c r="GJ2">
        <v>1.0860645447561692E-27</v>
      </c>
      <c r="GK2">
        <v>1884</v>
      </c>
      <c r="GL2">
        <v>4.46</v>
      </c>
      <c r="GM2">
        <f t="array" ref="GM2:GN6">LOGEST(GL2:GL47,GK2:GK47,TRUE, TRUE)</f>
        <v>1.0335841752745223</v>
      </c>
      <c r="GN2">
        <v>3.7283451944097054E-27</v>
      </c>
    </row>
    <row r="3" spans="2:196" x14ac:dyDescent="0.25">
      <c r="B3">
        <v>3.4166825288599385E-2</v>
      </c>
      <c r="C3" s="31">
        <v>0.75490866220201347</v>
      </c>
      <c r="D3">
        <v>135.52490853131025</v>
      </c>
      <c r="E3">
        <v>1901</v>
      </c>
      <c r="F3">
        <v>9.4</v>
      </c>
      <c r="G3">
        <v>2.6941060668019138E-3</v>
      </c>
      <c r="H3">
        <v>5.3281594996874775</v>
      </c>
      <c r="I3">
        <v>1911</v>
      </c>
      <c r="J3">
        <v>13.18</v>
      </c>
      <c r="K3">
        <v>3.0782058517617441E-3</v>
      </c>
      <c r="L3">
        <v>6.0939165169460434</v>
      </c>
      <c r="M3">
        <v>1911</v>
      </c>
      <c r="N3">
        <v>13.18</v>
      </c>
      <c r="O3">
        <v>2.9349118753069824E-3</v>
      </c>
      <c r="P3">
        <v>5.8092008260180306</v>
      </c>
      <c r="Q3">
        <v>1901</v>
      </c>
      <c r="R3">
        <v>9.4</v>
      </c>
      <c r="S3">
        <v>2.875714634654053E-3</v>
      </c>
      <c r="T3">
        <v>5.6914270883249438</v>
      </c>
      <c r="U3">
        <v>1901</v>
      </c>
      <c r="V3">
        <v>9.4</v>
      </c>
      <c r="W3">
        <v>2.8271957860652145E-3</v>
      </c>
      <c r="X3">
        <v>5.5952235663291177</v>
      </c>
      <c r="Y3">
        <v>1901</v>
      </c>
      <c r="Z3">
        <v>9.4</v>
      </c>
      <c r="AA3">
        <v>2.8320900818369762E-3</v>
      </c>
      <c r="AB3">
        <v>5.6045519007916544</v>
      </c>
      <c r="AC3">
        <v>1901</v>
      </c>
      <c r="AD3">
        <v>9.4</v>
      </c>
      <c r="AE3">
        <v>2.7804025745458406E-3</v>
      </c>
      <c r="AF3">
        <v>5.5012637031469174</v>
      </c>
      <c r="AG3">
        <v>1901</v>
      </c>
      <c r="AH3">
        <v>9.4</v>
      </c>
      <c r="AI3">
        <v>2.7644472184576055E-3</v>
      </c>
      <c r="AJ3">
        <v>5.4693411102399345</v>
      </c>
      <c r="AK3">
        <v>1901</v>
      </c>
      <c r="AL3">
        <v>9.4</v>
      </c>
      <c r="AM3">
        <v>2.6922634989820079E-3</v>
      </c>
      <c r="AN3">
        <v>5.3264136773625985</v>
      </c>
      <c r="AO3">
        <v>1901</v>
      </c>
      <c r="AP3">
        <v>9.4</v>
      </c>
      <c r="AQ3">
        <v>2.7467509929775522E-3</v>
      </c>
      <c r="AR3">
        <v>5.4339186337994647</v>
      </c>
      <c r="AS3">
        <v>1901</v>
      </c>
      <c r="AT3">
        <v>9.4</v>
      </c>
      <c r="AU3">
        <v>2.744189543522662E-3</v>
      </c>
      <c r="AV3">
        <v>5.4287336316998998</v>
      </c>
      <c r="AW3">
        <v>1901</v>
      </c>
      <c r="AX3">
        <v>9.4</v>
      </c>
      <c r="AY3">
        <v>2.7137365963904188E-3</v>
      </c>
      <c r="AZ3">
        <v>5.3671427274926451</v>
      </c>
      <c r="BA3">
        <v>1901</v>
      </c>
      <c r="BB3">
        <v>9.4</v>
      </c>
      <c r="BC3">
        <v>2.6773436888789287E-3</v>
      </c>
      <c r="BD3">
        <v>5.2949914815408441</v>
      </c>
      <c r="BE3">
        <v>1901</v>
      </c>
      <c r="BF3">
        <v>9.4</v>
      </c>
      <c r="BG3">
        <v>2.6725328237864514E-3</v>
      </c>
      <c r="BH3">
        <v>5.285418895449304</v>
      </c>
      <c r="BI3">
        <v>1901</v>
      </c>
      <c r="BJ3">
        <v>9.4</v>
      </c>
      <c r="BK3">
        <v>2.6740128719319866E-3</v>
      </c>
      <c r="BL3">
        <v>5.2882877748962915</v>
      </c>
      <c r="BM3">
        <v>1901</v>
      </c>
      <c r="BN3">
        <v>9.4</v>
      </c>
      <c r="BO3">
        <v>2.6808377402459489E-3</v>
      </c>
      <c r="BP3">
        <v>5.301726679535868</v>
      </c>
      <c r="BQ3">
        <v>1901</v>
      </c>
      <c r="BR3">
        <v>9.4</v>
      </c>
      <c r="BS3">
        <v>2.6785638338096729E-3</v>
      </c>
      <c r="BT3">
        <v>5.2971713719987914</v>
      </c>
      <c r="BU3">
        <v>1901</v>
      </c>
      <c r="BV3">
        <v>9.4</v>
      </c>
      <c r="BW3">
        <v>2.6847727499199319E-3</v>
      </c>
      <c r="BX3">
        <v>5.3093917163314082</v>
      </c>
      <c r="BY3">
        <v>1901</v>
      </c>
      <c r="BZ3">
        <v>9.4</v>
      </c>
      <c r="CA3">
        <v>2.6952966279430164E-3</v>
      </c>
      <c r="CB3">
        <v>5.3301449105045515</v>
      </c>
      <c r="CC3">
        <v>1901</v>
      </c>
      <c r="CD3">
        <v>9.4</v>
      </c>
      <c r="CE3">
        <v>2.697151632999334E-3</v>
      </c>
      <c r="CF3">
        <v>5.3337544783332644</v>
      </c>
      <c r="CG3">
        <v>1901</v>
      </c>
      <c r="CH3">
        <v>9.4</v>
      </c>
      <c r="CI3">
        <v>2.7259573895258298E-3</v>
      </c>
      <c r="CJ3">
        <v>5.3906598278798068</v>
      </c>
      <c r="CK3">
        <v>1901</v>
      </c>
      <c r="CL3">
        <v>9.4</v>
      </c>
      <c r="CM3">
        <v>2.7137243996654733E-3</v>
      </c>
      <c r="CN3">
        <v>5.3664094735467174</v>
      </c>
      <c r="CO3">
        <v>1901</v>
      </c>
      <c r="CP3">
        <v>9.4</v>
      </c>
      <c r="CQ3">
        <v>2.7104094095476358E-3</v>
      </c>
      <c r="CR3">
        <v>5.3597948367831716</v>
      </c>
      <c r="CS3">
        <v>1901</v>
      </c>
      <c r="CT3">
        <v>9.4</v>
      </c>
      <c r="CU3">
        <v>2.6879423140667037E-3</v>
      </c>
      <c r="CV3">
        <v>5.3153077258051544</v>
      </c>
      <c r="CW3">
        <v>1901</v>
      </c>
      <c r="CX3">
        <v>9.4</v>
      </c>
      <c r="CY3">
        <v>2.6973747953213567E-3</v>
      </c>
      <c r="CZ3">
        <v>5.3339601128835499</v>
      </c>
      <c r="DA3">
        <v>1901</v>
      </c>
      <c r="DB3">
        <v>9.4</v>
      </c>
      <c r="DC3">
        <v>2.696485363029215E-3</v>
      </c>
      <c r="DD3">
        <v>5.3321423166399828</v>
      </c>
      <c r="DE3">
        <v>1901</v>
      </c>
      <c r="DF3">
        <v>9.4</v>
      </c>
      <c r="DG3">
        <v>2.7202400840440739E-3</v>
      </c>
      <c r="DH3">
        <v>5.3789968064898126</v>
      </c>
      <c r="DI3">
        <v>1901</v>
      </c>
      <c r="DJ3">
        <v>9.4</v>
      </c>
      <c r="DK3">
        <v>2.7150390786029235E-3</v>
      </c>
      <c r="DL3">
        <v>5.3687123496793339</v>
      </c>
      <c r="DM3">
        <v>1901</v>
      </c>
      <c r="DN3">
        <v>9.4</v>
      </c>
      <c r="DO3">
        <v>2.6922136532499695E-3</v>
      </c>
      <c r="DP3">
        <v>5.323518429692677</v>
      </c>
      <c r="DQ3">
        <v>1901</v>
      </c>
      <c r="DR3">
        <v>9.4</v>
      </c>
      <c r="DS3">
        <v>2.7085060293205719E-3</v>
      </c>
      <c r="DT3">
        <v>5.3557345816948168</v>
      </c>
      <c r="DU3">
        <v>1901</v>
      </c>
      <c r="DV3">
        <v>9.4</v>
      </c>
      <c r="DW3">
        <v>2.6681020455780807E-3</v>
      </c>
      <c r="DX3">
        <v>5.2757822419575016</v>
      </c>
      <c r="DY3">
        <v>1901</v>
      </c>
      <c r="DZ3">
        <v>9.4</v>
      </c>
      <c r="EA3">
        <v>2.7235720963966954E-3</v>
      </c>
      <c r="EB3">
        <v>5.3854661686102849</v>
      </c>
      <c r="EC3">
        <v>1901</v>
      </c>
      <c r="ED3">
        <v>9.4</v>
      </c>
      <c r="EE3">
        <v>2.6957143891163876E-3</v>
      </c>
      <c r="EF3">
        <v>5.3303816197960163</v>
      </c>
      <c r="EG3">
        <v>1901</v>
      </c>
      <c r="EH3">
        <v>9.4</v>
      </c>
      <c r="EI3">
        <v>2.6850313715857245E-3</v>
      </c>
      <c r="EJ3">
        <v>5.3091986356779062</v>
      </c>
      <c r="EK3">
        <v>1901</v>
      </c>
      <c r="EL3">
        <v>9.4</v>
      </c>
      <c r="EM3">
        <v>2.7058894618216282E-3</v>
      </c>
      <c r="EN3">
        <v>5.3504420063867952</v>
      </c>
      <c r="EO3">
        <v>1901</v>
      </c>
      <c r="EP3">
        <v>9.4</v>
      </c>
      <c r="EQ3">
        <v>2.7294424032565517E-3</v>
      </c>
      <c r="ER3">
        <v>5.3970139927910541</v>
      </c>
      <c r="ES3">
        <v>1901</v>
      </c>
      <c r="ET3">
        <v>9.4</v>
      </c>
      <c r="EU3">
        <v>2.6875620435968446E-3</v>
      </c>
      <c r="EV3">
        <v>5.3142026146000791</v>
      </c>
      <c r="EW3">
        <v>1901</v>
      </c>
      <c r="EX3">
        <v>9.4</v>
      </c>
      <c r="EY3">
        <v>2.7176119079624275E-3</v>
      </c>
      <c r="EZ3">
        <v>5.3735615533909602</v>
      </c>
      <c r="FA3">
        <v>1901</v>
      </c>
      <c r="FB3">
        <v>9.4</v>
      </c>
      <c r="FC3">
        <v>2.7210129990262394E-3</v>
      </c>
      <c r="FD3">
        <v>5.3801670808933686</v>
      </c>
      <c r="FE3">
        <v>1901</v>
      </c>
      <c r="FF3">
        <v>9.4</v>
      </c>
      <c r="FG3">
        <v>2.7084837990725055E-3</v>
      </c>
      <c r="FH3">
        <v>5.3553935170900591</v>
      </c>
      <c r="FI3">
        <v>1901</v>
      </c>
      <c r="FJ3">
        <v>9.4</v>
      </c>
      <c r="FK3">
        <v>2.6708216127378798E-3</v>
      </c>
      <c r="FL3">
        <v>5.2809253483659333</v>
      </c>
      <c r="FM3">
        <v>1901</v>
      </c>
      <c r="FN3">
        <v>9.4</v>
      </c>
      <c r="FO3">
        <v>2.6424084931316641E-3</v>
      </c>
      <c r="FP3">
        <v>5.224686985958451</v>
      </c>
      <c r="FQ3">
        <v>1901</v>
      </c>
      <c r="FR3">
        <v>9.4</v>
      </c>
      <c r="FS3">
        <v>2.7080097784205497E-3</v>
      </c>
      <c r="FT3">
        <v>5.354337217016071</v>
      </c>
      <c r="FU3">
        <v>1901</v>
      </c>
      <c r="FV3">
        <v>9.4</v>
      </c>
      <c r="FW3">
        <v>2.7042958316614201E-3</v>
      </c>
      <c r="FX3">
        <v>5.3469939188075903</v>
      </c>
      <c r="FY3">
        <v>1901</v>
      </c>
      <c r="FZ3">
        <v>9.4</v>
      </c>
      <c r="GA3">
        <v>2.672319002210224E-3</v>
      </c>
      <c r="GB3">
        <v>5.2837686197790994</v>
      </c>
      <c r="GC3">
        <v>1901</v>
      </c>
      <c r="GD3">
        <v>9.4</v>
      </c>
      <c r="GE3">
        <v>2.740841330863266E-3</v>
      </c>
      <c r="GF3">
        <v>5.4191318919318201</v>
      </c>
      <c r="GG3">
        <v>1901</v>
      </c>
      <c r="GH3">
        <v>9.4</v>
      </c>
      <c r="GI3">
        <v>2.7356527733295205E-3</v>
      </c>
      <c r="GJ3">
        <v>5.4088129560884832</v>
      </c>
      <c r="GK3">
        <v>1901</v>
      </c>
      <c r="GL3">
        <v>9.4</v>
      </c>
      <c r="GM3">
        <v>2.7006822766045485E-3</v>
      </c>
      <c r="GN3">
        <v>5.3396708202111043</v>
      </c>
    </row>
    <row r="4" spans="2:196" ht="15.75" thickBot="1" x14ac:dyDescent="0.3">
      <c r="B4">
        <v>3.4055645630303381E-2</v>
      </c>
      <c r="C4" s="31">
        <v>0.76118724541775418</v>
      </c>
      <c r="D4">
        <v>140.24476564063349</v>
      </c>
      <c r="E4">
        <v>1911</v>
      </c>
      <c r="F4">
        <v>13.18</v>
      </c>
      <c r="G4">
        <v>0.77411960309358097</v>
      </c>
      <c r="H4">
        <v>0.54515384168325998</v>
      </c>
      <c r="I4">
        <v>1914</v>
      </c>
      <c r="J4">
        <v>19.440000000000001</v>
      </c>
      <c r="K4">
        <v>0.73352821772807986</v>
      </c>
      <c r="L4">
        <v>0.55077935914935194</v>
      </c>
      <c r="M4">
        <v>1914</v>
      </c>
      <c r="N4">
        <v>19.440000000000001</v>
      </c>
      <c r="O4">
        <v>0.75490866220201347</v>
      </c>
      <c r="P4">
        <v>0.54882016147657631</v>
      </c>
      <c r="Q4">
        <v>1914</v>
      </c>
      <c r="R4">
        <v>19.440000000000001</v>
      </c>
      <c r="S4">
        <v>0.76118724541775418</v>
      </c>
      <c r="T4">
        <v>0.54886842315462658</v>
      </c>
      <c r="U4">
        <v>1911</v>
      </c>
      <c r="V4">
        <v>13.18</v>
      </c>
      <c r="W4">
        <v>0.77222341081755153</v>
      </c>
      <c r="X4">
        <v>0.54255071178451253</v>
      </c>
      <c r="Y4">
        <v>1911</v>
      </c>
      <c r="Z4">
        <v>13.18</v>
      </c>
      <c r="AA4">
        <v>0.76568931866349466</v>
      </c>
      <c r="AB4">
        <v>0.54893525862867787</v>
      </c>
      <c r="AC4">
        <v>1911</v>
      </c>
      <c r="AD4">
        <v>13.18</v>
      </c>
      <c r="AE4">
        <v>0.76556722883081807</v>
      </c>
      <c r="AF4">
        <v>0.550987948022995</v>
      </c>
      <c r="AG4">
        <v>1911</v>
      </c>
      <c r="AH4">
        <v>13.18</v>
      </c>
      <c r="AI4">
        <v>0.76790082880174237</v>
      </c>
      <c r="AJ4">
        <v>0.55102284503527832</v>
      </c>
      <c r="AK4">
        <v>1911</v>
      </c>
      <c r="AL4">
        <v>13.18</v>
      </c>
      <c r="AM4">
        <v>0.77130987072274659</v>
      </c>
      <c r="AN4">
        <v>0.53755838901235764</v>
      </c>
      <c r="AO4">
        <v>1911</v>
      </c>
      <c r="AP4">
        <v>13.18</v>
      </c>
      <c r="AQ4">
        <v>0.76986461116493465</v>
      </c>
      <c r="AR4">
        <v>0.55054135540483773</v>
      </c>
      <c r="AS4">
        <v>1911</v>
      </c>
      <c r="AT4">
        <v>13.18</v>
      </c>
      <c r="AU4">
        <v>0.77050731252767402</v>
      </c>
      <c r="AV4">
        <v>0.55076857000120016</v>
      </c>
      <c r="AW4">
        <v>1911</v>
      </c>
      <c r="AX4">
        <v>13.18</v>
      </c>
      <c r="AY4">
        <v>0.77529685744156185</v>
      </c>
      <c r="AZ4">
        <v>0.54908363147741235</v>
      </c>
      <c r="BA4">
        <v>1911</v>
      </c>
      <c r="BB4">
        <v>13.18</v>
      </c>
      <c r="BC4">
        <v>0.7802608213474338</v>
      </c>
      <c r="BD4">
        <v>0.54176020277504755</v>
      </c>
      <c r="BE4">
        <v>1911</v>
      </c>
      <c r="BF4">
        <v>13.18</v>
      </c>
      <c r="BG4">
        <v>0.78106084515075069</v>
      </c>
      <c r="BH4">
        <v>0.54077308641528687</v>
      </c>
      <c r="BI4">
        <v>1911</v>
      </c>
      <c r="BJ4">
        <v>13.18</v>
      </c>
      <c r="BK4">
        <v>0.78104513068571801</v>
      </c>
      <c r="BL4">
        <v>0.5410454172860989</v>
      </c>
      <c r="BM4">
        <v>1911</v>
      </c>
      <c r="BN4">
        <v>13.18</v>
      </c>
      <c r="BO4">
        <v>0.78030786515825823</v>
      </c>
      <c r="BP4">
        <v>0.54238556630097856</v>
      </c>
      <c r="BQ4">
        <v>1911</v>
      </c>
      <c r="BR4">
        <v>13.18</v>
      </c>
      <c r="BS4">
        <v>0.78078505063525538</v>
      </c>
      <c r="BT4">
        <v>0.54187125585693707</v>
      </c>
      <c r="BU4">
        <v>1911</v>
      </c>
      <c r="BV4">
        <v>13.18</v>
      </c>
      <c r="BW4">
        <v>0.78010128621196984</v>
      </c>
      <c r="BX4">
        <v>0.54305936694003865</v>
      </c>
      <c r="BY4">
        <v>1911</v>
      </c>
      <c r="BZ4">
        <v>13.18</v>
      </c>
      <c r="CA4">
        <v>0.77877876188851469</v>
      </c>
      <c r="CB4">
        <v>0.54510623350438936</v>
      </c>
      <c r="CC4">
        <v>1911</v>
      </c>
      <c r="CD4">
        <v>13.18</v>
      </c>
      <c r="CE4">
        <v>0.77865705018782361</v>
      </c>
      <c r="CF4">
        <v>0.54538586036954861</v>
      </c>
      <c r="CG4">
        <v>1911</v>
      </c>
      <c r="CH4">
        <v>13.18</v>
      </c>
      <c r="CI4">
        <v>0.77371473835937832</v>
      </c>
      <c r="CJ4">
        <v>0.55110026746201968</v>
      </c>
      <c r="CK4">
        <v>1911</v>
      </c>
      <c r="CL4">
        <v>13.18</v>
      </c>
      <c r="CM4">
        <v>0.77460416096205476</v>
      </c>
      <c r="CN4">
        <v>0.54850355887258595</v>
      </c>
      <c r="CO4">
        <v>1911</v>
      </c>
      <c r="CP4">
        <v>13.18</v>
      </c>
      <c r="CQ4">
        <v>0.77480071511088566</v>
      </c>
      <c r="CR4">
        <v>0.54769635049491217</v>
      </c>
      <c r="CS4">
        <v>1911</v>
      </c>
      <c r="CT4">
        <v>13.18</v>
      </c>
      <c r="CU4">
        <v>0.78065829010989995</v>
      </c>
      <c r="CV4">
        <v>0.54300672455971144</v>
      </c>
      <c r="CW4">
        <v>1911</v>
      </c>
      <c r="CX4">
        <v>13.18</v>
      </c>
      <c r="CY4">
        <v>0.77596260388433269</v>
      </c>
      <c r="CZ4">
        <v>0.54491223448221093</v>
      </c>
      <c r="DA4">
        <v>1911</v>
      </c>
      <c r="DB4">
        <v>13.18</v>
      </c>
      <c r="DC4">
        <v>0.7758859424427359</v>
      </c>
      <c r="DD4">
        <v>0.5445687286080072</v>
      </c>
      <c r="DE4">
        <v>1911</v>
      </c>
      <c r="DF4">
        <v>13.18</v>
      </c>
      <c r="DG4">
        <v>0.77341189775105035</v>
      </c>
      <c r="DH4">
        <v>0.5489941112857013</v>
      </c>
      <c r="DI4">
        <v>1911</v>
      </c>
      <c r="DJ4">
        <v>13.18</v>
      </c>
      <c r="DK4">
        <v>0.77382337494661135</v>
      </c>
      <c r="DL4">
        <v>0.54794445343501941</v>
      </c>
      <c r="DM4">
        <v>1911</v>
      </c>
      <c r="DN4">
        <v>13.18</v>
      </c>
      <c r="DO4">
        <v>0.78073542781167093</v>
      </c>
      <c r="DP4">
        <v>0.54313323553392989</v>
      </c>
      <c r="DQ4">
        <v>1911</v>
      </c>
      <c r="DR4">
        <v>13.18</v>
      </c>
      <c r="DS4">
        <v>0.77422765357415979</v>
      </c>
      <c r="DT4">
        <v>0.54642009611391384</v>
      </c>
      <c r="DU4">
        <v>1911</v>
      </c>
      <c r="DV4">
        <v>13.18</v>
      </c>
      <c r="DW4">
        <v>0.78465277287320556</v>
      </c>
      <c r="DX4">
        <v>0.53805251341265914</v>
      </c>
      <c r="DY4">
        <v>1911</v>
      </c>
      <c r="DZ4">
        <v>13.18</v>
      </c>
      <c r="EA4">
        <v>0.77288477195704441</v>
      </c>
      <c r="EB4">
        <v>0.54923866737238047</v>
      </c>
      <c r="EC4">
        <v>1911</v>
      </c>
      <c r="ED4">
        <v>13.18</v>
      </c>
      <c r="EE4">
        <v>0.77522618695776868</v>
      </c>
      <c r="EF4">
        <v>0.54362085022594664</v>
      </c>
      <c r="EG4">
        <v>1911</v>
      </c>
      <c r="EH4">
        <v>13.18</v>
      </c>
      <c r="EI4">
        <v>0.7822653659479698</v>
      </c>
      <c r="EJ4">
        <v>0.54123503819651997</v>
      </c>
      <c r="EK4">
        <v>1911</v>
      </c>
      <c r="EL4">
        <v>13.18</v>
      </c>
      <c r="EM4">
        <v>0.77889338149091258</v>
      </c>
      <c r="EN4">
        <v>0.54543950648877271</v>
      </c>
      <c r="EO4">
        <v>1911</v>
      </c>
      <c r="EP4">
        <v>13.18</v>
      </c>
      <c r="EQ4">
        <v>0.77242598181593769</v>
      </c>
      <c r="ER4">
        <v>0.55018718925034971</v>
      </c>
      <c r="ES4">
        <v>1911</v>
      </c>
      <c r="ET4">
        <v>13.18</v>
      </c>
      <c r="EU4">
        <v>0.77580449790700445</v>
      </c>
      <c r="EV4">
        <v>0.54174515825585934</v>
      </c>
      <c r="EW4">
        <v>1911</v>
      </c>
      <c r="EX4">
        <v>13.18</v>
      </c>
      <c r="EY4">
        <v>0.77295776902692714</v>
      </c>
      <c r="EZ4">
        <v>0.54755430551096751</v>
      </c>
      <c r="FA4">
        <v>1911</v>
      </c>
      <c r="FB4">
        <v>13.18</v>
      </c>
      <c r="FC4">
        <v>0.7723377298139974</v>
      </c>
      <c r="FD4">
        <v>0.54770087116478772</v>
      </c>
      <c r="FE4">
        <v>1911</v>
      </c>
      <c r="FF4">
        <v>13.18</v>
      </c>
      <c r="FG4">
        <v>0.77327995599026889</v>
      </c>
      <c r="FH4">
        <v>0.54517892300352799</v>
      </c>
      <c r="FI4">
        <v>1911</v>
      </c>
      <c r="FJ4">
        <v>13.18</v>
      </c>
      <c r="FK4">
        <v>0.7767340107981654</v>
      </c>
      <c r="FL4">
        <v>0.5375980653329373</v>
      </c>
      <c r="FM4">
        <v>1911</v>
      </c>
      <c r="FN4">
        <v>13.18</v>
      </c>
      <c r="FO4">
        <v>0.78978919661699543</v>
      </c>
      <c r="FP4">
        <v>0.53159702087599692</v>
      </c>
      <c r="FQ4">
        <v>1911</v>
      </c>
      <c r="FR4">
        <v>13.18</v>
      </c>
      <c r="FS4">
        <v>0.77287769751412205</v>
      </c>
      <c r="FT4">
        <v>0.5444918163386312</v>
      </c>
      <c r="FU4">
        <v>1911</v>
      </c>
      <c r="FV4">
        <v>13.18</v>
      </c>
      <c r="FW4">
        <v>0.77317938724606561</v>
      </c>
      <c r="FX4">
        <v>0.54374506363752284</v>
      </c>
      <c r="FY4">
        <v>1911</v>
      </c>
      <c r="FZ4">
        <v>13.18</v>
      </c>
      <c r="GA4">
        <v>0.77606294842907653</v>
      </c>
      <c r="GB4">
        <v>0.5373155735790387</v>
      </c>
      <c r="GC4">
        <v>1911</v>
      </c>
      <c r="GD4">
        <v>13.18</v>
      </c>
      <c r="GE4">
        <v>0.77334449549618478</v>
      </c>
      <c r="GF4">
        <v>0.55043787017400769</v>
      </c>
      <c r="GG4">
        <v>1911</v>
      </c>
      <c r="GH4">
        <v>13.18</v>
      </c>
      <c r="GI4">
        <v>0.77488790531043994</v>
      </c>
      <c r="GJ4">
        <v>0.54904765397102262</v>
      </c>
      <c r="GK4">
        <v>1911</v>
      </c>
      <c r="GL4">
        <v>13.18</v>
      </c>
      <c r="GM4">
        <v>0.77272947752694265</v>
      </c>
      <c r="GN4">
        <v>0.54202904789197759</v>
      </c>
    </row>
    <row r="5" spans="2:196" ht="17.25" thickTop="1" thickBot="1" x14ac:dyDescent="0.3">
      <c r="B5">
        <v>3.4530205439160529E-2</v>
      </c>
      <c r="C5" s="31">
        <v>0.77222341081755153</v>
      </c>
      <c r="D5">
        <v>149.17173972060885</v>
      </c>
      <c r="E5">
        <v>1914</v>
      </c>
      <c r="F5">
        <v>19.440000000000001</v>
      </c>
      <c r="G5">
        <v>154.22047515545694</v>
      </c>
      <c r="H5">
        <v>45</v>
      </c>
      <c r="I5">
        <v>1920</v>
      </c>
      <c r="J5">
        <v>17.82</v>
      </c>
      <c r="K5" s="28">
        <v>121.12067290900005</v>
      </c>
      <c r="L5">
        <v>44</v>
      </c>
      <c r="M5">
        <v>1920</v>
      </c>
      <c r="N5">
        <v>17.82</v>
      </c>
      <c r="O5" s="28">
        <v>135.52490853131025</v>
      </c>
      <c r="P5">
        <v>44</v>
      </c>
      <c r="Q5">
        <v>1920</v>
      </c>
      <c r="R5">
        <v>17.82</v>
      </c>
      <c r="S5" s="28">
        <v>140.24476564063349</v>
      </c>
      <c r="T5">
        <v>44</v>
      </c>
      <c r="U5">
        <v>1920</v>
      </c>
      <c r="V5">
        <v>17.82</v>
      </c>
      <c r="W5" s="28">
        <v>149.17173972060885</v>
      </c>
      <c r="X5">
        <v>44</v>
      </c>
      <c r="Y5">
        <v>1914</v>
      </c>
      <c r="Z5">
        <v>19.440000000000001</v>
      </c>
      <c r="AA5" s="28">
        <v>143.78486643897125</v>
      </c>
      <c r="AB5">
        <v>44</v>
      </c>
      <c r="AC5">
        <v>1914</v>
      </c>
      <c r="AD5">
        <v>19.440000000000001</v>
      </c>
      <c r="AE5" s="28">
        <v>143.6870702869725</v>
      </c>
      <c r="AF5">
        <v>44</v>
      </c>
      <c r="AG5">
        <v>1914</v>
      </c>
      <c r="AH5">
        <v>19.440000000000001</v>
      </c>
      <c r="AI5" s="28">
        <v>145.57413666253672</v>
      </c>
      <c r="AJ5">
        <v>44</v>
      </c>
      <c r="AK5">
        <v>1914</v>
      </c>
      <c r="AL5">
        <v>19.440000000000001</v>
      </c>
      <c r="AM5" s="28">
        <v>148.40008363743766</v>
      </c>
      <c r="AN5">
        <v>44</v>
      </c>
      <c r="AO5">
        <v>1914</v>
      </c>
      <c r="AP5">
        <v>19.440000000000001</v>
      </c>
      <c r="AQ5" s="28">
        <v>147.19180332379972</v>
      </c>
      <c r="AR5">
        <v>44</v>
      </c>
      <c r="AS5">
        <v>1914</v>
      </c>
      <c r="AT5">
        <v>19.440000000000001</v>
      </c>
      <c r="AU5" s="28">
        <v>147.72724187695897</v>
      </c>
      <c r="AV5">
        <v>44</v>
      </c>
      <c r="AW5">
        <v>1914</v>
      </c>
      <c r="AX5">
        <v>19.440000000000001</v>
      </c>
      <c r="AY5" s="28">
        <v>151.8139058449394</v>
      </c>
      <c r="AZ5">
        <v>44</v>
      </c>
      <c r="BA5">
        <v>1914</v>
      </c>
      <c r="BB5">
        <v>19.440000000000001</v>
      </c>
      <c r="BC5" s="28">
        <v>156.23739175602014</v>
      </c>
      <c r="BD5">
        <v>44</v>
      </c>
      <c r="BE5">
        <v>1914</v>
      </c>
      <c r="BF5">
        <v>19.440000000000001</v>
      </c>
      <c r="BG5" s="28">
        <v>156.96907759736365</v>
      </c>
      <c r="BH5">
        <v>44</v>
      </c>
      <c r="BI5">
        <v>1914</v>
      </c>
      <c r="BJ5">
        <v>19.440000000000001</v>
      </c>
      <c r="BK5" s="28">
        <v>156.95465397868617</v>
      </c>
      <c r="BL5">
        <v>44</v>
      </c>
      <c r="BM5">
        <v>1914</v>
      </c>
      <c r="BN5">
        <v>19.440000000000001</v>
      </c>
      <c r="BO5" s="28">
        <v>156.28026962228759</v>
      </c>
      <c r="BP5">
        <v>44</v>
      </c>
      <c r="BQ5">
        <v>1914</v>
      </c>
      <c r="BR5">
        <v>19.440000000000001</v>
      </c>
      <c r="BS5" s="28">
        <v>156.71623822876157</v>
      </c>
      <c r="BT5">
        <v>44</v>
      </c>
      <c r="BU5">
        <v>1914</v>
      </c>
      <c r="BV5">
        <v>19.440000000000001</v>
      </c>
      <c r="BW5" s="28">
        <v>156.09212078617935</v>
      </c>
      <c r="BX5">
        <v>44</v>
      </c>
      <c r="BY5">
        <v>1914</v>
      </c>
      <c r="BZ5">
        <v>19.440000000000001</v>
      </c>
      <c r="CA5" s="28">
        <v>154.89591241608559</v>
      </c>
      <c r="CB5">
        <v>44</v>
      </c>
      <c r="CC5">
        <v>1914</v>
      </c>
      <c r="CD5">
        <v>19.440000000000001</v>
      </c>
      <c r="CE5" s="28">
        <v>154.78654385575331</v>
      </c>
      <c r="CF5">
        <v>44</v>
      </c>
      <c r="CG5">
        <v>1914</v>
      </c>
      <c r="CH5">
        <v>19.440000000000001</v>
      </c>
      <c r="CI5" s="28">
        <v>150.44483339740989</v>
      </c>
      <c r="CJ5">
        <v>44</v>
      </c>
      <c r="CK5">
        <v>1914</v>
      </c>
      <c r="CL5">
        <v>19.440000000000001</v>
      </c>
      <c r="CM5" s="28">
        <v>151.21212187325523</v>
      </c>
      <c r="CN5">
        <v>44</v>
      </c>
      <c r="CO5">
        <v>1914</v>
      </c>
      <c r="CP5">
        <v>19.440000000000001</v>
      </c>
      <c r="CQ5" s="28">
        <v>151.38250319784601</v>
      </c>
      <c r="CR5">
        <v>44</v>
      </c>
      <c r="CS5">
        <v>1914</v>
      </c>
      <c r="CT5">
        <v>19.440000000000001</v>
      </c>
      <c r="CU5" s="28">
        <v>156.60024161408231</v>
      </c>
      <c r="CV5">
        <v>44</v>
      </c>
      <c r="CW5">
        <v>1914</v>
      </c>
      <c r="CX5">
        <v>19.440000000000001</v>
      </c>
      <c r="CY5" s="28">
        <v>152.39578375247422</v>
      </c>
      <c r="CZ5">
        <v>44</v>
      </c>
      <c r="DA5">
        <v>1914</v>
      </c>
      <c r="DB5">
        <v>19.440000000000001</v>
      </c>
      <c r="DC5" s="28">
        <v>152.32860374569501</v>
      </c>
      <c r="DD5">
        <v>44</v>
      </c>
      <c r="DE5">
        <v>1914</v>
      </c>
      <c r="DF5">
        <v>19.440000000000001</v>
      </c>
      <c r="DG5" s="28">
        <v>150.18495306367734</v>
      </c>
      <c r="DH5">
        <v>44</v>
      </c>
      <c r="DI5">
        <v>1914</v>
      </c>
      <c r="DJ5">
        <v>19.440000000000001</v>
      </c>
      <c r="DK5" s="28">
        <v>150.53822865034729</v>
      </c>
      <c r="DL5">
        <v>44</v>
      </c>
      <c r="DM5">
        <v>1914</v>
      </c>
      <c r="DN5">
        <v>19.440000000000001</v>
      </c>
      <c r="DO5" s="28">
        <v>156.67081316815677</v>
      </c>
      <c r="DP5">
        <v>44</v>
      </c>
      <c r="DQ5">
        <v>1914</v>
      </c>
      <c r="DR5">
        <v>19.440000000000001</v>
      </c>
      <c r="DS5" s="28">
        <v>150.88657799130746</v>
      </c>
      <c r="DT5">
        <v>44</v>
      </c>
      <c r="DU5">
        <v>1914</v>
      </c>
      <c r="DV5">
        <v>19.440000000000001</v>
      </c>
      <c r="DW5" s="28">
        <v>160.32118206051106</v>
      </c>
      <c r="DX5">
        <v>44</v>
      </c>
      <c r="DY5">
        <v>1914</v>
      </c>
      <c r="DZ5">
        <v>19.440000000000001</v>
      </c>
      <c r="EA5" s="28">
        <v>149.73425718366198</v>
      </c>
      <c r="EB5">
        <v>44</v>
      </c>
      <c r="EC5">
        <v>1914</v>
      </c>
      <c r="ED5">
        <v>19.440000000000001</v>
      </c>
      <c r="EE5" s="28">
        <v>151.7523405617234</v>
      </c>
      <c r="EF5">
        <v>44</v>
      </c>
      <c r="EG5">
        <v>1914</v>
      </c>
      <c r="EH5">
        <v>19.440000000000001</v>
      </c>
      <c r="EI5" s="28">
        <v>158.08085035054967</v>
      </c>
      <c r="EJ5">
        <v>44</v>
      </c>
      <c r="EK5">
        <v>1914</v>
      </c>
      <c r="EL5">
        <v>19.440000000000001</v>
      </c>
      <c r="EM5" s="28">
        <v>154.99901819624466</v>
      </c>
      <c r="EN5">
        <v>44</v>
      </c>
      <c r="EO5">
        <v>1914</v>
      </c>
      <c r="EP5">
        <v>19.440000000000001</v>
      </c>
      <c r="EQ5" s="28">
        <v>149.34368813760071</v>
      </c>
      <c r="ER5">
        <v>44</v>
      </c>
      <c r="ES5">
        <v>1914</v>
      </c>
      <c r="ET5">
        <v>19.440000000000001</v>
      </c>
      <c r="EU5" s="28">
        <v>152.25728254685924</v>
      </c>
      <c r="EV5">
        <v>44</v>
      </c>
      <c r="EW5">
        <v>1914</v>
      </c>
      <c r="EX5">
        <v>19.440000000000001</v>
      </c>
      <c r="EY5" s="28">
        <v>149.79654530094183</v>
      </c>
      <c r="EZ5">
        <v>44</v>
      </c>
      <c r="FA5">
        <v>1914</v>
      </c>
      <c r="FB5">
        <v>19.440000000000001</v>
      </c>
      <c r="FC5" s="28">
        <v>149.26873954147749</v>
      </c>
      <c r="FD5">
        <v>44</v>
      </c>
      <c r="FE5">
        <v>1914</v>
      </c>
      <c r="FF5">
        <v>19.440000000000001</v>
      </c>
      <c r="FG5" s="28">
        <v>150.07194539055166</v>
      </c>
      <c r="FH5">
        <v>44</v>
      </c>
      <c r="FI5">
        <v>1914</v>
      </c>
      <c r="FJ5">
        <v>19.440000000000001</v>
      </c>
      <c r="FK5" s="28">
        <v>153.07435134790535</v>
      </c>
      <c r="FL5">
        <v>44</v>
      </c>
      <c r="FM5">
        <v>1914</v>
      </c>
      <c r="FN5">
        <v>19.440000000000001</v>
      </c>
      <c r="FO5" s="28">
        <v>165.31369507128466</v>
      </c>
      <c r="FP5">
        <v>44</v>
      </c>
      <c r="FQ5">
        <v>1914</v>
      </c>
      <c r="FR5">
        <v>19.440000000000001</v>
      </c>
      <c r="FS5" s="28">
        <v>149.72822271707923</v>
      </c>
      <c r="FT5">
        <v>44</v>
      </c>
      <c r="FU5">
        <v>1914</v>
      </c>
      <c r="FV5">
        <v>19.440000000000001</v>
      </c>
      <c r="FW5" s="28">
        <v>149.98589689788579</v>
      </c>
      <c r="FX5">
        <v>44</v>
      </c>
      <c r="FY5">
        <v>1914</v>
      </c>
      <c r="FZ5">
        <v>19.440000000000001</v>
      </c>
      <c r="GA5" s="28">
        <v>152.48378725779864</v>
      </c>
      <c r="GB5">
        <v>44</v>
      </c>
      <c r="GC5">
        <v>1914</v>
      </c>
      <c r="GD5">
        <v>19.440000000000001</v>
      </c>
      <c r="GE5" s="28">
        <v>150.12720682130782</v>
      </c>
      <c r="GF5">
        <v>44</v>
      </c>
      <c r="GG5">
        <v>1914</v>
      </c>
      <c r="GH5">
        <v>19.440000000000001</v>
      </c>
      <c r="GI5" s="28">
        <v>151.45817856067669</v>
      </c>
      <c r="GJ5">
        <v>44</v>
      </c>
      <c r="GK5">
        <v>1914</v>
      </c>
      <c r="GL5">
        <v>19.440000000000001</v>
      </c>
      <c r="GM5" s="28">
        <v>149.60187815477104</v>
      </c>
      <c r="GN5">
        <v>44</v>
      </c>
    </row>
    <row r="6" spans="2:196" ht="15.75" thickTop="1" x14ac:dyDescent="0.25">
      <c r="B6">
        <v>3.3959684925492985E-2</v>
      </c>
      <c r="C6" s="31">
        <v>0.76568931866349466</v>
      </c>
      <c r="D6">
        <v>143.78486643897125</v>
      </c>
      <c r="E6">
        <v>1920</v>
      </c>
      <c r="F6">
        <v>17.82</v>
      </c>
      <c r="G6">
        <v>45.833201118891481</v>
      </c>
      <c r="H6">
        <v>13.373671999590758</v>
      </c>
      <c r="I6">
        <v>1937</v>
      </c>
      <c r="J6">
        <v>20.2</v>
      </c>
      <c r="K6">
        <v>36.742913278820076</v>
      </c>
      <c r="L6">
        <v>13.347747708458717</v>
      </c>
      <c r="M6">
        <v>1937</v>
      </c>
      <c r="N6">
        <v>20.2</v>
      </c>
      <c r="O6">
        <v>40.820586225195477</v>
      </c>
      <c r="P6">
        <v>13.252957064299714</v>
      </c>
      <c r="Q6">
        <v>1937</v>
      </c>
      <c r="R6">
        <v>20.2</v>
      </c>
      <c r="S6">
        <v>42.24965368253558</v>
      </c>
      <c r="T6">
        <v>13.255288021194833</v>
      </c>
      <c r="U6">
        <v>1937</v>
      </c>
      <c r="V6">
        <v>20.2</v>
      </c>
      <c r="W6">
        <v>43.910383476926455</v>
      </c>
      <c r="X6">
        <v>12.951896093746772</v>
      </c>
      <c r="Y6">
        <v>1937</v>
      </c>
      <c r="Z6">
        <v>20.2</v>
      </c>
      <c r="AA6">
        <v>43.326682037526126</v>
      </c>
      <c r="AB6">
        <v>13.258516399292274</v>
      </c>
      <c r="AC6">
        <v>1920</v>
      </c>
      <c r="AD6">
        <v>17.82</v>
      </c>
      <c r="AE6">
        <v>43.621629899045459</v>
      </c>
      <c r="AF6">
        <v>13.357859630129989</v>
      </c>
      <c r="AG6">
        <v>1920</v>
      </c>
      <c r="AH6">
        <v>17.82</v>
      </c>
      <c r="AI6">
        <v>44.200118403066327</v>
      </c>
      <c r="AJ6">
        <v>13.359551733033985</v>
      </c>
      <c r="AK6">
        <v>1920</v>
      </c>
      <c r="AL6">
        <v>17.82</v>
      </c>
      <c r="AM6">
        <v>42.88302697370662</v>
      </c>
      <c r="AN6">
        <v>12.714636950292695</v>
      </c>
      <c r="AO6">
        <v>1920</v>
      </c>
      <c r="AP6">
        <v>17.82</v>
      </c>
      <c r="AQ6">
        <v>44.613215028419376</v>
      </c>
      <c r="AR6">
        <v>13.336214496483816</v>
      </c>
      <c r="AS6">
        <v>1920</v>
      </c>
      <c r="AT6">
        <v>17.82</v>
      </c>
      <c r="AU6">
        <v>44.812470529352574</v>
      </c>
      <c r="AV6">
        <v>13.347224778851347</v>
      </c>
      <c r="AW6">
        <v>1920</v>
      </c>
      <c r="AX6">
        <v>17.82</v>
      </c>
      <c r="AY6">
        <v>45.77080476790988</v>
      </c>
      <c r="AZ6">
        <v>13.265684711682601</v>
      </c>
      <c r="BA6">
        <v>1920</v>
      </c>
      <c r="BB6">
        <v>17.82</v>
      </c>
      <c r="BC6">
        <v>45.856317758301827</v>
      </c>
      <c r="BD6">
        <v>12.914181161677867</v>
      </c>
      <c r="BE6">
        <v>1920</v>
      </c>
      <c r="BF6">
        <v>17.82</v>
      </c>
      <c r="BG6">
        <v>45.903335556370621</v>
      </c>
      <c r="BH6">
        <v>12.867163363609073</v>
      </c>
      <c r="BI6">
        <v>1920</v>
      </c>
      <c r="BJ6">
        <v>17.82</v>
      </c>
      <c r="BK6">
        <v>45.945358392577994</v>
      </c>
      <c r="BL6">
        <v>12.880126316916709</v>
      </c>
      <c r="BM6">
        <v>1920</v>
      </c>
      <c r="BN6">
        <v>17.82</v>
      </c>
      <c r="BO6">
        <v>45.974858301695093</v>
      </c>
      <c r="BP6">
        <v>12.944012511391863</v>
      </c>
      <c r="BQ6">
        <v>1920</v>
      </c>
      <c r="BR6">
        <v>17.82</v>
      </c>
      <c r="BS6">
        <v>46.015720497804509</v>
      </c>
      <c r="BT6">
        <v>12.91947614865486</v>
      </c>
      <c r="BU6">
        <v>1920</v>
      </c>
      <c r="BV6">
        <v>17.82</v>
      </c>
      <c r="BW6">
        <v>46.033669920591187</v>
      </c>
      <c r="BX6">
        <v>12.976192944937884</v>
      </c>
      <c r="BY6">
        <v>1920</v>
      </c>
      <c r="BZ6">
        <v>17.82</v>
      </c>
      <c r="CA6">
        <v>46.025896231269321</v>
      </c>
      <c r="CB6">
        <v>13.07419545543504</v>
      </c>
      <c r="CC6">
        <v>1920</v>
      </c>
      <c r="CD6">
        <v>17.82</v>
      </c>
      <c r="CE6">
        <v>46.040597567033387</v>
      </c>
      <c r="CF6">
        <v>13.087612414405442</v>
      </c>
      <c r="CG6">
        <v>1920</v>
      </c>
      <c r="CH6">
        <v>17.82</v>
      </c>
      <c r="CI6">
        <v>45.691826740017639</v>
      </c>
      <c r="CJ6">
        <v>13.363306211055226</v>
      </c>
      <c r="CK6">
        <v>1920</v>
      </c>
      <c r="CL6">
        <v>17.82</v>
      </c>
      <c r="CM6">
        <v>45.493097439466936</v>
      </c>
      <c r="CN6">
        <v>13.237670780219265</v>
      </c>
      <c r="CO6">
        <v>1920</v>
      </c>
      <c r="CP6">
        <v>17.82</v>
      </c>
      <c r="CQ6">
        <v>45.410405122746425</v>
      </c>
      <c r="CR6">
        <v>13.19873686319961</v>
      </c>
      <c r="CS6">
        <v>1920</v>
      </c>
      <c r="CT6">
        <v>17.82</v>
      </c>
      <c r="CU6">
        <v>46.174568278247641</v>
      </c>
      <c r="CV6">
        <v>12.973677328350922</v>
      </c>
      <c r="CW6">
        <v>1920</v>
      </c>
      <c r="CX6">
        <v>17.82</v>
      </c>
      <c r="CY6">
        <v>45.250779989542572</v>
      </c>
      <c r="CZ6">
        <v>13.064891104689423</v>
      </c>
      <c r="DA6">
        <v>1920</v>
      </c>
      <c r="DB6">
        <v>17.82</v>
      </c>
      <c r="DC6">
        <v>45.173824343740051</v>
      </c>
      <c r="DD6">
        <v>13.048424407820621</v>
      </c>
      <c r="DE6">
        <v>1920</v>
      </c>
      <c r="DF6">
        <v>17.82</v>
      </c>
      <c r="DG6">
        <v>45.264923976437331</v>
      </c>
      <c r="DH6">
        <v>13.261359505960588</v>
      </c>
      <c r="DI6">
        <v>1920</v>
      </c>
      <c r="DJ6">
        <v>17.82</v>
      </c>
      <c r="DK6">
        <v>45.198068058963912</v>
      </c>
      <c r="DL6">
        <v>13.210697458208891</v>
      </c>
      <c r="DM6">
        <v>1920</v>
      </c>
      <c r="DN6">
        <v>17.82</v>
      </c>
      <c r="DO6">
        <v>46.216904666708146</v>
      </c>
      <c r="DP6">
        <v>12.979723307828436</v>
      </c>
      <c r="DQ6">
        <v>1920</v>
      </c>
      <c r="DR6">
        <v>17.82</v>
      </c>
      <c r="DS6">
        <v>45.050948169673354</v>
      </c>
      <c r="DT6">
        <v>13.137296543234109</v>
      </c>
      <c r="DU6">
        <v>1920</v>
      </c>
      <c r="DV6">
        <v>17.82</v>
      </c>
      <c r="DW6">
        <v>46.413063519766936</v>
      </c>
      <c r="DX6">
        <v>12.738022316345909</v>
      </c>
      <c r="DY6">
        <v>1920</v>
      </c>
      <c r="DZ6">
        <v>17.82</v>
      </c>
      <c r="EA6">
        <v>45.169302255118488</v>
      </c>
      <c r="EB6">
        <v>13.273177004427486</v>
      </c>
      <c r="EC6">
        <v>1920</v>
      </c>
      <c r="ED6">
        <v>17.82</v>
      </c>
      <c r="EE6">
        <v>44.846402361751757</v>
      </c>
      <c r="EF6">
        <v>13.003039667216767</v>
      </c>
      <c r="EG6">
        <v>1920</v>
      </c>
      <c r="EH6">
        <v>17.82</v>
      </c>
      <c r="EI6">
        <v>46.307471845386686</v>
      </c>
      <c r="EJ6">
        <v>12.889156129149892</v>
      </c>
      <c r="EK6">
        <v>1920</v>
      </c>
      <c r="EL6">
        <v>17.82</v>
      </c>
      <c r="EM6">
        <v>46.112867471205945</v>
      </c>
      <c r="EN6">
        <v>13.090187230503501</v>
      </c>
      <c r="EO6">
        <v>1920</v>
      </c>
      <c r="EP6">
        <v>17.82</v>
      </c>
      <c r="EQ6">
        <v>45.20722198092912</v>
      </c>
      <c r="ER6">
        <v>13.319061501468807</v>
      </c>
      <c r="ES6">
        <v>1920</v>
      </c>
      <c r="ET6">
        <v>17.82</v>
      </c>
      <c r="EU6">
        <v>44.6856573999369</v>
      </c>
      <c r="EV6">
        <v>12.91346392572131</v>
      </c>
      <c r="EW6">
        <v>1920</v>
      </c>
      <c r="EX6">
        <v>17.82</v>
      </c>
      <c r="EY6">
        <v>44.911358705966151</v>
      </c>
      <c r="EZ6">
        <v>13.191891569278308</v>
      </c>
      <c r="FA6">
        <v>1920</v>
      </c>
      <c r="FB6">
        <v>17.82</v>
      </c>
      <c r="FC6">
        <v>44.777075875265943</v>
      </c>
      <c r="FD6">
        <v>13.198954748085363</v>
      </c>
      <c r="FE6">
        <v>1920</v>
      </c>
      <c r="FF6">
        <v>17.82</v>
      </c>
      <c r="FG6">
        <v>44.60439232625189</v>
      </c>
      <c r="FH6">
        <v>13.077682555840616</v>
      </c>
      <c r="FI6">
        <v>1920</v>
      </c>
      <c r="FJ6">
        <v>17.82</v>
      </c>
      <c r="FK6">
        <v>44.240275424963933</v>
      </c>
      <c r="FL6">
        <v>12.716513913387553</v>
      </c>
      <c r="FM6">
        <v>1920</v>
      </c>
      <c r="FN6">
        <v>17.82</v>
      </c>
      <c r="FO6">
        <v>46.716888561526495</v>
      </c>
      <c r="FP6">
        <v>12.434197274586344</v>
      </c>
      <c r="FQ6">
        <v>1920</v>
      </c>
      <c r="FR6">
        <v>17.82</v>
      </c>
      <c r="FS6">
        <v>44.390126534239492</v>
      </c>
      <c r="FT6">
        <v>13.044738874628633</v>
      </c>
      <c r="FU6">
        <v>1920</v>
      </c>
      <c r="FV6">
        <v>17.82</v>
      </c>
      <c r="FW6">
        <v>44.34463442977038</v>
      </c>
      <c r="FX6">
        <v>13.008982546127642</v>
      </c>
      <c r="FY6">
        <v>1920</v>
      </c>
      <c r="FZ6">
        <v>17.82</v>
      </c>
      <c r="GA6">
        <v>44.023293156821452</v>
      </c>
      <c r="GB6">
        <v>12.703153126865143</v>
      </c>
      <c r="GC6">
        <v>1920</v>
      </c>
      <c r="GD6">
        <v>17.82</v>
      </c>
      <c r="GE6">
        <v>45.48581869616995</v>
      </c>
      <c r="GF6">
        <v>13.3312013525547</v>
      </c>
      <c r="GG6">
        <v>1920</v>
      </c>
      <c r="GH6">
        <v>17.82</v>
      </c>
      <c r="GI6">
        <v>45.657571727163237</v>
      </c>
      <c r="GJ6">
        <v>13.263946358567688</v>
      </c>
      <c r="GK6">
        <v>1920</v>
      </c>
      <c r="GL6">
        <v>17.82</v>
      </c>
      <c r="GM6">
        <v>43.952356911698018</v>
      </c>
      <c r="GN6">
        <v>12.927001505382085</v>
      </c>
    </row>
    <row r="7" spans="2:196" x14ac:dyDescent="0.25">
      <c r="B7">
        <v>3.3328558236772617E-2</v>
      </c>
      <c r="C7" s="31">
        <v>0.76556722883081807</v>
      </c>
      <c r="D7">
        <v>143.6870702869725</v>
      </c>
      <c r="E7">
        <v>1937</v>
      </c>
      <c r="F7">
        <v>20.2</v>
      </c>
      <c r="G7" t="s">
        <v>39</v>
      </c>
      <c r="H7">
        <f>TINV(0.0455,H5)</f>
        <v>2.0571023624429889</v>
      </c>
      <c r="I7">
        <v>1943</v>
      </c>
      <c r="J7">
        <v>24.84</v>
      </c>
      <c r="K7" t="s">
        <v>39</v>
      </c>
      <c r="L7">
        <f>TINV(0.0455,L5)</f>
        <v>2.0584367485445894</v>
      </c>
      <c r="M7">
        <v>1943</v>
      </c>
      <c r="N7">
        <v>24.84</v>
      </c>
      <c r="O7" t="s">
        <v>39</v>
      </c>
      <c r="P7">
        <f>TINV(0.0455,P5)</f>
        <v>2.0584367485445894</v>
      </c>
      <c r="Q7">
        <v>1943</v>
      </c>
      <c r="R7">
        <v>24.84</v>
      </c>
      <c r="S7" t="s">
        <v>39</v>
      </c>
      <c r="T7">
        <f>TINV(0.0455,T5)</f>
        <v>2.0584367485445894</v>
      </c>
      <c r="U7">
        <v>1943</v>
      </c>
      <c r="V7">
        <v>24.84</v>
      </c>
      <c r="W7" t="s">
        <v>39</v>
      </c>
      <c r="X7">
        <f>TINV(0.0455,X5)</f>
        <v>2.0584367485445894</v>
      </c>
      <c r="Y7">
        <v>1943</v>
      </c>
      <c r="Z7">
        <v>24.84</v>
      </c>
      <c r="AA7" t="s">
        <v>39</v>
      </c>
      <c r="AB7">
        <f>TINV(0.0455,AB5)</f>
        <v>2.0584367485445894</v>
      </c>
      <c r="AC7">
        <v>1943</v>
      </c>
      <c r="AD7">
        <v>24.84</v>
      </c>
      <c r="AE7" t="s">
        <v>39</v>
      </c>
      <c r="AF7">
        <f>TINV(0.0455,AF5)</f>
        <v>2.0584367485445894</v>
      </c>
      <c r="AG7">
        <v>1937</v>
      </c>
      <c r="AH7">
        <v>20.2</v>
      </c>
      <c r="AI7" t="s">
        <v>39</v>
      </c>
      <c r="AJ7">
        <f>TINV(0.0455,AJ5)</f>
        <v>2.0584367485445894</v>
      </c>
      <c r="AK7">
        <v>1937</v>
      </c>
      <c r="AL7">
        <v>20.2</v>
      </c>
      <c r="AM7" t="s">
        <v>39</v>
      </c>
      <c r="AN7">
        <f>TINV(0.0455,AN5)</f>
        <v>2.0584367485445894</v>
      </c>
      <c r="AO7">
        <v>1937</v>
      </c>
      <c r="AP7">
        <v>20.2</v>
      </c>
      <c r="AQ7" t="s">
        <v>39</v>
      </c>
      <c r="AR7">
        <f>TINV(0.0455,AR5)</f>
        <v>2.0584367485445894</v>
      </c>
      <c r="AS7">
        <v>1937</v>
      </c>
      <c r="AT7">
        <v>20.2</v>
      </c>
      <c r="AU7" t="s">
        <v>39</v>
      </c>
      <c r="AV7">
        <f>TINV(0.0455,AV5)</f>
        <v>2.0584367485445894</v>
      </c>
      <c r="AW7">
        <v>1937</v>
      </c>
      <c r="AX7">
        <v>20.2</v>
      </c>
      <c r="AY7" t="s">
        <v>39</v>
      </c>
      <c r="AZ7">
        <f>TINV(0.0455,AZ5)</f>
        <v>2.0584367485445894</v>
      </c>
      <c r="BA7">
        <v>1937</v>
      </c>
      <c r="BB7">
        <v>20.2</v>
      </c>
      <c r="BC7" t="s">
        <v>39</v>
      </c>
      <c r="BD7">
        <f>TINV(0.0455,BD5)</f>
        <v>2.0584367485445894</v>
      </c>
      <c r="BE7">
        <v>1937</v>
      </c>
      <c r="BF7">
        <v>20.2</v>
      </c>
      <c r="BG7" t="s">
        <v>39</v>
      </c>
      <c r="BH7">
        <f>TINV(0.0455,BH5)</f>
        <v>2.0584367485445894</v>
      </c>
      <c r="BI7">
        <v>1937</v>
      </c>
      <c r="BJ7">
        <v>20.2</v>
      </c>
      <c r="BK7" t="s">
        <v>39</v>
      </c>
      <c r="BL7">
        <f>TINV(0.0455,BL5)</f>
        <v>2.0584367485445894</v>
      </c>
      <c r="BM7">
        <v>1937</v>
      </c>
      <c r="BN7">
        <v>20.2</v>
      </c>
      <c r="BO7" t="s">
        <v>39</v>
      </c>
      <c r="BP7">
        <f>TINV(0.0455,BP5)</f>
        <v>2.0584367485445894</v>
      </c>
      <c r="BQ7">
        <v>1937</v>
      </c>
      <c r="BR7">
        <v>20.2</v>
      </c>
      <c r="BS7" t="s">
        <v>39</v>
      </c>
      <c r="BT7">
        <f>TINV(0.0455,BT5)</f>
        <v>2.0584367485445894</v>
      </c>
      <c r="BU7">
        <v>1937</v>
      </c>
      <c r="BV7">
        <v>20.2</v>
      </c>
      <c r="BW7" t="s">
        <v>39</v>
      </c>
      <c r="BX7">
        <f>TINV(0.0455,BX5)</f>
        <v>2.0584367485445894</v>
      </c>
      <c r="BY7">
        <v>1937</v>
      </c>
      <c r="BZ7">
        <v>20.2</v>
      </c>
      <c r="CA7" t="s">
        <v>39</v>
      </c>
      <c r="CB7">
        <f>TINV(0.0455,CB5)</f>
        <v>2.0584367485445894</v>
      </c>
      <c r="CC7">
        <v>1937</v>
      </c>
      <c r="CD7">
        <v>20.2</v>
      </c>
      <c r="CE7" t="s">
        <v>39</v>
      </c>
      <c r="CF7">
        <f>TINV(0.0455,CF5)</f>
        <v>2.0584367485445894</v>
      </c>
      <c r="CG7">
        <v>1937</v>
      </c>
      <c r="CH7">
        <v>20.2</v>
      </c>
      <c r="CI7" t="s">
        <v>39</v>
      </c>
      <c r="CJ7">
        <f>TINV(0.0455,CJ5)</f>
        <v>2.0584367485445894</v>
      </c>
      <c r="CK7">
        <v>1937</v>
      </c>
      <c r="CL7">
        <v>20.2</v>
      </c>
      <c r="CM7" t="s">
        <v>39</v>
      </c>
      <c r="CN7">
        <f>TINV(0.0455,CN5)</f>
        <v>2.0584367485445894</v>
      </c>
      <c r="CO7">
        <v>1937</v>
      </c>
      <c r="CP7">
        <v>20.2</v>
      </c>
      <c r="CQ7" t="s">
        <v>39</v>
      </c>
      <c r="CR7">
        <f>TINV(0.0455,CR5)</f>
        <v>2.0584367485445894</v>
      </c>
      <c r="CS7">
        <v>1937</v>
      </c>
      <c r="CT7">
        <v>20.2</v>
      </c>
      <c r="CU7" t="s">
        <v>39</v>
      </c>
      <c r="CV7">
        <f>TINV(0.0455,CV5)</f>
        <v>2.0584367485445894</v>
      </c>
      <c r="CW7">
        <v>1937</v>
      </c>
      <c r="CX7">
        <v>20.2</v>
      </c>
      <c r="CY7" t="s">
        <v>39</v>
      </c>
      <c r="CZ7">
        <f>TINV(0.0455,CZ5)</f>
        <v>2.0584367485445894</v>
      </c>
      <c r="DA7">
        <v>1937</v>
      </c>
      <c r="DB7">
        <v>20.2</v>
      </c>
      <c r="DC7" t="s">
        <v>39</v>
      </c>
      <c r="DD7">
        <f>TINV(0.0455,DD5)</f>
        <v>2.0584367485445894</v>
      </c>
      <c r="DE7">
        <v>1937</v>
      </c>
      <c r="DF7">
        <v>20.2</v>
      </c>
      <c r="DG7" t="s">
        <v>39</v>
      </c>
      <c r="DH7">
        <f>TINV(0.0455,DH5)</f>
        <v>2.0584367485445894</v>
      </c>
      <c r="DI7">
        <v>1937</v>
      </c>
      <c r="DJ7">
        <v>20.2</v>
      </c>
      <c r="DK7" t="s">
        <v>39</v>
      </c>
      <c r="DL7">
        <f>TINV(0.0455,DL5)</f>
        <v>2.0584367485445894</v>
      </c>
      <c r="DM7">
        <v>1937</v>
      </c>
      <c r="DN7">
        <v>20.2</v>
      </c>
      <c r="DO7" t="s">
        <v>39</v>
      </c>
      <c r="DP7">
        <f>TINV(0.0455,DP5)</f>
        <v>2.0584367485445894</v>
      </c>
      <c r="DQ7">
        <v>1937</v>
      </c>
      <c r="DR7">
        <v>20.2</v>
      </c>
      <c r="DS7" t="s">
        <v>39</v>
      </c>
      <c r="DT7">
        <f>TINV(0.0455,DT5)</f>
        <v>2.0584367485445894</v>
      </c>
      <c r="DU7">
        <v>1937</v>
      </c>
      <c r="DV7">
        <v>20.2</v>
      </c>
      <c r="DW7" t="s">
        <v>39</v>
      </c>
      <c r="DX7">
        <f>TINV(0.0455,DX5)</f>
        <v>2.0584367485445894</v>
      </c>
      <c r="DY7">
        <v>1937</v>
      </c>
      <c r="DZ7">
        <v>20.2</v>
      </c>
      <c r="EA7" t="s">
        <v>39</v>
      </c>
      <c r="EB7">
        <f>TINV(0.0455,EB5)</f>
        <v>2.0584367485445894</v>
      </c>
      <c r="EC7">
        <v>1937</v>
      </c>
      <c r="ED7">
        <v>20.2</v>
      </c>
      <c r="EE7" t="s">
        <v>39</v>
      </c>
      <c r="EF7">
        <f>TINV(0.0455,EF5)</f>
        <v>2.0584367485445894</v>
      </c>
      <c r="EG7">
        <v>1937</v>
      </c>
      <c r="EH7">
        <v>20.2</v>
      </c>
      <c r="EI7" t="s">
        <v>39</v>
      </c>
      <c r="EJ7">
        <f>TINV(0.0455,EJ5)</f>
        <v>2.0584367485445894</v>
      </c>
      <c r="EK7">
        <v>1937</v>
      </c>
      <c r="EL7">
        <v>20.2</v>
      </c>
      <c r="EM7" t="s">
        <v>39</v>
      </c>
      <c r="EN7">
        <f>TINV(0.0455,EN5)</f>
        <v>2.0584367485445894</v>
      </c>
      <c r="EO7">
        <v>1937</v>
      </c>
      <c r="EP7">
        <v>20.2</v>
      </c>
      <c r="EQ7" t="s">
        <v>39</v>
      </c>
      <c r="ER7">
        <f>TINV(0.0455,ER5)</f>
        <v>2.0584367485445894</v>
      </c>
      <c r="ES7">
        <v>1937</v>
      </c>
      <c r="ET7">
        <v>20.2</v>
      </c>
      <c r="EU7" t="s">
        <v>39</v>
      </c>
      <c r="EV7">
        <f>TINV(0.0455,EV5)</f>
        <v>2.0584367485445894</v>
      </c>
      <c r="EW7">
        <v>1937</v>
      </c>
      <c r="EX7">
        <v>20.2</v>
      </c>
      <c r="EY7" t="s">
        <v>39</v>
      </c>
      <c r="EZ7">
        <f>TINV(0.0455,EZ5)</f>
        <v>2.0584367485445894</v>
      </c>
      <c r="FA7">
        <v>1937</v>
      </c>
      <c r="FB7">
        <v>20.2</v>
      </c>
      <c r="FC7" t="s">
        <v>39</v>
      </c>
      <c r="FD7">
        <f>TINV(0.0455,FD5)</f>
        <v>2.0584367485445894</v>
      </c>
      <c r="FE7">
        <v>1937</v>
      </c>
      <c r="FF7">
        <v>20.2</v>
      </c>
      <c r="FG7" t="s">
        <v>39</v>
      </c>
      <c r="FH7">
        <f>TINV(0.0455,FH5)</f>
        <v>2.0584367485445894</v>
      </c>
      <c r="FI7">
        <v>1937</v>
      </c>
      <c r="FJ7">
        <v>20.2</v>
      </c>
      <c r="FK7" t="s">
        <v>39</v>
      </c>
      <c r="FL7">
        <f>TINV(0.0455,FL5)</f>
        <v>2.0584367485445894</v>
      </c>
      <c r="FM7">
        <v>1937</v>
      </c>
      <c r="FN7">
        <v>20.2</v>
      </c>
      <c r="FO7" t="s">
        <v>39</v>
      </c>
      <c r="FP7">
        <f>TINV(0.0455,FP5)</f>
        <v>2.0584367485445894</v>
      </c>
      <c r="FQ7">
        <v>1937</v>
      </c>
      <c r="FR7">
        <v>20.2</v>
      </c>
      <c r="FS7" t="s">
        <v>39</v>
      </c>
      <c r="FT7">
        <f>TINV(0.0455,FT5)</f>
        <v>2.0584367485445894</v>
      </c>
      <c r="FU7">
        <v>1937</v>
      </c>
      <c r="FV7">
        <v>20.2</v>
      </c>
      <c r="FW7" t="s">
        <v>39</v>
      </c>
      <c r="FX7">
        <f>TINV(0.0455,FX5)</f>
        <v>2.0584367485445894</v>
      </c>
      <c r="FY7">
        <v>1937</v>
      </c>
      <c r="FZ7">
        <v>20.2</v>
      </c>
      <c r="GA7" t="s">
        <v>39</v>
      </c>
      <c r="GB7">
        <f>TINV(0.0455,GB5)</f>
        <v>2.0584367485445894</v>
      </c>
      <c r="GC7">
        <v>1937</v>
      </c>
      <c r="GD7">
        <v>20.2</v>
      </c>
      <c r="GE7" t="s">
        <v>39</v>
      </c>
      <c r="GF7">
        <f>TINV(0.0455,GF5)</f>
        <v>2.0584367485445894</v>
      </c>
      <c r="GG7">
        <v>1937</v>
      </c>
      <c r="GH7">
        <v>20.2</v>
      </c>
      <c r="GI7" t="s">
        <v>39</v>
      </c>
      <c r="GJ7">
        <f>TINV(0.0455,GJ5)</f>
        <v>2.0584367485445894</v>
      </c>
      <c r="GK7">
        <v>1937</v>
      </c>
      <c r="GL7">
        <v>20.2</v>
      </c>
    </row>
    <row r="8" spans="2:196" x14ac:dyDescent="0.25">
      <c r="B8">
        <v>3.3354191198420639E-2</v>
      </c>
      <c r="C8" s="31">
        <v>0.76790082880174237</v>
      </c>
      <c r="D8">
        <v>145.57413666253672</v>
      </c>
      <c r="E8">
        <v>1943</v>
      </c>
      <c r="F8">
        <v>24.84</v>
      </c>
      <c r="G8" t="s">
        <v>40</v>
      </c>
      <c r="H8">
        <f>H7*G3</f>
        <v>5.5420519546902055E-3</v>
      </c>
      <c r="I8">
        <v>1945</v>
      </c>
      <c r="J8">
        <v>13.5</v>
      </c>
      <c r="K8" t="s">
        <v>40</v>
      </c>
      <c r="L8">
        <f>L7*K3</f>
        <v>6.3362920448513729E-3</v>
      </c>
      <c r="M8">
        <v>1945</v>
      </c>
      <c r="N8">
        <v>13.5</v>
      </c>
      <c r="O8" t="s">
        <v>40</v>
      </c>
      <c r="P8">
        <f>P7*O3</f>
        <v>6.0413304578718083E-3</v>
      </c>
      <c r="Q8">
        <v>1945</v>
      </c>
      <c r="R8">
        <v>13.5</v>
      </c>
      <c r="S8" t="s">
        <v>40</v>
      </c>
      <c r="T8">
        <f>T7*S3</f>
        <v>5.9194766822993801E-3</v>
      </c>
      <c r="U8">
        <v>1945</v>
      </c>
      <c r="V8">
        <v>13.5</v>
      </c>
      <c r="W8" t="s">
        <v>40</v>
      </c>
      <c r="X8">
        <f>X7*W3</f>
        <v>5.8196037013670448E-3</v>
      </c>
      <c r="Y8">
        <v>1945</v>
      </c>
      <c r="Z8">
        <v>13.5</v>
      </c>
      <c r="AA8" t="s">
        <v>40</v>
      </c>
      <c r="AB8">
        <f>AB7*AA3</f>
        <v>5.8296782996418856E-3</v>
      </c>
      <c r="AC8">
        <v>1945</v>
      </c>
      <c r="AD8">
        <v>13.5</v>
      </c>
      <c r="AE8" t="s">
        <v>40</v>
      </c>
      <c r="AF8">
        <f>AF7*AE3</f>
        <v>5.7232828351931452E-3</v>
      </c>
      <c r="AG8">
        <v>1945</v>
      </c>
      <c r="AH8">
        <v>13.5</v>
      </c>
      <c r="AI8" t="s">
        <v>40</v>
      </c>
      <c r="AJ8">
        <f>AJ7*AI3</f>
        <v>5.6904397438850077E-3</v>
      </c>
      <c r="AK8">
        <v>1943</v>
      </c>
      <c r="AL8">
        <v>24.84</v>
      </c>
      <c r="AM8" t="s">
        <v>40</v>
      </c>
      <c r="AN8">
        <f>AN7*AM3</f>
        <v>5.5418541230698041E-3</v>
      </c>
      <c r="AO8">
        <v>1943</v>
      </c>
      <c r="AP8">
        <v>24.84</v>
      </c>
      <c r="AQ8" t="s">
        <v>40</v>
      </c>
      <c r="AR8">
        <f>AR7*AQ3</f>
        <v>5.6540131830463344E-3</v>
      </c>
      <c r="AS8">
        <v>1943</v>
      </c>
      <c r="AT8">
        <v>24.84</v>
      </c>
      <c r="AU8" t="s">
        <v>40</v>
      </c>
      <c r="AV8">
        <f>AV7*AU3</f>
        <v>5.6487406013588492E-3</v>
      </c>
      <c r="AW8">
        <v>1943</v>
      </c>
      <c r="AX8">
        <v>24.84</v>
      </c>
      <c r="AY8" t="s">
        <v>40</v>
      </c>
      <c r="AZ8">
        <f>AZ7*AY3</f>
        <v>5.5860551358803542E-3</v>
      </c>
      <c r="BA8">
        <v>1943</v>
      </c>
      <c r="BB8">
        <v>24.84</v>
      </c>
      <c r="BC8" t="s">
        <v>40</v>
      </c>
      <c r="BD8">
        <f>BD7*BC3</f>
        <v>5.5111426376723187E-3</v>
      </c>
      <c r="BE8">
        <v>1943</v>
      </c>
      <c r="BF8">
        <v>24.84</v>
      </c>
      <c r="BG8" t="s">
        <v>40</v>
      </c>
      <c r="BH8">
        <f>BH7*BG3</f>
        <v>5.5012397761736729E-3</v>
      </c>
      <c r="BI8">
        <v>1943</v>
      </c>
      <c r="BJ8">
        <v>24.84</v>
      </c>
      <c r="BK8" t="s">
        <v>40</v>
      </c>
      <c r="BL8">
        <f>BL7*BK3</f>
        <v>5.5042863616660579E-3</v>
      </c>
      <c r="BM8">
        <v>1943</v>
      </c>
      <c r="BN8">
        <v>24.84</v>
      </c>
      <c r="BO8" t="s">
        <v>40</v>
      </c>
      <c r="BP8">
        <f>BP7*BO3</f>
        <v>5.5183349214074952E-3</v>
      </c>
      <c r="BQ8">
        <v>1943</v>
      </c>
      <c r="BR8">
        <v>24.84</v>
      </c>
      <c r="BS8" t="s">
        <v>40</v>
      </c>
      <c r="BT8">
        <f>BT7*BS3</f>
        <v>5.5136542288363125E-3</v>
      </c>
      <c r="BU8">
        <v>1943</v>
      </c>
      <c r="BV8">
        <v>24.84</v>
      </c>
      <c r="BW8" t="s">
        <v>40</v>
      </c>
      <c r="BX8">
        <f>BX7*BW3</f>
        <v>5.5264348899263004E-3</v>
      </c>
      <c r="BY8">
        <v>1943</v>
      </c>
      <c r="BZ8">
        <v>24.84</v>
      </c>
      <c r="CA8" t="s">
        <v>40</v>
      </c>
      <c r="CB8">
        <f>CB7*CA3</f>
        <v>5.5480976271862189E-3</v>
      </c>
      <c r="CC8">
        <v>1943</v>
      </c>
      <c r="CD8">
        <v>24.84</v>
      </c>
      <c r="CE8" t="s">
        <v>40</v>
      </c>
      <c r="CF8">
        <f>CF7*CE3</f>
        <v>5.5519160377628784E-3</v>
      </c>
      <c r="CG8">
        <v>1943</v>
      </c>
      <c r="CH8">
        <v>24.84</v>
      </c>
      <c r="CI8" t="s">
        <v>40</v>
      </c>
      <c r="CJ8">
        <f>CJ7*CI3</f>
        <v>5.6112108655666454E-3</v>
      </c>
      <c r="CK8">
        <v>1943</v>
      </c>
      <c r="CL8">
        <v>24.84</v>
      </c>
      <c r="CM8" t="s">
        <v>40</v>
      </c>
      <c r="CN8">
        <f>CN7*CM3</f>
        <v>5.5860300296935146E-3</v>
      </c>
      <c r="CO8">
        <v>1943</v>
      </c>
      <c r="CP8">
        <v>24.84</v>
      </c>
      <c r="CQ8" t="s">
        <v>40</v>
      </c>
      <c r="CR8">
        <f>CR7*CQ3</f>
        <v>5.5792063322138959E-3</v>
      </c>
      <c r="CS8">
        <v>1943</v>
      </c>
      <c r="CT8">
        <v>24.84</v>
      </c>
      <c r="CU8" t="s">
        <v>40</v>
      </c>
      <c r="CV8">
        <f>CV7*CU3</f>
        <v>5.5329592372428847E-3</v>
      </c>
      <c r="CW8">
        <v>1943</v>
      </c>
      <c r="CX8">
        <v>24.84</v>
      </c>
      <c r="CY8" t="s">
        <v>40</v>
      </c>
      <c r="CZ8">
        <f>CZ7*CY3</f>
        <v>5.5523754032874208E-3</v>
      </c>
      <c r="DA8">
        <v>1943</v>
      </c>
      <c r="DB8">
        <v>24.84</v>
      </c>
      <c r="DC8" t="s">
        <v>40</v>
      </c>
      <c r="DD8">
        <f>DD7*DC3</f>
        <v>5.5505445631719337E-3</v>
      </c>
      <c r="DE8">
        <v>1943</v>
      </c>
      <c r="DF8">
        <v>24.84</v>
      </c>
      <c r="DG8" t="s">
        <v>40</v>
      </c>
      <c r="DH8">
        <f>DH7*DG3</f>
        <v>5.5994421538603442E-3</v>
      </c>
      <c r="DI8">
        <v>1943</v>
      </c>
      <c r="DJ8">
        <v>24.84</v>
      </c>
      <c r="DK8" t="s">
        <v>40</v>
      </c>
      <c r="DL8">
        <f>DL7*DK3</f>
        <v>5.5887362131308996E-3</v>
      </c>
      <c r="DM8">
        <v>1943</v>
      </c>
      <c r="DN8">
        <v>24.84</v>
      </c>
      <c r="DO8" t="s">
        <v>40</v>
      </c>
      <c r="DP8">
        <f>DP7*DO3</f>
        <v>5.5417515187832179E-3</v>
      </c>
      <c r="DQ8">
        <v>1943</v>
      </c>
      <c r="DR8">
        <v>24.84</v>
      </c>
      <c r="DS8" t="s">
        <v>40</v>
      </c>
      <c r="DT8">
        <f>DT7*DS3</f>
        <v>5.5752883444080545E-3</v>
      </c>
      <c r="DU8">
        <v>1943</v>
      </c>
      <c r="DV8">
        <v>24.84</v>
      </c>
      <c r="DW8" t="s">
        <v>40</v>
      </c>
      <c r="DX8">
        <f>DX7*DW3</f>
        <v>5.4921192994849119E-3</v>
      </c>
      <c r="DY8">
        <v>1943</v>
      </c>
      <c r="DZ8">
        <v>24.84</v>
      </c>
      <c r="EA8" t="s">
        <v>40</v>
      </c>
      <c r="EB8">
        <f>EB7*EA3</f>
        <v>5.6063008905335842E-3</v>
      </c>
      <c r="EC8">
        <v>1943</v>
      </c>
      <c r="ED8">
        <v>24.84</v>
      </c>
      <c r="EE8" t="s">
        <v>40</v>
      </c>
      <c r="EF8">
        <f>EF7*EE3</f>
        <v>5.5489575621376006E-3</v>
      </c>
      <c r="EG8">
        <v>1943</v>
      </c>
      <c r="EH8">
        <v>24.84</v>
      </c>
      <c r="EI8" t="s">
        <v>40</v>
      </c>
      <c r="EJ8">
        <f>EJ7*EI3</f>
        <v>5.5269672462671376E-3</v>
      </c>
      <c r="EK8">
        <v>1943</v>
      </c>
      <c r="EL8">
        <v>24.84</v>
      </c>
      <c r="EM8" t="s">
        <v>40</v>
      </c>
      <c r="EN8">
        <f>EN7*EM3</f>
        <v>5.5699023057131812E-3</v>
      </c>
      <c r="EO8">
        <v>1943</v>
      </c>
      <c r="EP8">
        <v>24.84</v>
      </c>
      <c r="EQ8" t="s">
        <v>40</v>
      </c>
      <c r="ER8">
        <f>ER7*EQ3</f>
        <v>5.6183845458991459E-3</v>
      </c>
      <c r="ES8">
        <v>1943</v>
      </c>
      <c r="ET8">
        <v>24.84</v>
      </c>
      <c r="EU8" t="s">
        <v>40</v>
      </c>
      <c r="EV8">
        <f>EV7*EU3</f>
        <v>5.5321764745333403E-3</v>
      </c>
      <c r="EW8">
        <v>1943</v>
      </c>
      <c r="EX8">
        <v>24.84</v>
      </c>
      <c r="EY8" t="s">
        <v>40</v>
      </c>
      <c r="EZ8">
        <f>EZ7*EY3</f>
        <v>5.5940322196322374E-3</v>
      </c>
      <c r="FA8">
        <v>1943</v>
      </c>
      <c r="FB8">
        <v>24.84</v>
      </c>
      <c r="FC8" t="s">
        <v>40</v>
      </c>
      <c r="FD8">
        <f>FD7*FC3</f>
        <v>5.6010331504631342E-3</v>
      </c>
      <c r="FE8">
        <v>1943</v>
      </c>
      <c r="FF8">
        <v>24.84</v>
      </c>
      <c r="FG8" t="s">
        <v>40</v>
      </c>
      <c r="FH8">
        <f>FH7*FG3</f>
        <v>5.5752425848485049E-3</v>
      </c>
      <c r="FI8">
        <v>1943</v>
      </c>
      <c r="FJ8">
        <v>24.84</v>
      </c>
      <c r="FK8" t="s">
        <v>40</v>
      </c>
      <c r="FL8">
        <f>FL7*FK3</f>
        <v>5.497717356466778E-3</v>
      </c>
      <c r="FM8">
        <v>1943</v>
      </c>
      <c r="FN8">
        <v>24.84</v>
      </c>
      <c r="FO8" t="s">
        <v>40</v>
      </c>
      <c r="FP8">
        <f>FP7*FO3</f>
        <v>5.4392307469285509E-3</v>
      </c>
      <c r="FQ8">
        <v>1943</v>
      </c>
      <c r="FR8">
        <v>24.84</v>
      </c>
      <c r="FS8" t="s">
        <v>40</v>
      </c>
      <c r="FT8">
        <f>FT7*FS3</f>
        <v>5.5742668433189507E-3</v>
      </c>
      <c r="FU8">
        <v>1943</v>
      </c>
      <c r="FV8">
        <v>24.84</v>
      </c>
      <c r="FW8" t="s">
        <v>40</v>
      </c>
      <c r="FX8">
        <f>FX7*FW3</f>
        <v>5.5666219188278193E-3</v>
      </c>
      <c r="FY8">
        <v>1943</v>
      </c>
      <c r="FZ8">
        <v>24.84</v>
      </c>
      <c r="GA8" t="s">
        <v>40</v>
      </c>
      <c r="GB8">
        <f>GB7*GA3</f>
        <v>5.5007996379835347E-3</v>
      </c>
      <c r="GC8">
        <v>1943</v>
      </c>
      <c r="GD8">
        <v>24.84</v>
      </c>
      <c r="GE8" t="s">
        <v>40</v>
      </c>
      <c r="GF8">
        <f>GF7*GE3</f>
        <v>5.6418485173788061E-3</v>
      </c>
      <c r="GG8">
        <v>1943</v>
      </c>
      <c r="GH8">
        <v>24.84</v>
      </c>
      <c r="GI8" t="s">
        <v>40</v>
      </c>
      <c r="GJ8">
        <f>GJ7*GI3</f>
        <v>5.6311681998794071E-3</v>
      </c>
      <c r="GK8">
        <v>1943</v>
      </c>
      <c r="GL8">
        <v>24.84</v>
      </c>
    </row>
    <row r="9" spans="2:196" x14ac:dyDescent="0.25">
      <c r="B9">
        <v>3.2797038982562199E-2</v>
      </c>
      <c r="C9" s="31">
        <v>0.77130987072274659</v>
      </c>
      <c r="D9">
        <v>148.40008363743766</v>
      </c>
      <c r="E9">
        <v>1945</v>
      </c>
      <c r="F9">
        <v>13.5</v>
      </c>
      <c r="G9" t="s">
        <v>41</v>
      </c>
      <c r="H9">
        <f>G2+H8</f>
        <v>1.0395649291333502</v>
      </c>
      <c r="I9">
        <v>1950</v>
      </c>
      <c r="J9">
        <v>29.16</v>
      </c>
      <c r="K9" t="s">
        <v>41</v>
      </c>
      <c r="L9">
        <f>K2+L8</f>
        <v>1.0407938022001131</v>
      </c>
      <c r="M9">
        <v>1950</v>
      </c>
      <c r="N9">
        <v>29.16</v>
      </c>
      <c r="O9" t="s">
        <v>41</v>
      </c>
      <c r="P9">
        <f>O2+P8</f>
        <v>1.0407985464589833</v>
      </c>
      <c r="Q9">
        <v>1950</v>
      </c>
      <c r="R9">
        <v>29.16</v>
      </c>
      <c r="S9" t="s">
        <v>41</v>
      </c>
      <c r="T9">
        <f>S2+T8</f>
        <v>1.0405616551247532</v>
      </c>
      <c r="U9">
        <v>1950</v>
      </c>
      <c r="V9">
        <v>29.16</v>
      </c>
      <c r="W9" t="s">
        <v>41</v>
      </c>
      <c r="X9">
        <f>W2+X8</f>
        <v>1.0409528982610265</v>
      </c>
      <c r="Y9">
        <v>1950</v>
      </c>
      <c r="Z9">
        <v>29.16</v>
      </c>
      <c r="AA9" t="s">
        <v>41</v>
      </c>
      <c r="AB9">
        <f>AA2+AB8</f>
        <v>1.0403725765130023</v>
      </c>
      <c r="AC9">
        <v>1950</v>
      </c>
      <c r="AD9">
        <v>29.16</v>
      </c>
      <c r="AE9" t="s">
        <v>41</v>
      </c>
      <c r="AF9">
        <f>AE2+AF8</f>
        <v>1.0396134594115538</v>
      </c>
      <c r="AG9">
        <v>1950</v>
      </c>
      <c r="AH9">
        <v>29.16</v>
      </c>
      <c r="AI9" t="s">
        <v>41</v>
      </c>
      <c r="AJ9">
        <f>AI2+AJ8</f>
        <v>1.0396071183271511</v>
      </c>
      <c r="AK9">
        <v>1950</v>
      </c>
      <c r="AL9">
        <v>29.16</v>
      </c>
      <c r="AM9" t="s">
        <v>41</v>
      </c>
      <c r="AN9">
        <f>AM2+AN8</f>
        <v>1.0388826441815313</v>
      </c>
      <c r="AO9">
        <v>1945</v>
      </c>
      <c r="AP9">
        <v>13.5</v>
      </c>
      <c r="AQ9" t="s">
        <v>41</v>
      </c>
      <c r="AR9">
        <f>AQ2+AR8</f>
        <v>1.0395397925915126</v>
      </c>
      <c r="AS9">
        <v>1945</v>
      </c>
      <c r="AT9">
        <v>13.5</v>
      </c>
      <c r="AU9" t="s">
        <v>41</v>
      </c>
      <c r="AV9">
        <f>AU2+AV8</f>
        <v>1.0395649416365913</v>
      </c>
      <c r="AW9">
        <v>1945</v>
      </c>
      <c r="AX9">
        <v>13.5</v>
      </c>
      <c r="AY9" t="s">
        <v>41</v>
      </c>
      <c r="AZ9">
        <f>AY2+AZ8</f>
        <v>1.0395880492176777</v>
      </c>
      <c r="BA9">
        <v>1945</v>
      </c>
      <c r="BB9">
        <v>13.5</v>
      </c>
      <c r="BC9" t="s">
        <v>41</v>
      </c>
      <c r="BD9">
        <f>BC2+BD8</f>
        <v>1.0395428556283315</v>
      </c>
      <c r="BE9">
        <v>1945</v>
      </c>
      <c r="BF9">
        <v>13.5</v>
      </c>
      <c r="BG9" t="s">
        <v>41</v>
      </c>
      <c r="BH9">
        <f>BG2+BH8</f>
        <v>1.0395515619673805</v>
      </c>
      <c r="BI9">
        <v>1945</v>
      </c>
      <c r="BJ9">
        <v>13.5</v>
      </c>
      <c r="BK9" t="s">
        <v>41</v>
      </c>
      <c r="BL9">
        <f>BK2+BL8</f>
        <v>1.0395721915580054</v>
      </c>
      <c r="BM9">
        <v>1945</v>
      </c>
      <c r="BN9">
        <v>13.5</v>
      </c>
      <c r="BO9" t="s">
        <v>41</v>
      </c>
      <c r="BP9">
        <f>BO2+BP8</f>
        <v>1.0395999635793212</v>
      </c>
      <c r="BQ9">
        <v>1945</v>
      </c>
      <c r="BR9">
        <v>13.5</v>
      </c>
      <c r="BS9" t="s">
        <v>41</v>
      </c>
      <c r="BT9">
        <f>BS2+BT8</f>
        <v>1.0396141521056188</v>
      </c>
      <c r="BU9">
        <v>1945</v>
      </c>
      <c r="BV9">
        <v>13.5</v>
      </c>
      <c r="BW9" t="s">
        <v>41</v>
      </c>
      <c r="BX9">
        <f>BW2+BX8</f>
        <v>1.0396380345453791</v>
      </c>
      <c r="BY9">
        <v>1945</v>
      </c>
      <c r="BZ9">
        <v>13.5</v>
      </c>
      <c r="CA9" t="s">
        <v>41</v>
      </c>
      <c r="CB9">
        <f>CA2+CB8</f>
        <v>1.0396619756199834</v>
      </c>
      <c r="CC9">
        <v>1945</v>
      </c>
      <c r="CD9">
        <v>13.5</v>
      </c>
      <c r="CE9" t="s">
        <v>41</v>
      </c>
      <c r="CF9">
        <f>CE2+CF8</f>
        <v>1.0396774113026728</v>
      </c>
      <c r="CG9">
        <v>1945</v>
      </c>
      <c r="CH9">
        <v>13.5</v>
      </c>
      <c r="CI9" t="s">
        <v>41</v>
      </c>
      <c r="CJ9">
        <f>CI2+CJ8</f>
        <v>1.0396119498154395</v>
      </c>
      <c r="CK9">
        <v>1945</v>
      </c>
      <c r="CL9">
        <v>13.5</v>
      </c>
      <c r="CM9" t="s">
        <v>41</v>
      </c>
      <c r="CN9">
        <f>CM2+CN8</f>
        <v>1.0395192790842698</v>
      </c>
      <c r="CO9">
        <v>1945</v>
      </c>
      <c r="CP9">
        <v>13.5</v>
      </c>
      <c r="CQ9" t="s">
        <v>41</v>
      </c>
      <c r="CR9">
        <f>CQ2+CR8</f>
        <v>1.0394897175319824</v>
      </c>
      <c r="CS9">
        <v>1945</v>
      </c>
      <c r="CT9">
        <v>13.5</v>
      </c>
      <c r="CU9" t="s">
        <v>41</v>
      </c>
      <c r="CV9">
        <f>CU2+CV8</f>
        <v>1.0397419920178377</v>
      </c>
      <c r="CW9">
        <v>1945</v>
      </c>
      <c r="CX9">
        <v>13.5</v>
      </c>
      <c r="CY9" t="s">
        <v>41</v>
      </c>
      <c r="CZ9">
        <f>CY2+CZ8</f>
        <v>1.0394117213217844</v>
      </c>
      <c r="DA9">
        <v>1945</v>
      </c>
      <c r="DB9">
        <v>13.5</v>
      </c>
      <c r="DC9" t="s">
        <v>41</v>
      </c>
      <c r="DD9">
        <f>DC2+DD8</f>
        <v>1.0393909526404939</v>
      </c>
      <c r="DE9">
        <v>1945</v>
      </c>
      <c r="DF9">
        <v>13.5</v>
      </c>
      <c r="DG9" t="s">
        <v>41</v>
      </c>
      <c r="DH9">
        <f>DG2+DH8</f>
        <v>1.0394978650808127</v>
      </c>
      <c r="DI9">
        <v>1945</v>
      </c>
      <c r="DJ9">
        <v>13.5</v>
      </c>
      <c r="DK9" t="s">
        <v>41</v>
      </c>
      <c r="DL9">
        <f>DK2+DL8</f>
        <v>1.0394616966140664</v>
      </c>
      <c r="DM9">
        <v>1945</v>
      </c>
      <c r="DN9">
        <v>13.5</v>
      </c>
      <c r="DO9" t="s">
        <v>41</v>
      </c>
      <c r="DP9">
        <f>DO2+DP8</f>
        <v>1.0398139163478279</v>
      </c>
      <c r="DQ9">
        <v>1945</v>
      </c>
      <c r="DR9">
        <v>13.5</v>
      </c>
      <c r="DS9" t="s">
        <v>41</v>
      </c>
      <c r="DT9">
        <f>DS2+DT8</f>
        <v>1.0394051068879686</v>
      </c>
      <c r="DU9">
        <v>1945</v>
      </c>
      <c r="DV9">
        <v>13.5</v>
      </c>
      <c r="DW9" t="s">
        <v>41</v>
      </c>
      <c r="DX9">
        <f>DW2+DX8</f>
        <v>1.0398522194361934</v>
      </c>
      <c r="DY9">
        <v>1945</v>
      </c>
      <c r="DZ9">
        <v>13.5</v>
      </c>
      <c r="EA9" t="s">
        <v>41</v>
      </c>
      <c r="EB9">
        <f>EA2+EB8</f>
        <v>1.0394951235461858</v>
      </c>
      <c r="EC9">
        <v>1945</v>
      </c>
      <c r="ED9">
        <v>13.5</v>
      </c>
      <c r="EE9" t="s">
        <v>41</v>
      </c>
      <c r="EF9">
        <f>EE2+EF8</f>
        <v>1.0393144072085505</v>
      </c>
      <c r="EG9">
        <v>1945</v>
      </c>
      <c r="EH9">
        <v>13.5</v>
      </c>
      <c r="EI9" t="s">
        <v>41</v>
      </c>
      <c r="EJ9">
        <f>EI2+EJ8</f>
        <v>1.0398622226885708</v>
      </c>
      <c r="EK9">
        <v>1945</v>
      </c>
      <c r="EL9">
        <v>13.5</v>
      </c>
      <c r="EM9" t="s">
        <v>41</v>
      </c>
      <c r="EN9">
        <f>EM2+EN8</f>
        <v>1.0398317125459327</v>
      </c>
      <c r="EO9">
        <v>1945</v>
      </c>
      <c r="EP9">
        <v>13.5</v>
      </c>
      <c r="EQ9" t="s">
        <v>41</v>
      </c>
      <c r="ER9">
        <f>EQ2+ER8</f>
        <v>1.039536409593919</v>
      </c>
      <c r="ES9">
        <v>1945</v>
      </c>
      <c r="ET9">
        <v>13.5</v>
      </c>
      <c r="EU9" t="s">
        <v>41</v>
      </c>
      <c r="EV9">
        <f>EU2+EV8</f>
        <v>1.0392507028825848</v>
      </c>
      <c r="EW9">
        <v>1945</v>
      </c>
      <c r="EX9">
        <v>13.5</v>
      </c>
      <c r="EY9" t="s">
        <v>41</v>
      </c>
      <c r="EZ9">
        <f>EY2+EZ8</f>
        <v>1.039414603529236</v>
      </c>
      <c r="FA9">
        <v>1945</v>
      </c>
      <c r="FB9">
        <v>13.5</v>
      </c>
      <c r="FC9" t="s">
        <v>41</v>
      </c>
      <c r="FD9">
        <f>FC2+FD8</f>
        <v>1.0394039300096793</v>
      </c>
      <c r="FE9">
        <v>1945</v>
      </c>
      <c r="FF9">
        <v>13.5</v>
      </c>
      <c r="FG9" t="s">
        <v>41</v>
      </c>
      <c r="FH9">
        <f>FG2+FH8</f>
        <v>1.0393118073932406</v>
      </c>
      <c r="FI9">
        <v>1945</v>
      </c>
      <c r="FJ9">
        <v>13.5</v>
      </c>
      <c r="FK9" t="s">
        <v>41</v>
      </c>
      <c r="FL9">
        <f>FK2+FL8</f>
        <v>1.0390940076861133</v>
      </c>
      <c r="FM9">
        <v>1945</v>
      </c>
      <c r="FN9">
        <v>13.5</v>
      </c>
      <c r="FO9" t="s">
        <v>41</v>
      </c>
      <c r="FP9">
        <f>FO2+FP8</f>
        <v>1.0399975610558023</v>
      </c>
      <c r="FQ9">
        <v>1945</v>
      </c>
      <c r="FR9">
        <v>13.5</v>
      </c>
      <c r="FS9" t="s">
        <v>41</v>
      </c>
      <c r="FT9">
        <f>FS2+FT8</f>
        <v>1.0392655347904345</v>
      </c>
      <c r="FU9">
        <v>1945</v>
      </c>
      <c r="FV9">
        <v>13.5</v>
      </c>
      <c r="FW9" t="s">
        <v>41</v>
      </c>
      <c r="FX9">
        <f>FW2+FX8</f>
        <v>1.0392403340837746</v>
      </c>
      <c r="FY9">
        <v>1945</v>
      </c>
      <c r="FZ9">
        <v>13.5</v>
      </c>
      <c r="GA9" t="s">
        <v>41</v>
      </c>
      <c r="GB9">
        <f>GA2+GB8</f>
        <v>1.0390502547258162</v>
      </c>
      <c r="GC9">
        <v>1945</v>
      </c>
      <c r="GD9">
        <v>13.5</v>
      </c>
      <c r="GE9" t="s">
        <v>41</v>
      </c>
      <c r="GF9">
        <f>GE2+GF8</f>
        <v>1.0397946521859536</v>
      </c>
      <c r="GG9">
        <v>1945</v>
      </c>
      <c r="GH9">
        <v>13.5</v>
      </c>
      <c r="GI9" t="s">
        <v>41</v>
      </c>
      <c r="GJ9">
        <f>GI2+GJ8</f>
        <v>1.0398715496385031</v>
      </c>
      <c r="GK9">
        <v>1945</v>
      </c>
      <c r="GL9">
        <v>13.5</v>
      </c>
    </row>
    <row r="10" spans="2:196" x14ac:dyDescent="0.25">
      <c r="B10">
        <v>3.3324305195836026E-2</v>
      </c>
      <c r="C10" s="31">
        <v>0.76986461116493465</v>
      </c>
      <c r="D10">
        <v>147.19180332379972</v>
      </c>
      <c r="E10">
        <v>1950</v>
      </c>
      <c r="F10">
        <v>29.16</v>
      </c>
      <c r="G10" t="s">
        <v>42</v>
      </c>
      <c r="H10">
        <f>G2-H8</f>
        <v>1.0284808252239697</v>
      </c>
      <c r="I10">
        <v>1952</v>
      </c>
      <c r="J10">
        <v>32.130000000000003</v>
      </c>
      <c r="K10" t="s">
        <v>42</v>
      </c>
      <c r="L10">
        <f>K2-L8</f>
        <v>1.0281212181104105</v>
      </c>
      <c r="M10">
        <v>1952</v>
      </c>
      <c r="N10">
        <v>32.130000000000003</v>
      </c>
      <c r="O10" t="s">
        <v>42</v>
      </c>
      <c r="P10">
        <f>O2-P8</f>
        <v>1.0287158855432394</v>
      </c>
      <c r="Q10">
        <v>1952</v>
      </c>
      <c r="R10">
        <v>32.130000000000003</v>
      </c>
      <c r="S10" t="s">
        <v>42</v>
      </c>
      <c r="T10">
        <f>S2-T8</f>
        <v>1.0287227017601543</v>
      </c>
      <c r="U10">
        <v>1952</v>
      </c>
      <c r="V10">
        <v>32.130000000000003</v>
      </c>
      <c r="W10" t="s">
        <v>42</v>
      </c>
      <c r="X10">
        <f>W2-X8</f>
        <v>1.0293136908582923</v>
      </c>
      <c r="Y10">
        <v>1952</v>
      </c>
      <c r="Z10">
        <v>32.130000000000003</v>
      </c>
      <c r="AA10" t="s">
        <v>42</v>
      </c>
      <c r="AB10">
        <f>AA2-AB8</f>
        <v>1.0287132199137186</v>
      </c>
      <c r="AC10">
        <v>1952</v>
      </c>
      <c r="AD10">
        <v>32.130000000000003</v>
      </c>
      <c r="AE10" t="s">
        <v>42</v>
      </c>
      <c r="AF10">
        <f>AE2-AF8</f>
        <v>1.0281668937411674</v>
      </c>
      <c r="AG10">
        <v>1952</v>
      </c>
      <c r="AH10">
        <v>32.130000000000003</v>
      </c>
      <c r="AI10" t="s">
        <v>42</v>
      </c>
      <c r="AJ10">
        <f>AI2-AJ8</f>
        <v>1.028226238839381</v>
      </c>
      <c r="AK10">
        <v>1952</v>
      </c>
      <c r="AL10">
        <v>32.130000000000003</v>
      </c>
      <c r="AM10" t="s">
        <v>42</v>
      </c>
      <c r="AN10">
        <f>AM2-AN8</f>
        <v>1.0277989359353916</v>
      </c>
      <c r="AO10">
        <v>1952</v>
      </c>
      <c r="AP10">
        <v>32.130000000000003</v>
      </c>
      <c r="AQ10" t="s">
        <v>42</v>
      </c>
      <c r="AR10">
        <f>AQ2-AR8</f>
        <v>1.0282317662254201</v>
      </c>
      <c r="AS10">
        <v>1950</v>
      </c>
      <c r="AT10">
        <v>29.16</v>
      </c>
      <c r="AU10" t="s">
        <v>42</v>
      </c>
      <c r="AV10">
        <f>AU2-AV8</f>
        <v>1.0282674604338737</v>
      </c>
      <c r="AW10">
        <v>1950</v>
      </c>
      <c r="AX10">
        <v>29.16</v>
      </c>
      <c r="AY10" t="s">
        <v>42</v>
      </c>
      <c r="AZ10">
        <f>AY2-AZ8</f>
        <v>1.0284159389459169</v>
      </c>
      <c r="BA10">
        <v>1950</v>
      </c>
      <c r="BB10">
        <v>29.16</v>
      </c>
      <c r="BC10" t="s">
        <v>42</v>
      </c>
      <c r="BD10">
        <f>BC2-BD8</f>
        <v>1.0285205703529867</v>
      </c>
      <c r="BE10">
        <v>1950</v>
      </c>
      <c r="BF10">
        <v>29.16</v>
      </c>
      <c r="BG10" t="s">
        <v>42</v>
      </c>
      <c r="BH10">
        <f>BG2-BH8</f>
        <v>1.028549082415033</v>
      </c>
      <c r="BI10">
        <v>1950</v>
      </c>
      <c r="BJ10">
        <v>29.16</v>
      </c>
      <c r="BK10" t="s">
        <v>42</v>
      </c>
      <c r="BL10">
        <f>BK2-BL8</f>
        <v>1.0285636188346732</v>
      </c>
      <c r="BM10">
        <v>1950</v>
      </c>
      <c r="BN10">
        <v>29.16</v>
      </c>
      <c r="BO10" t="s">
        <v>42</v>
      </c>
      <c r="BP10">
        <f>BO2-BP8</f>
        <v>1.0285632937365063</v>
      </c>
      <c r="BQ10">
        <v>1950</v>
      </c>
      <c r="BR10">
        <v>29.16</v>
      </c>
      <c r="BS10" t="s">
        <v>42</v>
      </c>
      <c r="BT10">
        <f>BS2-BT8</f>
        <v>1.0285868436479462</v>
      </c>
      <c r="BU10">
        <v>1950</v>
      </c>
      <c r="BV10">
        <v>29.16</v>
      </c>
      <c r="BW10" t="s">
        <v>42</v>
      </c>
      <c r="BX10">
        <f>BW2-BX8</f>
        <v>1.0285851647655266</v>
      </c>
      <c r="BY10">
        <v>1950</v>
      </c>
      <c r="BZ10">
        <v>29.16</v>
      </c>
      <c r="CA10" t="s">
        <v>42</v>
      </c>
      <c r="CB10">
        <f>CA2-CB8</f>
        <v>1.028565780365611</v>
      </c>
      <c r="CC10">
        <v>1950</v>
      </c>
      <c r="CD10">
        <v>29.16</v>
      </c>
      <c r="CE10" t="s">
        <v>42</v>
      </c>
      <c r="CF10">
        <f>CE2-CF8</f>
        <v>1.0285735792271471</v>
      </c>
      <c r="CG10">
        <v>1950</v>
      </c>
      <c r="CH10">
        <v>29.16</v>
      </c>
      <c r="CI10" t="s">
        <v>42</v>
      </c>
      <c r="CJ10">
        <f>CI2-CJ8</f>
        <v>1.0283895280843063</v>
      </c>
      <c r="CK10">
        <v>1950</v>
      </c>
      <c r="CL10">
        <v>29.16</v>
      </c>
      <c r="CM10" t="s">
        <v>42</v>
      </c>
      <c r="CN10">
        <f>CM2-CN8</f>
        <v>1.0283472190248828</v>
      </c>
      <c r="CO10">
        <v>1950</v>
      </c>
      <c r="CP10">
        <v>29.16</v>
      </c>
      <c r="CQ10" t="s">
        <v>42</v>
      </c>
      <c r="CR10">
        <f>CQ2-CR8</f>
        <v>1.0283313048675544</v>
      </c>
      <c r="CS10">
        <v>1950</v>
      </c>
      <c r="CT10">
        <v>29.16</v>
      </c>
      <c r="CU10" t="s">
        <v>42</v>
      </c>
      <c r="CV10">
        <f>CU2-CV8</f>
        <v>1.028676073543352</v>
      </c>
      <c r="CW10">
        <v>1950</v>
      </c>
      <c r="CX10">
        <v>29.16</v>
      </c>
      <c r="CY10" t="s">
        <v>42</v>
      </c>
      <c r="CZ10">
        <f>CY2-CZ8</f>
        <v>1.0283069705152097</v>
      </c>
      <c r="DA10">
        <v>1950</v>
      </c>
      <c r="DB10">
        <v>29.16</v>
      </c>
      <c r="DC10" t="s">
        <v>42</v>
      </c>
      <c r="DD10">
        <f>DC2-DD8</f>
        <v>1.0282898635141502</v>
      </c>
      <c r="DE10">
        <v>1950</v>
      </c>
      <c r="DF10">
        <v>29.16</v>
      </c>
      <c r="DG10" t="s">
        <v>42</v>
      </c>
      <c r="DH10">
        <f>DG2-DH8</f>
        <v>1.028298980773092</v>
      </c>
      <c r="DI10">
        <v>1950</v>
      </c>
      <c r="DJ10">
        <v>29.16</v>
      </c>
      <c r="DK10" t="s">
        <v>42</v>
      </c>
      <c r="DL10">
        <f>DK2-DL8</f>
        <v>1.0282842241878047</v>
      </c>
      <c r="DM10">
        <v>1950</v>
      </c>
      <c r="DN10">
        <v>29.16</v>
      </c>
      <c r="DO10" t="s">
        <v>42</v>
      </c>
      <c r="DP10">
        <f>DO2-DP8</f>
        <v>1.0287304133102615</v>
      </c>
      <c r="DQ10">
        <v>1950</v>
      </c>
      <c r="DR10">
        <v>29.16</v>
      </c>
      <c r="DS10" t="s">
        <v>42</v>
      </c>
      <c r="DT10">
        <f>DS2-DT8</f>
        <v>1.0282545301991526</v>
      </c>
      <c r="DU10">
        <v>1950</v>
      </c>
      <c r="DV10">
        <v>29.16</v>
      </c>
      <c r="DW10" t="s">
        <v>42</v>
      </c>
      <c r="DX10">
        <f>DW2-DX8</f>
        <v>1.0288679808372234</v>
      </c>
      <c r="DY10">
        <v>1950</v>
      </c>
      <c r="DZ10">
        <v>29.16</v>
      </c>
      <c r="EA10" t="s">
        <v>42</v>
      </c>
      <c r="EB10">
        <f>EA2-EB8</f>
        <v>1.0282825217651186</v>
      </c>
      <c r="EC10">
        <v>1950</v>
      </c>
      <c r="ED10">
        <v>29.16</v>
      </c>
      <c r="EE10" t="s">
        <v>42</v>
      </c>
      <c r="EF10">
        <f>EE2-EF8</f>
        <v>1.0282164920842751</v>
      </c>
      <c r="EG10">
        <v>1950</v>
      </c>
      <c r="EH10">
        <v>29.16</v>
      </c>
      <c r="EI10" t="s">
        <v>42</v>
      </c>
      <c r="EJ10">
        <f>EI2-EJ8</f>
        <v>1.0288082881960363</v>
      </c>
      <c r="EK10">
        <v>1950</v>
      </c>
      <c r="EL10">
        <v>29.16</v>
      </c>
      <c r="EM10" t="s">
        <v>42</v>
      </c>
      <c r="EN10">
        <f>EM2-EN8</f>
        <v>1.0286919079345063</v>
      </c>
      <c r="EO10">
        <v>1950</v>
      </c>
      <c r="EP10">
        <v>29.16</v>
      </c>
      <c r="EQ10" t="s">
        <v>42</v>
      </c>
      <c r="ER10">
        <f>EQ2-ER8</f>
        <v>1.0282996405021205</v>
      </c>
      <c r="ES10">
        <v>1950</v>
      </c>
      <c r="ET10">
        <v>29.16</v>
      </c>
      <c r="EU10" t="s">
        <v>42</v>
      </c>
      <c r="EV10">
        <f>EU2-EV8</f>
        <v>1.0281863499335182</v>
      </c>
      <c r="EW10">
        <v>1950</v>
      </c>
      <c r="EX10">
        <v>29.16</v>
      </c>
      <c r="EY10" t="s">
        <v>42</v>
      </c>
      <c r="EZ10">
        <f>EY2-EZ8</f>
        <v>1.0282265390899716</v>
      </c>
      <c r="FA10">
        <v>1950</v>
      </c>
      <c r="FB10">
        <v>29.16</v>
      </c>
      <c r="FC10" t="s">
        <v>42</v>
      </c>
      <c r="FD10">
        <f>FC2-FD8</f>
        <v>1.0282018637087529</v>
      </c>
      <c r="FE10">
        <v>1950</v>
      </c>
      <c r="FF10">
        <v>29.16</v>
      </c>
      <c r="FG10" t="s">
        <v>42</v>
      </c>
      <c r="FH10">
        <f>FG2-FH8</f>
        <v>1.0281613222235435</v>
      </c>
      <c r="FI10">
        <v>1950</v>
      </c>
      <c r="FJ10">
        <v>29.16</v>
      </c>
      <c r="FK10" t="s">
        <v>42</v>
      </c>
      <c r="FL10">
        <f>FK2-FL8</f>
        <v>1.0280985729731797</v>
      </c>
      <c r="FM10">
        <v>1950</v>
      </c>
      <c r="FN10">
        <v>29.16</v>
      </c>
      <c r="FO10" t="s">
        <v>42</v>
      </c>
      <c r="FP10">
        <f>FO2-FP8</f>
        <v>1.029119099561945</v>
      </c>
      <c r="FQ10">
        <v>1950</v>
      </c>
      <c r="FR10">
        <v>29.16</v>
      </c>
      <c r="FS10" t="s">
        <v>42</v>
      </c>
      <c r="FT10">
        <f>FS2-FT8</f>
        <v>1.0281170011037966</v>
      </c>
      <c r="FU10">
        <v>1950</v>
      </c>
      <c r="FV10">
        <v>29.16</v>
      </c>
      <c r="FW10" t="s">
        <v>42</v>
      </c>
      <c r="FX10">
        <f>FW2-FX8</f>
        <v>1.0281070902461191</v>
      </c>
      <c r="FY10">
        <v>1950</v>
      </c>
      <c r="FZ10">
        <v>29.16</v>
      </c>
      <c r="GA10" t="s">
        <v>42</v>
      </c>
      <c r="GB10">
        <f>GA2-GB8</f>
        <v>1.0280486554498494</v>
      </c>
      <c r="GC10">
        <v>1950</v>
      </c>
      <c r="GD10">
        <v>29.16</v>
      </c>
      <c r="GE10" t="s">
        <v>42</v>
      </c>
      <c r="GF10">
        <f>GE2-GF8</f>
        <v>1.0285109551511959</v>
      </c>
      <c r="GG10">
        <v>1950</v>
      </c>
      <c r="GH10">
        <v>29.16</v>
      </c>
      <c r="GI10" t="s">
        <v>42</v>
      </c>
      <c r="GJ10">
        <f>GI2-GJ8</f>
        <v>1.0286092132387445</v>
      </c>
      <c r="GK10">
        <v>1950</v>
      </c>
      <c r="GL10">
        <v>29.16</v>
      </c>
    </row>
    <row r="11" spans="2:196" x14ac:dyDescent="0.25">
      <c r="B11">
        <v>3.3353729315801141E-2</v>
      </c>
      <c r="C11" s="31">
        <v>0.77050731252767402</v>
      </c>
      <c r="D11">
        <v>147.72724187695897</v>
      </c>
      <c r="E11">
        <v>1952</v>
      </c>
      <c r="F11">
        <v>32.130000000000003</v>
      </c>
      <c r="G11" t="s">
        <v>43</v>
      </c>
      <c r="H11" s="32">
        <f>LN(G2)</f>
        <v>3.3456900772490444E-2</v>
      </c>
      <c r="I11">
        <v>1975</v>
      </c>
      <c r="J11">
        <v>58.78</v>
      </c>
      <c r="K11" t="s">
        <v>43</v>
      </c>
      <c r="L11" s="32">
        <f>LN(K2)</f>
        <v>3.3877144527915723E-2</v>
      </c>
      <c r="M11">
        <v>1975</v>
      </c>
      <c r="N11">
        <v>58.78</v>
      </c>
      <c r="O11" t="s">
        <v>43</v>
      </c>
      <c r="P11" s="32">
        <f>LN(O2)</f>
        <v>3.4166825288599385E-2</v>
      </c>
      <c r="Q11">
        <v>1975</v>
      </c>
      <c r="R11">
        <v>58.78</v>
      </c>
      <c r="S11" t="s">
        <v>43</v>
      </c>
      <c r="T11" s="32">
        <f>LN(S2)</f>
        <v>3.4055645630303381E-2</v>
      </c>
      <c r="U11">
        <v>1975</v>
      </c>
      <c r="V11">
        <v>58.78</v>
      </c>
      <c r="W11" t="s">
        <v>43</v>
      </c>
      <c r="X11" s="32">
        <f>LN(W2)</f>
        <v>3.4530205439160529E-2</v>
      </c>
      <c r="Y11">
        <v>1975</v>
      </c>
      <c r="Z11">
        <v>58.78</v>
      </c>
      <c r="AA11" t="s">
        <v>43</v>
      </c>
      <c r="AB11" s="32">
        <f>LN(AA2)</f>
        <v>3.3959684925492985E-2</v>
      </c>
      <c r="AC11">
        <v>1975</v>
      </c>
      <c r="AD11">
        <v>58.78</v>
      </c>
      <c r="AE11" t="s">
        <v>43</v>
      </c>
      <c r="AF11" s="32">
        <f>LN(AE2)</f>
        <v>3.3328558236772617E-2</v>
      </c>
      <c r="AG11">
        <v>1975</v>
      </c>
      <c r="AH11">
        <v>58.78</v>
      </c>
      <c r="AI11" t="s">
        <v>43</v>
      </c>
      <c r="AJ11" s="32">
        <f>LN(AI2)</f>
        <v>3.3354191198420639E-2</v>
      </c>
      <c r="AK11">
        <v>1975</v>
      </c>
      <c r="AL11">
        <v>58.78</v>
      </c>
      <c r="AM11" t="s">
        <v>43</v>
      </c>
      <c r="AN11" s="32">
        <f>LN(AM2)</f>
        <v>3.2797038982562199E-2</v>
      </c>
      <c r="AO11">
        <v>1975</v>
      </c>
      <c r="AP11">
        <v>58.78</v>
      </c>
      <c r="AQ11" t="s">
        <v>43</v>
      </c>
      <c r="AR11" s="32">
        <f>LN(AQ2)</f>
        <v>3.3324305195836026E-2</v>
      </c>
      <c r="AS11">
        <v>1975</v>
      </c>
      <c r="AT11">
        <v>58.78</v>
      </c>
      <c r="AU11" t="s">
        <v>43</v>
      </c>
      <c r="AV11" s="32">
        <f>LN(AU2)</f>
        <v>3.3353729315801141E-2</v>
      </c>
      <c r="AW11">
        <v>1952</v>
      </c>
      <c r="AX11">
        <v>32.130000000000003</v>
      </c>
      <c r="AY11" t="s">
        <v>43</v>
      </c>
      <c r="AZ11" s="32">
        <f>LN(AY2)</f>
        <v>3.3436704596754283E-2</v>
      </c>
      <c r="BA11">
        <v>1952</v>
      </c>
      <c r="BB11">
        <v>32.130000000000003</v>
      </c>
      <c r="BC11" t="s">
        <v>43</v>
      </c>
      <c r="BD11" s="32">
        <f>LN(BC2)</f>
        <v>3.3465445819648512E-2</v>
      </c>
      <c r="BE11">
        <v>1952</v>
      </c>
      <c r="BF11">
        <v>32.130000000000003</v>
      </c>
      <c r="BG11" t="s">
        <v>43</v>
      </c>
      <c r="BH11" s="32">
        <f>LN(BG2)</f>
        <v>3.3483442398344679E-2</v>
      </c>
      <c r="BI11">
        <v>1952</v>
      </c>
      <c r="BJ11">
        <v>32.130000000000003</v>
      </c>
      <c r="BK11" t="s">
        <v>43</v>
      </c>
      <c r="BL11" s="32">
        <f>LN(BK2)</f>
        <v>3.3500446266789073E-2</v>
      </c>
      <c r="BM11">
        <v>1952</v>
      </c>
      <c r="BN11">
        <v>32.130000000000003</v>
      </c>
      <c r="BO11" t="s">
        <v>43</v>
      </c>
      <c r="BP11" s="32">
        <f>LN(BO2)</f>
        <v>3.351371751371781E-2</v>
      </c>
      <c r="BQ11">
        <v>1952</v>
      </c>
      <c r="BR11">
        <v>32.130000000000003</v>
      </c>
      <c r="BS11" t="s">
        <v>43</v>
      </c>
      <c r="BT11" s="32">
        <f>LN(BS2)</f>
        <v>3.3531964667706006E-2</v>
      </c>
      <c r="BU11">
        <v>1952</v>
      </c>
      <c r="BV11">
        <v>32.130000000000003</v>
      </c>
      <c r="BW11" t="s">
        <v>43</v>
      </c>
      <c r="BX11" s="32">
        <f>LN(BW2)</f>
        <v>3.3542700296497384E-2</v>
      </c>
      <c r="BY11">
        <v>1952</v>
      </c>
      <c r="BZ11">
        <v>32.130000000000003</v>
      </c>
      <c r="CA11" t="s">
        <v>43</v>
      </c>
      <c r="CB11" s="32">
        <f>LN(CA2)</f>
        <v>3.3544903477310081E-2</v>
      </c>
      <c r="CC11">
        <v>1952</v>
      </c>
      <c r="CD11">
        <v>32.130000000000003</v>
      </c>
      <c r="CE11" t="s">
        <v>43</v>
      </c>
      <c r="CF11" s="32">
        <f>LN(CE2)</f>
        <v>3.3556137449801925E-2</v>
      </c>
      <c r="CG11">
        <v>1952</v>
      </c>
      <c r="CH11">
        <v>32.130000000000003</v>
      </c>
      <c r="CI11" t="s">
        <v>43</v>
      </c>
      <c r="CJ11" s="32">
        <f>LN(CI2)</f>
        <v>3.3435490737696603E-2</v>
      </c>
      <c r="CK11">
        <v>1952</v>
      </c>
      <c r="CL11">
        <v>32.130000000000003</v>
      </c>
      <c r="CM11" t="s">
        <v>43</v>
      </c>
      <c r="CN11" s="32">
        <f>LN(CM2)</f>
        <v>3.3370217962344934E-2</v>
      </c>
      <c r="CO11">
        <v>1952</v>
      </c>
      <c r="CP11">
        <v>32.130000000000003</v>
      </c>
      <c r="CQ11" t="s">
        <v>43</v>
      </c>
      <c r="CR11" s="32">
        <f>LN(CQ2)</f>
        <v>3.3348226112432627E-2</v>
      </c>
      <c r="CS11">
        <v>1952</v>
      </c>
      <c r="CT11">
        <v>32.130000000000003</v>
      </c>
      <c r="CU11" t="s">
        <v>43</v>
      </c>
      <c r="CV11" s="32">
        <f>LN(CU2)</f>
        <v>3.3636915017064478E-2</v>
      </c>
      <c r="CW11">
        <v>1952</v>
      </c>
      <c r="CX11">
        <v>32.130000000000003</v>
      </c>
      <c r="CY11" t="s">
        <v>43</v>
      </c>
      <c r="CZ11" s="32">
        <f>LN(CY2)</f>
        <v>3.3298737741078666E-2</v>
      </c>
      <c r="DA11">
        <v>1952</v>
      </c>
      <c r="DB11">
        <v>32.130000000000003</v>
      </c>
      <c r="DC11" t="s">
        <v>43</v>
      </c>
      <c r="DD11" s="32">
        <f>LN(DC2)</f>
        <v>3.3280419954718296E-2</v>
      </c>
      <c r="DE11">
        <v>1952</v>
      </c>
      <c r="DF11">
        <v>32.130000000000003</v>
      </c>
      <c r="DG11" t="s">
        <v>43</v>
      </c>
      <c r="DH11" s="32">
        <f>LN(DG2)</f>
        <v>3.3336534246112964E-2</v>
      </c>
      <c r="DI11">
        <v>1952</v>
      </c>
      <c r="DJ11">
        <v>32.130000000000003</v>
      </c>
      <c r="DK11" t="s">
        <v>43</v>
      </c>
      <c r="DL11" s="32">
        <f>LN(DK2)</f>
        <v>3.3311906256555369E-2</v>
      </c>
      <c r="DM11">
        <v>1952</v>
      </c>
      <c r="DN11">
        <v>32.130000000000003</v>
      </c>
      <c r="DO11" t="s">
        <v>43</v>
      </c>
      <c r="DP11" s="32">
        <f>LN(DO2)</f>
        <v>3.3697956953092162E-2</v>
      </c>
      <c r="DQ11">
        <v>1952</v>
      </c>
      <c r="DR11">
        <v>32.130000000000003</v>
      </c>
      <c r="DS11" t="s">
        <v>43</v>
      </c>
      <c r="DT11" s="32">
        <f>LN(DS2)</f>
        <v>3.3270176992736072E-2</v>
      </c>
      <c r="DU11">
        <v>1952</v>
      </c>
      <c r="DV11">
        <v>32.130000000000003</v>
      </c>
      <c r="DW11" t="s">
        <v>43</v>
      </c>
      <c r="DX11" s="32">
        <f>LN(DW2)</f>
        <v>3.3782974777870345E-2</v>
      </c>
      <c r="DY11">
        <v>1952</v>
      </c>
      <c r="DZ11">
        <v>32.130000000000003</v>
      </c>
      <c r="EA11" t="s">
        <v>43</v>
      </c>
      <c r="EB11" s="32">
        <f>LN(EA2)</f>
        <v>3.3327248695754028E-2</v>
      </c>
      <c r="EC11">
        <v>1952</v>
      </c>
      <c r="ED11">
        <v>32.130000000000003</v>
      </c>
      <c r="EE11" t="s">
        <v>43</v>
      </c>
      <c r="EF11" s="32">
        <f>LN(EE2)</f>
        <v>3.320791248849881E-2</v>
      </c>
      <c r="EG11">
        <v>1952</v>
      </c>
      <c r="EH11">
        <v>32.130000000000003</v>
      </c>
      <c r="EI11" t="s">
        <v>43</v>
      </c>
      <c r="EJ11" s="32">
        <f>LN(EI2)</f>
        <v>3.3758955103500139E-2</v>
      </c>
      <c r="EK11">
        <v>1952</v>
      </c>
      <c r="EL11">
        <v>32.130000000000003</v>
      </c>
      <c r="EM11" t="s">
        <v>43</v>
      </c>
      <c r="EN11" s="32">
        <f>LN(EM2)</f>
        <v>3.3687945429036824E-2</v>
      </c>
      <c r="EO11">
        <v>1952</v>
      </c>
      <c r="EP11">
        <v>32.130000000000003</v>
      </c>
      <c r="EQ11" t="s">
        <v>43</v>
      </c>
      <c r="ER11" s="32">
        <f>LN(EQ2)</f>
        <v>3.3355493492797775E-2</v>
      </c>
      <c r="ES11">
        <v>1952</v>
      </c>
      <c r="ET11">
        <v>32.130000000000003</v>
      </c>
      <c r="EU11" t="s">
        <v>43</v>
      </c>
      <c r="EV11" s="32">
        <f>LN(EU2)</f>
        <v>3.316252085411342E-2</v>
      </c>
      <c r="EW11">
        <v>1952</v>
      </c>
      <c r="EX11">
        <v>32.130000000000003</v>
      </c>
      <c r="EY11" t="s">
        <v>43</v>
      </c>
      <c r="EZ11" s="32">
        <f>LN(EY2)</f>
        <v>3.3261232314271832E-2</v>
      </c>
      <c r="FA11">
        <v>1952</v>
      </c>
      <c r="FB11">
        <v>32.130000000000003</v>
      </c>
      <c r="FC11" t="s">
        <v>43</v>
      </c>
      <c r="FD11" s="32">
        <f>LN(FC2)</f>
        <v>3.3244135922534918E-2</v>
      </c>
      <c r="FE11">
        <v>1952</v>
      </c>
      <c r="FF11">
        <v>32.130000000000003</v>
      </c>
      <c r="FG11" t="s">
        <v>43</v>
      </c>
      <c r="FH11" s="32">
        <f>LN(FG2)</f>
        <v>3.3179970713525242E-2</v>
      </c>
      <c r="FI11">
        <v>1952</v>
      </c>
      <c r="FJ11">
        <v>32.130000000000003</v>
      </c>
      <c r="FK11" t="s">
        <v>43</v>
      </c>
      <c r="FL11" s="32">
        <f>LN(FK2)</f>
        <v>3.3044264962405208E-2</v>
      </c>
      <c r="FM11">
        <v>1952</v>
      </c>
      <c r="FN11">
        <v>32.130000000000003</v>
      </c>
      <c r="FO11" t="s">
        <v>43</v>
      </c>
      <c r="FP11" s="32">
        <f>LN(FO2)</f>
        <v>3.3974601639379001E-2</v>
      </c>
      <c r="FQ11">
        <v>1952</v>
      </c>
      <c r="FR11">
        <v>32.130000000000003</v>
      </c>
      <c r="FS11" t="s">
        <v>43</v>
      </c>
      <c r="FT11" s="32">
        <f>LN(FS2)</f>
        <v>3.3136151180319678E-2</v>
      </c>
      <c r="FU11">
        <v>1952</v>
      </c>
      <c r="FV11">
        <v>32.130000000000003</v>
      </c>
      <c r="FW11" t="s">
        <v>43</v>
      </c>
      <c r="FX11" s="32">
        <f>LN(FW2)</f>
        <v>3.3119167452397444E-2</v>
      </c>
      <c r="FY11">
        <v>1952</v>
      </c>
      <c r="FZ11">
        <v>32.130000000000003</v>
      </c>
      <c r="GA11" t="s">
        <v>43</v>
      </c>
      <c r="GB11" s="32">
        <f>LN(GA2)</f>
        <v>3.2998951039160521E-2</v>
      </c>
      <c r="GC11">
        <v>1952</v>
      </c>
      <c r="GD11">
        <v>32.130000000000003</v>
      </c>
      <c r="GE11" t="s">
        <v>43</v>
      </c>
      <c r="GF11" s="32">
        <f>LN(GE2)</f>
        <v>3.3582544344541859E-2</v>
      </c>
      <c r="GG11">
        <v>1952</v>
      </c>
      <c r="GH11">
        <v>32.130000000000003</v>
      </c>
      <c r="GI11" t="s">
        <v>43</v>
      </c>
      <c r="GJ11" s="32">
        <f>LN(GI2)</f>
        <v>3.366722628096671E-2</v>
      </c>
      <c r="GK11">
        <v>1952</v>
      </c>
      <c r="GL11">
        <v>32.130000000000003</v>
      </c>
    </row>
    <row r="12" spans="2:196" x14ac:dyDescent="0.25">
      <c r="B12">
        <v>3.3436704596754283E-2</v>
      </c>
      <c r="C12" s="31">
        <v>0.77529685744156185</v>
      </c>
      <c r="D12">
        <v>151.8139058449394</v>
      </c>
      <c r="E12">
        <v>1975</v>
      </c>
      <c r="F12">
        <v>58.78</v>
      </c>
      <c r="G12" t="s">
        <v>44</v>
      </c>
      <c r="H12" s="32">
        <f>LN(H9)</f>
        <v>3.8802288254012787E-2</v>
      </c>
      <c r="I12">
        <v>1978</v>
      </c>
      <c r="J12">
        <v>46</v>
      </c>
      <c r="K12" t="s">
        <v>44</v>
      </c>
      <c r="L12" s="32">
        <f>LN(L9)</f>
        <v>3.9983693356108074E-2</v>
      </c>
      <c r="M12">
        <v>1978</v>
      </c>
      <c r="N12">
        <v>46</v>
      </c>
      <c r="O12" t="s">
        <v>44</v>
      </c>
      <c r="P12" s="32">
        <f>LN(P9)</f>
        <v>3.9988251653868219E-2</v>
      </c>
      <c r="Q12">
        <v>1978</v>
      </c>
      <c r="R12">
        <v>46</v>
      </c>
      <c r="S12" t="s">
        <v>44</v>
      </c>
      <c r="T12" s="32">
        <f>LN(T9)</f>
        <v>3.9760620381709993E-2</v>
      </c>
      <c r="U12">
        <v>1978</v>
      </c>
      <c r="V12">
        <v>46</v>
      </c>
      <c r="W12" t="s">
        <v>44</v>
      </c>
      <c r="X12" s="32">
        <f>LN(X9)</f>
        <v>4.0136541981916359E-2</v>
      </c>
      <c r="Y12">
        <v>1978</v>
      </c>
      <c r="Z12">
        <v>46</v>
      </c>
      <c r="AA12" t="s">
        <v>44</v>
      </c>
      <c r="AB12" s="32">
        <f>LN(AB9)</f>
        <v>3.9578895645390563E-2</v>
      </c>
      <c r="AC12">
        <v>1978</v>
      </c>
      <c r="AD12">
        <v>46</v>
      </c>
      <c r="AE12" t="s">
        <v>44</v>
      </c>
      <c r="AF12" s="32">
        <f>LN(AF9)</f>
        <v>3.8848970422776956E-2</v>
      </c>
      <c r="AG12">
        <v>1978</v>
      </c>
      <c r="AH12">
        <v>46</v>
      </c>
      <c r="AI12" t="s">
        <v>44</v>
      </c>
      <c r="AJ12" s="32">
        <f>LN(AJ9)</f>
        <v>3.8842870940624281E-2</v>
      </c>
      <c r="AK12">
        <v>1978</v>
      </c>
      <c r="AL12">
        <v>46</v>
      </c>
      <c r="AM12" t="s">
        <v>44</v>
      </c>
      <c r="AN12" s="32">
        <f>LN(AN9)</f>
        <v>3.8145754998051798E-2</v>
      </c>
      <c r="AO12">
        <v>1978</v>
      </c>
      <c r="AP12">
        <v>46</v>
      </c>
      <c r="AQ12" t="s">
        <v>44</v>
      </c>
      <c r="AR12" s="32">
        <f>LN(AR9)</f>
        <v>3.8778108094566152E-2</v>
      </c>
      <c r="AS12">
        <v>1978</v>
      </c>
      <c r="AT12">
        <v>46</v>
      </c>
      <c r="AU12" t="s">
        <v>44</v>
      </c>
      <c r="AV12" s="32">
        <f>LN(AV9)</f>
        <v>3.8802300281391436E-2</v>
      </c>
      <c r="AW12">
        <v>1978</v>
      </c>
      <c r="AX12">
        <v>46</v>
      </c>
      <c r="AY12" t="s">
        <v>44</v>
      </c>
      <c r="AZ12" s="32">
        <f>LN(AZ9)</f>
        <v>3.8824528160906764E-2</v>
      </c>
      <c r="BA12">
        <v>1975</v>
      </c>
      <c r="BB12">
        <v>58.78</v>
      </c>
      <c r="BC12" t="s">
        <v>44</v>
      </c>
      <c r="BD12" s="32">
        <f>LN(BD9)</f>
        <v>3.8781054621796783E-2</v>
      </c>
      <c r="BE12">
        <v>1975</v>
      </c>
      <c r="BF12">
        <v>58.78</v>
      </c>
      <c r="BG12" t="s">
        <v>44</v>
      </c>
      <c r="BH12" s="32">
        <f>LN(BH9)</f>
        <v>3.8789429747981913E-2</v>
      </c>
      <c r="BI12">
        <v>1975</v>
      </c>
      <c r="BJ12">
        <v>58.78</v>
      </c>
      <c r="BK12" t="s">
        <v>44</v>
      </c>
      <c r="BL12" s="32">
        <f>LN(BL9)</f>
        <v>3.880927425275521E-2</v>
      </c>
      <c r="BM12">
        <v>1975</v>
      </c>
      <c r="BN12">
        <v>58.78</v>
      </c>
      <c r="BO12" t="s">
        <v>44</v>
      </c>
      <c r="BP12" s="32">
        <f>LN(BP9)</f>
        <v>3.8835988751839662E-2</v>
      </c>
      <c r="BQ12">
        <v>1975</v>
      </c>
      <c r="BR12">
        <v>58.78</v>
      </c>
      <c r="BS12" t="s">
        <v>44</v>
      </c>
      <c r="BT12" s="32">
        <f>LN(BT9)</f>
        <v>3.884963672218656E-2</v>
      </c>
      <c r="BU12">
        <v>1975</v>
      </c>
      <c r="BV12">
        <v>58.78</v>
      </c>
      <c r="BW12" t="s">
        <v>44</v>
      </c>
      <c r="BX12" s="32">
        <f>LN(BX9)</f>
        <v>3.8872608865647217E-2</v>
      </c>
      <c r="BY12">
        <v>1975</v>
      </c>
      <c r="BZ12">
        <v>58.78</v>
      </c>
      <c r="CA12" t="s">
        <v>44</v>
      </c>
      <c r="CB12" s="32">
        <f>LN(CB9)</f>
        <v>3.8895636879390648E-2</v>
      </c>
      <c r="CC12">
        <v>1975</v>
      </c>
      <c r="CD12">
        <v>58.78</v>
      </c>
      <c r="CE12" t="s">
        <v>44</v>
      </c>
      <c r="CF12" s="32">
        <f>LN(CF9)</f>
        <v>3.8910483597330701E-2</v>
      </c>
      <c r="CG12">
        <v>1975</v>
      </c>
      <c r="CH12">
        <v>58.78</v>
      </c>
      <c r="CI12" t="s">
        <v>44</v>
      </c>
      <c r="CJ12" s="32">
        <f>LN(CJ9)</f>
        <v>3.8847518347299582E-2</v>
      </c>
      <c r="CK12">
        <v>1975</v>
      </c>
      <c r="CL12">
        <v>58.78</v>
      </c>
      <c r="CM12" t="s">
        <v>44</v>
      </c>
      <c r="CN12" s="32">
        <f>LN(CN9)</f>
        <v>3.8758374641560421E-2</v>
      </c>
      <c r="CO12">
        <v>1975</v>
      </c>
      <c r="CP12">
        <v>58.78</v>
      </c>
      <c r="CQ12" t="s">
        <v>44</v>
      </c>
      <c r="CR12" s="32">
        <f>LN(CR9)</f>
        <v>3.8729936522882244E-2</v>
      </c>
      <c r="CS12">
        <v>1975</v>
      </c>
      <c r="CT12">
        <v>58.78</v>
      </c>
      <c r="CU12" t="s">
        <v>44</v>
      </c>
      <c r="CV12" s="32">
        <f>LN(CV9)</f>
        <v>3.8972597776973872E-2</v>
      </c>
      <c r="CW12">
        <v>1975</v>
      </c>
      <c r="CX12">
        <v>58.78</v>
      </c>
      <c r="CY12" t="s">
        <v>44</v>
      </c>
      <c r="CZ12" s="32">
        <f>LN(CZ9)</f>
        <v>3.8654900536301183E-2</v>
      </c>
      <c r="DA12">
        <v>1975</v>
      </c>
      <c r="DB12">
        <v>58.78</v>
      </c>
      <c r="DC12" t="s">
        <v>44</v>
      </c>
      <c r="DD12" s="32">
        <f>LN(DD9)</f>
        <v>3.8634919148407706E-2</v>
      </c>
      <c r="DE12">
        <v>1975</v>
      </c>
      <c r="DF12">
        <v>58.78</v>
      </c>
      <c r="DG12" t="s">
        <v>44</v>
      </c>
      <c r="DH12" s="32">
        <f>LN(DH9)</f>
        <v>3.8737774519509501E-2</v>
      </c>
      <c r="DI12">
        <v>1975</v>
      </c>
      <c r="DJ12">
        <v>58.78</v>
      </c>
      <c r="DK12" t="s">
        <v>44</v>
      </c>
      <c r="DL12" s="32">
        <f>LN(DL9)</f>
        <v>3.8702979742914215E-2</v>
      </c>
      <c r="DM12">
        <v>1975</v>
      </c>
      <c r="DN12">
        <v>58.78</v>
      </c>
      <c r="DO12" t="s">
        <v>44</v>
      </c>
      <c r="DP12" s="32">
        <f>LN(DP9)</f>
        <v>3.904177055538257E-2</v>
      </c>
      <c r="DQ12">
        <v>1975</v>
      </c>
      <c r="DR12">
        <v>58.78</v>
      </c>
      <c r="DS12" t="s">
        <v>44</v>
      </c>
      <c r="DT12" s="32">
        <f>LN(DT9)</f>
        <v>3.8648536883933125E-2</v>
      </c>
      <c r="DU12">
        <v>1975</v>
      </c>
      <c r="DV12">
        <v>58.78</v>
      </c>
      <c r="DW12" t="s">
        <v>44</v>
      </c>
      <c r="DX12" s="32">
        <f>LN(DX9)</f>
        <v>3.9078606360621465E-2</v>
      </c>
      <c r="DY12">
        <v>1975</v>
      </c>
      <c r="DZ12">
        <v>58.78</v>
      </c>
      <c r="EA12" t="s">
        <v>44</v>
      </c>
      <c r="EB12" s="32">
        <f>LN(EB9)</f>
        <v>3.873513715166664E-2</v>
      </c>
      <c r="EC12">
        <v>1975</v>
      </c>
      <c r="ED12">
        <v>58.78</v>
      </c>
      <c r="EE12" t="s">
        <v>44</v>
      </c>
      <c r="EF12" s="32">
        <f>LN(EF9)</f>
        <v>3.8561271931773299E-2</v>
      </c>
      <c r="EG12">
        <v>1975</v>
      </c>
      <c r="EH12">
        <v>58.78</v>
      </c>
      <c r="EI12" t="s">
        <v>44</v>
      </c>
      <c r="EJ12" s="32">
        <f>LN(EJ9)</f>
        <v>3.9088226193204997E-2</v>
      </c>
      <c r="EK12">
        <v>1975</v>
      </c>
      <c r="EL12">
        <v>58.78</v>
      </c>
      <c r="EM12" t="s">
        <v>44</v>
      </c>
      <c r="EN12" s="32">
        <f>LN(EN9)</f>
        <v>3.9058885200164255E-2</v>
      </c>
      <c r="EO12">
        <v>1975</v>
      </c>
      <c r="EP12">
        <v>58.78</v>
      </c>
      <c r="EQ12" t="s">
        <v>44</v>
      </c>
      <c r="ER12" s="32">
        <f>LN(ER9)</f>
        <v>3.8774853766908451E-2</v>
      </c>
      <c r="ES12">
        <v>1975</v>
      </c>
      <c r="ET12">
        <v>58.78</v>
      </c>
      <c r="EU12" t="s">
        <v>44</v>
      </c>
      <c r="EV12" s="32">
        <f>LN(EV9)</f>
        <v>3.8499975486762879E-2</v>
      </c>
      <c r="EW12">
        <v>1975</v>
      </c>
      <c r="EX12">
        <v>58.78</v>
      </c>
      <c r="EY12" t="s">
        <v>44</v>
      </c>
      <c r="EZ12" s="32">
        <f>LN(EZ9)</f>
        <v>3.8657673454285855E-2</v>
      </c>
      <c r="FA12">
        <v>1975</v>
      </c>
      <c r="FB12">
        <v>58.78</v>
      </c>
      <c r="FC12" t="s">
        <v>44</v>
      </c>
      <c r="FD12" s="32">
        <f>LN(FD9)</f>
        <v>3.8647404621884637E-2</v>
      </c>
      <c r="FE12">
        <v>1975</v>
      </c>
      <c r="FF12">
        <v>58.78</v>
      </c>
      <c r="FG12" t="s">
        <v>44</v>
      </c>
      <c r="FH12" s="32">
        <f>LN(FH9)</f>
        <v>3.8558770457201623E-2</v>
      </c>
      <c r="FI12">
        <v>1975</v>
      </c>
      <c r="FJ12">
        <v>58.78</v>
      </c>
      <c r="FK12" t="s">
        <v>44</v>
      </c>
      <c r="FL12" s="32">
        <f>LN(FL9)</f>
        <v>3.8349187029033394E-2</v>
      </c>
      <c r="FM12">
        <v>1975</v>
      </c>
      <c r="FN12">
        <v>58.78</v>
      </c>
      <c r="FO12" t="s">
        <v>44</v>
      </c>
      <c r="FP12" s="32">
        <f>LN(FP9)</f>
        <v>3.9218368011879841E-2</v>
      </c>
      <c r="FQ12">
        <v>1975</v>
      </c>
      <c r="FR12">
        <v>58.78</v>
      </c>
      <c r="FS12" t="s">
        <v>44</v>
      </c>
      <c r="FT12" s="32">
        <f>LN(FT9)</f>
        <v>3.8514247117247262E-2</v>
      </c>
      <c r="FU12">
        <v>1975</v>
      </c>
      <c r="FV12">
        <v>58.78</v>
      </c>
      <c r="FW12" t="s">
        <v>44</v>
      </c>
      <c r="FX12" s="32">
        <f>LN(FX9)</f>
        <v>3.8489998249790575E-2</v>
      </c>
      <c r="FY12">
        <v>1975</v>
      </c>
      <c r="FZ12">
        <v>58.78</v>
      </c>
      <c r="GA12" t="s">
        <v>44</v>
      </c>
      <c r="GB12" s="32">
        <f>LN(GB9)</f>
        <v>3.8307079307163587E-2</v>
      </c>
      <c r="GC12">
        <v>1975</v>
      </c>
      <c r="GD12">
        <v>58.78</v>
      </c>
      <c r="GE12" t="s">
        <v>44</v>
      </c>
      <c r="GF12" s="32">
        <f>LN(GF9)</f>
        <v>3.9023243836300528E-2</v>
      </c>
      <c r="GG12">
        <v>1975</v>
      </c>
      <c r="GH12">
        <v>58.78</v>
      </c>
      <c r="GI12" t="s">
        <v>44</v>
      </c>
      <c r="GJ12" s="32">
        <f>LN(GJ9)</f>
        <v>3.9097195562319977E-2</v>
      </c>
      <c r="GK12">
        <v>1975</v>
      </c>
      <c r="GL12">
        <v>58.78</v>
      </c>
    </row>
    <row r="13" spans="2:196" x14ac:dyDescent="0.25">
      <c r="B13">
        <v>3.3465445819648512E-2</v>
      </c>
      <c r="C13" s="31">
        <v>0.7802608213474338</v>
      </c>
      <c r="D13">
        <v>156.23739175602014</v>
      </c>
      <c r="E13">
        <v>1978</v>
      </c>
      <c r="F13">
        <v>46</v>
      </c>
      <c r="G13" t="s">
        <v>45</v>
      </c>
      <c r="H13" s="32">
        <f>LN(H10)</f>
        <v>2.808278649903773E-2</v>
      </c>
      <c r="I13">
        <v>1979</v>
      </c>
      <c r="J13">
        <v>46</v>
      </c>
      <c r="K13" t="s">
        <v>45</v>
      </c>
      <c r="L13" s="32">
        <f>LN(L10)</f>
        <v>2.7733076531190889E-2</v>
      </c>
      <c r="M13">
        <v>1979</v>
      </c>
      <c r="N13">
        <v>46</v>
      </c>
      <c r="O13" t="s">
        <v>45</v>
      </c>
      <c r="P13" s="32">
        <f>LN(P10)</f>
        <v>2.8311311383471458E-2</v>
      </c>
      <c r="Q13">
        <v>1979</v>
      </c>
      <c r="R13">
        <v>46</v>
      </c>
      <c r="S13" t="s">
        <v>45</v>
      </c>
      <c r="T13" s="32">
        <f>LN(T10)</f>
        <v>2.8317937308499779E-2</v>
      </c>
      <c r="U13">
        <v>1979</v>
      </c>
      <c r="V13">
        <v>46</v>
      </c>
      <c r="W13" t="s">
        <v>45</v>
      </c>
      <c r="X13" s="32">
        <f>LN(X10)</f>
        <v>2.8892260596953087E-2</v>
      </c>
      <c r="Y13">
        <v>1979</v>
      </c>
      <c r="Z13">
        <v>46</v>
      </c>
      <c r="AA13" t="s">
        <v>45</v>
      </c>
      <c r="AB13" s="32">
        <f>LN(AB10)</f>
        <v>2.830872015977989E-2</v>
      </c>
      <c r="AC13">
        <v>1979</v>
      </c>
      <c r="AD13">
        <v>46</v>
      </c>
      <c r="AE13" t="s">
        <v>45</v>
      </c>
      <c r="AF13" s="32">
        <f>LN(AF10)</f>
        <v>2.7777501853207997E-2</v>
      </c>
      <c r="AG13">
        <v>1979</v>
      </c>
      <c r="AH13">
        <v>46</v>
      </c>
      <c r="AI13" t="s">
        <v>45</v>
      </c>
      <c r="AJ13" s="32">
        <f>LN(AJ10)</f>
        <v>2.7835219511655532E-2</v>
      </c>
      <c r="AK13">
        <v>1979</v>
      </c>
      <c r="AL13">
        <v>46</v>
      </c>
      <c r="AM13" t="s">
        <v>45</v>
      </c>
      <c r="AN13" s="32">
        <f>LN(AN10)</f>
        <v>2.7419560291735329E-2</v>
      </c>
      <c r="AO13">
        <v>1979</v>
      </c>
      <c r="AP13">
        <v>46</v>
      </c>
      <c r="AQ13" t="s">
        <v>45</v>
      </c>
      <c r="AR13" s="32">
        <f>LN(AR10)</f>
        <v>2.7840595148819522E-2</v>
      </c>
      <c r="AS13">
        <v>1979</v>
      </c>
      <c r="AT13">
        <v>46</v>
      </c>
      <c r="AU13" t="s">
        <v>45</v>
      </c>
      <c r="AV13" s="32">
        <f>LN(AV10)</f>
        <v>2.7875308712524759E-2</v>
      </c>
      <c r="AW13">
        <v>1979</v>
      </c>
      <c r="AX13">
        <v>46</v>
      </c>
      <c r="AY13" t="s">
        <v>45</v>
      </c>
      <c r="AZ13" s="32">
        <f>LN(AZ10)</f>
        <v>2.8019695070041779E-2</v>
      </c>
      <c r="BA13">
        <v>1979</v>
      </c>
      <c r="BB13">
        <v>46</v>
      </c>
      <c r="BC13" t="s">
        <v>45</v>
      </c>
      <c r="BD13" s="32">
        <f>LN(BD10)</f>
        <v>2.8121430254075975E-2</v>
      </c>
      <c r="BE13">
        <v>1978</v>
      </c>
      <c r="BF13">
        <v>46</v>
      </c>
      <c r="BG13" t="s">
        <v>45</v>
      </c>
      <c r="BH13" s="32">
        <f>LN(BH10)</f>
        <v>2.8149151300866683E-2</v>
      </c>
      <c r="BI13">
        <v>1978</v>
      </c>
      <c r="BJ13">
        <v>46</v>
      </c>
      <c r="BK13" t="s">
        <v>45</v>
      </c>
      <c r="BL13" s="32">
        <f>LN(BL10)</f>
        <v>2.8163284138247573E-2</v>
      </c>
      <c r="BM13">
        <v>1978</v>
      </c>
      <c r="BN13">
        <v>46</v>
      </c>
      <c r="BO13" t="s">
        <v>45</v>
      </c>
      <c r="BP13" s="32">
        <f>LN(BP10)</f>
        <v>2.816296806813557E-2</v>
      </c>
      <c r="BQ13">
        <v>1978</v>
      </c>
      <c r="BR13">
        <v>46</v>
      </c>
      <c r="BS13" t="s">
        <v>45</v>
      </c>
      <c r="BT13" s="32">
        <f>LN(BT10)</f>
        <v>2.8185863734341822E-2</v>
      </c>
      <c r="BU13">
        <v>1978</v>
      </c>
      <c r="BV13">
        <v>46</v>
      </c>
      <c r="BW13" t="s">
        <v>45</v>
      </c>
      <c r="BX13" s="32">
        <f>LN(BX10)</f>
        <v>2.8184231510674902E-2</v>
      </c>
      <c r="BY13">
        <v>1978</v>
      </c>
      <c r="BZ13">
        <v>46</v>
      </c>
      <c r="CA13" t="s">
        <v>45</v>
      </c>
      <c r="CB13" s="32">
        <f>LN(CB10)</f>
        <v>2.8165385640407461E-2</v>
      </c>
      <c r="CC13">
        <v>1978</v>
      </c>
      <c r="CD13">
        <v>46</v>
      </c>
      <c r="CE13" t="s">
        <v>45</v>
      </c>
      <c r="CF13" s="32">
        <f>LN(CF10)</f>
        <v>2.817296787979226E-2</v>
      </c>
      <c r="CG13">
        <v>1978</v>
      </c>
      <c r="CH13">
        <v>46</v>
      </c>
      <c r="CI13" t="s">
        <v>45</v>
      </c>
      <c r="CJ13" s="32">
        <f>LN(CJ10)</f>
        <v>2.7994013631485338E-2</v>
      </c>
      <c r="CK13">
        <v>1978</v>
      </c>
      <c r="CL13">
        <v>46</v>
      </c>
      <c r="CM13" t="s">
        <v>45</v>
      </c>
      <c r="CN13" s="32">
        <f>LN(CN10)</f>
        <v>2.7952871701689103E-2</v>
      </c>
      <c r="CO13">
        <v>1978</v>
      </c>
      <c r="CP13">
        <v>46</v>
      </c>
      <c r="CQ13" t="s">
        <v>45</v>
      </c>
      <c r="CR13" s="32">
        <f>LN(CR10)</f>
        <v>2.7937396111173792E-2</v>
      </c>
      <c r="CS13">
        <v>1978</v>
      </c>
      <c r="CT13">
        <v>46</v>
      </c>
      <c r="CU13" t="s">
        <v>45</v>
      </c>
      <c r="CV13" s="32">
        <f>LN(CV10)</f>
        <v>2.8272609958867764E-2</v>
      </c>
      <c r="CW13">
        <v>1978</v>
      </c>
      <c r="CX13">
        <v>46</v>
      </c>
      <c r="CY13" t="s">
        <v>45</v>
      </c>
      <c r="CZ13" s="32">
        <f>LN(CZ10)</f>
        <v>2.7913731908637905E-2</v>
      </c>
      <c r="DA13">
        <v>1978</v>
      </c>
      <c r="DB13">
        <v>46</v>
      </c>
      <c r="DC13" t="s">
        <v>45</v>
      </c>
      <c r="DD13" s="32">
        <f>LN(DD10)</f>
        <v>2.7897095686334306E-2</v>
      </c>
      <c r="DE13">
        <v>1978</v>
      </c>
      <c r="DF13">
        <v>46</v>
      </c>
      <c r="DG13" t="s">
        <v>45</v>
      </c>
      <c r="DH13" s="32">
        <f>LN(DH10)</f>
        <v>2.7905962075906728E-2</v>
      </c>
      <c r="DI13">
        <v>1978</v>
      </c>
      <c r="DJ13">
        <v>46</v>
      </c>
      <c r="DK13" t="s">
        <v>45</v>
      </c>
      <c r="DL13" s="32">
        <f>LN(DL10)</f>
        <v>2.7891611491644513E-2</v>
      </c>
      <c r="DM13">
        <v>1978</v>
      </c>
      <c r="DN13">
        <v>46</v>
      </c>
      <c r="DO13" t="s">
        <v>45</v>
      </c>
      <c r="DP13" s="32">
        <f>LN(DP10)</f>
        <v>2.8325433518304705E-2</v>
      </c>
      <c r="DQ13">
        <v>1978</v>
      </c>
      <c r="DR13">
        <v>46</v>
      </c>
      <c r="DS13" t="s">
        <v>45</v>
      </c>
      <c r="DT13" s="32">
        <f>LN(DT10)</f>
        <v>2.786273385577125E-2</v>
      </c>
      <c r="DU13">
        <v>1978</v>
      </c>
      <c r="DV13">
        <v>46</v>
      </c>
      <c r="DW13" t="s">
        <v>45</v>
      </c>
      <c r="DX13" s="32">
        <f>LN(DX10)</f>
        <v>2.845915011485551E-2</v>
      </c>
      <c r="DY13">
        <v>1978</v>
      </c>
      <c r="DZ13">
        <v>46</v>
      </c>
      <c r="EA13" t="s">
        <v>45</v>
      </c>
      <c r="EB13" s="32">
        <f>LN(EB10)</f>
        <v>2.7889955894820823E-2</v>
      </c>
      <c r="EC13">
        <v>1978</v>
      </c>
      <c r="ED13">
        <v>46</v>
      </c>
      <c r="EE13" t="s">
        <v>45</v>
      </c>
      <c r="EF13" s="32">
        <f>LN(EF10)</f>
        <v>2.7825740273591269E-2</v>
      </c>
      <c r="EG13">
        <v>1978</v>
      </c>
      <c r="EH13">
        <v>46</v>
      </c>
      <c r="EI13" t="s">
        <v>45</v>
      </c>
      <c r="EJ13" s="32">
        <f>LN(EJ10)</f>
        <v>2.8401130646873898E-2</v>
      </c>
      <c r="EK13">
        <v>1978</v>
      </c>
      <c r="EL13">
        <v>46</v>
      </c>
      <c r="EM13" t="s">
        <v>45</v>
      </c>
      <c r="EN13" s="32">
        <f>LN(EN10)</f>
        <v>2.8288002821298924E-2</v>
      </c>
      <c r="EO13">
        <v>1978</v>
      </c>
      <c r="EP13">
        <v>46</v>
      </c>
      <c r="EQ13" t="s">
        <v>45</v>
      </c>
      <c r="ER13" s="32">
        <f>LN(ER10)</f>
        <v>2.7906603648862865E-2</v>
      </c>
      <c r="ES13">
        <v>1978</v>
      </c>
      <c r="ET13">
        <v>46</v>
      </c>
      <c r="EU13" t="s">
        <v>45</v>
      </c>
      <c r="EV13" s="32">
        <f>LN(EV10)</f>
        <v>2.7796424859176164E-2</v>
      </c>
      <c r="EW13">
        <v>1978</v>
      </c>
      <c r="EX13">
        <v>46</v>
      </c>
      <c r="EY13" t="s">
        <v>45</v>
      </c>
      <c r="EZ13" s="32">
        <f>LN(EZ10)</f>
        <v>2.7835511519907638E-2</v>
      </c>
      <c r="FA13">
        <v>1978</v>
      </c>
      <c r="FB13">
        <v>46</v>
      </c>
      <c r="FC13" t="s">
        <v>45</v>
      </c>
      <c r="FD13" s="32">
        <f>LN(FD10)</f>
        <v>2.781151323123748E-2</v>
      </c>
      <c r="FE13">
        <v>1978</v>
      </c>
      <c r="FF13">
        <v>46</v>
      </c>
      <c r="FG13" t="s">
        <v>45</v>
      </c>
      <c r="FH13" s="32">
        <f>LN(FH10)</f>
        <v>2.7772082954045225E-2</v>
      </c>
      <c r="FI13">
        <v>1978</v>
      </c>
      <c r="FJ13">
        <v>46</v>
      </c>
      <c r="FK13" t="s">
        <v>45</v>
      </c>
      <c r="FL13" s="32">
        <f>LN(FL10)</f>
        <v>2.7711050542208751E-2</v>
      </c>
      <c r="FM13">
        <v>1978</v>
      </c>
      <c r="FN13">
        <v>46</v>
      </c>
      <c r="FO13" t="s">
        <v>45</v>
      </c>
      <c r="FP13" s="32">
        <f>LN(FP10)</f>
        <v>2.870319316873049E-2</v>
      </c>
      <c r="FQ13">
        <v>1978</v>
      </c>
      <c r="FR13">
        <v>46</v>
      </c>
      <c r="FS13" t="s">
        <v>45</v>
      </c>
      <c r="FT13" s="32">
        <f>LN(FT10)</f>
        <v>2.7728974859920989E-2</v>
      </c>
      <c r="FU13">
        <v>1978</v>
      </c>
      <c r="FV13">
        <v>46</v>
      </c>
      <c r="FW13" t="s">
        <v>45</v>
      </c>
      <c r="FX13" s="32">
        <f>LN(FX10)</f>
        <v>2.771933499846892E-2</v>
      </c>
      <c r="FY13">
        <v>1978</v>
      </c>
      <c r="FZ13">
        <v>46</v>
      </c>
      <c r="GA13" t="s">
        <v>45</v>
      </c>
      <c r="GB13" s="32">
        <f>LN(GB10)</f>
        <v>2.7662496117068211E-2</v>
      </c>
      <c r="GC13">
        <v>1978</v>
      </c>
      <c r="GD13">
        <v>46</v>
      </c>
      <c r="GE13" t="s">
        <v>45</v>
      </c>
      <c r="GF13" s="32">
        <f>LN(GF10)</f>
        <v>2.8112081635280759E-2</v>
      </c>
      <c r="GG13">
        <v>1978</v>
      </c>
      <c r="GH13">
        <v>46</v>
      </c>
      <c r="GI13" t="s">
        <v>45</v>
      </c>
      <c r="GJ13" s="32">
        <f>LN(GJ10)</f>
        <v>2.8207611385203172E-2</v>
      </c>
      <c r="GK13">
        <v>1978</v>
      </c>
      <c r="GL13">
        <v>46</v>
      </c>
    </row>
    <row r="14" spans="2:196" x14ac:dyDescent="0.25">
      <c r="B14">
        <v>3.3483442398344679E-2</v>
      </c>
      <c r="C14" s="31">
        <v>0.78106084515075069</v>
      </c>
      <c r="D14">
        <v>156.96907759736365</v>
      </c>
      <c r="E14">
        <v>1979</v>
      </c>
      <c r="F14">
        <v>46</v>
      </c>
      <c r="G14" t="s">
        <v>46</v>
      </c>
      <c r="H14" s="32">
        <f>H12-H11</f>
        <v>5.3453874815223429E-3</v>
      </c>
      <c r="I14">
        <v>1980</v>
      </c>
      <c r="J14">
        <v>48</v>
      </c>
      <c r="K14" t="s">
        <v>46</v>
      </c>
      <c r="L14" s="32">
        <f>L12-L11</f>
        <v>6.1065488281923513E-3</v>
      </c>
      <c r="M14">
        <v>1980</v>
      </c>
      <c r="N14">
        <v>48</v>
      </c>
      <c r="O14" t="s">
        <v>46</v>
      </c>
      <c r="P14" s="32">
        <f>P12-P11</f>
        <v>5.8214263652688336E-3</v>
      </c>
      <c r="Q14">
        <v>1980</v>
      </c>
      <c r="R14">
        <v>48</v>
      </c>
      <c r="S14" t="s">
        <v>46</v>
      </c>
      <c r="T14" s="32">
        <f>T12-T11</f>
        <v>5.7049747514066121E-3</v>
      </c>
      <c r="U14">
        <v>1980</v>
      </c>
      <c r="V14">
        <v>48</v>
      </c>
      <c r="W14" t="s">
        <v>46</v>
      </c>
      <c r="X14" s="32">
        <f>X12-X11</f>
        <v>5.6063365427558298E-3</v>
      </c>
      <c r="Y14">
        <v>1980</v>
      </c>
      <c r="Z14">
        <v>48</v>
      </c>
      <c r="AA14" t="s">
        <v>46</v>
      </c>
      <c r="AB14" s="32">
        <f>AB12-AB11</f>
        <v>5.6192107198975785E-3</v>
      </c>
      <c r="AC14">
        <v>1980</v>
      </c>
      <c r="AD14">
        <v>48</v>
      </c>
      <c r="AE14" t="s">
        <v>46</v>
      </c>
      <c r="AF14" s="32">
        <f>AF12-AF11</f>
        <v>5.5204121860043393E-3</v>
      </c>
      <c r="AG14">
        <v>1980</v>
      </c>
      <c r="AH14">
        <v>48</v>
      </c>
      <c r="AI14" t="s">
        <v>46</v>
      </c>
      <c r="AJ14" s="32">
        <f>AJ12-AJ11</f>
        <v>5.4886797422036421E-3</v>
      </c>
      <c r="AK14">
        <v>1980</v>
      </c>
      <c r="AL14">
        <v>48</v>
      </c>
      <c r="AM14" t="s">
        <v>46</v>
      </c>
      <c r="AN14" s="32">
        <f>AN12-AN11</f>
        <v>5.3487160154895991E-3</v>
      </c>
      <c r="AO14">
        <v>1980</v>
      </c>
      <c r="AP14">
        <v>48</v>
      </c>
      <c r="AQ14" t="s">
        <v>46</v>
      </c>
      <c r="AR14" s="32">
        <f>AR12-AR11</f>
        <v>5.4538028987301257E-3</v>
      </c>
      <c r="AS14">
        <v>1980</v>
      </c>
      <c r="AT14">
        <v>48</v>
      </c>
      <c r="AU14" t="s">
        <v>46</v>
      </c>
      <c r="AV14" s="32">
        <f>AV12-AV11</f>
        <v>5.448570965590295E-3</v>
      </c>
      <c r="AW14">
        <v>1980</v>
      </c>
      <c r="AX14">
        <v>48</v>
      </c>
      <c r="AY14" t="s">
        <v>46</v>
      </c>
      <c r="AZ14" s="32">
        <f>AZ12-AZ11</f>
        <v>5.3878235641524816E-3</v>
      </c>
      <c r="BA14">
        <v>1980</v>
      </c>
      <c r="BB14">
        <v>48</v>
      </c>
      <c r="BC14" t="s">
        <v>46</v>
      </c>
      <c r="BD14" s="32">
        <f>BD12-BD11</f>
        <v>5.3156088021482709E-3</v>
      </c>
      <c r="BE14">
        <v>1980</v>
      </c>
      <c r="BF14">
        <v>48</v>
      </c>
      <c r="BG14" t="s">
        <v>46</v>
      </c>
      <c r="BH14" s="32">
        <f>BH12-BH11</f>
        <v>5.305987349637234E-3</v>
      </c>
      <c r="BI14">
        <v>1979</v>
      </c>
      <c r="BJ14">
        <v>46</v>
      </c>
      <c r="BK14" t="s">
        <v>46</v>
      </c>
      <c r="BL14" s="32">
        <f>BL12-BL11</f>
        <v>5.3088279859661372E-3</v>
      </c>
      <c r="BM14">
        <v>1979</v>
      </c>
      <c r="BN14">
        <v>46</v>
      </c>
      <c r="BO14" t="s">
        <v>46</v>
      </c>
      <c r="BP14" s="32">
        <f>BP12-BP11</f>
        <v>5.322271238121852E-3</v>
      </c>
      <c r="BQ14">
        <v>1979</v>
      </c>
      <c r="BR14">
        <v>46</v>
      </c>
      <c r="BS14" t="s">
        <v>46</v>
      </c>
      <c r="BT14" s="32">
        <f>BT12-BT11</f>
        <v>5.3176720544805545E-3</v>
      </c>
      <c r="BU14">
        <v>1979</v>
      </c>
      <c r="BV14">
        <v>46</v>
      </c>
      <c r="BW14" t="s">
        <v>46</v>
      </c>
      <c r="BX14" s="32">
        <f>BX12-BX11</f>
        <v>5.3299085691498327E-3</v>
      </c>
      <c r="BY14">
        <v>1979</v>
      </c>
      <c r="BZ14">
        <v>46</v>
      </c>
      <c r="CA14" t="s">
        <v>46</v>
      </c>
      <c r="CB14" s="32">
        <f>CB12-CB11</f>
        <v>5.3507334020805666E-3</v>
      </c>
      <c r="CC14">
        <v>1979</v>
      </c>
      <c r="CD14">
        <v>46</v>
      </c>
      <c r="CE14" t="s">
        <v>46</v>
      </c>
      <c r="CF14" s="32">
        <f>CF12-CF11</f>
        <v>5.3543461475287768E-3</v>
      </c>
      <c r="CG14">
        <v>1979</v>
      </c>
      <c r="CH14">
        <v>46</v>
      </c>
      <c r="CI14" t="s">
        <v>46</v>
      </c>
      <c r="CJ14" s="32">
        <f>CJ12-CJ11</f>
        <v>5.412027609602979E-3</v>
      </c>
      <c r="CK14">
        <v>1979</v>
      </c>
      <c r="CL14">
        <v>46</v>
      </c>
      <c r="CM14" t="s">
        <v>46</v>
      </c>
      <c r="CN14" s="32">
        <f>CN12-CN11</f>
        <v>5.3881566792154875E-3</v>
      </c>
      <c r="CO14">
        <v>1979</v>
      </c>
      <c r="CP14">
        <v>46</v>
      </c>
      <c r="CQ14" t="s">
        <v>46</v>
      </c>
      <c r="CR14" s="32">
        <f>CR12-CR11</f>
        <v>5.3817104104496166E-3</v>
      </c>
      <c r="CS14">
        <v>1979</v>
      </c>
      <c r="CT14">
        <v>46</v>
      </c>
      <c r="CU14" t="s">
        <v>46</v>
      </c>
      <c r="CV14" s="32">
        <f>CV12-CV11</f>
        <v>5.3356827599093937E-3</v>
      </c>
      <c r="CW14">
        <v>1979</v>
      </c>
      <c r="CX14">
        <v>46</v>
      </c>
      <c r="CY14" t="s">
        <v>46</v>
      </c>
      <c r="CZ14" s="32">
        <f>CZ12-CZ11</f>
        <v>5.3561627952225174E-3</v>
      </c>
      <c r="DA14">
        <v>1979</v>
      </c>
      <c r="DB14">
        <v>46</v>
      </c>
      <c r="DC14" t="s">
        <v>46</v>
      </c>
      <c r="DD14" s="32">
        <f>DD12-DD11</f>
        <v>5.3544991936894104E-3</v>
      </c>
      <c r="DE14">
        <v>1979</v>
      </c>
      <c r="DF14">
        <v>46</v>
      </c>
      <c r="DG14" t="s">
        <v>46</v>
      </c>
      <c r="DH14" s="32">
        <f>DH12-DH11</f>
        <v>5.4012402733965362E-3</v>
      </c>
      <c r="DI14">
        <v>1979</v>
      </c>
      <c r="DJ14">
        <v>46</v>
      </c>
      <c r="DK14" t="s">
        <v>46</v>
      </c>
      <c r="DL14" s="32">
        <f>DL12-DL11</f>
        <v>5.3910734863588453E-3</v>
      </c>
      <c r="DM14">
        <v>1979</v>
      </c>
      <c r="DN14">
        <v>46</v>
      </c>
      <c r="DO14" t="s">
        <v>46</v>
      </c>
      <c r="DP14" s="32">
        <f>DP12-DP11</f>
        <v>5.3438136022904079E-3</v>
      </c>
      <c r="DQ14">
        <v>1979</v>
      </c>
      <c r="DR14">
        <v>46</v>
      </c>
      <c r="DS14" t="s">
        <v>46</v>
      </c>
      <c r="DT14" s="32">
        <f>DT12-DT11</f>
        <v>5.3783598911970529E-3</v>
      </c>
      <c r="DU14">
        <v>1979</v>
      </c>
      <c r="DV14">
        <v>46</v>
      </c>
      <c r="DW14" t="s">
        <v>46</v>
      </c>
      <c r="DX14" s="32">
        <f>DX12-DX11</f>
        <v>5.2956315827511202E-3</v>
      </c>
      <c r="DY14">
        <v>1979</v>
      </c>
      <c r="DZ14">
        <v>46</v>
      </c>
      <c r="EA14" t="s">
        <v>46</v>
      </c>
      <c r="EB14" s="32">
        <f>EB12-EB11</f>
        <v>5.4078884559126128E-3</v>
      </c>
      <c r="EC14">
        <v>1979</v>
      </c>
      <c r="ED14">
        <v>46</v>
      </c>
      <c r="EE14" t="s">
        <v>46</v>
      </c>
      <c r="EF14" s="32">
        <f>EF12-EF11</f>
        <v>5.3533594432744885E-3</v>
      </c>
      <c r="EG14">
        <v>1979</v>
      </c>
      <c r="EH14">
        <v>46</v>
      </c>
      <c r="EI14" t="s">
        <v>46</v>
      </c>
      <c r="EJ14" s="32">
        <f>EJ12-EJ11</f>
        <v>5.3292710897048581E-3</v>
      </c>
      <c r="EK14">
        <v>1979</v>
      </c>
      <c r="EL14">
        <v>46</v>
      </c>
      <c r="EM14" t="s">
        <v>46</v>
      </c>
      <c r="EN14" s="32">
        <f>EN12-EN11</f>
        <v>5.3709397711274309E-3</v>
      </c>
      <c r="EO14">
        <v>1979</v>
      </c>
      <c r="EP14">
        <v>46</v>
      </c>
      <c r="EQ14" t="s">
        <v>46</v>
      </c>
      <c r="ER14" s="32">
        <f>ER12-ER11</f>
        <v>5.4193602741106767E-3</v>
      </c>
      <c r="ES14">
        <v>1979</v>
      </c>
      <c r="ET14">
        <v>46</v>
      </c>
      <c r="EU14" t="s">
        <v>46</v>
      </c>
      <c r="EV14" s="32">
        <f>EV12-EV11</f>
        <v>5.337454632649459E-3</v>
      </c>
      <c r="EW14">
        <v>1979</v>
      </c>
      <c r="EX14">
        <v>46</v>
      </c>
      <c r="EY14" t="s">
        <v>46</v>
      </c>
      <c r="EZ14" s="32">
        <f>EZ12-EZ11</f>
        <v>5.396441140014023E-3</v>
      </c>
      <c r="FA14">
        <v>1979</v>
      </c>
      <c r="FB14">
        <v>46</v>
      </c>
      <c r="FC14" t="s">
        <v>46</v>
      </c>
      <c r="FD14" s="32">
        <f>FD12-FD11</f>
        <v>5.4032686993497198E-3</v>
      </c>
      <c r="FE14">
        <v>1979</v>
      </c>
      <c r="FF14">
        <v>46</v>
      </c>
      <c r="FG14" t="s">
        <v>46</v>
      </c>
      <c r="FH14" s="32">
        <f>FH12-FH11</f>
        <v>5.378799743676381E-3</v>
      </c>
      <c r="FI14">
        <v>1979</v>
      </c>
      <c r="FJ14">
        <v>46</v>
      </c>
      <c r="FK14" t="s">
        <v>46</v>
      </c>
      <c r="FL14" s="32">
        <f>FL12-FL11</f>
        <v>5.3049220666281857E-3</v>
      </c>
      <c r="FM14">
        <v>1979</v>
      </c>
      <c r="FN14">
        <v>46</v>
      </c>
      <c r="FO14" t="s">
        <v>46</v>
      </c>
      <c r="FP14" s="32">
        <f>FP12-FP11</f>
        <v>5.2437663725008396E-3</v>
      </c>
      <c r="FQ14">
        <v>1979</v>
      </c>
      <c r="FR14">
        <v>46</v>
      </c>
      <c r="FS14" t="s">
        <v>46</v>
      </c>
      <c r="FT14" s="32">
        <f>FT12-FT11</f>
        <v>5.3780959369275835E-3</v>
      </c>
      <c r="FU14">
        <v>1979</v>
      </c>
      <c r="FV14">
        <v>46</v>
      </c>
      <c r="FW14" t="s">
        <v>46</v>
      </c>
      <c r="FX14" s="32">
        <f>FX12-FX11</f>
        <v>5.3708307973931307E-3</v>
      </c>
      <c r="FY14">
        <v>1979</v>
      </c>
      <c r="FZ14">
        <v>46</v>
      </c>
      <c r="GA14" t="s">
        <v>46</v>
      </c>
      <c r="GB14" s="32">
        <f>GB12-GB11</f>
        <v>5.3081282680030664E-3</v>
      </c>
      <c r="GC14">
        <v>1979</v>
      </c>
      <c r="GD14">
        <v>46</v>
      </c>
      <c r="GE14" t="s">
        <v>46</v>
      </c>
      <c r="GF14" s="32">
        <f>GF12-GF11</f>
        <v>5.4406994917586687E-3</v>
      </c>
      <c r="GG14">
        <v>1979</v>
      </c>
      <c r="GH14">
        <v>46</v>
      </c>
      <c r="GI14" t="s">
        <v>46</v>
      </c>
      <c r="GJ14" s="32">
        <f>GJ12-GJ11</f>
        <v>5.4299692813532668E-3</v>
      </c>
      <c r="GK14">
        <v>1979</v>
      </c>
      <c r="GL14">
        <v>46</v>
      </c>
    </row>
    <row r="15" spans="2:196" x14ac:dyDescent="0.25">
      <c r="B15">
        <v>3.3500446266789073E-2</v>
      </c>
      <c r="C15" s="31">
        <v>0.78104513068571801</v>
      </c>
      <c r="D15">
        <v>156.95465397868617</v>
      </c>
      <c r="E15">
        <v>1980</v>
      </c>
      <c r="F15">
        <v>48</v>
      </c>
      <c r="G15" t="s">
        <v>47</v>
      </c>
      <c r="H15" s="32">
        <f>H11-H13</f>
        <v>5.3741142734527146E-3</v>
      </c>
      <c r="I15">
        <v>1981</v>
      </c>
      <c r="J15">
        <v>52</v>
      </c>
      <c r="K15" t="s">
        <v>47</v>
      </c>
      <c r="L15" s="32">
        <f>L11-L13</f>
        <v>6.1440679967248342E-3</v>
      </c>
      <c r="M15">
        <v>1981</v>
      </c>
      <c r="N15">
        <v>52</v>
      </c>
      <c r="O15" t="s">
        <v>47</v>
      </c>
      <c r="P15" s="32">
        <f>P11-P13</f>
        <v>5.8555139051279272E-3</v>
      </c>
      <c r="Q15">
        <v>1981</v>
      </c>
      <c r="R15">
        <v>52</v>
      </c>
      <c r="S15" t="s">
        <v>47</v>
      </c>
      <c r="T15" s="32">
        <f>T11-T13</f>
        <v>5.7377083218036022E-3</v>
      </c>
      <c r="U15">
        <v>1981</v>
      </c>
      <c r="V15">
        <v>52</v>
      </c>
      <c r="W15" t="s">
        <v>47</v>
      </c>
      <c r="X15" s="32">
        <f>X11-X13</f>
        <v>5.6379448422074416E-3</v>
      </c>
      <c r="Y15">
        <v>1981</v>
      </c>
      <c r="Z15">
        <v>52</v>
      </c>
      <c r="AA15" t="s">
        <v>47</v>
      </c>
      <c r="AB15" s="32">
        <f>AB11-AB13</f>
        <v>5.650964765713095E-3</v>
      </c>
      <c r="AC15">
        <v>1981</v>
      </c>
      <c r="AD15">
        <v>52</v>
      </c>
      <c r="AE15" t="s">
        <v>47</v>
      </c>
      <c r="AF15" s="32">
        <f>AF11-AF13</f>
        <v>5.5510563835646197E-3</v>
      </c>
      <c r="AG15">
        <v>1981</v>
      </c>
      <c r="AH15">
        <v>52</v>
      </c>
      <c r="AI15" t="s">
        <v>47</v>
      </c>
      <c r="AJ15" s="32">
        <f>AJ11-AJ13</f>
        <v>5.5189716867651076E-3</v>
      </c>
      <c r="AK15">
        <v>1981</v>
      </c>
      <c r="AL15">
        <v>52</v>
      </c>
      <c r="AM15" t="s">
        <v>47</v>
      </c>
      <c r="AN15" s="32">
        <f>AN11-AN13</f>
        <v>5.3774786908268694E-3</v>
      </c>
      <c r="AO15">
        <v>1981</v>
      </c>
      <c r="AP15">
        <v>52</v>
      </c>
      <c r="AQ15" t="s">
        <v>47</v>
      </c>
      <c r="AR15" s="32">
        <f>AR11-AR13</f>
        <v>5.4837100470165046E-3</v>
      </c>
      <c r="AS15">
        <v>1981</v>
      </c>
      <c r="AT15">
        <v>52</v>
      </c>
      <c r="AU15" t="s">
        <v>47</v>
      </c>
      <c r="AV15" s="32">
        <f>AV11-AV13</f>
        <v>5.4784206032763814E-3</v>
      </c>
      <c r="AW15">
        <v>1981</v>
      </c>
      <c r="AX15">
        <v>52</v>
      </c>
      <c r="AY15" t="s">
        <v>47</v>
      </c>
      <c r="AZ15" s="32">
        <f>AZ11-AZ13</f>
        <v>5.4170095267125039E-3</v>
      </c>
      <c r="BA15">
        <v>1981</v>
      </c>
      <c r="BB15">
        <v>52</v>
      </c>
      <c r="BC15" t="s">
        <v>47</v>
      </c>
      <c r="BD15" s="32">
        <f>BD11-BD13</f>
        <v>5.3440155655725373E-3</v>
      </c>
      <c r="BE15">
        <v>1981</v>
      </c>
      <c r="BF15">
        <v>52</v>
      </c>
      <c r="BG15" t="s">
        <v>47</v>
      </c>
      <c r="BH15" s="32">
        <f>BH11-BH13</f>
        <v>5.3342910974779958E-3</v>
      </c>
      <c r="BI15">
        <v>1981</v>
      </c>
      <c r="BJ15">
        <v>52</v>
      </c>
      <c r="BK15" t="s">
        <v>47</v>
      </c>
      <c r="BL15" s="32">
        <f>BL11-BL13</f>
        <v>5.3371621285414998E-3</v>
      </c>
      <c r="BM15">
        <v>1980</v>
      </c>
      <c r="BN15">
        <v>48</v>
      </c>
      <c r="BO15" t="s">
        <v>47</v>
      </c>
      <c r="BP15" s="32">
        <f>BP11-BP13</f>
        <v>5.3507494455822396E-3</v>
      </c>
      <c r="BQ15">
        <v>1980</v>
      </c>
      <c r="BR15">
        <v>48</v>
      </c>
      <c r="BS15" t="s">
        <v>47</v>
      </c>
      <c r="BT15" s="32">
        <f>BT11-BT13</f>
        <v>5.346100933364184E-3</v>
      </c>
      <c r="BU15">
        <v>1980</v>
      </c>
      <c r="BV15">
        <v>48</v>
      </c>
      <c r="BW15" t="s">
        <v>47</v>
      </c>
      <c r="BX15" s="32">
        <f>BX11-BX13</f>
        <v>5.3584687858224817E-3</v>
      </c>
      <c r="BY15">
        <v>1980</v>
      </c>
      <c r="BZ15">
        <v>48</v>
      </c>
      <c r="CA15" t="s">
        <v>47</v>
      </c>
      <c r="CB15" s="32">
        <f>CB11-CB13</f>
        <v>5.3795178369026204E-3</v>
      </c>
      <c r="CC15">
        <v>1980</v>
      </c>
      <c r="CD15">
        <v>48</v>
      </c>
      <c r="CE15" t="s">
        <v>47</v>
      </c>
      <c r="CF15" s="32">
        <f>CF11-CF13</f>
        <v>5.3831695700096646E-3</v>
      </c>
      <c r="CG15">
        <v>1980</v>
      </c>
      <c r="CH15">
        <v>48</v>
      </c>
      <c r="CI15" t="s">
        <v>47</v>
      </c>
      <c r="CJ15" s="32">
        <f>CJ11-CJ13</f>
        <v>5.4414771062112656E-3</v>
      </c>
      <c r="CK15">
        <v>1980</v>
      </c>
      <c r="CL15">
        <v>48</v>
      </c>
      <c r="CM15" t="s">
        <v>47</v>
      </c>
      <c r="CN15" s="32">
        <f>CN11-CN13</f>
        <v>5.4173462606558302E-3</v>
      </c>
      <c r="CO15">
        <v>1980</v>
      </c>
      <c r="CP15">
        <v>48</v>
      </c>
      <c r="CQ15" t="s">
        <v>47</v>
      </c>
      <c r="CR15" s="32">
        <f>CR11-CR13</f>
        <v>5.4108300012588352E-3</v>
      </c>
      <c r="CS15">
        <v>1980</v>
      </c>
      <c r="CT15">
        <v>48</v>
      </c>
      <c r="CU15" t="s">
        <v>47</v>
      </c>
      <c r="CV15" s="32">
        <f>CV11-CV13</f>
        <v>5.3643050581967146E-3</v>
      </c>
      <c r="CW15">
        <v>1980</v>
      </c>
      <c r="CX15">
        <v>48</v>
      </c>
      <c r="CY15" t="s">
        <v>47</v>
      </c>
      <c r="CZ15" s="32">
        <f>CZ11-CZ13</f>
        <v>5.3850058324407604E-3</v>
      </c>
      <c r="DA15">
        <v>1980</v>
      </c>
      <c r="DB15">
        <v>48</v>
      </c>
      <c r="DC15" t="s">
        <v>47</v>
      </c>
      <c r="DD15" s="32">
        <f>DD11-DD13</f>
        <v>5.3833242683839905E-3</v>
      </c>
      <c r="DE15">
        <v>1980</v>
      </c>
      <c r="DF15">
        <v>48</v>
      </c>
      <c r="DG15" t="s">
        <v>47</v>
      </c>
      <c r="DH15" s="32">
        <f>DH11-DH13</f>
        <v>5.4305721702062361E-3</v>
      </c>
      <c r="DI15">
        <v>1980</v>
      </c>
      <c r="DJ15">
        <v>48</v>
      </c>
      <c r="DK15" t="s">
        <v>47</v>
      </c>
      <c r="DL15" s="32">
        <f>DL11-DL13</f>
        <v>5.420294764910856E-3</v>
      </c>
      <c r="DM15">
        <v>1980</v>
      </c>
      <c r="DN15">
        <v>48</v>
      </c>
      <c r="DO15" t="s">
        <v>47</v>
      </c>
      <c r="DP15" s="32">
        <f>DP11-DP13</f>
        <v>5.3725234347874566E-3</v>
      </c>
      <c r="DQ15">
        <v>1980</v>
      </c>
      <c r="DR15">
        <v>48</v>
      </c>
      <c r="DS15" t="s">
        <v>47</v>
      </c>
      <c r="DT15" s="32">
        <f>DT11-DT13</f>
        <v>5.4074431369648228E-3</v>
      </c>
      <c r="DU15">
        <v>1980</v>
      </c>
      <c r="DV15">
        <v>48</v>
      </c>
      <c r="DW15" t="s">
        <v>47</v>
      </c>
      <c r="DX15" s="32">
        <f>DX11-DX13</f>
        <v>5.3238246630148353E-3</v>
      </c>
      <c r="DY15">
        <v>1980</v>
      </c>
      <c r="DZ15">
        <v>48</v>
      </c>
      <c r="EA15" t="s">
        <v>47</v>
      </c>
      <c r="EB15" s="32">
        <f>EB11-EB13</f>
        <v>5.437292800933205E-3</v>
      </c>
      <c r="EC15">
        <v>1980</v>
      </c>
      <c r="ED15">
        <v>48</v>
      </c>
      <c r="EE15" t="s">
        <v>47</v>
      </c>
      <c r="EF15" s="32">
        <f>EF11-EF13</f>
        <v>5.3821722149075407E-3</v>
      </c>
      <c r="EG15">
        <v>1980</v>
      </c>
      <c r="EH15">
        <v>48</v>
      </c>
      <c r="EI15" t="s">
        <v>47</v>
      </c>
      <c r="EJ15" s="32">
        <f>EJ11-EJ13</f>
        <v>5.3578244566262409E-3</v>
      </c>
      <c r="EK15">
        <v>1980</v>
      </c>
      <c r="EL15">
        <v>48</v>
      </c>
      <c r="EM15" t="s">
        <v>47</v>
      </c>
      <c r="EN15" s="32">
        <f>EN11-EN13</f>
        <v>5.3999426077378995E-3</v>
      </c>
      <c r="EO15">
        <v>1980</v>
      </c>
      <c r="EP15">
        <v>48</v>
      </c>
      <c r="EQ15" t="s">
        <v>47</v>
      </c>
      <c r="ER15" s="32">
        <f>ER11-ER13</f>
        <v>5.44888984393491E-3</v>
      </c>
      <c r="ES15">
        <v>1980</v>
      </c>
      <c r="ET15">
        <v>48</v>
      </c>
      <c r="EU15" t="s">
        <v>47</v>
      </c>
      <c r="EV15" s="32">
        <f>EV11-EV13</f>
        <v>5.3660959949372554E-3</v>
      </c>
      <c r="EW15">
        <v>1980</v>
      </c>
      <c r="EX15">
        <v>48</v>
      </c>
      <c r="EY15" t="s">
        <v>47</v>
      </c>
      <c r="EZ15" s="32">
        <f>EZ11-EZ13</f>
        <v>5.4257207943641944E-3</v>
      </c>
      <c r="FA15">
        <v>1980</v>
      </c>
      <c r="FB15">
        <v>48</v>
      </c>
      <c r="FC15" t="s">
        <v>47</v>
      </c>
      <c r="FD15" s="32">
        <f>FD11-FD13</f>
        <v>5.4326226912974375E-3</v>
      </c>
      <c r="FE15">
        <v>1980</v>
      </c>
      <c r="FF15">
        <v>48</v>
      </c>
      <c r="FG15" t="s">
        <v>47</v>
      </c>
      <c r="FH15" s="32">
        <f>FH11-FH13</f>
        <v>5.4078877594800172E-3</v>
      </c>
      <c r="FI15">
        <v>1980</v>
      </c>
      <c r="FJ15">
        <v>48</v>
      </c>
      <c r="FK15" t="s">
        <v>47</v>
      </c>
      <c r="FL15" s="32">
        <f>FL11-FL13</f>
        <v>5.3332144201964568E-3</v>
      </c>
      <c r="FM15">
        <v>1980</v>
      </c>
      <c r="FN15">
        <v>48</v>
      </c>
      <c r="FO15" t="s">
        <v>47</v>
      </c>
      <c r="FP15" s="32">
        <f>FP11-FP13</f>
        <v>5.2714084706485115E-3</v>
      </c>
      <c r="FQ15">
        <v>1980</v>
      </c>
      <c r="FR15">
        <v>48</v>
      </c>
      <c r="FS15" t="s">
        <v>47</v>
      </c>
      <c r="FT15" s="32">
        <f>FT11-FT13</f>
        <v>5.4071763203986899E-3</v>
      </c>
      <c r="FU15">
        <v>1980</v>
      </c>
      <c r="FV15">
        <v>48</v>
      </c>
      <c r="FW15" t="s">
        <v>47</v>
      </c>
      <c r="FX15" s="32">
        <f>FX11-FX13</f>
        <v>5.3998324539285235E-3</v>
      </c>
      <c r="FY15">
        <v>1980</v>
      </c>
      <c r="FZ15">
        <v>48</v>
      </c>
      <c r="GA15" t="s">
        <v>47</v>
      </c>
      <c r="GB15" s="32">
        <f>GB11-GB13</f>
        <v>5.3364549220923096E-3</v>
      </c>
      <c r="GC15">
        <v>1980</v>
      </c>
      <c r="GD15">
        <v>48</v>
      </c>
      <c r="GE15" t="s">
        <v>47</v>
      </c>
      <c r="GF15" s="32">
        <f>GF11-GF13</f>
        <v>5.4704627092611001E-3</v>
      </c>
      <c r="GG15">
        <v>1980</v>
      </c>
      <c r="GH15">
        <v>48</v>
      </c>
      <c r="GI15" t="s">
        <v>47</v>
      </c>
      <c r="GJ15" s="32">
        <f>GJ11-GJ13</f>
        <v>5.4596148957635378E-3</v>
      </c>
      <c r="GK15">
        <v>1980</v>
      </c>
      <c r="GL15">
        <v>48</v>
      </c>
    </row>
    <row r="16" spans="2:196" x14ac:dyDescent="0.25">
      <c r="B16">
        <v>3.351371751371781E-2</v>
      </c>
      <c r="C16" s="31">
        <v>0.78030786515825823</v>
      </c>
      <c r="D16">
        <v>156.28026962228759</v>
      </c>
      <c r="E16">
        <v>1981</v>
      </c>
      <c r="F16">
        <v>52</v>
      </c>
      <c r="G16" t="s">
        <v>48</v>
      </c>
      <c r="H16" s="33">
        <f>AVERAGE(H14:H15)</f>
        <v>5.3597508774875288E-3</v>
      </c>
      <c r="I16">
        <v>1982</v>
      </c>
      <c r="J16">
        <v>52.8</v>
      </c>
      <c r="K16" t="s">
        <v>48</v>
      </c>
      <c r="L16" s="33">
        <f>AVERAGE(L14:L15)</f>
        <v>6.1253084124585928E-3</v>
      </c>
      <c r="M16">
        <v>1982</v>
      </c>
      <c r="N16">
        <v>52.8</v>
      </c>
      <c r="O16" t="s">
        <v>48</v>
      </c>
      <c r="P16" s="33">
        <f>AVERAGE(P14:P15)</f>
        <v>5.8384701351983804E-3</v>
      </c>
      <c r="Q16">
        <v>1982</v>
      </c>
      <c r="R16">
        <v>52.8</v>
      </c>
      <c r="S16" t="s">
        <v>48</v>
      </c>
      <c r="T16" s="33">
        <f>AVERAGE(T14:T15)</f>
        <v>5.7213415366051072E-3</v>
      </c>
      <c r="U16">
        <v>1982</v>
      </c>
      <c r="V16">
        <v>52.8</v>
      </c>
      <c r="W16" t="s">
        <v>48</v>
      </c>
      <c r="X16" s="33">
        <f>AVERAGE(X14:X15)</f>
        <v>5.6221406924816357E-3</v>
      </c>
      <c r="Y16">
        <v>1982</v>
      </c>
      <c r="Z16">
        <v>52.8</v>
      </c>
      <c r="AA16" t="s">
        <v>48</v>
      </c>
      <c r="AB16" s="33">
        <f>AVERAGE(AB14:AB15)</f>
        <v>5.6350877428053368E-3</v>
      </c>
      <c r="AC16">
        <v>1982</v>
      </c>
      <c r="AD16">
        <v>52.8</v>
      </c>
      <c r="AE16" t="s">
        <v>48</v>
      </c>
      <c r="AF16" s="33">
        <f>AVERAGE(AF14:AF15)</f>
        <v>5.5357342847844795E-3</v>
      </c>
      <c r="AG16">
        <v>1982</v>
      </c>
      <c r="AH16">
        <v>52.8</v>
      </c>
      <c r="AI16" t="s">
        <v>48</v>
      </c>
      <c r="AJ16" s="33">
        <f>AVERAGE(AJ14:AJ15)</f>
        <v>5.5038257144843748E-3</v>
      </c>
      <c r="AK16">
        <v>1982</v>
      </c>
      <c r="AL16">
        <v>52.8</v>
      </c>
      <c r="AM16" t="s">
        <v>48</v>
      </c>
      <c r="AN16" s="33">
        <f>AVERAGE(AN14:AN15)</f>
        <v>5.3630973531582343E-3</v>
      </c>
      <c r="AO16">
        <v>1982</v>
      </c>
      <c r="AP16">
        <v>52.8</v>
      </c>
      <c r="AQ16" t="s">
        <v>48</v>
      </c>
      <c r="AR16" s="33">
        <f>AVERAGE(AR14:AR15)</f>
        <v>5.4687564728733151E-3</v>
      </c>
      <c r="AS16">
        <v>1982</v>
      </c>
      <c r="AT16">
        <v>52.8</v>
      </c>
      <c r="AU16" t="s">
        <v>48</v>
      </c>
      <c r="AV16" s="33">
        <f>AVERAGE(AV14:AV15)</f>
        <v>5.4634957844333382E-3</v>
      </c>
      <c r="AW16">
        <v>1982</v>
      </c>
      <c r="AX16">
        <v>52.8</v>
      </c>
      <c r="AY16" t="s">
        <v>48</v>
      </c>
      <c r="AZ16" s="33">
        <f>AVERAGE(AZ14:AZ15)</f>
        <v>5.4024165454324927E-3</v>
      </c>
      <c r="BA16">
        <v>1982</v>
      </c>
      <c r="BB16">
        <v>52.8</v>
      </c>
      <c r="BC16" t="s">
        <v>48</v>
      </c>
      <c r="BD16" s="33">
        <f>AVERAGE(BD14:BD15)</f>
        <v>5.3298121838604041E-3</v>
      </c>
      <c r="BE16">
        <v>1982</v>
      </c>
      <c r="BF16">
        <v>52.8</v>
      </c>
      <c r="BG16" t="s">
        <v>48</v>
      </c>
      <c r="BH16" s="33">
        <f>AVERAGE(BH14:BH15)</f>
        <v>5.3201392235576149E-3</v>
      </c>
      <c r="BI16">
        <v>1982</v>
      </c>
      <c r="BJ16">
        <v>52.8</v>
      </c>
      <c r="BK16" t="s">
        <v>48</v>
      </c>
      <c r="BL16" s="33">
        <f>AVERAGE(BL14:BL15)</f>
        <v>5.3229950572538185E-3</v>
      </c>
      <c r="BM16">
        <v>1982</v>
      </c>
      <c r="BN16">
        <v>52.8</v>
      </c>
      <c r="BO16" t="s">
        <v>48</v>
      </c>
      <c r="BP16" s="33">
        <f>AVERAGE(BP14:BP15)</f>
        <v>5.3365103418520458E-3</v>
      </c>
      <c r="BQ16">
        <v>1981</v>
      </c>
      <c r="BR16">
        <v>52</v>
      </c>
      <c r="BS16" t="s">
        <v>48</v>
      </c>
      <c r="BT16" s="33">
        <f>AVERAGE(BT14:BT15)</f>
        <v>5.3318864939223692E-3</v>
      </c>
      <c r="BU16">
        <v>1981</v>
      </c>
      <c r="BV16">
        <v>52</v>
      </c>
      <c r="BW16" t="s">
        <v>48</v>
      </c>
      <c r="BX16" s="33">
        <f>AVERAGE(BX14:BX15)</f>
        <v>5.3441886774861572E-3</v>
      </c>
      <c r="BY16">
        <v>1981</v>
      </c>
      <c r="BZ16">
        <v>52</v>
      </c>
      <c r="CA16" t="s">
        <v>48</v>
      </c>
      <c r="CB16" s="33">
        <f>AVERAGE(CB14:CB15)</f>
        <v>5.3651256194915935E-3</v>
      </c>
      <c r="CC16">
        <v>1981</v>
      </c>
      <c r="CD16">
        <v>52</v>
      </c>
      <c r="CE16" t="s">
        <v>48</v>
      </c>
      <c r="CF16" s="33">
        <f>AVERAGE(CF14:CF15)</f>
        <v>5.3687578587692207E-3</v>
      </c>
      <c r="CG16">
        <v>1981</v>
      </c>
      <c r="CH16">
        <v>52</v>
      </c>
      <c r="CI16" t="s">
        <v>48</v>
      </c>
      <c r="CJ16" s="33">
        <f>AVERAGE(CJ14:CJ15)</f>
        <v>5.4267523579071223E-3</v>
      </c>
      <c r="CK16">
        <v>1981</v>
      </c>
      <c r="CL16">
        <v>52</v>
      </c>
      <c r="CM16" t="s">
        <v>48</v>
      </c>
      <c r="CN16" s="33">
        <f>AVERAGE(CN14:CN15)</f>
        <v>5.4027514699356589E-3</v>
      </c>
      <c r="CO16">
        <v>1981</v>
      </c>
      <c r="CP16">
        <v>52</v>
      </c>
      <c r="CQ16" t="s">
        <v>48</v>
      </c>
      <c r="CR16" s="33">
        <f>AVERAGE(CR14:CR15)</f>
        <v>5.3962702058542259E-3</v>
      </c>
      <c r="CS16">
        <v>1981</v>
      </c>
      <c r="CT16">
        <v>52</v>
      </c>
      <c r="CU16" t="s">
        <v>48</v>
      </c>
      <c r="CV16" s="33">
        <f>AVERAGE(CV14:CV15)</f>
        <v>5.3499939090530541E-3</v>
      </c>
      <c r="CW16">
        <v>1981</v>
      </c>
      <c r="CX16">
        <v>52</v>
      </c>
      <c r="CY16" t="s">
        <v>48</v>
      </c>
      <c r="CZ16" s="33">
        <f>AVERAGE(CZ14:CZ15)</f>
        <v>5.3705843138316389E-3</v>
      </c>
      <c r="DA16">
        <v>1981</v>
      </c>
      <c r="DB16">
        <v>52</v>
      </c>
      <c r="DC16" t="s">
        <v>48</v>
      </c>
      <c r="DD16" s="33">
        <f>AVERAGE(DD14:DD15)</f>
        <v>5.3689117310367004E-3</v>
      </c>
      <c r="DE16">
        <v>1981</v>
      </c>
      <c r="DF16">
        <v>52</v>
      </c>
      <c r="DG16" t="s">
        <v>48</v>
      </c>
      <c r="DH16" s="33">
        <f>AVERAGE(DH14:DH15)</f>
        <v>5.4159062218013861E-3</v>
      </c>
      <c r="DI16">
        <v>1981</v>
      </c>
      <c r="DJ16">
        <v>52</v>
      </c>
      <c r="DK16" t="s">
        <v>48</v>
      </c>
      <c r="DL16" s="33">
        <f>AVERAGE(DL14:DL15)</f>
        <v>5.4056841256348506E-3</v>
      </c>
      <c r="DM16">
        <v>1981</v>
      </c>
      <c r="DN16">
        <v>52</v>
      </c>
      <c r="DO16" t="s">
        <v>48</v>
      </c>
      <c r="DP16" s="33">
        <f>AVERAGE(DP14:DP15)</f>
        <v>5.3581685185389322E-3</v>
      </c>
      <c r="DQ16">
        <v>1981</v>
      </c>
      <c r="DR16">
        <v>52</v>
      </c>
      <c r="DS16" t="s">
        <v>48</v>
      </c>
      <c r="DT16" s="33">
        <f>AVERAGE(DT14:DT15)</f>
        <v>5.3929015140809378E-3</v>
      </c>
      <c r="DU16">
        <v>1981</v>
      </c>
      <c r="DV16">
        <v>52</v>
      </c>
      <c r="DW16" t="s">
        <v>48</v>
      </c>
      <c r="DX16" s="33">
        <f>AVERAGE(DX14:DX15)</f>
        <v>5.3097281228829778E-3</v>
      </c>
      <c r="DY16">
        <v>1981</v>
      </c>
      <c r="DZ16">
        <v>52</v>
      </c>
      <c r="EA16" t="s">
        <v>48</v>
      </c>
      <c r="EB16" s="33">
        <f>AVERAGE(EB14:EB15)</f>
        <v>5.4225906284229089E-3</v>
      </c>
      <c r="EC16">
        <v>1981</v>
      </c>
      <c r="ED16">
        <v>52</v>
      </c>
      <c r="EE16" t="s">
        <v>48</v>
      </c>
      <c r="EF16" s="33">
        <f>AVERAGE(EF14:EF15)</f>
        <v>5.3677658290910146E-3</v>
      </c>
      <c r="EG16">
        <v>1981</v>
      </c>
      <c r="EH16">
        <v>52</v>
      </c>
      <c r="EI16" t="s">
        <v>48</v>
      </c>
      <c r="EJ16" s="33">
        <f>AVERAGE(EJ14:EJ15)</f>
        <v>5.3435477731655495E-3</v>
      </c>
      <c r="EK16">
        <v>1981</v>
      </c>
      <c r="EL16">
        <v>52</v>
      </c>
      <c r="EM16" t="s">
        <v>48</v>
      </c>
      <c r="EN16" s="33">
        <f>AVERAGE(EN14:EN15)</f>
        <v>5.3854411894326652E-3</v>
      </c>
      <c r="EO16">
        <v>1981</v>
      </c>
      <c r="EP16">
        <v>52</v>
      </c>
      <c r="EQ16" t="s">
        <v>48</v>
      </c>
      <c r="ER16" s="33">
        <f>AVERAGE(ER14:ER15)</f>
        <v>5.4341250590227933E-3</v>
      </c>
      <c r="ES16">
        <v>1981</v>
      </c>
      <c r="ET16">
        <v>52</v>
      </c>
      <c r="EU16" t="s">
        <v>48</v>
      </c>
      <c r="EV16" s="33">
        <f>AVERAGE(EV14:EV15)</f>
        <v>5.3517753137933572E-3</v>
      </c>
      <c r="EW16">
        <v>1981</v>
      </c>
      <c r="EX16">
        <v>52</v>
      </c>
      <c r="EY16" t="s">
        <v>48</v>
      </c>
      <c r="EZ16" s="33">
        <f>AVERAGE(EZ14:EZ15)</f>
        <v>5.4110809671891087E-3</v>
      </c>
      <c r="FA16">
        <v>1981</v>
      </c>
      <c r="FB16">
        <v>52</v>
      </c>
      <c r="FC16" t="s">
        <v>48</v>
      </c>
      <c r="FD16" s="33">
        <f>AVERAGE(FD14:FD15)</f>
        <v>5.4179456953235786E-3</v>
      </c>
      <c r="FE16">
        <v>1981</v>
      </c>
      <c r="FF16">
        <v>52</v>
      </c>
      <c r="FG16" t="s">
        <v>48</v>
      </c>
      <c r="FH16" s="33">
        <f>AVERAGE(FH14:FH15)</f>
        <v>5.3933437515781991E-3</v>
      </c>
      <c r="FI16">
        <v>1981</v>
      </c>
      <c r="FJ16">
        <v>52</v>
      </c>
      <c r="FK16" t="s">
        <v>48</v>
      </c>
      <c r="FL16" s="33">
        <f>AVERAGE(FL14:FL15)</f>
        <v>5.3190682434123213E-3</v>
      </c>
      <c r="FM16">
        <v>1981</v>
      </c>
      <c r="FN16">
        <v>52</v>
      </c>
      <c r="FO16" t="s">
        <v>48</v>
      </c>
      <c r="FP16" s="33">
        <f>AVERAGE(FP14:FP15)</f>
        <v>5.2575874215746755E-3</v>
      </c>
      <c r="FQ16">
        <v>1981</v>
      </c>
      <c r="FR16">
        <v>52</v>
      </c>
      <c r="FS16" t="s">
        <v>48</v>
      </c>
      <c r="FT16" s="33">
        <f>AVERAGE(FT14:FT15)</f>
        <v>5.3926361286631367E-3</v>
      </c>
      <c r="FU16">
        <v>1981</v>
      </c>
      <c r="FV16">
        <v>52</v>
      </c>
      <c r="FW16" t="s">
        <v>48</v>
      </c>
      <c r="FX16" s="33">
        <f>AVERAGE(FX14:FX15)</f>
        <v>5.3853316256608271E-3</v>
      </c>
      <c r="FY16">
        <v>1981</v>
      </c>
      <c r="FZ16">
        <v>52</v>
      </c>
      <c r="GA16" t="s">
        <v>48</v>
      </c>
      <c r="GB16" s="33">
        <f>AVERAGE(GB14:GB15)</f>
        <v>5.322291595047688E-3</v>
      </c>
      <c r="GC16">
        <v>1981</v>
      </c>
      <c r="GD16">
        <v>52</v>
      </c>
      <c r="GE16" t="s">
        <v>48</v>
      </c>
      <c r="GF16" s="33">
        <f>AVERAGE(GF14:GF15)</f>
        <v>5.4555811005098844E-3</v>
      </c>
      <c r="GG16">
        <v>1981</v>
      </c>
      <c r="GH16">
        <v>52</v>
      </c>
      <c r="GI16" t="s">
        <v>48</v>
      </c>
      <c r="GJ16" s="33">
        <f>AVERAGE(GJ14:GJ15)</f>
        <v>5.4447920885584023E-3</v>
      </c>
      <c r="GK16">
        <v>1981</v>
      </c>
      <c r="GL16">
        <v>52</v>
      </c>
    </row>
    <row r="17" spans="2:194" x14ac:dyDescent="0.25">
      <c r="B17">
        <v>3.3531964667706006E-2</v>
      </c>
      <c r="C17" s="31">
        <v>0.78078505063525538</v>
      </c>
      <c r="D17">
        <v>156.71623822876157</v>
      </c>
      <c r="E17">
        <v>1982</v>
      </c>
      <c r="F17">
        <v>52.8</v>
      </c>
      <c r="G17" t="s">
        <v>49</v>
      </c>
      <c r="H17">
        <f>TINV(0.3173,H5)</f>
        <v>1.0112574570594111</v>
      </c>
      <c r="I17">
        <v>1983</v>
      </c>
      <c r="J17">
        <v>57</v>
      </c>
      <c r="K17" t="s">
        <v>49</v>
      </c>
      <c r="L17">
        <f>TINV(0.3173,L5)</f>
        <v>1.0115157168500193</v>
      </c>
      <c r="M17">
        <v>1983</v>
      </c>
      <c r="N17">
        <v>57</v>
      </c>
      <c r="O17" t="s">
        <v>49</v>
      </c>
      <c r="P17">
        <f>TINV(0.3173,P5)</f>
        <v>1.0115157168500193</v>
      </c>
      <c r="Q17">
        <v>1983</v>
      </c>
      <c r="R17">
        <v>57</v>
      </c>
      <c r="S17" t="s">
        <v>49</v>
      </c>
      <c r="T17">
        <f>TINV(0.3173,T5)</f>
        <v>1.0115157168500193</v>
      </c>
      <c r="U17">
        <v>1983</v>
      </c>
      <c r="V17">
        <v>57</v>
      </c>
      <c r="W17" t="s">
        <v>49</v>
      </c>
      <c r="X17">
        <f>TINV(0.3173,X5)</f>
        <v>1.0115157168500193</v>
      </c>
      <c r="Y17">
        <v>1983</v>
      </c>
      <c r="Z17">
        <v>57</v>
      </c>
      <c r="AA17" t="s">
        <v>49</v>
      </c>
      <c r="AB17">
        <f>TINV(0.3173,AB5)</f>
        <v>1.0115157168500193</v>
      </c>
      <c r="AC17">
        <v>1983</v>
      </c>
      <c r="AD17">
        <v>57</v>
      </c>
      <c r="AE17" t="s">
        <v>49</v>
      </c>
      <c r="AF17">
        <f>TINV(0.3173,AF5)</f>
        <v>1.0115157168500193</v>
      </c>
      <c r="AG17">
        <v>1983</v>
      </c>
      <c r="AH17">
        <v>57</v>
      </c>
      <c r="AI17" t="s">
        <v>49</v>
      </c>
      <c r="AJ17">
        <f>TINV(0.3173,AJ5)</f>
        <v>1.0115157168500193</v>
      </c>
      <c r="AK17">
        <v>1983</v>
      </c>
      <c r="AL17">
        <v>57</v>
      </c>
      <c r="AM17" t="s">
        <v>49</v>
      </c>
      <c r="AN17">
        <f>TINV(0.3173,AN5)</f>
        <v>1.0115157168500193</v>
      </c>
      <c r="AO17">
        <v>1983</v>
      </c>
      <c r="AP17">
        <v>57</v>
      </c>
      <c r="AQ17" t="s">
        <v>49</v>
      </c>
      <c r="AR17">
        <f>TINV(0.3173,AR5)</f>
        <v>1.0115157168500193</v>
      </c>
      <c r="AS17">
        <v>1983</v>
      </c>
      <c r="AT17">
        <v>57</v>
      </c>
      <c r="AU17" t="s">
        <v>49</v>
      </c>
      <c r="AV17">
        <f>TINV(0.3173,AV5)</f>
        <v>1.0115157168500193</v>
      </c>
      <c r="AW17">
        <v>1983</v>
      </c>
      <c r="AX17">
        <v>57</v>
      </c>
      <c r="AY17" t="s">
        <v>49</v>
      </c>
      <c r="AZ17">
        <f>TINV(0.3173,AZ5)</f>
        <v>1.0115157168500193</v>
      </c>
      <c r="BA17">
        <v>1983</v>
      </c>
      <c r="BB17">
        <v>57</v>
      </c>
      <c r="BC17" t="s">
        <v>49</v>
      </c>
      <c r="BD17">
        <f>TINV(0.3173,BD5)</f>
        <v>1.0115157168500193</v>
      </c>
      <c r="BE17">
        <v>1983</v>
      </c>
      <c r="BF17">
        <v>57</v>
      </c>
      <c r="BG17" t="s">
        <v>49</v>
      </c>
      <c r="BH17">
        <f>TINV(0.3173,BH5)</f>
        <v>1.0115157168500193</v>
      </c>
      <c r="BI17">
        <v>1983</v>
      </c>
      <c r="BJ17">
        <v>57</v>
      </c>
      <c r="BK17" t="s">
        <v>49</v>
      </c>
      <c r="BL17">
        <f>TINV(0.3173,BL5)</f>
        <v>1.0115157168500193</v>
      </c>
      <c r="BM17">
        <v>1983</v>
      </c>
      <c r="BN17">
        <v>57</v>
      </c>
      <c r="BO17" t="s">
        <v>49</v>
      </c>
      <c r="BP17">
        <f>TINV(0.3173,BP5)</f>
        <v>1.0115157168500193</v>
      </c>
      <c r="BQ17">
        <v>1983</v>
      </c>
      <c r="BR17">
        <v>57</v>
      </c>
      <c r="BS17" t="s">
        <v>49</v>
      </c>
      <c r="BT17">
        <f>TINV(0.3173,BT5)</f>
        <v>1.0115157168500193</v>
      </c>
      <c r="BU17">
        <v>1982</v>
      </c>
      <c r="BV17">
        <v>52.8</v>
      </c>
      <c r="BW17" t="s">
        <v>49</v>
      </c>
      <c r="BX17">
        <f>TINV(0.3173,BX5)</f>
        <v>1.0115157168500193</v>
      </c>
      <c r="BY17">
        <v>1982</v>
      </c>
      <c r="BZ17">
        <v>52.8</v>
      </c>
      <c r="CA17" t="s">
        <v>49</v>
      </c>
      <c r="CB17">
        <f>TINV(0.3173,CB5)</f>
        <v>1.0115157168500193</v>
      </c>
      <c r="CC17">
        <v>1982</v>
      </c>
      <c r="CD17">
        <v>52.8</v>
      </c>
      <c r="CE17" t="s">
        <v>49</v>
      </c>
      <c r="CF17">
        <f>TINV(0.3173,CF5)</f>
        <v>1.0115157168500193</v>
      </c>
      <c r="CG17">
        <v>1982</v>
      </c>
      <c r="CH17">
        <v>52.8</v>
      </c>
      <c r="CI17" t="s">
        <v>49</v>
      </c>
      <c r="CJ17">
        <f>TINV(0.3173,CJ5)</f>
        <v>1.0115157168500193</v>
      </c>
      <c r="CK17">
        <v>1982</v>
      </c>
      <c r="CL17">
        <v>52.8</v>
      </c>
      <c r="CM17" t="s">
        <v>49</v>
      </c>
      <c r="CN17">
        <f>TINV(0.3173,CN5)</f>
        <v>1.0115157168500193</v>
      </c>
      <c r="CO17">
        <v>1982</v>
      </c>
      <c r="CP17">
        <v>52.8</v>
      </c>
      <c r="CQ17" t="s">
        <v>49</v>
      </c>
      <c r="CR17">
        <f>TINV(0.3173,CR5)</f>
        <v>1.0115157168500193</v>
      </c>
      <c r="CS17">
        <v>1982</v>
      </c>
      <c r="CT17">
        <v>52.8</v>
      </c>
      <c r="CU17" t="s">
        <v>49</v>
      </c>
      <c r="CV17">
        <f>TINV(0.3173,CV5)</f>
        <v>1.0115157168500193</v>
      </c>
      <c r="CW17">
        <v>1982</v>
      </c>
      <c r="CX17">
        <v>52.8</v>
      </c>
      <c r="CY17" t="s">
        <v>49</v>
      </c>
      <c r="CZ17">
        <f>TINV(0.3173,CZ5)</f>
        <v>1.0115157168500193</v>
      </c>
      <c r="DA17">
        <v>1982</v>
      </c>
      <c r="DB17">
        <v>52.8</v>
      </c>
      <c r="DC17" t="s">
        <v>49</v>
      </c>
      <c r="DD17">
        <f>TINV(0.3173,DD5)</f>
        <v>1.0115157168500193</v>
      </c>
      <c r="DE17">
        <v>1982</v>
      </c>
      <c r="DF17">
        <v>52.8</v>
      </c>
      <c r="DG17" t="s">
        <v>49</v>
      </c>
      <c r="DH17">
        <f>TINV(0.3173,DH5)</f>
        <v>1.0115157168500193</v>
      </c>
      <c r="DI17">
        <v>1982</v>
      </c>
      <c r="DJ17">
        <v>52.8</v>
      </c>
      <c r="DK17" t="s">
        <v>49</v>
      </c>
      <c r="DL17">
        <f>TINV(0.3173,DL5)</f>
        <v>1.0115157168500193</v>
      </c>
      <c r="DM17">
        <v>1982</v>
      </c>
      <c r="DN17">
        <v>52.8</v>
      </c>
      <c r="DO17" t="s">
        <v>49</v>
      </c>
      <c r="DP17">
        <f>TINV(0.3173,DP5)</f>
        <v>1.0115157168500193</v>
      </c>
      <c r="DQ17">
        <v>1982</v>
      </c>
      <c r="DR17">
        <v>52.8</v>
      </c>
      <c r="DS17" t="s">
        <v>49</v>
      </c>
      <c r="DT17">
        <f>TINV(0.3173,DT5)</f>
        <v>1.0115157168500193</v>
      </c>
      <c r="DU17">
        <v>1982</v>
      </c>
      <c r="DV17">
        <v>52.8</v>
      </c>
      <c r="DW17" t="s">
        <v>49</v>
      </c>
      <c r="DX17">
        <f>TINV(0.3173,DX5)</f>
        <v>1.0115157168500193</v>
      </c>
      <c r="DY17">
        <v>1982</v>
      </c>
      <c r="DZ17">
        <v>52.8</v>
      </c>
      <c r="EA17" t="s">
        <v>49</v>
      </c>
      <c r="EB17">
        <f>TINV(0.3173,EB5)</f>
        <v>1.0115157168500193</v>
      </c>
      <c r="EC17">
        <v>1982</v>
      </c>
      <c r="ED17">
        <v>52.8</v>
      </c>
      <c r="EE17" t="s">
        <v>49</v>
      </c>
      <c r="EF17">
        <f>TINV(0.3173,EF5)</f>
        <v>1.0115157168500193</v>
      </c>
      <c r="EG17">
        <v>1982</v>
      </c>
      <c r="EH17">
        <v>52.8</v>
      </c>
      <c r="EI17" t="s">
        <v>49</v>
      </c>
      <c r="EJ17">
        <f>TINV(0.3173,EJ5)</f>
        <v>1.0115157168500193</v>
      </c>
      <c r="EK17">
        <v>1982</v>
      </c>
      <c r="EL17">
        <v>52.8</v>
      </c>
      <c r="EM17" t="s">
        <v>49</v>
      </c>
      <c r="EN17">
        <f>TINV(0.3173,EN5)</f>
        <v>1.0115157168500193</v>
      </c>
      <c r="EO17">
        <v>1982</v>
      </c>
      <c r="EP17">
        <v>52.8</v>
      </c>
      <c r="EQ17" t="s">
        <v>49</v>
      </c>
      <c r="ER17">
        <f>TINV(0.3173,ER5)</f>
        <v>1.0115157168500193</v>
      </c>
      <c r="ES17">
        <v>1982</v>
      </c>
      <c r="ET17">
        <v>52.8</v>
      </c>
      <c r="EU17" t="s">
        <v>49</v>
      </c>
      <c r="EV17">
        <f>TINV(0.3173,EV5)</f>
        <v>1.0115157168500193</v>
      </c>
      <c r="EW17">
        <v>1982</v>
      </c>
      <c r="EX17">
        <v>52.8</v>
      </c>
      <c r="EY17" t="s">
        <v>49</v>
      </c>
      <c r="EZ17">
        <f>TINV(0.3173,EZ5)</f>
        <v>1.0115157168500193</v>
      </c>
      <c r="FA17">
        <v>1982</v>
      </c>
      <c r="FB17">
        <v>52.8</v>
      </c>
      <c r="FC17" t="s">
        <v>49</v>
      </c>
      <c r="FD17">
        <f>TINV(0.3173,FD5)</f>
        <v>1.0115157168500193</v>
      </c>
      <c r="FE17">
        <v>1982</v>
      </c>
      <c r="FF17">
        <v>52.8</v>
      </c>
      <c r="FG17" t="s">
        <v>49</v>
      </c>
      <c r="FH17">
        <f>TINV(0.3173,FH5)</f>
        <v>1.0115157168500193</v>
      </c>
      <c r="FI17">
        <v>1982</v>
      </c>
      <c r="FJ17">
        <v>52.8</v>
      </c>
      <c r="FK17" t="s">
        <v>49</v>
      </c>
      <c r="FL17">
        <f>TINV(0.3173,FL5)</f>
        <v>1.0115157168500193</v>
      </c>
      <c r="FM17">
        <v>1982</v>
      </c>
      <c r="FN17">
        <v>52.8</v>
      </c>
      <c r="FO17" t="s">
        <v>49</v>
      </c>
      <c r="FP17">
        <f>TINV(0.3173,FP5)</f>
        <v>1.0115157168500193</v>
      </c>
      <c r="FQ17">
        <v>1982</v>
      </c>
      <c r="FR17">
        <v>52.8</v>
      </c>
      <c r="FS17" t="s">
        <v>49</v>
      </c>
      <c r="FT17">
        <f>TINV(0.3173,FT5)</f>
        <v>1.0115157168500193</v>
      </c>
      <c r="FU17">
        <v>1982</v>
      </c>
      <c r="FV17">
        <v>52.8</v>
      </c>
      <c r="FW17" t="s">
        <v>49</v>
      </c>
      <c r="FX17">
        <f>TINV(0.3173,FX5)</f>
        <v>1.0115157168500193</v>
      </c>
      <c r="FY17">
        <v>1982</v>
      </c>
      <c r="FZ17">
        <v>52.8</v>
      </c>
      <c r="GA17" t="s">
        <v>49</v>
      </c>
      <c r="GB17">
        <f>TINV(0.3173,GB5)</f>
        <v>1.0115157168500193</v>
      </c>
      <c r="GC17">
        <v>1982</v>
      </c>
      <c r="GD17">
        <v>52.8</v>
      </c>
      <c r="GE17" t="s">
        <v>49</v>
      </c>
      <c r="GF17">
        <f>TINV(0.3173,GF5)</f>
        <v>1.0115157168500193</v>
      </c>
      <c r="GG17">
        <v>1982</v>
      </c>
      <c r="GH17">
        <v>52.8</v>
      </c>
      <c r="GI17" t="s">
        <v>49</v>
      </c>
      <c r="GJ17">
        <f>TINV(0.3173,GJ5)</f>
        <v>1.0115157168500193</v>
      </c>
      <c r="GK17">
        <v>1982</v>
      </c>
      <c r="GL17">
        <v>52.8</v>
      </c>
    </row>
    <row r="18" spans="2:194" x14ac:dyDescent="0.25">
      <c r="B18">
        <v>3.3542700296497384E-2</v>
      </c>
      <c r="C18" s="31">
        <v>0.78010128621196984</v>
      </c>
      <c r="D18">
        <v>156.09212078617935</v>
      </c>
      <c r="E18">
        <v>1983</v>
      </c>
      <c r="F18">
        <v>57</v>
      </c>
      <c r="G18" t="s">
        <v>50</v>
      </c>
      <c r="H18">
        <f>H17*G3</f>
        <v>2.7244348501624352E-3</v>
      </c>
      <c r="I18">
        <v>1984</v>
      </c>
      <c r="J18">
        <v>64</v>
      </c>
      <c r="K18" t="s">
        <v>50</v>
      </c>
      <c r="L18">
        <f>L17*K3</f>
        <v>3.1136535987567049E-3</v>
      </c>
      <c r="M18">
        <v>1984</v>
      </c>
      <c r="N18">
        <v>64</v>
      </c>
      <c r="O18" t="s">
        <v>50</v>
      </c>
      <c r="P18">
        <f>P17*O3</f>
        <v>2.9687094894427766E-3</v>
      </c>
      <c r="Q18">
        <v>1984</v>
      </c>
      <c r="R18">
        <v>64</v>
      </c>
      <c r="S18" t="s">
        <v>50</v>
      </c>
      <c r="T18">
        <f>T17*S3</f>
        <v>2.9088305501281859E-3</v>
      </c>
      <c r="U18">
        <v>1984</v>
      </c>
      <c r="V18">
        <v>64</v>
      </c>
      <c r="W18" t="s">
        <v>50</v>
      </c>
      <c r="X18">
        <f>X17*W3</f>
        <v>2.859752972217109E-3</v>
      </c>
      <c r="Y18">
        <v>1984</v>
      </c>
      <c r="Z18">
        <v>64</v>
      </c>
      <c r="AA18" t="s">
        <v>50</v>
      </c>
      <c r="AB18">
        <f>AB17*AA3</f>
        <v>2.8647036293131586E-3</v>
      </c>
      <c r="AC18">
        <v>1984</v>
      </c>
      <c r="AD18">
        <v>64</v>
      </c>
      <c r="AE18" t="s">
        <v>50</v>
      </c>
      <c r="AF18">
        <f>AF17*AE3</f>
        <v>2.8124209033233752E-3</v>
      </c>
      <c r="AG18">
        <v>1984</v>
      </c>
      <c r="AH18">
        <v>64</v>
      </c>
      <c r="AI18" t="s">
        <v>50</v>
      </c>
      <c r="AJ18">
        <f>AJ17*AI3</f>
        <v>2.7962818098721865E-3</v>
      </c>
      <c r="AK18">
        <v>1984</v>
      </c>
      <c r="AL18">
        <v>64</v>
      </c>
      <c r="AM18" t="s">
        <v>50</v>
      </c>
      <c r="AN18">
        <f>AN17*AM3</f>
        <v>2.7232668431219271E-3</v>
      </c>
      <c r="AO18">
        <v>1984</v>
      </c>
      <c r="AP18">
        <v>64</v>
      </c>
      <c r="AQ18" t="s">
        <v>50</v>
      </c>
      <c r="AR18">
        <f>AR17*AQ3</f>
        <v>2.7783817996701911E-3</v>
      </c>
      <c r="AS18">
        <v>1984</v>
      </c>
      <c r="AT18">
        <v>64</v>
      </c>
      <c r="AU18" t="s">
        <v>50</v>
      </c>
      <c r="AV18">
        <f>AV17*AU3</f>
        <v>2.7757908532886526E-3</v>
      </c>
      <c r="AW18">
        <v>1984</v>
      </c>
      <c r="AX18">
        <v>64</v>
      </c>
      <c r="AY18" t="s">
        <v>50</v>
      </c>
      <c r="AZ18">
        <f>AZ17*AY3</f>
        <v>2.7449872186399858E-3</v>
      </c>
      <c r="BA18">
        <v>1984</v>
      </c>
      <c r="BB18">
        <v>64</v>
      </c>
      <c r="BC18" t="s">
        <v>50</v>
      </c>
      <c r="BD18">
        <f>BD17*BC3</f>
        <v>2.7081752207102445E-3</v>
      </c>
      <c r="BE18">
        <v>1984</v>
      </c>
      <c r="BF18">
        <v>64</v>
      </c>
      <c r="BG18" t="s">
        <v>50</v>
      </c>
      <c r="BH18">
        <f>BH17*BG3</f>
        <v>2.7033089550575588E-3</v>
      </c>
      <c r="BI18">
        <v>1984</v>
      </c>
      <c r="BJ18">
        <v>64</v>
      </c>
      <c r="BK18" t="s">
        <v>50</v>
      </c>
      <c r="BL18">
        <f>BL17*BK3</f>
        <v>2.7048060470184622E-3</v>
      </c>
      <c r="BM18">
        <v>1984</v>
      </c>
      <c r="BN18">
        <v>64</v>
      </c>
      <c r="BO18" t="s">
        <v>50</v>
      </c>
      <c r="BP18">
        <f>BP17*BO3</f>
        <v>2.7117095085834667E-3</v>
      </c>
      <c r="BQ18">
        <v>1984</v>
      </c>
      <c r="BR18">
        <v>64</v>
      </c>
      <c r="BS18" t="s">
        <v>50</v>
      </c>
      <c r="BT18">
        <f>BT17*BS3</f>
        <v>2.7094094164845273E-3</v>
      </c>
      <c r="BU18">
        <v>1984</v>
      </c>
      <c r="BV18">
        <v>64</v>
      </c>
      <c r="BW18" t="s">
        <v>50</v>
      </c>
      <c r="BX18">
        <f>BX17*BW3</f>
        <v>2.7156898327146575E-3</v>
      </c>
      <c r="BY18">
        <v>1983</v>
      </c>
      <c r="BZ18">
        <v>57</v>
      </c>
      <c r="CA18" t="s">
        <v>50</v>
      </c>
      <c r="CB18">
        <f>CB17*CA3</f>
        <v>2.72633490073722E-3</v>
      </c>
      <c r="CC18">
        <v>1983</v>
      </c>
      <c r="CD18">
        <v>57</v>
      </c>
      <c r="CE18" t="s">
        <v>50</v>
      </c>
      <c r="CF18">
        <f>CF17*CE3</f>
        <v>2.7282112675065216E-3</v>
      </c>
      <c r="CG18">
        <v>1983</v>
      </c>
      <c r="CH18">
        <v>57</v>
      </c>
      <c r="CI18" t="s">
        <v>50</v>
      </c>
      <c r="CJ18">
        <f>CJ17*CI3</f>
        <v>2.7573487429688268E-3</v>
      </c>
      <c r="CK18">
        <v>1983</v>
      </c>
      <c r="CL18">
        <v>57</v>
      </c>
      <c r="CM18" t="s">
        <v>50</v>
      </c>
      <c r="CN18">
        <f>CN17*CM3</f>
        <v>2.7449748814610095E-3</v>
      </c>
      <c r="CO18">
        <v>1983</v>
      </c>
      <c r="CP18">
        <v>57</v>
      </c>
      <c r="CQ18" t="s">
        <v>50</v>
      </c>
      <c r="CR18">
        <f>CR17*CQ3</f>
        <v>2.7416217168556144E-3</v>
      </c>
      <c r="CS18">
        <v>1983</v>
      </c>
      <c r="CT18">
        <v>57</v>
      </c>
      <c r="CU18" t="s">
        <v>50</v>
      </c>
      <c r="CV18">
        <f>CV17*CU3</f>
        <v>2.7188958966646816E-3</v>
      </c>
      <c r="CW18">
        <v>1983</v>
      </c>
      <c r="CX18">
        <v>57</v>
      </c>
      <c r="CY18" t="s">
        <v>50</v>
      </c>
      <c r="CZ18">
        <f>CZ17*CY3</f>
        <v>2.728436999702656E-3</v>
      </c>
      <c r="DA18">
        <v>1983</v>
      </c>
      <c r="DB18">
        <v>57</v>
      </c>
      <c r="DC18" t="s">
        <v>50</v>
      </c>
      <c r="DD18">
        <f>DD17*DC3</f>
        <v>2.7275373249600809E-3</v>
      </c>
      <c r="DE18">
        <v>1983</v>
      </c>
      <c r="DF18">
        <v>57</v>
      </c>
      <c r="DG18" t="s">
        <v>50</v>
      </c>
      <c r="DH18">
        <f>DH17*DG3</f>
        <v>2.751565598615998E-3</v>
      </c>
      <c r="DI18">
        <v>1983</v>
      </c>
      <c r="DJ18">
        <v>57</v>
      </c>
      <c r="DK18" t="s">
        <v>50</v>
      </c>
      <c r="DL18">
        <f>DL17*DK3</f>
        <v>2.7463046998688519E-3</v>
      </c>
      <c r="DM18">
        <v>1983</v>
      </c>
      <c r="DN18">
        <v>57</v>
      </c>
      <c r="DO18" t="s">
        <v>50</v>
      </c>
      <c r="DP18">
        <f>DP17*DO3</f>
        <v>2.7232164233805521E-3</v>
      </c>
      <c r="DQ18">
        <v>1983</v>
      </c>
      <c r="DR18">
        <v>57</v>
      </c>
      <c r="DS18" t="s">
        <v>50</v>
      </c>
      <c r="DT18">
        <f>DT17*DS3</f>
        <v>2.7396964178407978E-3</v>
      </c>
      <c r="DU18">
        <v>1983</v>
      </c>
      <c r="DV18">
        <v>57</v>
      </c>
      <c r="DW18" t="s">
        <v>50</v>
      </c>
      <c r="DX18">
        <f>DX17*DW3</f>
        <v>2.6988271532619153E-3</v>
      </c>
      <c r="DY18">
        <v>1983</v>
      </c>
      <c r="DZ18">
        <v>57</v>
      </c>
      <c r="EA18" t="s">
        <v>50</v>
      </c>
      <c r="EB18">
        <f>EB17*EA3</f>
        <v>2.754935981479413E-3</v>
      </c>
      <c r="EC18">
        <v>1983</v>
      </c>
      <c r="ED18">
        <v>57</v>
      </c>
      <c r="EE18" t="s">
        <v>50</v>
      </c>
      <c r="EF18">
        <f>EF17*EE3</f>
        <v>2.7267574727299747E-3</v>
      </c>
      <c r="EG18">
        <v>1983</v>
      </c>
      <c r="EH18">
        <v>57</v>
      </c>
      <c r="EI18" t="s">
        <v>50</v>
      </c>
      <c r="EJ18">
        <f>EJ17*EI3</f>
        <v>2.7159514325943248E-3</v>
      </c>
      <c r="EK18">
        <v>1983</v>
      </c>
      <c r="EL18">
        <v>57</v>
      </c>
      <c r="EM18" t="s">
        <v>50</v>
      </c>
      <c r="EN18">
        <f>EN17*EM3</f>
        <v>2.7370497186914172E-3</v>
      </c>
      <c r="EO18">
        <v>1983</v>
      </c>
      <c r="EP18">
        <v>57</v>
      </c>
      <c r="EQ18" t="s">
        <v>50</v>
      </c>
      <c r="ER18">
        <f>ER17*EQ3</f>
        <v>2.7608738891308905E-3</v>
      </c>
      <c r="ES18">
        <v>1983</v>
      </c>
      <c r="ET18">
        <v>57</v>
      </c>
      <c r="EU18" t="s">
        <v>50</v>
      </c>
      <c r="EV18">
        <f>EV17*EU3</f>
        <v>2.7185112471077651E-3</v>
      </c>
      <c r="EW18">
        <v>1983</v>
      </c>
      <c r="EX18">
        <v>57</v>
      </c>
      <c r="EY18" t="s">
        <v>50</v>
      </c>
      <c r="EZ18">
        <f>EZ17*EY3</f>
        <v>2.7489071572027635E-3</v>
      </c>
      <c r="FA18">
        <v>1983</v>
      </c>
      <c r="FB18">
        <v>57</v>
      </c>
      <c r="FC18" t="s">
        <v>50</v>
      </c>
      <c r="FD18">
        <f>FD17*FC3</f>
        <v>2.7523474142682474E-3</v>
      </c>
      <c r="FE18">
        <v>1983</v>
      </c>
      <c r="FF18">
        <v>57</v>
      </c>
      <c r="FG18" t="s">
        <v>50</v>
      </c>
      <c r="FH18">
        <f>FH17*FG3</f>
        <v>2.7396739315954889E-3</v>
      </c>
      <c r="FI18">
        <v>1983</v>
      </c>
      <c r="FJ18">
        <v>57</v>
      </c>
      <c r="FK18" t="s">
        <v>50</v>
      </c>
      <c r="FL18">
        <f>FL17*FK3</f>
        <v>2.7015780381870812E-3</v>
      </c>
      <c r="FM18">
        <v>1983</v>
      </c>
      <c r="FN18">
        <v>57</v>
      </c>
      <c r="FO18" t="s">
        <v>50</v>
      </c>
      <c r="FP18">
        <f>FP17*FO3</f>
        <v>2.6728377211406545E-3</v>
      </c>
      <c r="FQ18">
        <v>1983</v>
      </c>
      <c r="FR18">
        <v>57</v>
      </c>
      <c r="FS18" t="s">
        <v>50</v>
      </c>
      <c r="FT18">
        <f>FT17*FS3</f>
        <v>2.7391944522559245E-3</v>
      </c>
      <c r="FU18">
        <v>1983</v>
      </c>
      <c r="FV18">
        <v>57</v>
      </c>
      <c r="FW18" t="s">
        <v>50</v>
      </c>
      <c r="FX18">
        <f>FX17*FW3</f>
        <v>2.7354377367375202E-3</v>
      </c>
      <c r="FY18">
        <v>1983</v>
      </c>
      <c r="FZ18">
        <v>57</v>
      </c>
      <c r="GA18" t="s">
        <v>50</v>
      </c>
      <c r="GB18">
        <f>GB17*GA3</f>
        <v>2.703092671172603E-3</v>
      </c>
      <c r="GC18">
        <v>1983</v>
      </c>
      <c r="GD18">
        <v>57</v>
      </c>
      <c r="GE18" t="s">
        <v>50</v>
      </c>
      <c r="GF18">
        <f>GF17*GE3</f>
        <v>2.7724040835603175E-3</v>
      </c>
      <c r="GG18">
        <v>1983</v>
      </c>
      <c r="GH18">
        <v>57</v>
      </c>
      <c r="GI18" t="s">
        <v>50</v>
      </c>
      <c r="GJ18">
        <f>GJ17*GI3</f>
        <v>2.7671557760671531E-3</v>
      </c>
      <c r="GK18">
        <v>1983</v>
      </c>
      <c r="GL18">
        <v>57</v>
      </c>
    </row>
    <row r="19" spans="2:194" x14ac:dyDescent="0.25">
      <c r="B19">
        <v>3.3544903477310081E-2</v>
      </c>
      <c r="C19" s="31">
        <v>0.77877876188851469</v>
      </c>
      <c r="D19">
        <v>154.89591241608559</v>
      </c>
      <c r="E19">
        <v>1984</v>
      </c>
      <c r="F19">
        <v>64</v>
      </c>
      <c r="G19" t="s">
        <v>51</v>
      </c>
      <c r="H19">
        <f>G2+H18</f>
        <v>1.0367473120288224</v>
      </c>
      <c r="I19">
        <v>1985</v>
      </c>
      <c r="J19">
        <v>67</v>
      </c>
      <c r="K19" t="s">
        <v>51</v>
      </c>
      <c r="L19">
        <f>K2+L18</f>
        <v>1.0375711637540186</v>
      </c>
      <c r="M19">
        <v>1985</v>
      </c>
      <c r="N19">
        <v>67</v>
      </c>
      <c r="O19" t="s">
        <v>51</v>
      </c>
      <c r="P19">
        <f>O2+P18</f>
        <v>1.0377259254905542</v>
      </c>
      <c r="Q19">
        <v>1985</v>
      </c>
      <c r="R19">
        <v>67</v>
      </c>
      <c r="S19" t="s">
        <v>51</v>
      </c>
      <c r="T19">
        <f>S2+T18</f>
        <v>1.0375510089925819</v>
      </c>
      <c r="U19">
        <v>1985</v>
      </c>
      <c r="V19">
        <v>67</v>
      </c>
      <c r="W19" t="s">
        <v>51</v>
      </c>
      <c r="X19">
        <f>W2+X18</f>
        <v>1.0379930475318766</v>
      </c>
      <c r="Y19">
        <v>1985</v>
      </c>
      <c r="Z19">
        <v>67</v>
      </c>
      <c r="AA19" t="s">
        <v>51</v>
      </c>
      <c r="AB19">
        <f>AA2+AB18</f>
        <v>1.0374076018426737</v>
      </c>
      <c r="AC19">
        <v>1985</v>
      </c>
      <c r="AD19">
        <v>67</v>
      </c>
      <c r="AE19" t="s">
        <v>51</v>
      </c>
      <c r="AF19">
        <f>AE2+AF18</f>
        <v>1.036702597479684</v>
      </c>
      <c r="AG19">
        <v>1985</v>
      </c>
      <c r="AH19">
        <v>67</v>
      </c>
      <c r="AI19" t="s">
        <v>51</v>
      </c>
      <c r="AJ19">
        <f>AI2+AJ18</f>
        <v>1.0367129603931382</v>
      </c>
      <c r="AK19">
        <v>1985</v>
      </c>
      <c r="AL19">
        <v>67</v>
      </c>
      <c r="AM19" t="s">
        <v>51</v>
      </c>
      <c r="AN19">
        <f>AM2+AN18</f>
        <v>1.0360640569015833</v>
      </c>
      <c r="AO19">
        <v>1985</v>
      </c>
      <c r="AP19">
        <v>67</v>
      </c>
      <c r="AQ19" t="s">
        <v>51</v>
      </c>
      <c r="AR19">
        <f>AQ2+AR18</f>
        <v>1.0366641612081366</v>
      </c>
      <c r="AS19">
        <v>1985</v>
      </c>
      <c r="AT19">
        <v>67</v>
      </c>
      <c r="AU19" t="s">
        <v>51</v>
      </c>
      <c r="AV19">
        <f>AU2+AV18</f>
        <v>1.0366919918885211</v>
      </c>
      <c r="AW19">
        <v>1985</v>
      </c>
      <c r="AX19">
        <v>67</v>
      </c>
      <c r="AY19" t="s">
        <v>51</v>
      </c>
      <c r="AZ19">
        <f>AY2+AZ18</f>
        <v>1.0367469813004373</v>
      </c>
      <c r="BA19">
        <v>1985</v>
      </c>
      <c r="BB19">
        <v>67</v>
      </c>
      <c r="BC19" t="s">
        <v>51</v>
      </c>
      <c r="BD19">
        <f>BC2+BD18</f>
        <v>1.0367398882113694</v>
      </c>
      <c r="BE19">
        <v>1985</v>
      </c>
      <c r="BF19">
        <v>67</v>
      </c>
      <c r="BG19" t="s">
        <v>51</v>
      </c>
      <c r="BH19">
        <f>BG2+BH18</f>
        <v>1.0367536311462644</v>
      </c>
      <c r="BI19">
        <v>1985</v>
      </c>
      <c r="BJ19">
        <v>67</v>
      </c>
      <c r="BK19" t="s">
        <v>51</v>
      </c>
      <c r="BL19">
        <f>BK2+BL18</f>
        <v>1.0367727112433578</v>
      </c>
      <c r="BM19">
        <v>1985</v>
      </c>
      <c r="BN19">
        <v>67</v>
      </c>
      <c r="BO19" t="s">
        <v>51</v>
      </c>
      <c r="BP19">
        <f>BO2+BP18</f>
        <v>1.0367933381664973</v>
      </c>
      <c r="BQ19">
        <v>1985</v>
      </c>
      <c r="BR19">
        <v>67</v>
      </c>
      <c r="BS19" t="s">
        <v>51</v>
      </c>
      <c r="BT19">
        <f>BS2+BT18</f>
        <v>1.0368099072932671</v>
      </c>
      <c r="BU19">
        <v>1985</v>
      </c>
      <c r="BV19">
        <v>67</v>
      </c>
      <c r="BW19" t="s">
        <v>51</v>
      </c>
      <c r="BX19">
        <f>BW2+BX18</f>
        <v>1.0368272894881676</v>
      </c>
      <c r="BY19">
        <v>1985</v>
      </c>
      <c r="BZ19">
        <v>67</v>
      </c>
      <c r="CA19" t="s">
        <v>51</v>
      </c>
      <c r="CB19">
        <f>CA2+CB18</f>
        <v>1.0368402128935343</v>
      </c>
      <c r="CC19">
        <v>1984</v>
      </c>
      <c r="CD19">
        <v>64</v>
      </c>
      <c r="CE19" t="s">
        <v>51</v>
      </c>
      <c r="CF19">
        <f>CE2+CF18</f>
        <v>1.0368537065324164</v>
      </c>
      <c r="CG19">
        <v>1984</v>
      </c>
      <c r="CH19">
        <v>64</v>
      </c>
      <c r="CI19" t="s">
        <v>51</v>
      </c>
      <c r="CJ19">
        <f>CI2+CJ18</f>
        <v>1.0367580876928417</v>
      </c>
      <c r="CK19">
        <v>1984</v>
      </c>
      <c r="CL19">
        <v>64</v>
      </c>
      <c r="CM19" t="s">
        <v>51</v>
      </c>
      <c r="CN19">
        <f>CM2+CN18</f>
        <v>1.0366782239360373</v>
      </c>
      <c r="CO19">
        <v>1984</v>
      </c>
      <c r="CP19">
        <v>64</v>
      </c>
      <c r="CQ19" t="s">
        <v>51</v>
      </c>
      <c r="CR19">
        <f>CQ2+CR18</f>
        <v>1.0366521329166241</v>
      </c>
      <c r="CS19">
        <v>1984</v>
      </c>
      <c r="CT19">
        <v>64</v>
      </c>
      <c r="CU19" t="s">
        <v>51</v>
      </c>
      <c r="CV19">
        <f>CU2+CV18</f>
        <v>1.0369279286772595</v>
      </c>
      <c r="CW19">
        <v>1984</v>
      </c>
      <c r="CX19">
        <v>64</v>
      </c>
      <c r="CY19" t="s">
        <v>51</v>
      </c>
      <c r="CZ19">
        <f>CY2+CZ18</f>
        <v>1.0365877829181998</v>
      </c>
      <c r="DA19">
        <v>1984</v>
      </c>
      <c r="DB19">
        <v>64</v>
      </c>
      <c r="DC19" t="s">
        <v>51</v>
      </c>
      <c r="DD19">
        <f>DC2+DD18</f>
        <v>1.036567945402282</v>
      </c>
      <c r="DE19">
        <v>1984</v>
      </c>
      <c r="DF19">
        <v>64</v>
      </c>
      <c r="DG19" t="s">
        <v>51</v>
      </c>
      <c r="DH19">
        <f>DG2+DH18</f>
        <v>1.0366499885255682</v>
      </c>
      <c r="DI19">
        <v>1984</v>
      </c>
      <c r="DJ19">
        <v>64</v>
      </c>
      <c r="DK19" t="s">
        <v>51</v>
      </c>
      <c r="DL19">
        <f>DK2+DL18</f>
        <v>1.0366192651008044</v>
      </c>
      <c r="DM19">
        <v>1984</v>
      </c>
      <c r="DN19">
        <v>64</v>
      </c>
      <c r="DO19" t="s">
        <v>51</v>
      </c>
      <c r="DP19">
        <f>DO2+DP18</f>
        <v>1.0369953812524253</v>
      </c>
      <c r="DQ19">
        <v>1984</v>
      </c>
      <c r="DR19">
        <v>64</v>
      </c>
      <c r="DS19" t="s">
        <v>51</v>
      </c>
      <c r="DT19">
        <f>DS2+DT18</f>
        <v>1.0365695149614014</v>
      </c>
      <c r="DU19">
        <v>1984</v>
      </c>
      <c r="DV19">
        <v>64</v>
      </c>
      <c r="DW19" t="s">
        <v>51</v>
      </c>
      <c r="DX19">
        <f>DW2+DX18</f>
        <v>1.0370589272899704</v>
      </c>
      <c r="DY19">
        <v>1984</v>
      </c>
      <c r="DZ19">
        <v>64</v>
      </c>
      <c r="EA19" t="s">
        <v>51</v>
      </c>
      <c r="EB19">
        <f>EA2+EB18</f>
        <v>1.0366437586371315</v>
      </c>
      <c r="EC19">
        <v>1984</v>
      </c>
      <c r="ED19">
        <v>64</v>
      </c>
      <c r="EE19" t="s">
        <v>51</v>
      </c>
      <c r="EF19">
        <f>EE2+EF18</f>
        <v>1.0364922071191427</v>
      </c>
      <c r="EG19">
        <v>1984</v>
      </c>
      <c r="EH19">
        <v>64</v>
      </c>
      <c r="EI19" t="s">
        <v>51</v>
      </c>
      <c r="EJ19">
        <f>EI2+EJ18</f>
        <v>1.0370512068748978</v>
      </c>
      <c r="EK19">
        <v>1984</v>
      </c>
      <c r="EL19">
        <v>64</v>
      </c>
      <c r="EM19" t="s">
        <v>51</v>
      </c>
      <c r="EN19">
        <f>EM2+EN18</f>
        <v>1.0369988599589108</v>
      </c>
      <c r="EO19">
        <v>1984</v>
      </c>
      <c r="EP19">
        <v>64</v>
      </c>
      <c r="EQ19" t="s">
        <v>51</v>
      </c>
      <c r="ER19">
        <f>EQ2+ER18</f>
        <v>1.0366788989371507</v>
      </c>
      <c r="ES19">
        <v>1984</v>
      </c>
      <c r="ET19">
        <v>64</v>
      </c>
      <c r="EU19" t="s">
        <v>51</v>
      </c>
      <c r="EV19">
        <f>EU2+EV18</f>
        <v>1.0364370376551593</v>
      </c>
      <c r="EW19">
        <v>1984</v>
      </c>
      <c r="EX19">
        <v>64</v>
      </c>
      <c r="EY19" t="s">
        <v>51</v>
      </c>
      <c r="EZ19">
        <f>EY2+EZ18</f>
        <v>1.0365694784668065</v>
      </c>
      <c r="FA19">
        <v>1984</v>
      </c>
      <c r="FB19">
        <v>64</v>
      </c>
      <c r="FC19" t="s">
        <v>51</v>
      </c>
      <c r="FD19">
        <f>FC2+FD18</f>
        <v>1.0365552442734844</v>
      </c>
      <c r="FE19">
        <v>1984</v>
      </c>
      <c r="FF19">
        <v>64</v>
      </c>
      <c r="FG19" t="s">
        <v>51</v>
      </c>
      <c r="FH19">
        <f>FG2+FH18</f>
        <v>1.0364762387399875</v>
      </c>
      <c r="FI19">
        <v>1984</v>
      </c>
      <c r="FJ19">
        <v>64</v>
      </c>
      <c r="FK19" t="s">
        <v>51</v>
      </c>
      <c r="FL19">
        <f>FK2+FL18</f>
        <v>1.0362978683678337</v>
      </c>
      <c r="FM19">
        <v>1984</v>
      </c>
      <c r="FN19">
        <v>64</v>
      </c>
      <c r="FO19" t="s">
        <v>51</v>
      </c>
      <c r="FP19">
        <f>FO2+FP18</f>
        <v>1.0372311680300144</v>
      </c>
      <c r="FQ19">
        <v>1984</v>
      </c>
      <c r="FR19">
        <v>64</v>
      </c>
      <c r="FS19" t="s">
        <v>51</v>
      </c>
      <c r="FT19">
        <f>FS2+FT18</f>
        <v>1.0364304623993714</v>
      </c>
      <c r="FU19">
        <v>1984</v>
      </c>
      <c r="FV19">
        <v>64</v>
      </c>
      <c r="FW19" t="s">
        <v>51</v>
      </c>
      <c r="FX19">
        <f>FW2+FX18</f>
        <v>1.0364091499016843</v>
      </c>
      <c r="FY19">
        <v>1984</v>
      </c>
      <c r="FZ19">
        <v>64</v>
      </c>
      <c r="GA19" t="s">
        <v>51</v>
      </c>
      <c r="GB19">
        <f>GA2+GB18</f>
        <v>1.0362525477590054</v>
      </c>
      <c r="GC19">
        <v>1984</v>
      </c>
      <c r="GD19">
        <v>64</v>
      </c>
      <c r="GE19" t="s">
        <v>51</v>
      </c>
      <c r="GF19">
        <f>GE2+GF18</f>
        <v>1.0369252077521351</v>
      </c>
      <c r="GG19">
        <v>1984</v>
      </c>
      <c r="GH19">
        <v>64</v>
      </c>
      <c r="GI19" t="s">
        <v>51</v>
      </c>
      <c r="GJ19">
        <f>GI2+GJ18</f>
        <v>1.037007537214691</v>
      </c>
      <c r="GK19">
        <v>1984</v>
      </c>
      <c r="GL19">
        <v>64</v>
      </c>
    </row>
    <row r="20" spans="2:194" x14ac:dyDescent="0.25">
      <c r="B20">
        <v>3.3556137449801925E-2</v>
      </c>
      <c r="C20" s="31">
        <v>0.77865705018782361</v>
      </c>
      <c r="D20">
        <v>154.78654385575331</v>
      </c>
      <c r="E20">
        <v>1985</v>
      </c>
      <c r="F20">
        <v>67</v>
      </c>
      <c r="G20" t="s">
        <v>52</v>
      </c>
      <c r="H20">
        <f>G2-H18</f>
        <v>1.0312984423284974</v>
      </c>
      <c r="I20">
        <v>1986</v>
      </c>
      <c r="J20">
        <v>130</v>
      </c>
      <c r="K20" t="s">
        <v>52</v>
      </c>
      <c r="L20">
        <f>K2-L18</f>
        <v>1.031343856556505</v>
      </c>
      <c r="M20">
        <v>1986</v>
      </c>
      <c r="N20">
        <v>130</v>
      </c>
      <c r="O20" t="s">
        <v>52</v>
      </c>
      <c r="P20">
        <f>O2-P18</f>
        <v>1.0317885065116685</v>
      </c>
      <c r="Q20">
        <v>1986</v>
      </c>
      <c r="R20">
        <v>130</v>
      </c>
      <c r="S20" t="s">
        <v>52</v>
      </c>
      <c r="T20">
        <f>S2-T18</f>
        <v>1.0317333478923256</v>
      </c>
      <c r="U20">
        <v>1986</v>
      </c>
      <c r="V20">
        <v>130</v>
      </c>
      <c r="W20" t="s">
        <v>52</v>
      </c>
      <c r="X20">
        <f>W2-X18</f>
        <v>1.0322735415874422</v>
      </c>
      <c r="Y20">
        <v>1986</v>
      </c>
      <c r="Z20">
        <v>130</v>
      </c>
      <c r="AA20" t="s">
        <v>52</v>
      </c>
      <c r="AB20">
        <f>AA2-AB18</f>
        <v>1.0316781945840472</v>
      </c>
      <c r="AC20">
        <v>1986</v>
      </c>
      <c r="AD20">
        <v>130</v>
      </c>
      <c r="AE20" t="s">
        <v>52</v>
      </c>
      <c r="AF20">
        <f>AE2-AF18</f>
        <v>1.0310777556730373</v>
      </c>
      <c r="AG20">
        <v>1986</v>
      </c>
      <c r="AH20">
        <v>130</v>
      </c>
      <c r="AI20" t="s">
        <v>52</v>
      </c>
      <c r="AJ20">
        <f>AI2-AJ18</f>
        <v>1.031120396773394</v>
      </c>
      <c r="AK20">
        <v>1986</v>
      </c>
      <c r="AL20">
        <v>130</v>
      </c>
      <c r="AM20" t="s">
        <v>52</v>
      </c>
      <c r="AN20">
        <f>AM2-AN18</f>
        <v>1.0306175232153396</v>
      </c>
      <c r="AO20">
        <v>1986</v>
      </c>
      <c r="AP20">
        <v>130</v>
      </c>
      <c r="AQ20" t="s">
        <v>52</v>
      </c>
      <c r="AR20">
        <f>AQ2-AR18</f>
        <v>1.0311073976087961</v>
      </c>
      <c r="AS20">
        <v>1986</v>
      </c>
      <c r="AT20">
        <v>130</v>
      </c>
      <c r="AU20" t="s">
        <v>52</v>
      </c>
      <c r="AV20">
        <f>AU2-AV18</f>
        <v>1.0311404101819439</v>
      </c>
      <c r="AW20">
        <v>1986</v>
      </c>
      <c r="AX20">
        <v>130</v>
      </c>
      <c r="AY20" t="s">
        <v>52</v>
      </c>
      <c r="AZ20">
        <f>AY2-AZ18</f>
        <v>1.0312570068631572</v>
      </c>
      <c r="BA20">
        <v>1986</v>
      </c>
      <c r="BB20">
        <v>130</v>
      </c>
      <c r="BC20" t="s">
        <v>52</v>
      </c>
      <c r="BD20">
        <f>BC2-BD18</f>
        <v>1.0313235377699488</v>
      </c>
      <c r="BE20">
        <v>1986</v>
      </c>
      <c r="BF20">
        <v>130</v>
      </c>
      <c r="BG20" t="s">
        <v>52</v>
      </c>
      <c r="BH20">
        <f>BG2-BH18</f>
        <v>1.0313470132361491</v>
      </c>
      <c r="BI20">
        <v>1986</v>
      </c>
      <c r="BJ20">
        <v>130</v>
      </c>
      <c r="BK20" t="s">
        <v>52</v>
      </c>
      <c r="BL20">
        <f>BK2-BL18</f>
        <v>1.0313630991493208</v>
      </c>
      <c r="BM20">
        <v>1986</v>
      </c>
      <c r="BN20">
        <v>130</v>
      </c>
      <c r="BO20" t="s">
        <v>52</v>
      </c>
      <c r="BP20">
        <f>BO2-BP18</f>
        <v>1.0313699191493302</v>
      </c>
      <c r="BQ20">
        <v>1986</v>
      </c>
      <c r="BR20">
        <v>130</v>
      </c>
      <c r="BS20" t="s">
        <v>52</v>
      </c>
      <c r="BT20">
        <f>BS2-BT18</f>
        <v>1.0313910884602979</v>
      </c>
      <c r="BU20">
        <v>1986</v>
      </c>
      <c r="BV20">
        <v>130</v>
      </c>
      <c r="BW20" t="s">
        <v>52</v>
      </c>
      <c r="BX20">
        <f>BW2-BX18</f>
        <v>1.0313959098227381</v>
      </c>
      <c r="BY20">
        <v>1986</v>
      </c>
      <c r="BZ20">
        <v>130</v>
      </c>
      <c r="CA20" t="s">
        <v>52</v>
      </c>
      <c r="CB20">
        <f>CA2-CB18</f>
        <v>1.03138754309206</v>
      </c>
      <c r="CC20">
        <v>1986</v>
      </c>
      <c r="CD20">
        <v>130</v>
      </c>
      <c r="CE20" t="s">
        <v>52</v>
      </c>
      <c r="CF20">
        <f>CE2-CF18</f>
        <v>1.0313972839974035</v>
      </c>
      <c r="CG20">
        <v>1985</v>
      </c>
      <c r="CH20">
        <v>67</v>
      </c>
      <c r="CI20" t="s">
        <v>52</v>
      </c>
      <c r="CJ20">
        <f>CI2-CJ18</f>
        <v>1.031243390206904</v>
      </c>
      <c r="CK20">
        <v>1985</v>
      </c>
      <c r="CL20">
        <v>67</v>
      </c>
      <c r="CM20" t="s">
        <v>52</v>
      </c>
      <c r="CN20">
        <f>CM2-CN18</f>
        <v>1.0311882741731153</v>
      </c>
      <c r="CO20">
        <v>1985</v>
      </c>
      <c r="CP20">
        <v>67</v>
      </c>
      <c r="CQ20" t="s">
        <v>52</v>
      </c>
      <c r="CR20">
        <f>CQ2-CR18</f>
        <v>1.0311688894829127</v>
      </c>
      <c r="CS20">
        <v>1985</v>
      </c>
      <c r="CT20">
        <v>67</v>
      </c>
      <c r="CU20" t="s">
        <v>52</v>
      </c>
      <c r="CV20">
        <f>CU2-CV18</f>
        <v>1.0314901368839302</v>
      </c>
      <c r="CW20">
        <v>1985</v>
      </c>
      <c r="CX20">
        <v>67</v>
      </c>
      <c r="CY20" t="s">
        <v>52</v>
      </c>
      <c r="CZ20">
        <f>CY2-CZ18</f>
        <v>1.0311309089187943</v>
      </c>
      <c r="DA20">
        <v>1985</v>
      </c>
      <c r="DB20">
        <v>67</v>
      </c>
      <c r="DC20" t="s">
        <v>52</v>
      </c>
      <c r="DD20">
        <f>DC2-DD18</f>
        <v>1.031112870752362</v>
      </c>
      <c r="DE20">
        <v>1985</v>
      </c>
      <c r="DF20">
        <v>67</v>
      </c>
      <c r="DG20" t="s">
        <v>52</v>
      </c>
      <c r="DH20">
        <f>DG2-DH18</f>
        <v>1.0311468573283364</v>
      </c>
      <c r="DI20">
        <v>1985</v>
      </c>
      <c r="DJ20">
        <v>67</v>
      </c>
      <c r="DK20" t="s">
        <v>52</v>
      </c>
      <c r="DL20">
        <f>DK2-DL18</f>
        <v>1.0311266557010668</v>
      </c>
      <c r="DM20">
        <v>1985</v>
      </c>
      <c r="DN20">
        <v>67</v>
      </c>
      <c r="DO20" t="s">
        <v>52</v>
      </c>
      <c r="DP20">
        <f>DO2-DP18</f>
        <v>1.0315489484056641</v>
      </c>
      <c r="DQ20">
        <v>1985</v>
      </c>
      <c r="DR20">
        <v>67</v>
      </c>
      <c r="DS20" t="s">
        <v>52</v>
      </c>
      <c r="DT20">
        <f>DS2-DT18</f>
        <v>1.0310901221257198</v>
      </c>
      <c r="DU20">
        <v>1985</v>
      </c>
      <c r="DV20">
        <v>67</v>
      </c>
      <c r="DW20" t="s">
        <v>52</v>
      </c>
      <c r="DX20">
        <f>DW2-DX18</f>
        <v>1.0316612729834465</v>
      </c>
      <c r="DY20">
        <v>1985</v>
      </c>
      <c r="DZ20">
        <v>67</v>
      </c>
      <c r="EA20" t="s">
        <v>52</v>
      </c>
      <c r="EB20">
        <f>EA2-EB18</f>
        <v>1.0311338866741728</v>
      </c>
      <c r="EC20">
        <v>1985</v>
      </c>
      <c r="ED20">
        <v>67</v>
      </c>
      <c r="EE20" t="s">
        <v>52</v>
      </c>
      <c r="EF20">
        <f>EE2-EF18</f>
        <v>1.0310386921736829</v>
      </c>
      <c r="EG20">
        <v>1985</v>
      </c>
      <c r="EH20">
        <v>67</v>
      </c>
      <c r="EI20" t="s">
        <v>52</v>
      </c>
      <c r="EJ20">
        <f>EI2-EJ18</f>
        <v>1.0316193040097092</v>
      </c>
      <c r="EK20">
        <v>1985</v>
      </c>
      <c r="EL20">
        <v>67</v>
      </c>
      <c r="EM20" t="s">
        <v>52</v>
      </c>
      <c r="EN20">
        <f>EM2-EN18</f>
        <v>1.0315247605215281</v>
      </c>
      <c r="EO20">
        <v>1985</v>
      </c>
      <c r="EP20">
        <v>67</v>
      </c>
      <c r="EQ20" t="s">
        <v>52</v>
      </c>
      <c r="ER20">
        <f>EQ2-ER18</f>
        <v>1.0311571511588888</v>
      </c>
      <c r="ES20">
        <v>1985</v>
      </c>
      <c r="ET20">
        <v>67</v>
      </c>
      <c r="EU20" t="s">
        <v>52</v>
      </c>
      <c r="EV20">
        <f>EU2-EV18</f>
        <v>1.0310000151609438</v>
      </c>
      <c r="EW20">
        <v>1985</v>
      </c>
      <c r="EX20">
        <v>67</v>
      </c>
      <c r="EY20" t="s">
        <v>52</v>
      </c>
      <c r="EZ20">
        <f>EY2-EZ18</f>
        <v>1.0310716641524011</v>
      </c>
      <c r="FA20">
        <v>1985</v>
      </c>
      <c r="FB20">
        <v>67</v>
      </c>
      <c r="FC20" t="s">
        <v>52</v>
      </c>
      <c r="FD20">
        <f>FC2-FD18</f>
        <v>1.0310505494449478</v>
      </c>
      <c r="FE20">
        <v>1985</v>
      </c>
      <c r="FF20">
        <v>67</v>
      </c>
      <c r="FG20" t="s">
        <v>52</v>
      </c>
      <c r="FH20">
        <f>FG2-FH18</f>
        <v>1.0309968908767966</v>
      </c>
      <c r="FI20">
        <v>1985</v>
      </c>
      <c r="FJ20">
        <v>67</v>
      </c>
      <c r="FK20" t="s">
        <v>52</v>
      </c>
      <c r="FL20">
        <f>FK2-FL18</f>
        <v>1.0308947122914593</v>
      </c>
      <c r="FM20">
        <v>1985</v>
      </c>
      <c r="FN20">
        <v>67</v>
      </c>
      <c r="FO20" t="s">
        <v>52</v>
      </c>
      <c r="FP20">
        <f>FO2-FP18</f>
        <v>1.031885492587733</v>
      </c>
      <c r="FQ20">
        <v>1985</v>
      </c>
      <c r="FR20">
        <v>67</v>
      </c>
      <c r="FS20" t="s">
        <v>52</v>
      </c>
      <c r="FT20">
        <f>FS2-FT18</f>
        <v>1.0309520734948596</v>
      </c>
      <c r="FU20">
        <v>1985</v>
      </c>
      <c r="FV20">
        <v>67</v>
      </c>
      <c r="FW20" t="s">
        <v>52</v>
      </c>
      <c r="FX20">
        <f>FW2-FX18</f>
        <v>1.0309382744282094</v>
      </c>
      <c r="FY20">
        <v>1985</v>
      </c>
      <c r="FZ20">
        <v>67</v>
      </c>
      <c r="GA20" t="s">
        <v>52</v>
      </c>
      <c r="GB20">
        <f>GA2-GB18</f>
        <v>1.0308463624166602</v>
      </c>
      <c r="GC20">
        <v>1985</v>
      </c>
      <c r="GD20">
        <v>67</v>
      </c>
      <c r="GE20" t="s">
        <v>52</v>
      </c>
      <c r="GF20">
        <f>GE2-GF18</f>
        <v>1.0313803995850144</v>
      </c>
      <c r="GG20">
        <v>1985</v>
      </c>
      <c r="GH20">
        <v>67</v>
      </c>
      <c r="GI20" t="s">
        <v>52</v>
      </c>
      <c r="GJ20">
        <f>GI2-GJ18</f>
        <v>1.0314732256625567</v>
      </c>
      <c r="GK20">
        <v>1985</v>
      </c>
      <c r="GL20">
        <v>67</v>
      </c>
    </row>
    <row r="21" spans="2:194" x14ac:dyDescent="0.25">
      <c r="B21">
        <v>3.3435490737696603E-2</v>
      </c>
      <c r="C21" s="31">
        <v>0.77371473835937832</v>
      </c>
      <c r="D21">
        <v>150.44483339740989</v>
      </c>
      <c r="E21">
        <v>1986</v>
      </c>
      <c r="F21">
        <v>130</v>
      </c>
      <c r="G21" t="s">
        <v>43</v>
      </c>
      <c r="H21" s="32">
        <f>LN(G2)</f>
        <v>3.3456900772490444E-2</v>
      </c>
      <c r="I21">
        <v>1987</v>
      </c>
      <c r="J21">
        <v>175</v>
      </c>
      <c r="K21" t="s">
        <v>43</v>
      </c>
      <c r="L21" s="32">
        <f>LN(K2)</f>
        <v>3.3877144527915723E-2</v>
      </c>
      <c r="M21">
        <v>1987</v>
      </c>
      <c r="N21">
        <v>175</v>
      </c>
      <c r="O21" t="s">
        <v>43</v>
      </c>
      <c r="P21" s="32">
        <f>LN(O2)</f>
        <v>3.4166825288599385E-2</v>
      </c>
      <c r="Q21">
        <v>1987</v>
      </c>
      <c r="R21">
        <v>175</v>
      </c>
      <c r="S21" t="s">
        <v>43</v>
      </c>
      <c r="T21" s="32">
        <f>LN(S2)</f>
        <v>3.4055645630303381E-2</v>
      </c>
      <c r="U21">
        <v>1987</v>
      </c>
      <c r="V21">
        <v>175</v>
      </c>
      <c r="W21" t="s">
        <v>43</v>
      </c>
      <c r="X21" s="32">
        <f>LN(W2)</f>
        <v>3.4530205439160529E-2</v>
      </c>
      <c r="Y21">
        <v>1987</v>
      </c>
      <c r="Z21">
        <v>175</v>
      </c>
      <c r="AA21" t="s">
        <v>43</v>
      </c>
      <c r="AB21" s="32">
        <f>LN(AA2)</f>
        <v>3.3959684925492985E-2</v>
      </c>
      <c r="AC21">
        <v>1987</v>
      </c>
      <c r="AD21">
        <v>175</v>
      </c>
      <c r="AE21" t="s">
        <v>43</v>
      </c>
      <c r="AF21" s="32">
        <f>LN(AE2)</f>
        <v>3.3328558236772617E-2</v>
      </c>
      <c r="AG21">
        <v>1987</v>
      </c>
      <c r="AH21">
        <v>175</v>
      </c>
      <c r="AI21" t="s">
        <v>43</v>
      </c>
      <c r="AJ21" s="32">
        <f>LN(AI2)</f>
        <v>3.3354191198420639E-2</v>
      </c>
      <c r="AK21">
        <v>1987</v>
      </c>
      <c r="AL21">
        <v>175</v>
      </c>
      <c r="AM21" t="s">
        <v>43</v>
      </c>
      <c r="AN21" s="32">
        <f>LN(AM2)</f>
        <v>3.2797038982562199E-2</v>
      </c>
      <c r="AO21">
        <v>1987</v>
      </c>
      <c r="AP21">
        <v>175</v>
      </c>
      <c r="AQ21" t="s">
        <v>43</v>
      </c>
      <c r="AR21" s="32">
        <f>LN(AQ2)</f>
        <v>3.3324305195836026E-2</v>
      </c>
      <c r="AS21">
        <v>1987</v>
      </c>
      <c r="AT21">
        <v>175</v>
      </c>
      <c r="AU21" t="s">
        <v>43</v>
      </c>
      <c r="AV21" s="32">
        <f>LN(AU2)</f>
        <v>3.3353729315801141E-2</v>
      </c>
      <c r="AW21">
        <v>1987</v>
      </c>
      <c r="AX21">
        <v>175</v>
      </c>
      <c r="AY21" t="s">
        <v>43</v>
      </c>
      <c r="AZ21" s="32">
        <f>LN(AY2)</f>
        <v>3.3436704596754283E-2</v>
      </c>
      <c r="BA21">
        <v>1987</v>
      </c>
      <c r="BB21">
        <v>175</v>
      </c>
      <c r="BC21" t="s">
        <v>43</v>
      </c>
      <c r="BD21" s="32">
        <f>LN(BC2)</f>
        <v>3.3465445819648512E-2</v>
      </c>
      <c r="BE21">
        <v>1987</v>
      </c>
      <c r="BF21">
        <v>175</v>
      </c>
      <c r="BG21" t="s">
        <v>43</v>
      </c>
      <c r="BH21" s="32">
        <f>LN(BG2)</f>
        <v>3.3483442398344679E-2</v>
      </c>
      <c r="BI21">
        <v>1987</v>
      </c>
      <c r="BJ21">
        <v>175</v>
      </c>
      <c r="BK21" t="s">
        <v>43</v>
      </c>
      <c r="BL21" s="32">
        <f>LN(BK2)</f>
        <v>3.3500446266789073E-2</v>
      </c>
      <c r="BM21">
        <v>1987</v>
      </c>
      <c r="BN21">
        <v>175</v>
      </c>
      <c r="BO21" t="s">
        <v>43</v>
      </c>
      <c r="BP21" s="32">
        <f>LN(BO2)</f>
        <v>3.351371751371781E-2</v>
      </c>
      <c r="BQ21">
        <v>1987</v>
      </c>
      <c r="BR21">
        <v>175</v>
      </c>
      <c r="BS21" t="s">
        <v>43</v>
      </c>
      <c r="BT21" s="32">
        <f>LN(BS2)</f>
        <v>3.3531964667706006E-2</v>
      </c>
      <c r="BU21">
        <v>1987</v>
      </c>
      <c r="BV21">
        <v>175</v>
      </c>
      <c r="BW21" t="s">
        <v>43</v>
      </c>
      <c r="BX21" s="32">
        <f>LN(BW2)</f>
        <v>3.3542700296497384E-2</v>
      </c>
      <c r="BY21">
        <v>1987</v>
      </c>
      <c r="BZ21">
        <v>175</v>
      </c>
      <c r="CA21" t="s">
        <v>43</v>
      </c>
      <c r="CB21" s="32">
        <f>LN(CA2)</f>
        <v>3.3544903477310081E-2</v>
      </c>
      <c r="CC21">
        <v>1987</v>
      </c>
      <c r="CD21">
        <v>175</v>
      </c>
      <c r="CE21" t="s">
        <v>43</v>
      </c>
      <c r="CF21" s="32">
        <f>LN(CE2)</f>
        <v>3.3556137449801925E-2</v>
      </c>
      <c r="CG21">
        <v>1987</v>
      </c>
      <c r="CH21">
        <v>175</v>
      </c>
      <c r="CI21" t="s">
        <v>43</v>
      </c>
      <c r="CJ21" s="32">
        <f>LN(CI2)</f>
        <v>3.3435490737696603E-2</v>
      </c>
      <c r="CK21">
        <v>1986</v>
      </c>
      <c r="CL21">
        <v>130</v>
      </c>
      <c r="CM21" t="s">
        <v>43</v>
      </c>
      <c r="CN21" s="32">
        <f>LN(CM2)</f>
        <v>3.3370217962344934E-2</v>
      </c>
      <c r="CO21">
        <v>1986</v>
      </c>
      <c r="CP21">
        <v>130</v>
      </c>
      <c r="CQ21" t="s">
        <v>43</v>
      </c>
      <c r="CR21" s="32">
        <f>LN(CQ2)</f>
        <v>3.3348226112432627E-2</v>
      </c>
      <c r="CS21">
        <v>1986</v>
      </c>
      <c r="CT21">
        <v>130</v>
      </c>
      <c r="CU21" t="s">
        <v>43</v>
      </c>
      <c r="CV21" s="32">
        <f>LN(CU2)</f>
        <v>3.3636915017064478E-2</v>
      </c>
      <c r="CW21">
        <v>1986</v>
      </c>
      <c r="CX21">
        <v>130</v>
      </c>
      <c r="CY21" t="s">
        <v>43</v>
      </c>
      <c r="CZ21" s="32">
        <f>LN(CY2)</f>
        <v>3.3298737741078666E-2</v>
      </c>
      <c r="DA21">
        <v>1986</v>
      </c>
      <c r="DB21">
        <v>130</v>
      </c>
      <c r="DC21" t="s">
        <v>43</v>
      </c>
      <c r="DD21" s="32">
        <f>LN(DC2)</f>
        <v>3.3280419954718296E-2</v>
      </c>
      <c r="DE21">
        <v>1986</v>
      </c>
      <c r="DF21">
        <v>130</v>
      </c>
      <c r="DG21" t="s">
        <v>43</v>
      </c>
      <c r="DH21" s="32">
        <f>LN(DG2)</f>
        <v>3.3336534246112964E-2</v>
      </c>
      <c r="DI21">
        <v>1986</v>
      </c>
      <c r="DJ21">
        <v>130</v>
      </c>
      <c r="DK21" t="s">
        <v>43</v>
      </c>
      <c r="DL21" s="32">
        <f>LN(DK2)</f>
        <v>3.3311906256555369E-2</v>
      </c>
      <c r="DM21">
        <v>1986</v>
      </c>
      <c r="DN21">
        <v>130</v>
      </c>
      <c r="DO21" t="s">
        <v>43</v>
      </c>
      <c r="DP21" s="32">
        <f>LN(DO2)</f>
        <v>3.3697956953092162E-2</v>
      </c>
      <c r="DQ21">
        <v>1986</v>
      </c>
      <c r="DR21">
        <v>130</v>
      </c>
      <c r="DS21" t="s">
        <v>43</v>
      </c>
      <c r="DT21" s="32">
        <f>LN(DS2)</f>
        <v>3.3270176992736072E-2</v>
      </c>
      <c r="DU21">
        <v>1986</v>
      </c>
      <c r="DV21">
        <v>130</v>
      </c>
      <c r="DW21" t="s">
        <v>43</v>
      </c>
      <c r="DX21" s="32">
        <f>LN(DW2)</f>
        <v>3.3782974777870345E-2</v>
      </c>
      <c r="DY21">
        <v>1986</v>
      </c>
      <c r="DZ21">
        <v>130</v>
      </c>
      <c r="EA21" t="s">
        <v>43</v>
      </c>
      <c r="EB21" s="32">
        <f>LN(EA2)</f>
        <v>3.3327248695754028E-2</v>
      </c>
      <c r="EC21">
        <v>1986</v>
      </c>
      <c r="ED21">
        <v>130</v>
      </c>
      <c r="EE21" t="s">
        <v>43</v>
      </c>
      <c r="EF21" s="32">
        <f>LN(EE2)</f>
        <v>3.320791248849881E-2</v>
      </c>
      <c r="EG21">
        <v>1986</v>
      </c>
      <c r="EH21">
        <v>130</v>
      </c>
      <c r="EI21" t="s">
        <v>43</v>
      </c>
      <c r="EJ21" s="32">
        <f>LN(EI2)</f>
        <v>3.3758955103500139E-2</v>
      </c>
      <c r="EK21">
        <v>1986</v>
      </c>
      <c r="EL21">
        <v>130</v>
      </c>
      <c r="EM21" t="s">
        <v>43</v>
      </c>
      <c r="EN21" s="32">
        <f>LN(EM2)</f>
        <v>3.3687945429036824E-2</v>
      </c>
      <c r="EO21">
        <v>1986</v>
      </c>
      <c r="EP21">
        <v>130</v>
      </c>
      <c r="EQ21" t="s">
        <v>43</v>
      </c>
      <c r="ER21" s="32">
        <f>LN(EQ2)</f>
        <v>3.3355493492797775E-2</v>
      </c>
      <c r="ES21">
        <v>1986</v>
      </c>
      <c r="ET21">
        <v>130</v>
      </c>
      <c r="EU21" t="s">
        <v>43</v>
      </c>
      <c r="EV21" s="32">
        <f>LN(EU2)</f>
        <v>3.316252085411342E-2</v>
      </c>
      <c r="EW21">
        <v>1986</v>
      </c>
      <c r="EX21">
        <v>130</v>
      </c>
      <c r="EY21" t="s">
        <v>43</v>
      </c>
      <c r="EZ21" s="32">
        <f>LN(EY2)</f>
        <v>3.3261232314271832E-2</v>
      </c>
      <c r="FA21">
        <v>1986</v>
      </c>
      <c r="FB21">
        <v>130</v>
      </c>
      <c r="FC21" t="s">
        <v>43</v>
      </c>
      <c r="FD21" s="32">
        <f>LN(FC2)</f>
        <v>3.3244135922534918E-2</v>
      </c>
      <c r="FE21">
        <v>1986</v>
      </c>
      <c r="FF21">
        <v>130</v>
      </c>
      <c r="FG21" t="s">
        <v>43</v>
      </c>
      <c r="FH21" s="32">
        <f>LN(FG2)</f>
        <v>3.3179970713525242E-2</v>
      </c>
      <c r="FI21">
        <v>1986</v>
      </c>
      <c r="FJ21">
        <v>130</v>
      </c>
      <c r="FK21" t="s">
        <v>43</v>
      </c>
      <c r="FL21" s="32">
        <f>LN(FK2)</f>
        <v>3.3044264962405208E-2</v>
      </c>
      <c r="FM21">
        <v>1986</v>
      </c>
      <c r="FN21">
        <v>130</v>
      </c>
      <c r="FO21" t="s">
        <v>43</v>
      </c>
      <c r="FP21" s="32">
        <f>LN(FO2)</f>
        <v>3.3974601639379001E-2</v>
      </c>
      <c r="FQ21">
        <v>1986</v>
      </c>
      <c r="FR21">
        <v>130</v>
      </c>
      <c r="FS21" t="s">
        <v>43</v>
      </c>
      <c r="FT21" s="32">
        <f>LN(FS2)</f>
        <v>3.3136151180319678E-2</v>
      </c>
      <c r="FU21">
        <v>1986</v>
      </c>
      <c r="FV21">
        <v>130</v>
      </c>
      <c r="FW21" t="s">
        <v>43</v>
      </c>
      <c r="FX21" s="32">
        <f>LN(FW2)</f>
        <v>3.3119167452397444E-2</v>
      </c>
      <c r="FY21">
        <v>1986</v>
      </c>
      <c r="FZ21">
        <v>130</v>
      </c>
      <c r="GA21" t="s">
        <v>43</v>
      </c>
      <c r="GB21" s="32">
        <f>LN(GA2)</f>
        <v>3.2998951039160521E-2</v>
      </c>
      <c r="GC21">
        <v>1986</v>
      </c>
      <c r="GD21">
        <v>130</v>
      </c>
      <c r="GE21" t="s">
        <v>43</v>
      </c>
      <c r="GF21" s="32">
        <f>LN(GE2)</f>
        <v>3.3582544344541859E-2</v>
      </c>
      <c r="GG21">
        <v>1986</v>
      </c>
      <c r="GH21">
        <v>130</v>
      </c>
      <c r="GI21" t="s">
        <v>43</v>
      </c>
      <c r="GJ21" s="32">
        <f>LN(GI2)</f>
        <v>3.366722628096671E-2</v>
      </c>
      <c r="GK21">
        <v>1986</v>
      </c>
      <c r="GL21">
        <v>130</v>
      </c>
    </row>
    <row r="22" spans="2:194" x14ac:dyDescent="0.25">
      <c r="B22">
        <v>3.3370217962344934E-2</v>
      </c>
      <c r="C22" s="31">
        <v>0.77460416096205476</v>
      </c>
      <c r="D22">
        <v>151.21212187325523</v>
      </c>
      <c r="E22">
        <v>1987</v>
      </c>
      <c r="F22">
        <v>175</v>
      </c>
      <c r="G22" t="s">
        <v>53</v>
      </c>
      <c r="H22" s="32">
        <f>LN(H19)</f>
        <v>3.6088227451166154E-2</v>
      </c>
      <c r="I22">
        <v>1988</v>
      </c>
      <c r="J22">
        <v>190</v>
      </c>
      <c r="K22" t="s">
        <v>53</v>
      </c>
      <c r="L22" s="32">
        <f>LN(L19)</f>
        <v>3.6882562340560525E-2</v>
      </c>
      <c r="M22">
        <v>1988</v>
      </c>
      <c r="N22">
        <v>190</v>
      </c>
      <c r="O22" t="s">
        <v>53</v>
      </c>
      <c r="P22" s="32">
        <f>LN(P19)</f>
        <v>3.7031708925523779E-2</v>
      </c>
      <c r="Q22">
        <v>1988</v>
      </c>
      <c r="R22">
        <v>190</v>
      </c>
      <c r="S22" t="s">
        <v>53</v>
      </c>
      <c r="T22" s="32">
        <f>LN(T19)</f>
        <v>3.6863137208197699E-2</v>
      </c>
      <c r="U22">
        <v>1988</v>
      </c>
      <c r="V22">
        <v>190</v>
      </c>
      <c r="W22" t="s">
        <v>53</v>
      </c>
      <c r="X22" s="32">
        <f>LN(X19)</f>
        <v>3.7289086775096576E-2</v>
      </c>
      <c r="Y22">
        <v>1988</v>
      </c>
      <c r="Z22">
        <v>190</v>
      </c>
      <c r="AA22" t="s">
        <v>53</v>
      </c>
      <c r="AB22" s="32">
        <f>LN(AB19)</f>
        <v>3.6724910691882905E-2</v>
      </c>
      <c r="AC22">
        <v>1988</v>
      </c>
      <c r="AD22">
        <v>190</v>
      </c>
      <c r="AE22" t="s">
        <v>53</v>
      </c>
      <c r="AF22" s="32">
        <f>LN(AF19)</f>
        <v>3.6045096870639143E-2</v>
      </c>
      <c r="AG22">
        <v>1988</v>
      </c>
      <c r="AH22">
        <v>190</v>
      </c>
      <c r="AI22" t="s">
        <v>53</v>
      </c>
      <c r="AJ22" s="32">
        <f>LN(AJ19)</f>
        <v>3.6055092853755001E-2</v>
      </c>
      <c r="AK22">
        <v>1988</v>
      </c>
      <c r="AL22">
        <v>190</v>
      </c>
      <c r="AM22" t="s">
        <v>53</v>
      </c>
      <c r="AN22" s="32">
        <f>LN(AN19)</f>
        <v>3.5428972911918974E-2</v>
      </c>
      <c r="AO22">
        <v>1988</v>
      </c>
      <c r="AP22">
        <v>190</v>
      </c>
      <c r="AQ22" t="s">
        <v>53</v>
      </c>
      <c r="AR22" s="32">
        <f>LN(AR19)</f>
        <v>3.6008020679086768E-2</v>
      </c>
      <c r="AS22">
        <v>1988</v>
      </c>
      <c r="AT22">
        <v>190</v>
      </c>
      <c r="AU22" t="s">
        <v>53</v>
      </c>
      <c r="AV22" s="32">
        <f>LN(AV19)</f>
        <v>3.6034866699096002E-2</v>
      </c>
      <c r="AW22">
        <v>1988</v>
      </c>
      <c r="AX22">
        <v>190</v>
      </c>
      <c r="AY22" t="s">
        <v>53</v>
      </c>
      <c r="AZ22" s="32">
        <f>LN(AZ19)</f>
        <v>3.608790844533509E-2</v>
      </c>
      <c r="BA22">
        <v>1988</v>
      </c>
      <c r="BB22">
        <v>190</v>
      </c>
      <c r="BC22" t="s">
        <v>53</v>
      </c>
      <c r="BD22" s="32">
        <f>LN(BD19)</f>
        <v>3.608106674387828E-2</v>
      </c>
      <c r="BE22">
        <v>1988</v>
      </c>
      <c r="BF22">
        <v>190</v>
      </c>
      <c r="BG22" t="s">
        <v>53</v>
      </c>
      <c r="BH22" s="32">
        <f>LN(BH19)</f>
        <v>3.609432257011249E-2</v>
      </c>
      <c r="BI22">
        <v>1988</v>
      </c>
      <c r="BJ22">
        <v>190</v>
      </c>
      <c r="BK22" t="s">
        <v>53</v>
      </c>
      <c r="BL22" s="32">
        <f>LN(BL19)</f>
        <v>3.6112726095260804E-2</v>
      </c>
      <c r="BM22">
        <v>1988</v>
      </c>
      <c r="BN22">
        <v>190</v>
      </c>
      <c r="BO22" t="s">
        <v>53</v>
      </c>
      <c r="BP22" s="32">
        <f>LN(BP19)</f>
        <v>3.6132621215694598E-2</v>
      </c>
      <c r="BQ22">
        <v>1988</v>
      </c>
      <c r="BR22">
        <v>190</v>
      </c>
      <c r="BS22" t="s">
        <v>53</v>
      </c>
      <c r="BT22" s="32">
        <f>LN(BT19)</f>
        <v>3.6148602215730512E-2</v>
      </c>
      <c r="BU22">
        <v>1988</v>
      </c>
      <c r="BV22">
        <v>190</v>
      </c>
      <c r="BW22" t="s">
        <v>53</v>
      </c>
      <c r="BX22" s="32">
        <f>LN(BX19)</f>
        <v>3.6165367149276199E-2</v>
      </c>
      <c r="BY22">
        <v>1988</v>
      </c>
      <c r="BZ22">
        <v>190</v>
      </c>
      <c r="CA22" t="s">
        <v>53</v>
      </c>
      <c r="CB22" s="32">
        <f>LN(CB19)</f>
        <v>3.6177831447773486E-2</v>
      </c>
      <c r="CC22">
        <v>1988</v>
      </c>
      <c r="CD22">
        <v>190</v>
      </c>
      <c r="CE22" t="s">
        <v>53</v>
      </c>
      <c r="CF22" s="32">
        <f>LN(CF19)</f>
        <v>3.6190845556322314E-2</v>
      </c>
      <c r="CG22">
        <v>1988</v>
      </c>
      <c r="CH22">
        <v>190</v>
      </c>
      <c r="CI22" t="s">
        <v>53</v>
      </c>
      <c r="CJ22" s="32">
        <f>LN(CJ19)</f>
        <v>3.6098621119801735E-2</v>
      </c>
      <c r="CK22">
        <v>1988</v>
      </c>
      <c r="CL22">
        <v>190</v>
      </c>
      <c r="CM22" t="s">
        <v>53</v>
      </c>
      <c r="CN22" s="32">
        <f>LN(CN19)</f>
        <v>3.6021585952243376E-2</v>
      </c>
      <c r="CO22">
        <v>1987</v>
      </c>
      <c r="CP22">
        <v>175</v>
      </c>
      <c r="CQ22" t="s">
        <v>53</v>
      </c>
      <c r="CR22" s="32">
        <f>LN(CR19)</f>
        <v>3.5996417730181376E-2</v>
      </c>
      <c r="CS22">
        <v>1987</v>
      </c>
      <c r="CT22">
        <v>175</v>
      </c>
      <c r="CU22" t="s">
        <v>53</v>
      </c>
      <c r="CV22" s="32">
        <f>LN(CV19)</f>
        <v>3.6262427003100131E-2</v>
      </c>
      <c r="CW22">
        <v>1987</v>
      </c>
      <c r="CX22">
        <v>175</v>
      </c>
      <c r="CY22" t="s">
        <v>53</v>
      </c>
      <c r="CZ22" s="32">
        <f>LN(CZ19)</f>
        <v>3.593434097972574E-2</v>
      </c>
      <c r="DA22">
        <v>1987</v>
      </c>
      <c r="DB22">
        <v>175</v>
      </c>
      <c r="DC22" t="s">
        <v>53</v>
      </c>
      <c r="DD22" s="32">
        <f>LN(DD19)</f>
        <v>3.5915203472931305E-2</v>
      </c>
      <c r="DE22">
        <v>1987</v>
      </c>
      <c r="DF22">
        <v>175</v>
      </c>
      <c r="DG22" t="s">
        <v>53</v>
      </c>
      <c r="DH22" s="32">
        <f>LN(DH19)</f>
        <v>3.5994349154614254E-2</v>
      </c>
      <c r="DI22">
        <v>1987</v>
      </c>
      <c r="DJ22">
        <v>175</v>
      </c>
      <c r="DK22" t="s">
        <v>53</v>
      </c>
      <c r="DL22" s="32">
        <f>LN(DL19)</f>
        <v>3.5964711494467262E-2</v>
      </c>
      <c r="DM22">
        <v>1987</v>
      </c>
      <c r="DN22">
        <v>175</v>
      </c>
      <c r="DO22" t="s">
        <v>53</v>
      </c>
      <c r="DP22" s="32">
        <f>LN(DP19)</f>
        <v>3.6327475286097539E-2</v>
      </c>
      <c r="DQ22">
        <v>1987</v>
      </c>
      <c r="DR22">
        <v>175</v>
      </c>
      <c r="DS22" t="s">
        <v>53</v>
      </c>
      <c r="DT22" s="32">
        <f>LN(DT19)</f>
        <v>3.5916717660146917E-2</v>
      </c>
      <c r="DU22">
        <v>1987</v>
      </c>
      <c r="DV22">
        <v>175</v>
      </c>
      <c r="DW22" t="s">
        <v>53</v>
      </c>
      <c r="DX22" s="32">
        <f>LN(DX19)</f>
        <v>3.6388752406280221E-2</v>
      </c>
      <c r="DY22">
        <v>1987</v>
      </c>
      <c r="DZ22">
        <v>175</v>
      </c>
      <c r="EA22" t="s">
        <v>53</v>
      </c>
      <c r="EB22" s="32">
        <f>LN(EB19)</f>
        <v>3.5988339501186975E-2</v>
      </c>
      <c r="EC22">
        <v>1987</v>
      </c>
      <c r="ED22">
        <v>175</v>
      </c>
      <c r="EE22" t="s">
        <v>53</v>
      </c>
      <c r="EF22" s="32">
        <f>LN(EF19)</f>
        <v>3.5842134408262907E-2</v>
      </c>
      <c r="EG22">
        <v>1987</v>
      </c>
      <c r="EH22">
        <v>175</v>
      </c>
      <c r="EI22" t="s">
        <v>53</v>
      </c>
      <c r="EJ22" s="32">
        <f>LN(EJ19)</f>
        <v>3.6381307849749266E-2</v>
      </c>
      <c r="EK22">
        <v>1987</v>
      </c>
      <c r="EL22">
        <v>175</v>
      </c>
      <c r="EM22" t="s">
        <v>53</v>
      </c>
      <c r="EN22" s="32">
        <f>LN(EN19)</f>
        <v>3.6330829882186971E-2</v>
      </c>
      <c r="EO22">
        <v>1987</v>
      </c>
      <c r="EP22">
        <v>175</v>
      </c>
      <c r="EQ22" t="s">
        <v>53</v>
      </c>
      <c r="ER22" s="32">
        <f>LN(ER19)</f>
        <v>3.6022237071248395E-2</v>
      </c>
      <c r="ES22">
        <v>1987</v>
      </c>
      <c r="ET22">
        <v>175</v>
      </c>
      <c r="EU22" t="s">
        <v>53</v>
      </c>
      <c r="EV22" s="32">
        <f>LN(EV19)</f>
        <v>3.5788905901659958E-2</v>
      </c>
      <c r="EW22">
        <v>1987</v>
      </c>
      <c r="EX22">
        <v>175</v>
      </c>
      <c r="EY22" t="s">
        <v>53</v>
      </c>
      <c r="EZ22" s="32">
        <f>LN(EZ19)</f>
        <v>3.5916682453057555E-2</v>
      </c>
      <c r="FA22">
        <v>1987</v>
      </c>
      <c r="FB22">
        <v>175</v>
      </c>
      <c r="FC22" t="s">
        <v>53</v>
      </c>
      <c r="FD22" s="32">
        <f>LN(FD19)</f>
        <v>3.5902950338278242E-2</v>
      </c>
      <c r="FE22">
        <v>1987</v>
      </c>
      <c r="FF22">
        <v>175</v>
      </c>
      <c r="FG22" t="s">
        <v>53</v>
      </c>
      <c r="FH22" s="32">
        <f>LN(FH19)</f>
        <v>3.5826728115719089E-2</v>
      </c>
      <c r="FI22">
        <v>1987</v>
      </c>
      <c r="FJ22">
        <v>175</v>
      </c>
      <c r="FK22" t="s">
        <v>53</v>
      </c>
      <c r="FL22" s="32">
        <f>LN(FL19)</f>
        <v>3.5654620241559062E-2</v>
      </c>
      <c r="FM22">
        <v>1987</v>
      </c>
      <c r="FN22">
        <v>175</v>
      </c>
      <c r="FO22" t="s">
        <v>53</v>
      </c>
      <c r="FP22" s="32">
        <f>LN(FP19)</f>
        <v>3.6554824394791796E-2</v>
      </c>
      <c r="FQ22">
        <v>1987</v>
      </c>
      <c r="FR22">
        <v>175</v>
      </c>
      <c r="FS22" t="s">
        <v>53</v>
      </c>
      <c r="FT22" s="32">
        <f>LN(FT19)</f>
        <v>3.5782561785803357E-2</v>
      </c>
      <c r="FU22">
        <v>1987</v>
      </c>
      <c r="FV22">
        <v>175</v>
      </c>
      <c r="FW22" t="s">
        <v>53</v>
      </c>
      <c r="FX22" s="32">
        <f>LN(FX19)</f>
        <v>3.5761998209575478E-2</v>
      </c>
      <c r="FY22">
        <v>1987</v>
      </c>
      <c r="FZ22">
        <v>175</v>
      </c>
      <c r="GA22" t="s">
        <v>53</v>
      </c>
      <c r="GB22" s="32">
        <f>LN(GB19)</f>
        <v>3.5610886097884868E-2</v>
      </c>
      <c r="GC22">
        <v>1987</v>
      </c>
      <c r="GD22">
        <v>175</v>
      </c>
      <c r="GE22" t="s">
        <v>53</v>
      </c>
      <c r="GF22" s="32">
        <f>LN(GF19)</f>
        <v>3.6259802974352356E-2</v>
      </c>
      <c r="GG22">
        <v>1987</v>
      </c>
      <c r="GH22">
        <v>175</v>
      </c>
      <c r="GI22" t="s">
        <v>53</v>
      </c>
      <c r="GJ22" s="32">
        <f>LN(GJ19)</f>
        <v>3.6339197509010115E-2</v>
      </c>
      <c r="GK22">
        <v>1987</v>
      </c>
      <c r="GL22">
        <v>175</v>
      </c>
    </row>
    <row r="23" spans="2:194" x14ac:dyDescent="0.25">
      <c r="B23">
        <v>3.3348226112432627E-2</v>
      </c>
      <c r="C23" s="31">
        <v>0.77480071511088566</v>
      </c>
      <c r="D23">
        <v>151.38250319784601</v>
      </c>
      <c r="E23">
        <v>1988</v>
      </c>
      <c r="F23">
        <v>190</v>
      </c>
      <c r="G23" t="s">
        <v>54</v>
      </c>
      <c r="H23" s="32">
        <f>LN(H20)</f>
        <v>3.0818631942641117E-2</v>
      </c>
      <c r="I23">
        <v>1989</v>
      </c>
      <c r="J23">
        <v>69.59</v>
      </c>
      <c r="K23" t="s">
        <v>54</v>
      </c>
      <c r="L23" s="32">
        <f>LN(L20)</f>
        <v>3.0862666943803858E-2</v>
      </c>
      <c r="M23">
        <v>1989</v>
      </c>
      <c r="N23">
        <v>69.59</v>
      </c>
      <c r="O23" t="s">
        <v>54</v>
      </c>
      <c r="P23" s="32">
        <f>LN(P20)</f>
        <v>3.1293710506502793E-2</v>
      </c>
      <c r="Q23">
        <v>1989</v>
      </c>
      <c r="R23">
        <v>69.59</v>
      </c>
      <c r="S23" t="s">
        <v>54</v>
      </c>
      <c r="T23" s="32">
        <f>LN(T20)</f>
        <v>3.1240249847253338E-2</v>
      </c>
      <c r="U23">
        <v>1989</v>
      </c>
      <c r="V23">
        <v>69.59</v>
      </c>
      <c r="W23" t="s">
        <v>54</v>
      </c>
      <c r="X23" s="32">
        <f>LN(X20)</f>
        <v>3.1763691615014862E-2</v>
      </c>
      <c r="Y23">
        <v>1989</v>
      </c>
      <c r="Z23">
        <v>69.59</v>
      </c>
      <c r="AA23" t="s">
        <v>54</v>
      </c>
      <c r="AB23" s="32">
        <f>LN(AB20)</f>
        <v>3.1186791477794597E-2</v>
      </c>
      <c r="AC23">
        <v>1989</v>
      </c>
      <c r="AD23">
        <v>69.59</v>
      </c>
      <c r="AE23" t="s">
        <v>54</v>
      </c>
      <c r="AF23" s="32">
        <f>LN(AF20)</f>
        <v>3.0604619914654841E-2</v>
      </c>
      <c r="AG23">
        <v>1989</v>
      </c>
      <c r="AH23">
        <v>69.59</v>
      </c>
      <c r="AI23" t="s">
        <v>54</v>
      </c>
      <c r="AJ23" s="32">
        <f>LN(AJ20)</f>
        <v>3.0645974912778731E-2</v>
      </c>
      <c r="AK23">
        <v>1989</v>
      </c>
      <c r="AL23">
        <v>69.59</v>
      </c>
      <c r="AM23" t="s">
        <v>54</v>
      </c>
      <c r="AN23" s="32">
        <f>LN(AN20)</f>
        <v>3.0158159693248573E-2</v>
      </c>
      <c r="AO23">
        <v>1989</v>
      </c>
      <c r="AP23">
        <v>69.59</v>
      </c>
      <c r="AQ23" t="s">
        <v>54</v>
      </c>
      <c r="AR23" s="32">
        <f>LN(AR20)</f>
        <v>3.0633367998418027E-2</v>
      </c>
      <c r="AS23">
        <v>1989</v>
      </c>
      <c r="AT23">
        <v>69.59</v>
      </c>
      <c r="AU23" t="s">
        <v>54</v>
      </c>
      <c r="AV23" s="32">
        <f>LN(AV20)</f>
        <v>3.0665384105333898E-2</v>
      </c>
      <c r="AW23">
        <v>1989</v>
      </c>
      <c r="AX23">
        <v>69.59</v>
      </c>
      <c r="AY23" t="s">
        <v>54</v>
      </c>
      <c r="AZ23" s="32">
        <f>LN(AZ20)</f>
        <v>3.0778453177641607E-2</v>
      </c>
      <c r="BA23">
        <v>1989</v>
      </c>
      <c r="BB23">
        <v>69.59</v>
      </c>
      <c r="BC23" t="s">
        <v>54</v>
      </c>
      <c r="BD23" s="32">
        <f>LN(BD20)</f>
        <v>3.0842965477040272E-2</v>
      </c>
      <c r="BE23">
        <v>1989</v>
      </c>
      <c r="BF23">
        <v>69.59</v>
      </c>
      <c r="BG23" t="s">
        <v>54</v>
      </c>
      <c r="BH23" s="32">
        <f>LN(BH20)</f>
        <v>3.0865727683239277E-2</v>
      </c>
      <c r="BI23">
        <v>1989</v>
      </c>
      <c r="BJ23">
        <v>69.59</v>
      </c>
      <c r="BK23" t="s">
        <v>54</v>
      </c>
      <c r="BL23" s="32">
        <f>LN(BL20)</f>
        <v>3.0881324555601945E-2</v>
      </c>
      <c r="BM23">
        <v>1989</v>
      </c>
      <c r="BN23">
        <v>69.59</v>
      </c>
      <c r="BO23" t="s">
        <v>54</v>
      </c>
      <c r="BP23" s="32">
        <f>LN(BP20)</f>
        <v>3.0887937141863882E-2</v>
      </c>
      <c r="BQ23">
        <v>1989</v>
      </c>
      <c r="BR23">
        <v>69.59</v>
      </c>
      <c r="BS23" t="s">
        <v>54</v>
      </c>
      <c r="BT23" s="32">
        <f>LN(BT20)</f>
        <v>3.0908462361111666E-2</v>
      </c>
      <c r="BU23">
        <v>1989</v>
      </c>
      <c r="BV23">
        <v>69.59</v>
      </c>
      <c r="BW23" t="s">
        <v>54</v>
      </c>
      <c r="BX23" s="32">
        <f>LN(BX20)</f>
        <v>3.0913136971184543E-2</v>
      </c>
      <c r="BY23">
        <v>1989</v>
      </c>
      <c r="BZ23">
        <v>69.59</v>
      </c>
      <c r="CA23" t="s">
        <v>54</v>
      </c>
      <c r="CB23" s="32">
        <f>LN(CB20)</f>
        <v>3.0905024892656591E-2</v>
      </c>
      <c r="CC23">
        <v>1989</v>
      </c>
      <c r="CD23">
        <v>69.59</v>
      </c>
      <c r="CE23" t="s">
        <v>54</v>
      </c>
      <c r="CF23" s="32">
        <f>LN(CF20)</f>
        <v>3.0914469314794663E-2</v>
      </c>
      <c r="CG23">
        <v>1989</v>
      </c>
      <c r="CH23">
        <v>69.59</v>
      </c>
      <c r="CI23" t="s">
        <v>54</v>
      </c>
      <c r="CJ23" s="32">
        <f>LN(CJ20)</f>
        <v>3.0765249149877293E-2</v>
      </c>
      <c r="CK23">
        <v>1989</v>
      </c>
      <c r="CL23">
        <v>69.59</v>
      </c>
      <c r="CM23" t="s">
        <v>54</v>
      </c>
      <c r="CN23" s="32">
        <f>LN(CN20)</f>
        <v>3.0711801528068787E-2</v>
      </c>
      <c r="CO23">
        <v>1989</v>
      </c>
      <c r="CP23">
        <v>69.59</v>
      </c>
      <c r="CQ23" t="s">
        <v>54</v>
      </c>
      <c r="CR23" s="32">
        <f>LN(CR20)</f>
        <v>3.0693002950843901E-2</v>
      </c>
      <c r="CS23">
        <v>1988</v>
      </c>
      <c r="CT23">
        <v>190</v>
      </c>
      <c r="CU23" t="s">
        <v>54</v>
      </c>
      <c r="CV23" s="32">
        <f>LN(CV20)</f>
        <v>3.1004491567729584E-2</v>
      </c>
      <c r="CW23">
        <v>1988</v>
      </c>
      <c r="CX23">
        <v>190</v>
      </c>
      <c r="CY23" t="s">
        <v>54</v>
      </c>
      <c r="CZ23" s="32">
        <f>LN(CZ20)</f>
        <v>3.0656169737600956E-2</v>
      </c>
      <c r="DA23">
        <v>1988</v>
      </c>
      <c r="DB23">
        <v>190</v>
      </c>
      <c r="DC23" t="s">
        <v>54</v>
      </c>
      <c r="DD23" s="32">
        <f>LN(DD20)</f>
        <v>3.0638676009060631E-2</v>
      </c>
      <c r="DE23">
        <v>1988</v>
      </c>
      <c r="DF23">
        <v>190</v>
      </c>
      <c r="DG23" t="s">
        <v>54</v>
      </c>
      <c r="DH23" s="32">
        <f>LN(DH20)</f>
        <v>3.0671636528547794E-2</v>
      </c>
      <c r="DI23">
        <v>1988</v>
      </c>
      <c r="DJ23">
        <v>190</v>
      </c>
      <c r="DK23" t="s">
        <v>54</v>
      </c>
      <c r="DL23" s="32">
        <f>LN(DL20)</f>
        <v>3.0652044920409793E-2</v>
      </c>
      <c r="DM23">
        <v>1988</v>
      </c>
      <c r="DN23">
        <v>190</v>
      </c>
      <c r="DO23" t="s">
        <v>54</v>
      </c>
      <c r="DP23" s="32">
        <f>LN(DP20)</f>
        <v>3.1061506020019131E-2</v>
      </c>
      <c r="DQ23">
        <v>1988</v>
      </c>
      <c r="DR23">
        <v>190</v>
      </c>
      <c r="DS23" t="s">
        <v>54</v>
      </c>
      <c r="DT23" s="32">
        <f>LN(DT20)</f>
        <v>3.0616613557670844E-2</v>
      </c>
      <c r="DU23">
        <v>1988</v>
      </c>
      <c r="DV23">
        <v>190</v>
      </c>
      <c r="DW23" t="s">
        <v>54</v>
      </c>
      <c r="DX23" s="32">
        <f>LN(DX20)</f>
        <v>3.117038932888299E-2</v>
      </c>
      <c r="DY23">
        <v>1988</v>
      </c>
      <c r="DZ23">
        <v>190</v>
      </c>
      <c r="EA23" t="s">
        <v>54</v>
      </c>
      <c r="EB23" s="32">
        <f>LN(EB20)</f>
        <v>3.0659057587294033E-2</v>
      </c>
      <c r="EC23">
        <v>1988</v>
      </c>
      <c r="ED23">
        <v>190</v>
      </c>
      <c r="EE23" t="s">
        <v>54</v>
      </c>
      <c r="EF23" s="32">
        <f>LN(EF20)</f>
        <v>3.0566733112093517E-2</v>
      </c>
      <c r="EG23">
        <v>1988</v>
      </c>
      <c r="EH23">
        <v>190</v>
      </c>
      <c r="EI23" t="s">
        <v>54</v>
      </c>
      <c r="EJ23" s="32">
        <f>LN(EJ20)</f>
        <v>3.1129707538717393E-2</v>
      </c>
      <c r="EK23">
        <v>1988</v>
      </c>
      <c r="EL23">
        <v>190</v>
      </c>
      <c r="EM23" t="s">
        <v>54</v>
      </c>
      <c r="EN23" s="32">
        <f>LN(EN20)</f>
        <v>3.1038057624518285E-2</v>
      </c>
      <c r="EO23">
        <v>1988</v>
      </c>
      <c r="EP23">
        <v>190</v>
      </c>
      <c r="EQ23" t="s">
        <v>54</v>
      </c>
      <c r="ER23" s="32">
        <f>LN(ER20)</f>
        <v>3.0681619373472812E-2</v>
      </c>
      <c r="ES23">
        <v>1988</v>
      </c>
      <c r="ET23">
        <v>190</v>
      </c>
      <c r="EU23" t="s">
        <v>54</v>
      </c>
      <c r="EV23" s="32">
        <f>LN(EV20)</f>
        <v>3.0529219739908846E-2</v>
      </c>
      <c r="EW23">
        <v>1988</v>
      </c>
      <c r="EX23">
        <v>190</v>
      </c>
      <c r="EY23" t="s">
        <v>54</v>
      </c>
      <c r="EZ23" s="32">
        <f>LN(EZ20)</f>
        <v>3.0598711981332859E-2</v>
      </c>
      <c r="FA23">
        <v>1988</v>
      </c>
      <c r="FB23">
        <v>190</v>
      </c>
      <c r="FC23" t="s">
        <v>54</v>
      </c>
      <c r="FD23" s="32">
        <f>LN(FD20)</f>
        <v>3.0578233362447058E-2</v>
      </c>
      <c r="FE23">
        <v>1988</v>
      </c>
      <c r="FF23">
        <v>190</v>
      </c>
      <c r="FG23" t="s">
        <v>54</v>
      </c>
      <c r="FH23" s="32">
        <f>LN(FH20)</f>
        <v>3.0526189391863197E-2</v>
      </c>
      <c r="FI23">
        <v>1988</v>
      </c>
      <c r="FJ23">
        <v>190</v>
      </c>
      <c r="FK23" t="s">
        <v>54</v>
      </c>
      <c r="FL23" s="32">
        <f>LN(FL20)</f>
        <v>3.0427077891274253E-2</v>
      </c>
      <c r="FM23">
        <v>1988</v>
      </c>
      <c r="FN23">
        <v>190</v>
      </c>
      <c r="FO23" t="s">
        <v>54</v>
      </c>
      <c r="FP23" s="32">
        <f>LN(FP20)</f>
        <v>3.1387704108378073E-2</v>
      </c>
      <c r="FQ23">
        <v>1988</v>
      </c>
      <c r="FR23">
        <v>190</v>
      </c>
      <c r="FS23" t="s">
        <v>54</v>
      </c>
      <c r="FT23" s="32">
        <f>LN(FT20)</f>
        <v>3.0482718498336333E-2</v>
      </c>
      <c r="FU23">
        <v>1988</v>
      </c>
      <c r="FV23">
        <v>190</v>
      </c>
      <c r="FW23" t="s">
        <v>54</v>
      </c>
      <c r="FX23" s="32">
        <f>LN(FX20)</f>
        <v>3.0469333628802095E-2</v>
      </c>
      <c r="FY23">
        <v>1988</v>
      </c>
      <c r="FZ23">
        <v>190</v>
      </c>
      <c r="GA23" t="s">
        <v>54</v>
      </c>
      <c r="GB23" s="32">
        <f>LN(GB20)</f>
        <v>3.0380175905955958E-2</v>
      </c>
      <c r="GC23">
        <v>1988</v>
      </c>
      <c r="GD23">
        <v>190</v>
      </c>
      <c r="GE23" t="s">
        <v>54</v>
      </c>
      <c r="GF23" s="32">
        <f>LN(GF20)</f>
        <v>3.0898098755306958E-2</v>
      </c>
      <c r="GG23">
        <v>1988</v>
      </c>
      <c r="GH23">
        <v>190</v>
      </c>
      <c r="GI23" t="s">
        <v>54</v>
      </c>
      <c r="GJ23" s="32">
        <f>LN(GJ20)</f>
        <v>3.0988096490937731E-2</v>
      </c>
      <c r="GK23">
        <v>1988</v>
      </c>
      <c r="GL23">
        <v>190</v>
      </c>
    </row>
    <row r="24" spans="2:194" x14ac:dyDescent="0.25">
      <c r="B24">
        <v>3.3636915017064478E-2</v>
      </c>
      <c r="C24" s="31">
        <v>0.78065829010989995</v>
      </c>
      <c r="D24">
        <v>156.60024161408231</v>
      </c>
      <c r="E24">
        <v>1989</v>
      </c>
      <c r="F24">
        <v>69.59</v>
      </c>
      <c r="G24" t="s">
        <v>55</v>
      </c>
      <c r="H24" s="32">
        <f>H22-H21</f>
        <v>2.6313266786757092E-3</v>
      </c>
      <c r="I24">
        <v>1989</v>
      </c>
      <c r="J24">
        <v>225</v>
      </c>
      <c r="K24" t="s">
        <v>55</v>
      </c>
      <c r="L24" s="32">
        <f>L22-L21</f>
        <v>3.005417812644802E-3</v>
      </c>
      <c r="M24">
        <v>1989</v>
      </c>
      <c r="N24">
        <v>225</v>
      </c>
      <c r="O24" t="s">
        <v>55</v>
      </c>
      <c r="P24" s="32">
        <f>P22-P21</f>
        <v>2.8648836369243938E-3</v>
      </c>
      <c r="Q24">
        <v>1989</v>
      </c>
      <c r="R24">
        <v>225</v>
      </c>
      <c r="S24" t="s">
        <v>55</v>
      </c>
      <c r="T24" s="32">
        <f>T22-T21</f>
        <v>2.807491577894318E-3</v>
      </c>
      <c r="U24">
        <v>1989</v>
      </c>
      <c r="V24">
        <v>225</v>
      </c>
      <c r="W24" t="s">
        <v>55</v>
      </c>
      <c r="X24" s="32">
        <f>X22-X21</f>
        <v>2.7588813359360476E-3</v>
      </c>
      <c r="Y24">
        <v>1989</v>
      </c>
      <c r="Z24">
        <v>225</v>
      </c>
      <c r="AA24" t="s">
        <v>55</v>
      </c>
      <c r="AB24" s="32">
        <f>AB22-AB21</f>
        <v>2.7652257663899199E-3</v>
      </c>
      <c r="AC24">
        <v>1989</v>
      </c>
      <c r="AD24">
        <v>225</v>
      </c>
      <c r="AE24" t="s">
        <v>55</v>
      </c>
      <c r="AF24" s="32">
        <f>AF22-AF21</f>
        <v>2.7165386338665262E-3</v>
      </c>
      <c r="AG24">
        <v>1989</v>
      </c>
      <c r="AH24">
        <v>225</v>
      </c>
      <c r="AI24" t="s">
        <v>55</v>
      </c>
      <c r="AJ24" s="32">
        <f>AJ22-AJ21</f>
        <v>2.7009016553343618E-3</v>
      </c>
      <c r="AK24">
        <v>1989</v>
      </c>
      <c r="AL24">
        <v>225</v>
      </c>
      <c r="AM24" t="s">
        <v>55</v>
      </c>
      <c r="AN24" s="32">
        <f>AN22-AN21</f>
        <v>2.6319339293567751E-3</v>
      </c>
      <c r="AO24">
        <v>1989</v>
      </c>
      <c r="AP24">
        <v>225</v>
      </c>
      <c r="AQ24" t="s">
        <v>55</v>
      </c>
      <c r="AR24" s="32">
        <f>AR22-AR21</f>
        <v>2.6837154832507412E-3</v>
      </c>
      <c r="AS24">
        <v>1989</v>
      </c>
      <c r="AT24">
        <v>225</v>
      </c>
      <c r="AU24" t="s">
        <v>55</v>
      </c>
      <c r="AV24" s="32">
        <f>AV22-AV21</f>
        <v>2.6811373832948612E-3</v>
      </c>
      <c r="AW24">
        <v>1989</v>
      </c>
      <c r="AX24">
        <v>225</v>
      </c>
      <c r="AY24" t="s">
        <v>55</v>
      </c>
      <c r="AZ24" s="32">
        <f>AZ22-AZ21</f>
        <v>2.6512038485808076E-3</v>
      </c>
      <c r="BA24">
        <v>1989</v>
      </c>
      <c r="BB24">
        <v>225</v>
      </c>
      <c r="BC24" t="s">
        <v>55</v>
      </c>
      <c r="BD24" s="32">
        <f>BD22-BD21</f>
        <v>2.6156209242297682E-3</v>
      </c>
      <c r="BE24">
        <v>1989</v>
      </c>
      <c r="BF24">
        <v>225</v>
      </c>
      <c r="BG24" t="s">
        <v>55</v>
      </c>
      <c r="BH24" s="32">
        <f>BH22-BH21</f>
        <v>2.6108801717678112E-3</v>
      </c>
      <c r="BI24">
        <v>1989</v>
      </c>
      <c r="BJ24">
        <v>225</v>
      </c>
      <c r="BK24" t="s">
        <v>55</v>
      </c>
      <c r="BL24" s="32">
        <f>BL22-BL21</f>
        <v>2.6122798284717308E-3</v>
      </c>
      <c r="BM24">
        <v>1989</v>
      </c>
      <c r="BN24">
        <v>225</v>
      </c>
      <c r="BO24" t="s">
        <v>55</v>
      </c>
      <c r="BP24" s="32">
        <f>BP22-BP21</f>
        <v>2.618903701976788E-3</v>
      </c>
      <c r="BQ24">
        <v>1989</v>
      </c>
      <c r="BR24">
        <v>225</v>
      </c>
      <c r="BS24" t="s">
        <v>55</v>
      </c>
      <c r="BT24" s="32">
        <f>BT22-BT21</f>
        <v>2.6166375480245058E-3</v>
      </c>
      <c r="BU24">
        <v>1989</v>
      </c>
      <c r="BV24">
        <v>225</v>
      </c>
      <c r="BW24" t="s">
        <v>55</v>
      </c>
      <c r="BX24" s="32">
        <f>BX22-BX21</f>
        <v>2.6226668527788155E-3</v>
      </c>
      <c r="BY24">
        <v>1989</v>
      </c>
      <c r="BZ24">
        <v>225</v>
      </c>
      <c r="CA24" t="s">
        <v>55</v>
      </c>
      <c r="CB24" s="32">
        <f>CB22-CB21</f>
        <v>2.6329279704634043E-3</v>
      </c>
      <c r="CC24">
        <v>1989</v>
      </c>
      <c r="CD24">
        <v>225</v>
      </c>
      <c r="CE24" t="s">
        <v>55</v>
      </c>
      <c r="CF24" s="32">
        <f>CF22-CF21</f>
        <v>2.6347081065203892E-3</v>
      </c>
      <c r="CG24">
        <v>1989</v>
      </c>
      <c r="CH24">
        <v>225</v>
      </c>
      <c r="CI24" t="s">
        <v>55</v>
      </c>
      <c r="CJ24" s="32">
        <f>CJ22-CJ21</f>
        <v>2.6631303821051319E-3</v>
      </c>
      <c r="CK24">
        <v>1989</v>
      </c>
      <c r="CL24">
        <v>225</v>
      </c>
      <c r="CM24" t="s">
        <v>55</v>
      </c>
      <c r="CN24" s="32">
        <f>CN22-CN21</f>
        <v>2.6513679898984427E-3</v>
      </c>
      <c r="CO24">
        <v>1989</v>
      </c>
      <c r="CP24">
        <v>225</v>
      </c>
      <c r="CQ24" t="s">
        <v>55</v>
      </c>
      <c r="CR24" s="32">
        <f>CR22-CR21</f>
        <v>2.6481916177487491E-3</v>
      </c>
      <c r="CS24">
        <v>1989</v>
      </c>
      <c r="CT24">
        <v>225</v>
      </c>
      <c r="CU24" t="s">
        <v>55</v>
      </c>
      <c r="CV24" s="32">
        <f>CV22-CV21</f>
        <v>2.6255119860356529E-3</v>
      </c>
      <c r="CW24">
        <v>1989</v>
      </c>
      <c r="CX24">
        <v>69.59</v>
      </c>
      <c r="CY24" t="s">
        <v>55</v>
      </c>
      <c r="CZ24" s="32">
        <f>CZ22-CZ21</f>
        <v>2.6356032386470746E-3</v>
      </c>
      <c r="DA24">
        <v>1989</v>
      </c>
      <c r="DB24">
        <v>69.59</v>
      </c>
      <c r="DC24" t="s">
        <v>55</v>
      </c>
      <c r="DD24" s="32">
        <f>DD22-DD21</f>
        <v>2.6347835182130089E-3</v>
      </c>
      <c r="DE24">
        <v>1989</v>
      </c>
      <c r="DF24">
        <v>69.59</v>
      </c>
      <c r="DG24" t="s">
        <v>55</v>
      </c>
      <c r="DH24" s="32">
        <f>DH22-DH21</f>
        <v>2.6578149085012895E-3</v>
      </c>
      <c r="DI24">
        <v>1989</v>
      </c>
      <c r="DJ24">
        <v>69.59</v>
      </c>
      <c r="DK24" t="s">
        <v>55</v>
      </c>
      <c r="DL24" s="32">
        <f>DL22-DL21</f>
        <v>2.6528052379118927E-3</v>
      </c>
      <c r="DM24">
        <v>1989</v>
      </c>
      <c r="DN24">
        <v>69.59</v>
      </c>
      <c r="DO24" t="s">
        <v>55</v>
      </c>
      <c r="DP24" s="32">
        <f>DP22-DP21</f>
        <v>2.6295183330053776E-3</v>
      </c>
      <c r="DQ24">
        <v>1989</v>
      </c>
      <c r="DR24">
        <v>69.59</v>
      </c>
      <c r="DS24" t="s">
        <v>55</v>
      </c>
      <c r="DT24" s="32">
        <f>DT22-DT21</f>
        <v>2.6465406674108446E-3</v>
      </c>
      <c r="DU24">
        <v>1989</v>
      </c>
      <c r="DV24">
        <v>69.59</v>
      </c>
      <c r="DW24" t="s">
        <v>55</v>
      </c>
      <c r="DX24" s="32">
        <f>DX22-DX21</f>
        <v>2.6057776284098763E-3</v>
      </c>
      <c r="DY24">
        <v>1989</v>
      </c>
      <c r="DZ24">
        <v>69.59</v>
      </c>
      <c r="EA24" t="s">
        <v>55</v>
      </c>
      <c r="EB24" s="32">
        <f>EB22-EB21</f>
        <v>2.6610908054329474E-3</v>
      </c>
      <c r="EC24">
        <v>1989</v>
      </c>
      <c r="ED24">
        <v>69.59</v>
      </c>
      <c r="EE24" t="s">
        <v>55</v>
      </c>
      <c r="EF24" s="32">
        <f>EF22-EF21</f>
        <v>2.6342219197640973E-3</v>
      </c>
      <c r="EG24">
        <v>1989</v>
      </c>
      <c r="EH24">
        <v>69.59</v>
      </c>
      <c r="EI24" t="s">
        <v>55</v>
      </c>
      <c r="EJ24" s="32">
        <f>EJ22-EJ21</f>
        <v>2.6223527462491264E-3</v>
      </c>
      <c r="EK24">
        <v>1989</v>
      </c>
      <c r="EL24">
        <v>69.59</v>
      </c>
      <c r="EM24" t="s">
        <v>55</v>
      </c>
      <c r="EN24" s="32">
        <f>EN22-EN21</f>
        <v>2.6428844531501475E-3</v>
      </c>
      <c r="EO24">
        <v>1989</v>
      </c>
      <c r="EP24">
        <v>69.59</v>
      </c>
      <c r="EQ24" t="s">
        <v>55</v>
      </c>
      <c r="ER24" s="32">
        <f>ER22-ER21</f>
        <v>2.6667435784506199E-3</v>
      </c>
      <c r="ES24">
        <v>1989</v>
      </c>
      <c r="ET24">
        <v>69.59</v>
      </c>
      <c r="EU24" t="s">
        <v>55</v>
      </c>
      <c r="EV24" s="32">
        <f>EV22-EV21</f>
        <v>2.6263850475465381E-3</v>
      </c>
      <c r="EW24">
        <v>1989</v>
      </c>
      <c r="EX24">
        <v>69.59</v>
      </c>
      <c r="EY24" t="s">
        <v>55</v>
      </c>
      <c r="EZ24" s="32">
        <f>EZ22-EZ21</f>
        <v>2.6554501387857227E-3</v>
      </c>
      <c r="FA24">
        <v>1989</v>
      </c>
      <c r="FB24">
        <v>69.59</v>
      </c>
      <c r="FC24" t="s">
        <v>55</v>
      </c>
      <c r="FD24" s="32">
        <f>FD22-FD21</f>
        <v>2.6588144157433241E-3</v>
      </c>
      <c r="FE24">
        <v>1989</v>
      </c>
      <c r="FF24">
        <v>69.59</v>
      </c>
      <c r="FG24" t="s">
        <v>55</v>
      </c>
      <c r="FH24" s="32">
        <f>FH22-FH21</f>
        <v>2.6467574021938473E-3</v>
      </c>
      <c r="FI24">
        <v>1989</v>
      </c>
      <c r="FJ24">
        <v>69.59</v>
      </c>
      <c r="FK24" t="s">
        <v>55</v>
      </c>
      <c r="FL24" s="32">
        <f>FL22-FL21</f>
        <v>2.6103552791538545E-3</v>
      </c>
      <c r="FM24">
        <v>1989</v>
      </c>
      <c r="FN24">
        <v>69.59</v>
      </c>
      <c r="FO24" t="s">
        <v>55</v>
      </c>
      <c r="FP24" s="32">
        <f>FP22-FP21</f>
        <v>2.5802227554127949E-3</v>
      </c>
      <c r="FQ24">
        <v>1989</v>
      </c>
      <c r="FR24">
        <v>69.59</v>
      </c>
      <c r="FS24" t="s">
        <v>55</v>
      </c>
      <c r="FT24" s="32">
        <f>FT22-FT21</f>
        <v>2.6464106054836789E-3</v>
      </c>
      <c r="FU24">
        <v>1989</v>
      </c>
      <c r="FV24">
        <v>69.59</v>
      </c>
      <c r="FW24" t="s">
        <v>55</v>
      </c>
      <c r="FX24" s="32">
        <f>FX22-FX21</f>
        <v>2.6428307571780343E-3</v>
      </c>
      <c r="FY24">
        <v>1989</v>
      </c>
      <c r="FZ24">
        <v>69.59</v>
      </c>
      <c r="GA24" t="s">
        <v>55</v>
      </c>
      <c r="GB24" s="32">
        <f>GB22-GB21</f>
        <v>2.6119350587243476E-3</v>
      </c>
      <c r="GC24">
        <v>1989</v>
      </c>
      <c r="GD24">
        <v>69.59</v>
      </c>
      <c r="GE24" t="s">
        <v>55</v>
      </c>
      <c r="GF24" s="32">
        <f>GF22-GF21</f>
        <v>2.6772586298104972E-3</v>
      </c>
      <c r="GG24">
        <v>1989</v>
      </c>
      <c r="GH24">
        <v>69.59</v>
      </c>
      <c r="GI24" t="s">
        <v>55</v>
      </c>
      <c r="GJ24" s="32">
        <f>GJ22-GJ21</f>
        <v>2.6719712280434058E-3</v>
      </c>
      <c r="GK24">
        <v>1989</v>
      </c>
      <c r="GL24">
        <v>69.59</v>
      </c>
    </row>
    <row r="25" spans="2:194" x14ac:dyDescent="0.25">
      <c r="B25">
        <v>3.3298737741078666E-2</v>
      </c>
      <c r="C25" s="31">
        <v>0.77596260388433269</v>
      </c>
      <c r="D25">
        <v>152.39578375247422</v>
      </c>
      <c r="E25">
        <v>1989</v>
      </c>
      <c r="F25">
        <v>225</v>
      </c>
      <c r="G25" t="s">
        <v>56</v>
      </c>
      <c r="H25" s="32">
        <f>H21-H23</f>
        <v>2.6382688298493273E-3</v>
      </c>
      <c r="I25">
        <v>1990</v>
      </c>
      <c r="J25">
        <v>236</v>
      </c>
      <c r="K25" t="s">
        <v>56</v>
      </c>
      <c r="L25" s="32">
        <f>L21-L23</f>
        <v>3.0144775841118646E-3</v>
      </c>
      <c r="M25">
        <v>1990</v>
      </c>
      <c r="N25">
        <v>236</v>
      </c>
      <c r="O25" t="s">
        <v>56</v>
      </c>
      <c r="P25" s="32">
        <f>P21-P23</f>
        <v>2.8731147820965919E-3</v>
      </c>
      <c r="Q25">
        <v>1990</v>
      </c>
      <c r="R25">
        <v>236</v>
      </c>
      <c r="S25" t="s">
        <v>56</v>
      </c>
      <c r="T25" s="32">
        <f>T21-T23</f>
        <v>2.8153957830500433E-3</v>
      </c>
      <c r="U25">
        <v>1990</v>
      </c>
      <c r="V25">
        <v>236</v>
      </c>
      <c r="W25" t="s">
        <v>56</v>
      </c>
      <c r="X25" s="32">
        <f>X21-X23</f>
        <v>2.7665138241456666E-3</v>
      </c>
      <c r="Y25">
        <v>1990</v>
      </c>
      <c r="Z25">
        <v>236</v>
      </c>
      <c r="AA25" t="s">
        <v>56</v>
      </c>
      <c r="AB25" s="32">
        <f>AB21-AB23</f>
        <v>2.7728934476983873E-3</v>
      </c>
      <c r="AC25">
        <v>1990</v>
      </c>
      <c r="AD25">
        <v>236</v>
      </c>
      <c r="AE25" t="s">
        <v>56</v>
      </c>
      <c r="AF25" s="32">
        <f>AF21-AF23</f>
        <v>2.7239383221177756E-3</v>
      </c>
      <c r="AG25">
        <v>1990</v>
      </c>
      <c r="AH25">
        <v>236</v>
      </c>
      <c r="AI25" t="s">
        <v>56</v>
      </c>
      <c r="AJ25" s="32">
        <f>AJ21-AJ23</f>
        <v>2.7082162856419088E-3</v>
      </c>
      <c r="AK25">
        <v>1990</v>
      </c>
      <c r="AL25">
        <v>236</v>
      </c>
      <c r="AM25" t="s">
        <v>56</v>
      </c>
      <c r="AN25" s="32">
        <f>AN21-AN23</f>
        <v>2.6388792893136254E-3</v>
      </c>
      <c r="AO25">
        <v>1990</v>
      </c>
      <c r="AP25">
        <v>236</v>
      </c>
      <c r="AQ25" t="s">
        <v>56</v>
      </c>
      <c r="AR25" s="32">
        <f>AR21-AR23</f>
        <v>2.6909371974179995E-3</v>
      </c>
      <c r="AS25">
        <v>1990</v>
      </c>
      <c r="AT25">
        <v>236</v>
      </c>
      <c r="AU25" t="s">
        <v>56</v>
      </c>
      <c r="AV25" s="32">
        <f>AV21-AV23</f>
        <v>2.6883452104672426E-3</v>
      </c>
      <c r="AW25">
        <v>1990</v>
      </c>
      <c r="AX25">
        <v>236</v>
      </c>
      <c r="AY25" t="s">
        <v>56</v>
      </c>
      <c r="AZ25" s="32">
        <f>AZ21-AZ23</f>
        <v>2.6582514191126755E-3</v>
      </c>
      <c r="BA25">
        <v>1990</v>
      </c>
      <c r="BB25">
        <v>236</v>
      </c>
      <c r="BC25" t="s">
        <v>56</v>
      </c>
      <c r="BD25" s="32">
        <f>BD21-BD23</f>
        <v>2.6224803426082403E-3</v>
      </c>
      <c r="BE25">
        <v>1990</v>
      </c>
      <c r="BF25">
        <v>236</v>
      </c>
      <c r="BG25" t="s">
        <v>56</v>
      </c>
      <c r="BH25" s="32">
        <f>BH21-BH23</f>
        <v>2.6177147151054021E-3</v>
      </c>
      <c r="BI25">
        <v>1990</v>
      </c>
      <c r="BJ25">
        <v>236</v>
      </c>
      <c r="BK25" t="s">
        <v>56</v>
      </c>
      <c r="BL25" s="32">
        <f>BL21-BL23</f>
        <v>2.6191217111871286E-3</v>
      </c>
      <c r="BM25">
        <v>1990</v>
      </c>
      <c r="BN25">
        <v>236</v>
      </c>
      <c r="BO25" t="s">
        <v>56</v>
      </c>
      <c r="BP25" s="32">
        <f>BP21-BP23</f>
        <v>2.6257803718539273E-3</v>
      </c>
      <c r="BQ25">
        <v>1990</v>
      </c>
      <c r="BR25">
        <v>236</v>
      </c>
      <c r="BS25" t="s">
        <v>56</v>
      </c>
      <c r="BT25" s="32">
        <f>BT21-BT23</f>
        <v>2.62350230659434E-3</v>
      </c>
      <c r="BU25">
        <v>1990</v>
      </c>
      <c r="BV25">
        <v>236</v>
      </c>
      <c r="BW25" t="s">
        <v>56</v>
      </c>
      <c r="BX25" s="32">
        <f>BX21-BX23</f>
        <v>2.6295633253128406E-3</v>
      </c>
      <c r="BY25">
        <v>1990</v>
      </c>
      <c r="BZ25">
        <v>236</v>
      </c>
      <c r="CA25" t="s">
        <v>56</v>
      </c>
      <c r="CB25" s="32">
        <f>CB21-CB23</f>
        <v>2.6398785846534906E-3</v>
      </c>
      <c r="CC25">
        <v>1990</v>
      </c>
      <c r="CD25">
        <v>236</v>
      </c>
      <c r="CE25" t="s">
        <v>56</v>
      </c>
      <c r="CF25" s="32">
        <f>CF21-CF23</f>
        <v>2.6416681350072621E-3</v>
      </c>
      <c r="CG25">
        <v>1990</v>
      </c>
      <c r="CH25">
        <v>236</v>
      </c>
      <c r="CI25" t="s">
        <v>56</v>
      </c>
      <c r="CJ25" s="32">
        <f>CJ21-CJ23</f>
        <v>2.6702415878193109E-3</v>
      </c>
      <c r="CK25">
        <v>1990</v>
      </c>
      <c r="CL25">
        <v>236</v>
      </c>
      <c r="CM25" t="s">
        <v>56</v>
      </c>
      <c r="CN25" s="32">
        <f>CN21-CN23</f>
        <v>2.6584164342761465E-3</v>
      </c>
      <c r="CO25">
        <v>1990</v>
      </c>
      <c r="CP25">
        <v>236</v>
      </c>
      <c r="CQ25" t="s">
        <v>56</v>
      </c>
      <c r="CR25" s="32">
        <f>CR21-CR23</f>
        <v>2.6552231615887267E-3</v>
      </c>
      <c r="CS25">
        <v>1990</v>
      </c>
      <c r="CT25">
        <v>236</v>
      </c>
      <c r="CU25" t="s">
        <v>56</v>
      </c>
      <c r="CV25" s="32">
        <f>CV21-CV23</f>
        <v>2.632423449334894E-3</v>
      </c>
      <c r="CW25">
        <v>1990</v>
      </c>
      <c r="CX25">
        <v>236</v>
      </c>
      <c r="CY25" t="s">
        <v>56</v>
      </c>
      <c r="CZ25" s="32">
        <f>CZ21-CZ23</f>
        <v>2.6425680034777091E-3</v>
      </c>
      <c r="DA25">
        <v>1989</v>
      </c>
      <c r="DB25">
        <v>225</v>
      </c>
      <c r="DC25" t="s">
        <v>56</v>
      </c>
      <c r="DD25" s="32">
        <f>DD21-DD23</f>
        <v>2.6417439456576652E-3</v>
      </c>
      <c r="DE25">
        <v>1989</v>
      </c>
      <c r="DF25">
        <v>225</v>
      </c>
      <c r="DG25" t="s">
        <v>56</v>
      </c>
      <c r="DH25" s="32">
        <f>DH21-DH23</f>
        <v>2.6648977175651699E-3</v>
      </c>
      <c r="DI25">
        <v>1989</v>
      </c>
      <c r="DJ25">
        <v>225</v>
      </c>
      <c r="DK25" t="s">
        <v>56</v>
      </c>
      <c r="DL25" s="32">
        <f>DL21-DL23</f>
        <v>2.6598613361455761E-3</v>
      </c>
      <c r="DM25">
        <v>1989</v>
      </c>
      <c r="DN25">
        <v>225</v>
      </c>
      <c r="DO25" t="s">
        <v>56</v>
      </c>
      <c r="DP25" s="32">
        <f>DP21-DP23</f>
        <v>2.6364509330730306E-3</v>
      </c>
      <c r="DQ25">
        <v>1989</v>
      </c>
      <c r="DR25">
        <v>225</v>
      </c>
      <c r="DS25" t="s">
        <v>56</v>
      </c>
      <c r="DT25" s="32">
        <f>DT21-DT23</f>
        <v>2.653563435065228E-3</v>
      </c>
      <c r="DU25">
        <v>1989</v>
      </c>
      <c r="DV25">
        <v>225</v>
      </c>
      <c r="DW25" t="s">
        <v>56</v>
      </c>
      <c r="DX25" s="32">
        <f>DX21-DX23</f>
        <v>2.6125854489873548E-3</v>
      </c>
      <c r="DY25">
        <v>1989</v>
      </c>
      <c r="DZ25">
        <v>225</v>
      </c>
      <c r="EA25" t="s">
        <v>56</v>
      </c>
      <c r="EB25" s="32">
        <f>EB21-EB23</f>
        <v>2.6681911084599948E-3</v>
      </c>
      <c r="EC25">
        <v>1989</v>
      </c>
      <c r="ED25">
        <v>225</v>
      </c>
      <c r="EE25" t="s">
        <v>56</v>
      </c>
      <c r="EF25" s="32">
        <f>EF21-EF23</f>
        <v>2.6411793764052928E-3</v>
      </c>
      <c r="EG25">
        <v>1989</v>
      </c>
      <c r="EH25">
        <v>225</v>
      </c>
      <c r="EI25" t="s">
        <v>56</v>
      </c>
      <c r="EJ25" s="32">
        <f>EJ21-EJ23</f>
        <v>2.6292475647827461E-3</v>
      </c>
      <c r="EK25">
        <v>1989</v>
      </c>
      <c r="EL25">
        <v>225</v>
      </c>
      <c r="EM25" t="s">
        <v>56</v>
      </c>
      <c r="EN25" s="32">
        <f>EN21-EN23</f>
        <v>2.6498878045185387E-3</v>
      </c>
      <c r="EO25">
        <v>1989</v>
      </c>
      <c r="EP25">
        <v>225</v>
      </c>
      <c r="EQ25" t="s">
        <v>56</v>
      </c>
      <c r="ER25" s="32">
        <f>ER21-ER23</f>
        <v>2.6738741193249628E-3</v>
      </c>
      <c r="ES25">
        <v>1989</v>
      </c>
      <c r="ET25">
        <v>225</v>
      </c>
      <c r="EU25" t="s">
        <v>56</v>
      </c>
      <c r="EV25" s="32">
        <f>EV21-EV23</f>
        <v>2.633301114204574E-3</v>
      </c>
      <c r="EW25">
        <v>1989</v>
      </c>
      <c r="EX25">
        <v>225</v>
      </c>
      <c r="EY25" t="s">
        <v>56</v>
      </c>
      <c r="EZ25" s="32">
        <f>EZ21-EZ23</f>
        <v>2.6625203329389731E-3</v>
      </c>
      <c r="FA25">
        <v>1989</v>
      </c>
      <c r="FB25">
        <v>225</v>
      </c>
      <c r="FC25" t="s">
        <v>56</v>
      </c>
      <c r="FD25" s="32">
        <f>FD21-FD23</f>
        <v>2.6659025600878593E-3</v>
      </c>
      <c r="FE25">
        <v>1989</v>
      </c>
      <c r="FF25">
        <v>225</v>
      </c>
      <c r="FG25" t="s">
        <v>56</v>
      </c>
      <c r="FH25" s="32">
        <f>FH21-FH23</f>
        <v>2.6537813216620451E-3</v>
      </c>
      <c r="FI25">
        <v>1989</v>
      </c>
      <c r="FJ25">
        <v>225</v>
      </c>
      <c r="FK25" t="s">
        <v>56</v>
      </c>
      <c r="FL25" s="32">
        <f>FL21-FL23</f>
        <v>2.6171870711309553E-3</v>
      </c>
      <c r="FM25">
        <v>1989</v>
      </c>
      <c r="FN25">
        <v>225</v>
      </c>
      <c r="FO25" t="s">
        <v>56</v>
      </c>
      <c r="FP25" s="32">
        <f>FP21-FP23</f>
        <v>2.5868975310009285E-3</v>
      </c>
      <c r="FQ25">
        <v>1989</v>
      </c>
      <c r="FR25">
        <v>225</v>
      </c>
      <c r="FS25" t="s">
        <v>56</v>
      </c>
      <c r="FT25" s="32">
        <f>FT21-FT23</f>
        <v>2.6534326819833455E-3</v>
      </c>
      <c r="FU25">
        <v>1989</v>
      </c>
      <c r="FV25">
        <v>225</v>
      </c>
      <c r="FW25" t="s">
        <v>56</v>
      </c>
      <c r="FX25" s="32">
        <f>FX21-FX23</f>
        <v>2.6498338235953489E-3</v>
      </c>
      <c r="FY25">
        <v>1989</v>
      </c>
      <c r="FZ25">
        <v>225</v>
      </c>
      <c r="GA25" t="s">
        <v>56</v>
      </c>
      <c r="GB25" s="32">
        <f>GB21-GB23</f>
        <v>2.6187751332045622E-3</v>
      </c>
      <c r="GC25">
        <v>1989</v>
      </c>
      <c r="GD25">
        <v>225</v>
      </c>
      <c r="GE25" t="s">
        <v>56</v>
      </c>
      <c r="GF25" s="32">
        <f>GF21-GF23</f>
        <v>2.684445589234901E-3</v>
      </c>
      <c r="GG25">
        <v>1989</v>
      </c>
      <c r="GH25">
        <v>225</v>
      </c>
      <c r="GI25" t="s">
        <v>56</v>
      </c>
      <c r="GJ25" s="32">
        <f>GJ21-GJ23</f>
        <v>2.6791297900289786E-3</v>
      </c>
      <c r="GK25">
        <v>1989</v>
      </c>
      <c r="GL25">
        <v>225</v>
      </c>
    </row>
    <row r="26" spans="2:194" x14ac:dyDescent="0.25">
      <c r="B26">
        <v>3.3280419954718296E-2</v>
      </c>
      <c r="C26" s="31">
        <v>0.7758859424427359</v>
      </c>
      <c r="D26">
        <v>152.32860374569501</v>
      </c>
      <c r="E26">
        <v>1990</v>
      </c>
      <c r="F26">
        <v>236</v>
      </c>
      <c r="G26" t="s">
        <v>57</v>
      </c>
      <c r="H26" s="33">
        <f>AVERAGE(H24:H25)</f>
        <v>2.6347977542625182E-3</v>
      </c>
      <c r="I26">
        <v>1992</v>
      </c>
      <c r="J26">
        <v>200</v>
      </c>
      <c r="K26" t="s">
        <v>57</v>
      </c>
      <c r="L26" s="33">
        <f>AVERAGE(L24:L25)</f>
        <v>3.0099476983783333E-3</v>
      </c>
      <c r="M26">
        <v>1992</v>
      </c>
      <c r="N26">
        <v>200</v>
      </c>
      <c r="O26" t="s">
        <v>57</v>
      </c>
      <c r="P26" s="33">
        <f>AVERAGE(P24:P25)</f>
        <v>2.8689992095104928E-3</v>
      </c>
      <c r="Q26">
        <v>1992</v>
      </c>
      <c r="R26">
        <v>200</v>
      </c>
      <c r="S26" t="s">
        <v>57</v>
      </c>
      <c r="T26" s="33">
        <f>AVERAGE(T24:T25)</f>
        <v>2.8114436804721806E-3</v>
      </c>
      <c r="U26">
        <v>1992</v>
      </c>
      <c r="V26">
        <v>200</v>
      </c>
      <c r="W26" t="s">
        <v>57</v>
      </c>
      <c r="X26" s="33">
        <f>AVERAGE(X24:X25)</f>
        <v>2.7626975800408571E-3</v>
      </c>
      <c r="Y26">
        <v>1992</v>
      </c>
      <c r="Z26">
        <v>200</v>
      </c>
      <c r="AA26" t="s">
        <v>57</v>
      </c>
      <c r="AB26" s="33">
        <f>AVERAGE(AB24:AB25)</f>
        <v>2.7690596070441536E-3</v>
      </c>
      <c r="AC26">
        <v>1992</v>
      </c>
      <c r="AD26">
        <v>200</v>
      </c>
      <c r="AE26" t="s">
        <v>57</v>
      </c>
      <c r="AF26" s="33">
        <f>AVERAGE(AF24:AF25)</f>
        <v>2.7202384779921509E-3</v>
      </c>
      <c r="AG26">
        <v>1992</v>
      </c>
      <c r="AH26">
        <v>200</v>
      </c>
      <c r="AI26" t="s">
        <v>57</v>
      </c>
      <c r="AJ26" s="33">
        <f>AVERAGE(AJ24:AJ25)</f>
        <v>2.7045589704881353E-3</v>
      </c>
      <c r="AK26">
        <v>1992</v>
      </c>
      <c r="AL26">
        <v>200</v>
      </c>
      <c r="AM26" t="s">
        <v>57</v>
      </c>
      <c r="AN26" s="33">
        <f>AVERAGE(AN24:AN25)</f>
        <v>2.6354066093352002E-3</v>
      </c>
      <c r="AO26">
        <v>1992</v>
      </c>
      <c r="AP26">
        <v>200</v>
      </c>
      <c r="AQ26" t="s">
        <v>57</v>
      </c>
      <c r="AR26" s="33">
        <f>AVERAGE(AR24:AR25)</f>
        <v>2.6873263403343704E-3</v>
      </c>
      <c r="AS26">
        <v>1992</v>
      </c>
      <c r="AT26">
        <v>200</v>
      </c>
      <c r="AU26" t="s">
        <v>57</v>
      </c>
      <c r="AV26" s="33">
        <f>AVERAGE(AV24:AV25)</f>
        <v>2.6847412968810519E-3</v>
      </c>
      <c r="AW26">
        <v>1992</v>
      </c>
      <c r="AX26">
        <v>200</v>
      </c>
      <c r="AY26" t="s">
        <v>57</v>
      </c>
      <c r="AZ26" s="33">
        <f>AVERAGE(AZ24:AZ25)</f>
        <v>2.6547276338467415E-3</v>
      </c>
      <c r="BA26">
        <v>1992</v>
      </c>
      <c r="BB26">
        <v>200</v>
      </c>
      <c r="BC26" t="s">
        <v>57</v>
      </c>
      <c r="BD26" s="33">
        <f>AVERAGE(BD24:BD25)</f>
        <v>2.6190506334190043E-3</v>
      </c>
      <c r="BE26">
        <v>1992</v>
      </c>
      <c r="BF26">
        <v>200</v>
      </c>
      <c r="BG26" t="s">
        <v>57</v>
      </c>
      <c r="BH26" s="33">
        <f>AVERAGE(BH24:BH25)</f>
        <v>2.6142974434366067E-3</v>
      </c>
      <c r="BI26">
        <v>1992</v>
      </c>
      <c r="BJ26">
        <v>200</v>
      </c>
      <c r="BK26" t="s">
        <v>57</v>
      </c>
      <c r="BL26" s="33">
        <f>AVERAGE(BL24:BL25)</f>
        <v>2.6157007698294297E-3</v>
      </c>
      <c r="BM26">
        <v>1992</v>
      </c>
      <c r="BN26">
        <v>200</v>
      </c>
      <c r="BO26" t="s">
        <v>57</v>
      </c>
      <c r="BP26" s="33">
        <f>AVERAGE(BP24:BP25)</f>
        <v>2.6223420369153577E-3</v>
      </c>
      <c r="BQ26">
        <v>1992</v>
      </c>
      <c r="BR26">
        <v>200</v>
      </c>
      <c r="BS26" t="s">
        <v>57</v>
      </c>
      <c r="BT26" s="33">
        <f>AVERAGE(BT24:BT25)</f>
        <v>2.6200699273094229E-3</v>
      </c>
      <c r="BU26">
        <v>1992</v>
      </c>
      <c r="BV26">
        <v>200</v>
      </c>
      <c r="BW26" t="s">
        <v>57</v>
      </c>
      <c r="BX26" s="33">
        <f>AVERAGE(BX24:BX25)</f>
        <v>2.626115089045828E-3</v>
      </c>
      <c r="BY26">
        <v>1992</v>
      </c>
      <c r="BZ26">
        <v>200</v>
      </c>
      <c r="CA26" t="s">
        <v>57</v>
      </c>
      <c r="CB26" s="33">
        <f>AVERAGE(CB24:CB25)</f>
        <v>2.6364032775584474E-3</v>
      </c>
      <c r="CC26">
        <v>1992</v>
      </c>
      <c r="CD26">
        <v>200</v>
      </c>
      <c r="CE26" t="s">
        <v>57</v>
      </c>
      <c r="CF26" s="33">
        <f>AVERAGE(CF24:CF25)</f>
        <v>2.6381881207638257E-3</v>
      </c>
      <c r="CG26">
        <v>1992</v>
      </c>
      <c r="CH26">
        <v>200</v>
      </c>
      <c r="CI26" t="s">
        <v>57</v>
      </c>
      <c r="CJ26" s="33">
        <f>AVERAGE(CJ24:CJ25)</f>
        <v>2.6666859849622214E-3</v>
      </c>
      <c r="CK26">
        <v>1992</v>
      </c>
      <c r="CL26">
        <v>200</v>
      </c>
      <c r="CM26" t="s">
        <v>57</v>
      </c>
      <c r="CN26" s="33">
        <f>AVERAGE(CN24:CN25)</f>
        <v>2.6548922120872946E-3</v>
      </c>
      <c r="CO26">
        <v>1992</v>
      </c>
      <c r="CP26">
        <v>200</v>
      </c>
      <c r="CQ26" t="s">
        <v>57</v>
      </c>
      <c r="CR26" s="33">
        <f>AVERAGE(CR24:CR25)</f>
        <v>2.6517073896687379E-3</v>
      </c>
      <c r="CS26">
        <v>1992</v>
      </c>
      <c r="CT26">
        <v>200</v>
      </c>
      <c r="CU26" t="s">
        <v>57</v>
      </c>
      <c r="CV26" s="33">
        <f>AVERAGE(CV24:CV25)</f>
        <v>2.6289677176852735E-3</v>
      </c>
      <c r="CW26">
        <v>1992</v>
      </c>
      <c r="CX26">
        <v>200</v>
      </c>
      <c r="CY26" t="s">
        <v>57</v>
      </c>
      <c r="CZ26" s="33">
        <f>AVERAGE(CZ24:CZ25)</f>
        <v>2.6390856210623918E-3</v>
      </c>
      <c r="DA26">
        <v>1992</v>
      </c>
      <c r="DB26">
        <v>200</v>
      </c>
      <c r="DC26" t="s">
        <v>57</v>
      </c>
      <c r="DD26" s="33">
        <f>AVERAGE(DD24:DD25)</f>
        <v>2.6382637319353371E-3</v>
      </c>
      <c r="DE26">
        <v>1990</v>
      </c>
      <c r="DF26">
        <v>236</v>
      </c>
      <c r="DG26" t="s">
        <v>57</v>
      </c>
      <c r="DH26" s="33">
        <f>AVERAGE(DH24:DH25)</f>
        <v>2.6613563130332297E-3</v>
      </c>
      <c r="DI26">
        <v>1990</v>
      </c>
      <c r="DJ26">
        <v>236</v>
      </c>
      <c r="DK26" t="s">
        <v>57</v>
      </c>
      <c r="DL26" s="33">
        <f>AVERAGE(DL24:DL25)</f>
        <v>2.6563332870287344E-3</v>
      </c>
      <c r="DM26">
        <v>1990</v>
      </c>
      <c r="DN26">
        <v>236</v>
      </c>
      <c r="DO26" t="s">
        <v>57</v>
      </c>
      <c r="DP26" s="33">
        <f>AVERAGE(DP24:DP25)</f>
        <v>2.6329846330392041E-3</v>
      </c>
      <c r="DQ26">
        <v>1990</v>
      </c>
      <c r="DR26">
        <v>236</v>
      </c>
      <c r="DS26" t="s">
        <v>57</v>
      </c>
      <c r="DT26" s="33">
        <f>AVERAGE(DT24:DT25)</f>
        <v>2.6500520512380363E-3</v>
      </c>
      <c r="DU26">
        <v>1990</v>
      </c>
      <c r="DV26">
        <v>236</v>
      </c>
      <c r="DW26" t="s">
        <v>57</v>
      </c>
      <c r="DX26" s="33">
        <f>AVERAGE(DX24:DX25)</f>
        <v>2.6091815386986156E-3</v>
      </c>
      <c r="DY26">
        <v>1990</v>
      </c>
      <c r="DZ26">
        <v>236</v>
      </c>
      <c r="EA26" t="s">
        <v>57</v>
      </c>
      <c r="EB26" s="33">
        <f>AVERAGE(EB24:EB25)</f>
        <v>2.6646409569464711E-3</v>
      </c>
      <c r="EC26">
        <v>1990</v>
      </c>
      <c r="ED26">
        <v>236</v>
      </c>
      <c r="EE26" t="s">
        <v>57</v>
      </c>
      <c r="EF26" s="33">
        <f>AVERAGE(EF24:EF25)</f>
        <v>2.6377006480846951E-3</v>
      </c>
      <c r="EG26">
        <v>1990</v>
      </c>
      <c r="EH26">
        <v>236</v>
      </c>
      <c r="EI26" t="s">
        <v>57</v>
      </c>
      <c r="EJ26" s="33">
        <f>AVERAGE(EJ24:EJ25)</f>
        <v>2.6258001555159362E-3</v>
      </c>
      <c r="EK26">
        <v>1990</v>
      </c>
      <c r="EL26">
        <v>236</v>
      </c>
      <c r="EM26" t="s">
        <v>57</v>
      </c>
      <c r="EN26" s="33">
        <f>AVERAGE(EN24:EN25)</f>
        <v>2.6463861288343431E-3</v>
      </c>
      <c r="EO26">
        <v>1990</v>
      </c>
      <c r="EP26">
        <v>236</v>
      </c>
      <c r="EQ26" t="s">
        <v>57</v>
      </c>
      <c r="ER26" s="33">
        <f>AVERAGE(ER24:ER25)</f>
        <v>2.6703088488877914E-3</v>
      </c>
      <c r="ES26">
        <v>1990</v>
      </c>
      <c r="ET26">
        <v>236</v>
      </c>
      <c r="EU26" t="s">
        <v>57</v>
      </c>
      <c r="EV26" s="33">
        <f>AVERAGE(EV24:EV25)</f>
        <v>2.629843080875556E-3</v>
      </c>
      <c r="EW26">
        <v>1990</v>
      </c>
      <c r="EX26">
        <v>236</v>
      </c>
      <c r="EY26" t="s">
        <v>57</v>
      </c>
      <c r="EZ26" s="33">
        <f>AVERAGE(EZ24:EZ25)</f>
        <v>2.6589852358623479E-3</v>
      </c>
      <c r="FA26">
        <v>1990</v>
      </c>
      <c r="FB26">
        <v>236</v>
      </c>
      <c r="FC26" t="s">
        <v>57</v>
      </c>
      <c r="FD26" s="33">
        <f>AVERAGE(FD24:FD25)</f>
        <v>2.6623584879155917E-3</v>
      </c>
      <c r="FE26">
        <v>1990</v>
      </c>
      <c r="FF26">
        <v>236</v>
      </c>
      <c r="FG26" t="s">
        <v>57</v>
      </c>
      <c r="FH26" s="33">
        <f>AVERAGE(FH24:FH25)</f>
        <v>2.6502693619279462E-3</v>
      </c>
      <c r="FI26">
        <v>1990</v>
      </c>
      <c r="FJ26">
        <v>236</v>
      </c>
      <c r="FK26" t="s">
        <v>57</v>
      </c>
      <c r="FL26" s="33">
        <f>AVERAGE(FL24:FL25)</f>
        <v>2.6137711751424049E-3</v>
      </c>
      <c r="FM26">
        <v>1990</v>
      </c>
      <c r="FN26">
        <v>236</v>
      </c>
      <c r="FO26" t="s">
        <v>57</v>
      </c>
      <c r="FP26" s="33">
        <f>AVERAGE(FP24:FP25)</f>
        <v>2.5835601432068617E-3</v>
      </c>
      <c r="FQ26">
        <v>1990</v>
      </c>
      <c r="FR26">
        <v>236</v>
      </c>
      <c r="FS26" t="s">
        <v>57</v>
      </c>
      <c r="FT26" s="33">
        <f>AVERAGE(FT24:FT25)</f>
        <v>2.6499216437335122E-3</v>
      </c>
      <c r="FU26">
        <v>1990</v>
      </c>
      <c r="FV26">
        <v>236</v>
      </c>
      <c r="FW26" t="s">
        <v>57</v>
      </c>
      <c r="FX26" s="33">
        <f>AVERAGE(FX24:FX25)</f>
        <v>2.6463322903866916E-3</v>
      </c>
      <c r="FY26">
        <v>1990</v>
      </c>
      <c r="FZ26">
        <v>236</v>
      </c>
      <c r="GA26" t="s">
        <v>57</v>
      </c>
      <c r="GB26" s="33">
        <f>AVERAGE(GB24:GB25)</f>
        <v>2.6153550959644549E-3</v>
      </c>
      <c r="GC26">
        <v>1990</v>
      </c>
      <c r="GD26">
        <v>236</v>
      </c>
      <c r="GE26" t="s">
        <v>57</v>
      </c>
      <c r="GF26" s="33">
        <f>AVERAGE(GF24:GF25)</f>
        <v>2.6808521095226991E-3</v>
      </c>
      <c r="GG26">
        <v>1990</v>
      </c>
      <c r="GH26">
        <v>236</v>
      </c>
      <c r="GI26" t="s">
        <v>57</v>
      </c>
      <c r="GJ26" s="33">
        <f>AVERAGE(GJ24:GJ25)</f>
        <v>2.6755505090361922E-3</v>
      </c>
      <c r="GK26">
        <v>1990</v>
      </c>
      <c r="GL26">
        <v>236</v>
      </c>
    </row>
    <row r="27" spans="2:194" x14ac:dyDescent="0.25">
      <c r="B27">
        <v>3.3336534246112964E-2</v>
      </c>
      <c r="C27" s="31">
        <v>0.77341189775105035</v>
      </c>
      <c r="D27">
        <v>150.18495306367734</v>
      </c>
      <c r="E27">
        <v>1992</v>
      </c>
      <c r="F27">
        <v>200</v>
      </c>
      <c r="I27">
        <v>1992</v>
      </c>
      <c r="J27">
        <v>214</v>
      </c>
      <c r="M27">
        <v>1992</v>
      </c>
      <c r="N27">
        <v>214</v>
      </c>
      <c r="Q27">
        <v>1992</v>
      </c>
      <c r="R27">
        <v>214</v>
      </c>
      <c r="U27">
        <v>1992</v>
      </c>
      <c r="V27">
        <v>214</v>
      </c>
      <c r="Y27">
        <v>1992</v>
      </c>
      <c r="Z27">
        <v>214</v>
      </c>
      <c r="AC27">
        <v>1992</v>
      </c>
      <c r="AD27">
        <v>214</v>
      </c>
      <c r="AG27">
        <v>1992</v>
      </c>
      <c r="AH27">
        <v>214</v>
      </c>
      <c r="AK27">
        <v>1992</v>
      </c>
      <c r="AL27">
        <v>214</v>
      </c>
      <c r="AO27">
        <v>1992</v>
      </c>
      <c r="AP27">
        <v>214</v>
      </c>
      <c r="AS27">
        <v>1992</v>
      </c>
      <c r="AT27">
        <v>214</v>
      </c>
      <c r="AW27">
        <v>1992</v>
      </c>
      <c r="AX27">
        <v>214</v>
      </c>
      <c r="BA27">
        <v>1992</v>
      </c>
      <c r="BB27">
        <v>214</v>
      </c>
      <c r="BE27">
        <v>1992</v>
      </c>
      <c r="BF27">
        <v>214</v>
      </c>
      <c r="BI27">
        <v>1992</v>
      </c>
      <c r="BJ27">
        <v>214</v>
      </c>
      <c r="BM27">
        <v>1992</v>
      </c>
      <c r="BN27">
        <v>214</v>
      </c>
      <c r="BQ27">
        <v>1992</v>
      </c>
      <c r="BR27">
        <v>214</v>
      </c>
      <c r="BU27">
        <v>1992</v>
      </c>
      <c r="BV27">
        <v>214</v>
      </c>
      <c r="BY27">
        <v>1992</v>
      </c>
      <c r="BZ27">
        <v>214</v>
      </c>
      <c r="CC27">
        <v>1992</v>
      </c>
      <c r="CD27">
        <v>214</v>
      </c>
      <c r="CG27">
        <v>1992</v>
      </c>
      <c r="CH27">
        <v>214</v>
      </c>
      <c r="CK27">
        <v>1992</v>
      </c>
      <c r="CL27">
        <v>214</v>
      </c>
      <c r="CO27">
        <v>1992</v>
      </c>
      <c r="CP27">
        <v>214</v>
      </c>
      <c r="CS27">
        <v>1992</v>
      </c>
      <c r="CT27">
        <v>214</v>
      </c>
      <c r="CW27">
        <v>1992</v>
      </c>
      <c r="CX27">
        <v>214</v>
      </c>
      <c r="DA27">
        <v>1992</v>
      </c>
      <c r="DB27">
        <v>214</v>
      </c>
      <c r="DE27">
        <v>1992</v>
      </c>
      <c r="DF27">
        <v>214</v>
      </c>
      <c r="DI27">
        <v>1992</v>
      </c>
      <c r="DJ27">
        <v>200</v>
      </c>
      <c r="DM27">
        <v>1992</v>
      </c>
      <c r="DN27">
        <v>200</v>
      </c>
      <c r="DQ27">
        <v>1992</v>
      </c>
      <c r="DR27">
        <v>200</v>
      </c>
      <c r="DU27">
        <v>1992</v>
      </c>
      <c r="DV27">
        <v>200</v>
      </c>
      <c r="DY27">
        <v>1992</v>
      </c>
      <c r="DZ27">
        <v>200</v>
      </c>
      <c r="EC27">
        <v>1992</v>
      </c>
      <c r="ED27">
        <v>200</v>
      </c>
      <c r="EG27">
        <v>1992</v>
      </c>
      <c r="EH27">
        <v>200</v>
      </c>
      <c r="EK27">
        <v>1992</v>
      </c>
      <c r="EL27">
        <v>200</v>
      </c>
      <c r="EO27">
        <v>1992</v>
      </c>
      <c r="EP27">
        <v>200</v>
      </c>
      <c r="ES27">
        <v>1992</v>
      </c>
      <c r="ET27">
        <v>200</v>
      </c>
      <c r="EW27">
        <v>1992</v>
      </c>
      <c r="EX27">
        <v>200</v>
      </c>
      <c r="FA27">
        <v>1992</v>
      </c>
      <c r="FB27">
        <v>200</v>
      </c>
      <c r="FE27">
        <v>1992</v>
      </c>
      <c r="FF27">
        <v>200</v>
      </c>
      <c r="FI27">
        <v>1992</v>
      </c>
      <c r="FJ27">
        <v>200</v>
      </c>
      <c r="FM27">
        <v>1992</v>
      </c>
      <c r="FN27">
        <v>200</v>
      </c>
      <c r="FQ27">
        <v>1992</v>
      </c>
      <c r="FR27">
        <v>200</v>
      </c>
      <c r="FU27">
        <v>1992</v>
      </c>
      <c r="FV27">
        <v>200</v>
      </c>
      <c r="FY27">
        <v>1992</v>
      </c>
      <c r="FZ27">
        <v>200</v>
      </c>
      <c r="GC27">
        <v>1992</v>
      </c>
      <c r="GD27">
        <v>200</v>
      </c>
      <c r="GG27">
        <v>1992</v>
      </c>
      <c r="GH27">
        <v>200</v>
      </c>
      <c r="GK27">
        <v>1992</v>
      </c>
      <c r="GL27">
        <v>200</v>
      </c>
    </row>
    <row r="28" spans="2:194" x14ac:dyDescent="0.25">
      <c r="B28">
        <v>3.3311906256555369E-2</v>
      </c>
      <c r="C28" s="31">
        <v>0.77382337494661135</v>
      </c>
      <c r="D28">
        <v>150.53822865034729</v>
      </c>
      <c r="E28">
        <v>1992</v>
      </c>
      <c r="F28">
        <v>214</v>
      </c>
      <c r="I28">
        <v>1993</v>
      </c>
      <c r="J28">
        <v>80</v>
      </c>
      <c r="M28">
        <v>1993</v>
      </c>
      <c r="N28">
        <v>80</v>
      </c>
      <c r="Q28">
        <v>1993</v>
      </c>
      <c r="R28">
        <v>80</v>
      </c>
      <c r="U28">
        <v>1993</v>
      </c>
      <c r="V28">
        <v>80</v>
      </c>
      <c r="Y28">
        <v>1993</v>
      </c>
      <c r="Z28">
        <v>80</v>
      </c>
      <c r="AC28">
        <v>1993</v>
      </c>
      <c r="AD28">
        <v>80</v>
      </c>
      <c r="AG28">
        <v>1993</v>
      </c>
      <c r="AH28">
        <v>80</v>
      </c>
      <c r="AK28">
        <v>1993</v>
      </c>
      <c r="AL28">
        <v>80</v>
      </c>
      <c r="AO28">
        <v>1993</v>
      </c>
      <c r="AP28">
        <v>80</v>
      </c>
      <c r="AS28">
        <v>1993</v>
      </c>
      <c r="AT28">
        <v>80</v>
      </c>
      <c r="AW28">
        <v>1993</v>
      </c>
      <c r="AX28">
        <v>80</v>
      </c>
      <c r="BA28">
        <v>1993</v>
      </c>
      <c r="BB28">
        <v>80</v>
      </c>
      <c r="BE28">
        <v>1993</v>
      </c>
      <c r="BF28">
        <v>80</v>
      </c>
      <c r="BI28">
        <v>1993</v>
      </c>
      <c r="BJ28">
        <v>80</v>
      </c>
      <c r="BM28">
        <v>1993</v>
      </c>
      <c r="BN28">
        <v>80</v>
      </c>
      <c r="BQ28">
        <v>1993</v>
      </c>
      <c r="BR28">
        <v>80</v>
      </c>
      <c r="BU28">
        <v>1993</v>
      </c>
      <c r="BV28">
        <v>80</v>
      </c>
      <c r="BY28">
        <v>1993</v>
      </c>
      <c r="BZ28">
        <v>80</v>
      </c>
      <c r="CC28">
        <v>1993</v>
      </c>
      <c r="CD28">
        <v>80</v>
      </c>
      <c r="CG28">
        <v>1993</v>
      </c>
      <c r="CH28">
        <v>80</v>
      </c>
      <c r="CK28">
        <v>1993</v>
      </c>
      <c r="CL28">
        <v>80</v>
      </c>
      <c r="CO28">
        <v>1993</v>
      </c>
      <c r="CP28">
        <v>80</v>
      </c>
      <c r="CS28">
        <v>1993</v>
      </c>
      <c r="CT28">
        <v>80</v>
      </c>
      <c r="CW28">
        <v>1993</v>
      </c>
      <c r="CX28">
        <v>80</v>
      </c>
      <c r="DA28">
        <v>1993</v>
      </c>
      <c r="DB28">
        <v>80</v>
      </c>
      <c r="DE28">
        <v>1993</v>
      </c>
      <c r="DF28">
        <v>80</v>
      </c>
      <c r="DI28">
        <v>1993</v>
      </c>
      <c r="DJ28">
        <v>80</v>
      </c>
      <c r="DM28">
        <v>1992</v>
      </c>
      <c r="DN28">
        <v>214</v>
      </c>
      <c r="DQ28">
        <v>1992</v>
      </c>
      <c r="DR28">
        <v>214</v>
      </c>
      <c r="DU28">
        <v>1992</v>
      </c>
      <c r="DV28">
        <v>214</v>
      </c>
      <c r="DY28">
        <v>1992</v>
      </c>
      <c r="DZ28">
        <v>214</v>
      </c>
      <c r="EC28">
        <v>1992</v>
      </c>
      <c r="ED28">
        <v>214</v>
      </c>
      <c r="EG28">
        <v>1992</v>
      </c>
      <c r="EH28">
        <v>214</v>
      </c>
      <c r="EK28">
        <v>1992</v>
      </c>
      <c r="EL28">
        <v>214</v>
      </c>
      <c r="EO28">
        <v>1992</v>
      </c>
      <c r="EP28">
        <v>214</v>
      </c>
      <c r="ES28">
        <v>1992</v>
      </c>
      <c r="ET28">
        <v>214</v>
      </c>
      <c r="EW28">
        <v>1992</v>
      </c>
      <c r="EX28">
        <v>214</v>
      </c>
      <c r="FA28">
        <v>1992</v>
      </c>
      <c r="FB28">
        <v>214</v>
      </c>
      <c r="FE28">
        <v>1992</v>
      </c>
      <c r="FF28">
        <v>214</v>
      </c>
      <c r="FI28">
        <v>1992</v>
      </c>
      <c r="FJ28">
        <v>214</v>
      </c>
      <c r="FM28">
        <v>1992</v>
      </c>
      <c r="FN28">
        <v>214</v>
      </c>
      <c r="FQ28">
        <v>1992</v>
      </c>
      <c r="FR28">
        <v>214</v>
      </c>
      <c r="FU28">
        <v>1992</v>
      </c>
      <c r="FV28">
        <v>214</v>
      </c>
      <c r="FY28">
        <v>1992</v>
      </c>
      <c r="FZ28">
        <v>214</v>
      </c>
      <c r="GC28">
        <v>1992</v>
      </c>
      <c r="GD28">
        <v>214</v>
      </c>
      <c r="GG28">
        <v>1992</v>
      </c>
      <c r="GH28">
        <v>214</v>
      </c>
      <c r="GK28">
        <v>1992</v>
      </c>
      <c r="GL28">
        <v>214</v>
      </c>
    </row>
    <row r="29" spans="2:194" x14ac:dyDescent="0.25">
      <c r="B29">
        <v>3.3697956953092162E-2</v>
      </c>
      <c r="C29" s="31">
        <v>0.78073542781167093</v>
      </c>
      <c r="D29">
        <v>156.67081316815677</v>
      </c>
      <c r="E29">
        <v>1993</v>
      </c>
      <c r="F29">
        <v>80</v>
      </c>
      <c r="I29">
        <v>1993</v>
      </c>
      <c r="J29">
        <v>240</v>
      </c>
      <c r="M29">
        <v>1993</v>
      </c>
      <c r="N29">
        <v>240</v>
      </c>
      <c r="Q29">
        <v>1993</v>
      </c>
      <c r="R29">
        <v>240</v>
      </c>
      <c r="U29">
        <v>1993</v>
      </c>
      <c r="V29">
        <v>240</v>
      </c>
      <c r="Y29">
        <v>1993</v>
      </c>
      <c r="Z29">
        <v>240</v>
      </c>
      <c r="AC29">
        <v>1993</v>
      </c>
      <c r="AD29">
        <v>240</v>
      </c>
      <c r="AG29">
        <v>1993</v>
      </c>
      <c r="AH29">
        <v>240</v>
      </c>
      <c r="AK29">
        <v>1993</v>
      </c>
      <c r="AL29">
        <v>240</v>
      </c>
      <c r="AO29">
        <v>1993</v>
      </c>
      <c r="AP29">
        <v>240</v>
      </c>
      <c r="AS29">
        <v>1993</v>
      </c>
      <c r="AT29">
        <v>240</v>
      </c>
      <c r="AW29">
        <v>1993</v>
      </c>
      <c r="AX29">
        <v>240</v>
      </c>
      <c r="BA29">
        <v>1993</v>
      </c>
      <c r="BB29">
        <v>240</v>
      </c>
      <c r="BE29">
        <v>1993</v>
      </c>
      <c r="BF29">
        <v>240</v>
      </c>
      <c r="BI29">
        <v>1993</v>
      </c>
      <c r="BJ29">
        <v>240</v>
      </c>
      <c r="BM29">
        <v>1993</v>
      </c>
      <c r="BN29">
        <v>240</v>
      </c>
      <c r="BQ29">
        <v>1993</v>
      </c>
      <c r="BR29">
        <v>240</v>
      </c>
      <c r="BU29">
        <v>1993</v>
      </c>
      <c r="BV29">
        <v>240</v>
      </c>
      <c r="BY29">
        <v>1993</v>
      </c>
      <c r="BZ29">
        <v>240</v>
      </c>
      <c r="CC29">
        <v>1993</v>
      </c>
      <c r="CD29">
        <v>240</v>
      </c>
      <c r="CG29">
        <v>1993</v>
      </c>
      <c r="CH29">
        <v>240</v>
      </c>
      <c r="CK29">
        <v>1993</v>
      </c>
      <c r="CL29">
        <v>240</v>
      </c>
      <c r="CO29">
        <v>1993</v>
      </c>
      <c r="CP29">
        <v>240</v>
      </c>
      <c r="CS29">
        <v>1993</v>
      </c>
      <c r="CT29">
        <v>240</v>
      </c>
      <c r="CW29">
        <v>1993</v>
      </c>
      <c r="CX29">
        <v>240</v>
      </c>
      <c r="DA29">
        <v>1993</v>
      </c>
      <c r="DB29">
        <v>240</v>
      </c>
      <c r="DE29">
        <v>1993</v>
      </c>
      <c r="DF29">
        <v>240</v>
      </c>
      <c r="DI29">
        <v>1993</v>
      </c>
      <c r="DJ29">
        <v>240</v>
      </c>
      <c r="DM29">
        <v>1993</v>
      </c>
      <c r="DN29">
        <v>240</v>
      </c>
      <c r="DQ29">
        <v>1993</v>
      </c>
      <c r="DR29">
        <v>80</v>
      </c>
      <c r="DU29">
        <v>1993</v>
      </c>
      <c r="DV29">
        <v>80</v>
      </c>
      <c r="DY29">
        <v>1993</v>
      </c>
      <c r="DZ29">
        <v>80</v>
      </c>
      <c r="EC29">
        <v>1993</v>
      </c>
      <c r="ED29">
        <v>80</v>
      </c>
      <c r="EG29">
        <v>1993</v>
      </c>
      <c r="EH29">
        <v>80</v>
      </c>
      <c r="EK29">
        <v>1993</v>
      </c>
      <c r="EL29">
        <v>80</v>
      </c>
      <c r="EO29">
        <v>1993</v>
      </c>
      <c r="EP29">
        <v>80</v>
      </c>
      <c r="ES29">
        <v>1993</v>
      </c>
      <c r="ET29">
        <v>80</v>
      </c>
      <c r="EW29">
        <v>1993</v>
      </c>
      <c r="EX29">
        <v>80</v>
      </c>
      <c r="FA29">
        <v>1993</v>
      </c>
      <c r="FB29">
        <v>80</v>
      </c>
      <c r="FE29">
        <v>1993</v>
      </c>
      <c r="FF29">
        <v>80</v>
      </c>
      <c r="FI29">
        <v>1993</v>
      </c>
      <c r="FJ29">
        <v>80</v>
      </c>
      <c r="FM29">
        <v>1993</v>
      </c>
      <c r="FN29">
        <v>80</v>
      </c>
      <c r="FQ29">
        <v>1993</v>
      </c>
      <c r="FR29">
        <v>80</v>
      </c>
      <c r="FU29">
        <v>1993</v>
      </c>
      <c r="FV29">
        <v>80</v>
      </c>
      <c r="FY29">
        <v>1993</v>
      </c>
      <c r="FZ29">
        <v>80</v>
      </c>
      <c r="GC29">
        <v>1993</v>
      </c>
      <c r="GD29">
        <v>80</v>
      </c>
      <c r="GG29">
        <v>1993</v>
      </c>
      <c r="GH29">
        <v>80</v>
      </c>
      <c r="GK29">
        <v>1993</v>
      </c>
      <c r="GL29">
        <v>80</v>
      </c>
    </row>
    <row r="30" spans="2:194" x14ac:dyDescent="0.25">
      <c r="B30">
        <v>3.3270176992736072E-2</v>
      </c>
      <c r="C30" s="31">
        <v>0.77422765357415979</v>
      </c>
      <c r="D30">
        <v>150.88657799130746</v>
      </c>
      <c r="E30">
        <v>1993</v>
      </c>
      <c r="F30">
        <v>240</v>
      </c>
      <c r="I30">
        <v>1994</v>
      </c>
      <c r="J30">
        <v>70</v>
      </c>
      <c r="M30">
        <v>1994</v>
      </c>
      <c r="N30">
        <v>70</v>
      </c>
      <c r="Q30">
        <v>1994</v>
      </c>
      <c r="R30">
        <v>70</v>
      </c>
      <c r="U30">
        <v>1994</v>
      </c>
      <c r="V30">
        <v>70</v>
      </c>
      <c r="Y30">
        <v>1994</v>
      </c>
      <c r="Z30">
        <v>70</v>
      </c>
      <c r="AC30">
        <v>1994</v>
      </c>
      <c r="AD30">
        <v>70</v>
      </c>
      <c r="AG30">
        <v>1994</v>
      </c>
      <c r="AH30">
        <v>70</v>
      </c>
      <c r="AK30">
        <v>1994</v>
      </c>
      <c r="AL30">
        <v>70</v>
      </c>
      <c r="AO30">
        <v>1994</v>
      </c>
      <c r="AP30">
        <v>70</v>
      </c>
      <c r="AS30">
        <v>1994</v>
      </c>
      <c r="AT30">
        <v>70</v>
      </c>
      <c r="AW30">
        <v>1994</v>
      </c>
      <c r="AX30">
        <v>70</v>
      </c>
      <c r="BA30">
        <v>1994</v>
      </c>
      <c r="BB30">
        <v>70</v>
      </c>
      <c r="BE30">
        <v>1994</v>
      </c>
      <c r="BF30">
        <v>70</v>
      </c>
      <c r="BI30">
        <v>1994</v>
      </c>
      <c r="BJ30">
        <v>70</v>
      </c>
      <c r="BM30">
        <v>1994</v>
      </c>
      <c r="BN30">
        <v>70</v>
      </c>
      <c r="BQ30">
        <v>1994</v>
      </c>
      <c r="BR30">
        <v>70</v>
      </c>
      <c r="BU30">
        <v>1994</v>
      </c>
      <c r="BV30">
        <v>70</v>
      </c>
      <c r="BY30">
        <v>1994</v>
      </c>
      <c r="BZ30">
        <v>70</v>
      </c>
      <c r="CC30">
        <v>1994</v>
      </c>
      <c r="CD30">
        <v>70</v>
      </c>
      <c r="CG30">
        <v>1994</v>
      </c>
      <c r="CH30">
        <v>70</v>
      </c>
      <c r="CK30">
        <v>1994</v>
      </c>
      <c r="CL30">
        <v>70</v>
      </c>
      <c r="CO30">
        <v>1994</v>
      </c>
      <c r="CP30">
        <v>70</v>
      </c>
      <c r="CS30">
        <v>1994</v>
      </c>
      <c r="CT30">
        <v>70</v>
      </c>
      <c r="CW30">
        <v>1994</v>
      </c>
      <c r="CX30">
        <v>70</v>
      </c>
      <c r="DA30">
        <v>1994</v>
      </c>
      <c r="DB30">
        <v>70</v>
      </c>
      <c r="DE30">
        <v>1994</v>
      </c>
      <c r="DF30">
        <v>70</v>
      </c>
      <c r="DI30">
        <v>1994</v>
      </c>
      <c r="DJ30">
        <v>70</v>
      </c>
      <c r="DM30">
        <v>1994</v>
      </c>
      <c r="DN30">
        <v>70</v>
      </c>
      <c r="DQ30">
        <v>1994</v>
      </c>
      <c r="DR30">
        <v>70</v>
      </c>
      <c r="DU30">
        <v>1993</v>
      </c>
      <c r="DV30">
        <v>240</v>
      </c>
      <c r="DY30">
        <v>1993</v>
      </c>
      <c r="DZ30">
        <v>240</v>
      </c>
      <c r="EC30">
        <v>1993</v>
      </c>
      <c r="ED30">
        <v>240</v>
      </c>
      <c r="EG30">
        <v>1993</v>
      </c>
      <c r="EH30">
        <v>240</v>
      </c>
      <c r="EK30">
        <v>1993</v>
      </c>
      <c r="EL30">
        <v>240</v>
      </c>
      <c r="EO30">
        <v>1993</v>
      </c>
      <c r="EP30">
        <v>240</v>
      </c>
      <c r="ES30">
        <v>1993</v>
      </c>
      <c r="ET30">
        <v>240</v>
      </c>
      <c r="EW30">
        <v>1993</v>
      </c>
      <c r="EX30">
        <v>240</v>
      </c>
      <c r="FA30">
        <v>1993</v>
      </c>
      <c r="FB30">
        <v>240</v>
      </c>
      <c r="FE30">
        <v>1993</v>
      </c>
      <c r="FF30">
        <v>240</v>
      </c>
      <c r="FI30">
        <v>1993</v>
      </c>
      <c r="FJ30">
        <v>240</v>
      </c>
      <c r="FM30">
        <v>1993</v>
      </c>
      <c r="FN30">
        <v>240</v>
      </c>
      <c r="FQ30">
        <v>1993</v>
      </c>
      <c r="FR30">
        <v>240</v>
      </c>
      <c r="FU30">
        <v>1993</v>
      </c>
      <c r="FV30">
        <v>240</v>
      </c>
      <c r="FY30">
        <v>1993</v>
      </c>
      <c r="FZ30">
        <v>240</v>
      </c>
      <c r="GC30">
        <v>1993</v>
      </c>
      <c r="GD30">
        <v>240</v>
      </c>
      <c r="GG30">
        <v>1993</v>
      </c>
      <c r="GH30">
        <v>240</v>
      </c>
      <c r="GK30">
        <v>1993</v>
      </c>
      <c r="GL30">
        <v>240</v>
      </c>
    </row>
    <row r="31" spans="2:194" x14ac:dyDescent="0.25">
      <c r="B31">
        <v>3.3782974777870345E-2</v>
      </c>
      <c r="C31" s="31">
        <v>0.78465277287320556</v>
      </c>
      <c r="D31">
        <v>160.32118206051106</v>
      </c>
      <c r="E31">
        <v>1994</v>
      </c>
      <c r="F31">
        <v>70</v>
      </c>
      <c r="I31">
        <v>1994</v>
      </c>
      <c r="J31">
        <v>210</v>
      </c>
      <c r="M31">
        <v>1994</v>
      </c>
      <c r="N31">
        <v>210</v>
      </c>
      <c r="Q31">
        <v>1994</v>
      </c>
      <c r="R31">
        <v>210</v>
      </c>
      <c r="U31">
        <v>1994</v>
      </c>
      <c r="V31">
        <v>210</v>
      </c>
      <c r="Y31">
        <v>1994</v>
      </c>
      <c r="Z31">
        <v>210</v>
      </c>
      <c r="AC31">
        <v>1994</v>
      </c>
      <c r="AD31">
        <v>210</v>
      </c>
      <c r="AG31">
        <v>1994</v>
      </c>
      <c r="AH31">
        <v>210</v>
      </c>
      <c r="AK31">
        <v>1994</v>
      </c>
      <c r="AL31">
        <v>210</v>
      </c>
      <c r="AO31">
        <v>1994</v>
      </c>
      <c r="AP31">
        <v>210</v>
      </c>
      <c r="AS31">
        <v>1994</v>
      </c>
      <c r="AT31">
        <v>210</v>
      </c>
      <c r="AW31">
        <v>1994</v>
      </c>
      <c r="AX31">
        <v>210</v>
      </c>
      <c r="BA31">
        <v>1994</v>
      </c>
      <c r="BB31">
        <v>210</v>
      </c>
      <c r="BE31">
        <v>1994</v>
      </c>
      <c r="BF31">
        <v>210</v>
      </c>
      <c r="BI31">
        <v>1994</v>
      </c>
      <c r="BJ31">
        <v>210</v>
      </c>
      <c r="BM31">
        <v>1994</v>
      </c>
      <c r="BN31">
        <v>210</v>
      </c>
      <c r="BQ31">
        <v>1994</v>
      </c>
      <c r="BR31">
        <v>210</v>
      </c>
      <c r="BU31">
        <v>1994</v>
      </c>
      <c r="BV31">
        <v>210</v>
      </c>
      <c r="BY31">
        <v>1994</v>
      </c>
      <c r="BZ31">
        <v>210</v>
      </c>
      <c r="CC31">
        <v>1994</v>
      </c>
      <c r="CD31">
        <v>210</v>
      </c>
      <c r="CG31">
        <v>1994</v>
      </c>
      <c r="CH31">
        <v>210</v>
      </c>
      <c r="CK31">
        <v>1994</v>
      </c>
      <c r="CL31">
        <v>210</v>
      </c>
      <c r="CO31">
        <v>1994</v>
      </c>
      <c r="CP31">
        <v>210</v>
      </c>
      <c r="CS31">
        <v>1994</v>
      </c>
      <c r="CT31">
        <v>210</v>
      </c>
      <c r="CW31">
        <v>1994</v>
      </c>
      <c r="CX31">
        <v>210</v>
      </c>
      <c r="DA31">
        <v>1994</v>
      </c>
      <c r="DB31">
        <v>210</v>
      </c>
      <c r="DE31">
        <v>1994</v>
      </c>
      <c r="DF31">
        <v>210</v>
      </c>
      <c r="DI31">
        <v>1994</v>
      </c>
      <c r="DJ31">
        <v>210</v>
      </c>
      <c r="DM31">
        <v>1994</v>
      </c>
      <c r="DN31">
        <v>210</v>
      </c>
      <c r="DQ31">
        <v>1994</v>
      </c>
      <c r="DR31">
        <v>210</v>
      </c>
      <c r="DU31">
        <v>1994</v>
      </c>
      <c r="DV31">
        <v>210</v>
      </c>
      <c r="DY31">
        <v>1994</v>
      </c>
      <c r="DZ31">
        <v>70</v>
      </c>
      <c r="EC31">
        <v>1994</v>
      </c>
      <c r="ED31">
        <v>70</v>
      </c>
      <c r="EG31">
        <v>1994</v>
      </c>
      <c r="EH31">
        <v>70</v>
      </c>
      <c r="EK31">
        <v>1994</v>
      </c>
      <c r="EL31">
        <v>70</v>
      </c>
      <c r="EO31">
        <v>1994</v>
      </c>
      <c r="EP31">
        <v>70</v>
      </c>
      <c r="ES31">
        <v>1994</v>
      </c>
      <c r="ET31">
        <v>70</v>
      </c>
      <c r="EW31">
        <v>1994</v>
      </c>
      <c r="EX31">
        <v>70</v>
      </c>
      <c r="FA31">
        <v>1994</v>
      </c>
      <c r="FB31">
        <v>70</v>
      </c>
      <c r="FE31">
        <v>1994</v>
      </c>
      <c r="FF31">
        <v>70</v>
      </c>
      <c r="FI31">
        <v>1994</v>
      </c>
      <c r="FJ31">
        <v>70</v>
      </c>
      <c r="FM31">
        <v>1994</v>
      </c>
      <c r="FN31">
        <v>70</v>
      </c>
      <c r="FQ31">
        <v>1994</v>
      </c>
      <c r="FR31">
        <v>70</v>
      </c>
      <c r="FU31">
        <v>1994</v>
      </c>
      <c r="FV31">
        <v>70</v>
      </c>
      <c r="FY31">
        <v>1994</v>
      </c>
      <c r="FZ31">
        <v>70</v>
      </c>
      <c r="GC31">
        <v>1994</v>
      </c>
      <c r="GD31">
        <v>70</v>
      </c>
      <c r="GG31">
        <v>1994</v>
      </c>
      <c r="GH31">
        <v>70</v>
      </c>
      <c r="GK31">
        <v>1994</v>
      </c>
      <c r="GL31">
        <v>70</v>
      </c>
    </row>
    <row r="32" spans="2:194" x14ac:dyDescent="0.25">
      <c r="B32">
        <v>3.3327248695754028E-2</v>
      </c>
      <c r="C32" s="31">
        <v>0.77288477195704441</v>
      </c>
      <c r="D32">
        <v>149.73425718366198</v>
      </c>
      <c r="E32">
        <v>1994</v>
      </c>
      <c r="F32">
        <v>210</v>
      </c>
      <c r="I32">
        <v>1994</v>
      </c>
      <c r="J32">
        <v>280</v>
      </c>
      <c r="M32">
        <v>1994</v>
      </c>
      <c r="N32">
        <v>280</v>
      </c>
      <c r="Q32">
        <v>1994</v>
      </c>
      <c r="R32">
        <v>280</v>
      </c>
      <c r="U32">
        <v>1994</v>
      </c>
      <c r="V32">
        <v>280</v>
      </c>
      <c r="Y32">
        <v>1994</v>
      </c>
      <c r="Z32">
        <v>280</v>
      </c>
      <c r="AC32">
        <v>1994</v>
      </c>
      <c r="AD32">
        <v>280</v>
      </c>
      <c r="AG32">
        <v>1994</v>
      </c>
      <c r="AH32">
        <v>280</v>
      </c>
      <c r="AK32">
        <v>1994</v>
      </c>
      <c r="AL32">
        <v>280</v>
      </c>
      <c r="AO32">
        <v>1994</v>
      </c>
      <c r="AP32">
        <v>280</v>
      </c>
      <c r="AS32">
        <v>1994</v>
      </c>
      <c r="AT32">
        <v>280</v>
      </c>
      <c r="AW32">
        <v>1994</v>
      </c>
      <c r="AX32">
        <v>280</v>
      </c>
      <c r="BA32">
        <v>1994</v>
      </c>
      <c r="BB32">
        <v>280</v>
      </c>
      <c r="BE32">
        <v>1994</v>
      </c>
      <c r="BF32">
        <v>280</v>
      </c>
      <c r="BI32">
        <v>1994</v>
      </c>
      <c r="BJ32">
        <v>280</v>
      </c>
      <c r="BM32">
        <v>1994</v>
      </c>
      <c r="BN32">
        <v>280</v>
      </c>
      <c r="BQ32">
        <v>1994</v>
      </c>
      <c r="BR32">
        <v>280</v>
      </c>
      <c r="BU32">
        <v>1994</v>
      </c>
      <c r="BV32">
        <v>280</v>
      </c>
      <c r="BY32">
        <v>1994</v>
      </c>
      <c r="BZ32">
        <v>280</v>
      </c>
      <c r="CC32">
        <v>1994</v>
      </c>
      <c r="CD32">
        <v>280</v>
      </c>
      <c r="CG32">
        <v>1994</v>
      </c>
      <c r="CH32">
        <v>280</v>
      </c>
      <c r="CK32">
        <v>1994</v>
      </c>
      <c r="CL32">
        <v>280</v>
      </c>
      <c r="CO32">
        <v>1994</v>
      </c>
      <c r="CP32">
        <v>280</v>
      </c>
      <c r="CS32">
        <v>1994</v>
      </c>
      <c r="CT32">
        <v>280</v>
      </c>
      <c r="CW32">
        <v>1994</v>
      </c>
      <c r="CX32">
        <v>280</v>
      </c>
      <c r="DA32">
        <v>1994</v>
      </c>
      <c r="DB32">
        <v>280</v>
      </c>
      <c r="DE32">
        <v>1994</v>
      </c>
      <c r="DF32">
        <v>280</v>
      </c>
      <c r="DI32">
        <v>1994</v>
      </c>
      <c r="DJ32">
        <v>280</v>
      </c>
      <c r="DM32">
        <v>1994</v>
      </c>
      <c r="DN32">
        <v>280</v>
      </c>
      <c r="DQ32">
        <v>1994</v>
      </c>
      <c r="DR32">
        <v>280</v>
      </c>
      <c r="DU32">
        <v>1994</v>
      </c>
      <c r="DV32">
        <v>280</v>
      </c>
      <c r="DY32">
        <v>1994</v>
      </c>
      <c r="DZ32">
        <v>280</v>
      </c>
      <c r="EC32">
        <v>1994</v>
      </c>
      <c r="ED32">
        <v>210</v>
      </c>
      <c r="EG32">
        <v>1994</v>
      </c>
      <c r="EH32">
        <v>210</v>
      </c>
      <c r="EK32">
        <v>1994</v>
      </c>
      <c r="EL32">
        <v>210</v>
      </c>
      <c r="EO32">
        <v>1994</v>
      </c>
      <c r="EP32">
        <v>210</v>
      </c>
      <c r="ES32">
        <v>1994</v>
      </c>
      <c r="ET32">
        <v>210</v>
      </c>
      <c r="EW32">
        <v>1994</v>
      </c>
      <c r="EX32">
        <v>210</v>
      </c>
      <c r="FA32">
        <v>1994</v>
      </c>
      <c r="FB32">
        <v>210</v>
      </c>
      <c r="FE32">
        <v>1994</v>
      </c>
      <c r="FF32">
        <v>210</v>
      </c>
      <c r="FI32">
        <v>1994</v>
      </c>
      <c r="FJ32">
        <v>210</v>
      </c>
      <c r="FM32">
        <v>1994</v>
      </c>
      <c r="FN32">
        <v>210</v>
      </c>
      <c r="FQ32">
        <v>1994</v>
      </c>
      <c r="FR32">
        <v>210</v>
      </c>
      <c r="FU32">
        <v>1994</v>
      </c>
      <c r="FV32">
        <v>210</v>
      </c>
      <c r="FY32">
        <v>1994</v>
      </c>
      <c r="FZ32">
        <v>210</v>
      </c>
      <c r="GC32">
        <v>1994</v>
      </c>
      <c r="GD32">
        <v>210</v>
      </c>
      <c r="GG32">
        <v>1994</v>
      </c>
      <c r="GH32">
        <v>210</v>
      </c>
      <c r="GK32">
        <v>1994</v>
      </c>
      <c r="GL32">
        <v>210</v>
      </c>
    </row>
    <row r="33" spans="2:194" x14ac:dyDescent="0.25">
      <c r="B33">
        <v>3.320791248849881E-2</v>
      </c>
      <c r="C33" s="31">
        <v>0.77522618695776868</v>
      </c>
      <c r="D33">
        <v>151.7523405617234</v>
      </c>
      <c r="E33">
        <v>1994</v>
      </c>
      <c r="F33">
        <v>280</v>
      </c>
      <c r="I33">
        <v>1995</v>
      </c>
      <c r="J33">
        <v>80</v>
      </c>
      <c r="M33">
        <v>1995</v>
      </c>
      <c r="N33">
        <v>80</v>
      </c>
      <c r="Q33">
        <v>1995</v>
      </c>
      <c r="R33">
        <v>80</v>
      </c>
      <c r="U33">
        <v>1995</v>
      </c>
      <c r="V33">
        <v>80</v>
      </c>
      <c r="Y33">
        <v>1995</v>
      </c>
      <c r="Z33">
        <v>80</v>
      </c>
      <c r="AC33">
        <v>1995</v>
      </c>
      <c r="AD33">
        <v>80</v>
      </c>
      <c r="AG33">
        <v>1995</v>
      </c>
      <c r="AH33">
        <v>80</v>
      </c>
      <c r="AK33">
        <v>1995</v>
      </c>
      <c r="AL33">
        <v>80</v>
      </c>
      <c r="AO33">
        <v>1995</v>
      </c>
      <c r="AP33">
        <v>80</v>
      </c>
      <c r="AS33">
        <v>1995</v>
      </c>
      <c r="AT33">
        <v>80</v>
      </c>
      <c r="AW33">
        <v>1995</v>
      </c>
      <c r="AX33">
        <v>80</v>
      </c>
      <c r="BA33">
        <v>1995</v>
      </c>
      <c r="BB33">
        <v>80</v>
      </c>
      <c r="BE33">
        <v>1995</v>
      </c>
      <c r="BF33">
        <v>80</v>
      </c>
      <c r="BI33">
        <v>1995</v>
      </c>
      <c r="BJ33">
        <v>80</v>
      </c>
      <c r="BM33">
        <v>1995</v>
      </c>
      <c r="BN33">
        <v>80</v>
      </c>
      <c r="BQ33">
        <v>1995</v>
      </c>
      <c r="BR33">
        <v>80</v>
      </c>
      <c r="BU33">
        <v>1995</v>
      </c>
      <c r="BV33">
        <v>80</v>
      </c>
      <c r="BY33">
        <v>1995</v>
      </c>
      <c r="BZ33">
        <v>80</v>
      </c>
      <c r="CC33">
        <v>1995</v>
      </c>
      <c r="CD33">
        <v>80</v>
      </c>
      <c r="CG33">
        <v>1995</v>
      </c>
      <c r="CH33">
        <v>80</v>
      </c>
      <c r="CK33">
        <v>1995</v>
      </c>
      <c r="CL33">
        <v>80</v>
      </c>
      <c r="CO33">
        <v>1995</v>
      </c>
      <c r="CP33">
        <v>80</v>
      </c>
      <c r="CS33">
        <v>1995</v>
      </c>
      <c r="CT33">
        <v>80</v>
      </c>
      <c r="CW33">
        <v>1995</v>
      </c>
      <c r="CX33">
        <v>80</v>
      </c>
      <c r="DA33">
        <v>1995</v>
      </c>
      <c r="DB33">
        <v>80</v>
      </c>
      <c r="DE33">
        <v>1995</v>
      </c>
      <c r="DF33">
        <v>80</v>
      </c>
      <c r="DI33">
        <v>1995</v>
      </c>
      <c r="DJ33">
        <v>80</v>
      </c>
      <c r="DM33">
        <v>1995</v>
      </c>
      <c r="DN33">
        <v>80</v>
      </c>
      <c r="DQ33">
        <v>1995</v>
      </c>
      <c r="DR33">
        <v>80</v>
      </c>
      <c r="DU33">
        <v>1995</v>
      </c>
      <c r="DV33">
        <v>80</v>
      </c>
      <c r="DY33">
        <v>1995</v>
      </c>
      <c r="DZ33">
        <v>80</v>
      </c>
      <c r="EC33">
        <v>1995</v>
      </c>
      <c r="ED33">
        <v>80</v>
      </c>
      <c r="EG33">
        <v>1994</v>
      </c>
      <c r="EH33">
        <v>280</v>
      </c>
      <c r="EK33">
        <v>1994</v>
      </c>
      <c r="EL33">
        <v>280</v>
      </c>
      <c r="EO33">
        <v>1994</v>
      </c>
      <c r="EP33">
        <v>280</v>
      </c>
      <c r="ES33">
        <v>1994</v>
      </c>
      <c r="ET33">
        <v>280</v>
      </c>
      <c r="EW33">
        <v>1994</v>
      </c>
      <c r="EX33">
        <v>280</v>
      </c>
      <c r="FA33">
        <v>1994</v>
      </c>
      <c r="FB33">
        <v>280</v>
      </c>
      <c r="FE33">
        <v>1994</v>
      </c>
      <c r="FF33">
        <v>280</v>
      </c>
      <c r="FI33">
        <v>1994</v>
      </c>
      <c r="FJ33">
        <v>280</v>
      </c>
      <c r="FM33">
        <v>1994</v>
      </c>
      <c r="FN33">
        <v>280</v>
      </c>
      <c r="FQ33">
        <v>1994</v>
      </c>
      <c r="FR33">
        <v>280</v>
      </c>
      <c r="FU33">
        <v>1994</v>
      </c>
      <c r="FV33">
        <v>280</v>
      </c>
      <c r="FY33">
        <v>1994</v>
      </c>
      <c r="FZ33">
        <v>280</v>
      </c>
      <c r="GC33">
        <v>1994</v>
      </c>
      <c r="GD33">
        <v>280</v>
      </c>
      <c r="GG33">
        <v>1994</v>
      </c>
      <c r="GH33">
        <v>280</v>
      </c>
      <c r="GK33">
        <v>1994</v>
      </c>
      <c r="GL33">
        <v>280</v>
      </c>
    </row>
    <row r="34" spans="2:194" x14ac:dyDescent="0.25">
      <c r="B34">
        <v>3.3758955103500139E-2</v>
      </c>
      <c r="C34" s="31">
        <v>0.7822653659479698</v>
      </c>
      <c r="D34">
        <v>158.08085035054967</v>
      </c>
      <c r="E34">
        <v>1995</v>
      </c>
      <c r="F34">
        <v>80</v>
      </c>
      <c r="I34">
        <v>1995</v>
      </c>
      <c r="J34">
        <v>94</v>
      </c>
      <c r="M34">
        <v>1995</v>
      </c>
      <c r="N34">
        <v>94</v>
      </c>
      <c r="Q34">
        <v>1995</v>
      </c>
      <c r="R34">
        <v>94</v>
      </c>
      <c r="U34">
        <v>1995</v>
      </c>
      <c r="V34">
        <v>94</v>
      </c>
      <c r="Y34">
        <v>1995</v>
      </c>
      <c r="Z34">
        <v>94</v>
      </c>
      <c r="AC34">
        <v>1995</v>
      </c>
      <c r="AD34">
        <v>94</v>
      </c>
      <c r="AG34">
        <v>1995</v>
      </c>
      <c r="AH34">
        <v>94</v>
      </c>
      <c r="AK34">
        <v>1995</v>
      </c>
      <c r="AL34">
        <v>94</v>
      </c>
      <c r="AO34">
        <v>1995</v>
      </c>
      <c r="AP34">
        <v>94</v>
      </c>
      <c r="AS34">
        <v>1995</v>
      </c>
      <c r="AT34">
        <v>94</v>
      </c>
      <c r="AW34">
        <v>1995</v>
      </c>
      <c r="AX34">
        <v>94</v>
      </c>
      <c r="BA34">
        <v>1995</v>
      </c>
      <c r="BB34">
        <v>94</v>
      </c>
      <c r="BE34">
        <v>1995</v>
      </c>
      <c r="BF34">
        <v>94</v>
      </c>
      <c r="BI34">
        <v>1995</v>
      </c>
      <c r="BJ34">
        <v>94</v>
      </c>
      <c r="BM34">
        <v>1995</v>
      </c>
      <c r="BN34">
        <v>94</v>
      </c>
      <c r="BQ34">
        <v>1995</v>
      </c>
      <c r="BR34">
        <v>94</v>
      </c>
      <c r="BU34">
        <v>1995</v>
      </c>
      <c r="BV34">
        <v>94</v>
      </c>
      <c r="BY34">
        <v>1995</v>
      </c>
      <c r="BZ34">
        <v>94</v>
      </c>
      <c r="CC34">
        <v>1995</v>
      </c>
      <c r="CD34">
        <v>94</v>
      </c>
      <c r="CG34">
        <v>1995</v>
      </c>
      <c r="CH34">
        <v>94</v>
      </c>
      <c r="CK34">
        <v>1995</v>
      </c>
      <c r="CL34">
        <v>94</v>
      </c>
      <c r="CO34">
        <v>1995</v>
      </c>
      <c r="CP34">
        <v>94</v>
      </c>
      <c r="CS34">
        <v>1995</v>
      </c>
      <c r="CT34">
        <v>94</v>
      </c>
      <c r="CW34">
        <v>1995</v>
      </c>
      <c r="CX34">
        <v>94</v>
      </c>
      <c r="DA34">
        <v>1995</v>
      </c>
      <c r="DB34">
        <v>94</v>
      </c>
      <c r="DE34">
        <v>1995</v>
      </c>
      <c r="DF34">
        <v>94</v>
      </c>
      <c r="DI34">
        <v>1995</v>
      </c>
      <c r="DJ34">
        <v>94</v>
      </c>
      <c r="DM34">
        <v>1995</v>
      </c>
      <c r="DN34">
        <v>94</v>
      </c>
      <c r="DQ34">
        <v>1995</v>
      </c>
      <c r="DR34">
        <v>94</v>
      </c>
      <c r="DU34">
        <v>1995</v>
      </c>
      <c r="DV34">
        <v>94</v>
      </c>
      <c r="DY34">
        <v>1995</v>
      </c>
      <c r="DZ34">
        <v>94</v>
      </c>
      <c r="EC34">
        <v>1995</v>
      </c>
      <c r="ED34">
        <v>94</v>
      </c>
      <c r="EG34">
        <v>1995</v>
      </c>
      <c r="EH34">
        <v>94</v>
      </c>
      <c r="EK34">
        <v>1995</v>
      </c>
      <c r="EL34">
        <v>80</v>
      </c>
      <c r="EO34">
        <v>1995</v>
      </c>
      <c r="EP34">
        <v>80</v>
      </c>
      <c r="ES34">
        <v>1995</v>
      </c>
      <c r="ET34">
        <v>80</v>
      </c>
      <c r="EW34">
        <v>1995</v>
      </c>
      <c r="EX34">
        <v>80</v>
      </c>
      <c r="FA34">
        <v>1995</v>
      </c>
      <c r="FB34">
        <v>80</v>
      </c>
      <c r="FE34">
        <v>1995</v>
      </c>
      <c r="FF34">
        <v>80</v>
      </c>
      <c r="FI34">
        <v>1995</v>
      </c>
      <c r="FJ34">
        <v>80</v>
      </c>
      <c r="FM34">
        <v>1995</v>
      </c>
      <c r="FN34">
        <v>80</v>
      </c>
      <c r="FQ34">
        <v>1995</v>
      </c>
      <c r="FR34">
        <v>80</v>
      </c>
      <c r="FU34">
        <v>1995</v>
      </c>
      <c r="FV34">
        <v>80</v>
      </c>
      <c r="FY34">
        <v>1995</v>
      </c>
      <c r="FZ34">
        <v>80</v>
      </c>
      <c r="GC34">
        <v>1995</v>
      </c>
      <c r="GD34">
        <v>80</v>
      </c>
      <c r="GG34">
        <v>1995</v>
      </c>
      <c r="GH34">
        <v>80</v>
      </c>
      <c r="GK34">
        <v>1995</v>
      </c>
      <c r="GL34">
        <v>80</v>
      </c>
    </row>
    <row r="35" spans="2:194" x14ac:dyDescent="0.25">
      <c r="B35">
        <v>3.3687945429036824E-2</v>
      </c>
      <c r="C35" s="31">
        <v>0.77889338149091258</v>
      </c>
      <c r="D35">
        <v>154.99901819624466</v>
      </c>
      <c r="E35">
        <v>1995</v>
      </c>
      <c r="F35">
        <v>94</v>
      </c>
      <c r="I35">
        <v>1995</v>
      </c>
      <c r="J35">
        <v>200</v>
      </c>
      <c r="M35">
        <v>1995</v>
      </c>
      <c r="N35">
        <v>200</v>
      </c>
      <c r="Q35">
        <v>1995</v>
      </c>
      <c r="R35">
        <v>200</v>
      </c>
      <c r="U35">
        <v>1995</v>
      </c>
      <c r="V35">
        <v>200</v>
      </c>
      <c r="Y35">
        <v>1995</v>
      </c>
      <c r="Z35">
        <v>200</v>
      </c>
      <c r="AC35">
        <v>1995</v>
      </c>
      <c r="AD35">
        <v>200</v>
      </c>
      <c r="AG35">
        <v>1995</v>
      </c>
      <c r="AH35">
        <v>200</v>
      </c>
      <c r="AK35">
        <v>1995</v>
      </c>
      <c r="AL35">
        <v>200</v>
      </c>
      <c r="AO35">
        <v>1995</v>
      </c>
      <c r="AP35">
        <v>200</v>
      </c>
      <c r="AS35">
        <v>1995</v>
      </c>
      <c r="AT35">
        <v>200</v>
      </c>
      <c r="AW35">
        <v>1995</v>
      </c>
      <c r="AX35">
        <v>200</v>
      </c>
      <c r="BA35">
        <v>1995</v>
      </c>
      <c r="BB35">
        <v>200</v>
      </c>
      <c r="BE35">
        <v>1995</v>
      </c>
      <c r="BF35">
        <v>200</v>
      </c>
      <c r="BI35">
        <v>1995</v>
      </c>
      <c r="BJ35">
        <v>200</v>
      </c>
      <c r="BM35">
        <v>1995</v>
      </c>
      <c r="BN35">
        <v>200</v>
      </c>
      <c r="BQ35">
        <v>1995</v>
      </c>
      <c r="BR35">
        <v>200</v>
      </c>
      <c r="BU35">
        <v>1995</v>
      </c>
      <c r="BV35">
        <v>200</v>
      </c>
      <c r="BY35">
        <v>1995</v>
      </c>
      <c r="BZ35">
        <v>200</v>
      </c>
      <c r="CC35">
        <v>1995</v>
      </c>
      <c r="CD35">
        <v>200</v>
      </c>
      <c r="CG35">
        <v>1995</v>
      </c>
      <c r="CH35">
        <v>200</v>
      </c>
      <c r="CK35">
        <v>1995</v>
      </c>
      <c r="CL35">
        <v>200</v>
      </c>
      <c r="CO35">
        <v>1995</v>
      </c>
      <c r="CP35">
        <v>200</v>
      </c>
      <c r="CS35">
        <v>1995</v>
      </c>
      <c r="CT35">
        <v>200</v>
      </c>
      <c r="CW35">
        <v>1995</v>
      </c>
      <c r="CX35">
        <v>200</v>
      </c>
      <c r="DA35">
        <v>1995</v>
      </c>
      <c r="DB35">
        <v>200</v>
      </c>
      <c r="DE35">
        <v>1995</v>
      </c>
      <c r="DF35">
        <v>200</v>
      </c>
      <c r="DI35">
        <v>1995</v>
      </c>
      <c r="DJ35">
        <v>200</v>
      </c>
      <c r="DM35">
        <v>1995</v>
      </c>
      <c r="DN35">
        <v>200</v>
      </c>
      <c r="DQ35">
        <v>1995</v>
      </c>
      <c r="DR35">
        <v>200</v>
      </c>
      <c r="DU35">
        <v>1995</v>
      </c>
      <c r="DV35">
        <v>200</v>
      </c>
      <c r="DY35">
        <v>1995</v>
      </c>
      <c r="DZ35">
        <v>200</v>
      </c>
      <c r="EC35">
        <v>1995</v>
      </c>
      <c r="ED35">
        <v>200</v>
      </c>
      <c r="EG35">
        <v>1995</v>
      </c>
      <c r="EH35">
        <v>200</v>
      </c>
      <c r="EK35">
        <v>1995</v>
      </c>
      <c r="EL35">
        <v>200</v>
      </c>
      <c r="EO35">
        <v>1995</v>
      </c>
      <c r="EP35">
        <v>94</v>
      </c>
      <c r="ES35">
        <v>1995</v>
      </c>
      <c r="ET35">
        <v>94</v>
      </c>
      <c r="EW35">
        <v>1995</v>
      </c>
      <c r="EX35">
        <v>94</v>
      </c>
      <c r="FA35">
        <v>1995</v>
      </c>
      <c r="FB35">
        <v>94</v>
      </c>
      <c r="FE35">
        <v>1995</v>
      </c>
      <c r="FF35">
        <v>94</v>
      </c>
      <c r="FI35">
        <v>1995</v>
      </c>
      <c r="FJ35">
        <v>94</v>
      </c>
      <c r="FM35">
        <v>1995</v>
      </c>
      <c r="FN35">
        <v>94</v>
      </c>
      <c r="FQ35">
        <v>1995</v>
      </c>
      <c r="FR35">
        <v>94</v>
      </c>
      <c r="FU35">
        <v>1995</v>
      </c>
      <c r="FV35">
        <v>94</v>
      </c>
      <c r="FY35">
        <v>1995</v>
      </c>
      <c r="FZ35">
        <v>94</v>
      </c>
      <c r="GC35">
        <v>1995</v>
      </c>
      <c r="GD35">
        <v>94</v>
      </c>
      <c r="GG35">
        <v>1995</v>
      </c>
      <c r="GH35">
        <v>94</v>
      </c>
      <c r="GK35">
        <v>1995</v>
      </c>
      <c r="GL35">
        <v>94</v>
      </c>
    </row>
    <row r="36" spans="2:194" x14ac:dyDescent="0.25">
      <c r="B36">
        <v>3.3355493492797775E-2</v>
      </c>
      <c r="C36" s="31">
        <v>0.77242598181593769</v>
      </c>
      <c r="D36">
        <v>149.34368813760071</v>
      </c>
      <c r="E36">
        <v>1995</v>
      </c>
      <c r="F36">
        <v>200</v>
      </c>
      <c r="I36">
        <v>1995</v>
      </c>
      <c r="J36">
        <v>310</v>
      </c>
      <c r="M36">
        <v>1995</v>
      </c>
      <c r="N36">
        <v>310</v>
      </c>
      <c r="Q36">
        <v>1995</v>
      </c>
      <c r="R36">
        <v>310</v>
      </c>
      <c r="U36">
        <v>1995</v>
      </c>
      <c r="V36">
        <v>310</v>
      </c>
      <c r="Y36">
        <v>1995</v>
      </c>
      <c r="Z36">
        <v>310</v>
      </c>
      <c r="AC36">
        <v>1995</v>
      </c>
      <c r="AD36">
        <v>310</v>
      </c>
      <c r="AG36">
        <v>1995</v>
      </c>
      <c r="AH36">
        <v>310</v>
      </c>
      <c r="AK36">
        <v>1995</v>
      </c>
      <c r="AL36">
        <v>310</v>
      </c>
      <c r="AO36">
        <v>1995</v>
      </c>
      <c r="AP36">
        <v>310</v>
      </c>
      <c r="AS36">
        <v>1995</v>
      </c>
      <c r="AT36">
        <v>310</v>
      </c>
      <c r="AW36">
        <v>1995</v>
      </c>
      <c r="AX36">
        <v>310</v>
      </c>
      <c r="BA36">
        <v>1995</v>
      </c>
      <c r="BB36">
        <v>310</v>
      </c>
      <c r="BE36">
        <v>1995</v>
      </c>
      <c r="BF36">
        <v>310</v>
      </c>
      <c r="BI36">
        <v>1995</v>
      </c>
      <c r="BJ36">
        <v>310</v>
      </c>
      <c r="BM36">
        <v>1995</v>
      </c>
      <c r="BN36">
        <v>310</v>
      </c>
      <c r="BQ36">
        <v>1995</v>
      </c>
      <c r="BR36">
        <v>310</v>
      </c>
      <c r="BU36">
        <v>1995</v>
      </c>
      <c r="BV36">
        <v>310</v>
      </c>
      <c r="BY36">
        <v>1995</v>
      </c>
      <c r="BZ36">
        <v>310</v>
      </c>
      <c r="CC36">
        <v>1995</v>
      </c>
      <c r="CD36">
        <v>310</v>
      </c>
      <c r="CG36">
        <v>1995</v>
      </c>
      <c r="CH36">
        <v>310</v>
      </c>
      <c r="CK36">
        <v>1995</v>
      </c>
      <c r="CL36">
        <v>310</v>
      </c>
      <c r="CO36">
        <v>1995</v>
      </c>
      <c r="CP36">
        <v>310</v>
      </c>
      <c r="CS36">
        <v>1995</v>
      </c>
      <c r="CT36">
        <v>310</v>
      </c>
      <c r="CW36">
        <v>1995</v>
      </c>
      <c r="CX36">
        <v>310</v>
      </c>
      <c r="DA36">
        <v>1995</v>
      </c>
      <c r="DB36">
        <v>310</v>
      </c>
      <c r="DE36">
        <v>1995</v>
      </c>
      <c r="DF36">
        <v>310</v>
      </c>
      <c r="DI36">
        <v>1995</v>
      </c>
      <c r="DJ36">
        <v>310</v>
      </c>
      <c r="DM36">
        <v>1995</v>
      </c>
      <c r="DN36">
        <v>310</v>
      </c>
      <c r="DQ36">
        <v>1995</v>
      </c>
      <c r="DR36">
        <v>310</v>
      </c>
      <c r="DU36">
        <v>1995</v>
      </c>
      <c r="DV36">
        <v>310</v>
      </c>
      <c r="DY36">
        <v>1995</v>
      </c>
      <c r="DZ36">
        <v>310</v>
      </c>
      <c r="EC36">
        <v>1995</v>
      </c>
      <c r="ED36">
        <v>310</v>
      </c>
      <c r="EG36">
        <v>1995</v>
      </c>
      <c r="EH36">
        <v>310</v>
      </c>
      <c r="EK36">
        <v>1995</v>
      </c>
      <c r="EL36">
        <v>310</v>
      </c>
      <c r="EO36">
        <v>1995</v>
      </c>
      <c r="EP36">
        <v>310</v>
      </c>
      <c r="ES36">
        <v>1995</v>
      </c>
      <c r="ET36">
        <v>200</v>
      </c>
      <c r="EW36">
        <v>1995</v>
      </c>
      <c r="EX36">
        <v>200</v>
      </c>
      <c r="FA36">
        <v>1995</v>
      </c>
      <c r="FB36">
        <v>200</v>
      </c>
      <c r="FE36">
        <v>1995</v>
      </c>
      <c r="FF36">
        <v>200</v>
      </c>
      <c r="FI36">
        <v>1995</v>
      </c>
      <c r="FJ36">
        <v>200</v>
      </c>
      <c r="FM36">
        <v>1995</v>
      </c>
      <c r="FN36">
        <v>200</v>
      </c>
      <c r="FQ36">
        <v>1995</v>
      </c>
      <c r="FR36">
        <v>200</v>
      </c>
      <c r="FU36">
        <v>1995</v>
      </c>
      <c r="FV36">
        <v>200</v>
      </c>
      <c r="FY36">
        <v>1995</v>
      </c>
      <c r="FZ36">
        <v>200</v>
      </c>
      <c r="GC36">
        <v>1995</v>
      </c>
      <c r="GD36">
        <v>200</v>
      </c>
      <c r="GG36">
        <v>1995</v>
      </c>
      <c r="GH36">
        <v>200</v>
      </c>
      <c r="GK36">
        <v>1995</v>
      </c>
      <c r="GL36">
        <v>200</v>
      </c>
    </row>
    <row r="37" spans="2:194" x14ac:dyDescent="0.25">
      <c r="B37">
        <v>3.316252085411342E-2</v>
      </c>
      <c r="C37" s="31">
        <v>0.77580449790700445</v>
      </c>
      <c r="D37">
        <v>152.25728254685924</v>
      </c>
      <c r="E37">
        <v>1995</v>
      </c>
      <c r="F37">
        <v>310</v>
      </c>
      <c r="I37">
        <v>1996</v>
      </c>
      <c r="J37">
        <v>250</v>
      </c>
      <c r="M37">
        <v>1996</v>
      </c>
      <c r="N37">
        <v>250</v>
      </c>
      <c r="Q37">
        <v>1996</v>
      </c>
      <c r="R37">
        <v>250</v>
      </c>
      <c r="U37">
        <v>1996</v>
      </c>
      <c r="V37">
        <v>250</v>
      </c>
      <c r="Y37">
        <v>1996</v>
      </c>
      <c r="Z37">
        <v>250</v>
      </c>
      <c r="AC37">
        <v>1996</v>
      </c>
      <c r="AD37">
        <v>250</v>
      </c>
      <c r="AG37">
        <v>1996</v>
      </c>
      <c r="AH37">
        <v>250</v>
      </c>
      <c r="AK37">
        <v>1996</v>
      </c>
      <c r="AL37">
        <v>250</v>
      </c>
      <c r="AO37">
        <v>1996</v>
      </c>
      <c r="AP37">
        <v>250</v>
      </c>
      <c r="AS37">
        <v>1996</v>
      </c>
      <c r="AT37">
        <v>250</v>
      </c>
      <c r="AW37">
        <v>1996</v>
      </c>
      <c r="AX37">
        <v>250</v>
      </c>
      <c r="BA37">
        <v>1996</v>
      </c>
      <c r="BB37">
        <v>250</v>
      </c>
      <c r="BE37">
        <v>1996</v>
      </c>
      <c r="BF37">
        <v>250</v>
      </c>
      <c r="BI37">
        <v>1996</v>
      </c>
      <c r="BJ37">
        <v>250</v>
      </c>
      <c r="BM37">
        <v>1996</v>
      </c>
      <c r="BN37">
        <v>250</v>
      </c>
      <c r="BQ37">
        <v>1996</v>
      </c>
      <c r="BR37">
        <v>250</v>
      </c>
      <c r="BU37">
        <v>1996</v>
      </c>
      <c r="BV37">
        <v>250</v>
      </c>
      <c r="BY37">
        <v>1996</v>
      </c>
      <c r="BZ37">
        <v>250</v>
      </c>
      <c r="CC37">
        <v>1996</v>
      </c>
      <c r="CD37">
        <v>250</v>
      </c>
      <c r="CG37">
        <v>1996</v>
      </c>
      <c r="CH37">
        <v>250</v>
      </c>
      <c r="CK37">
        <v>1996</v>
      </c>
      <c r="CL37">
        <v>250</v>
      </c>
      <c r="CO37">
        <v>1996</v>
      </c>
      <c r="CP37">
        <v>250</v>
      </c>
      <c r="CS37">
        <v>1996</v>
      </c>
      <c r="CT37">
        <v>250</v>
      </c>
      <c r="CW37">
        <v>1996</v>
      </c>
      <c r="CX37">
        <v>250</v>
      </c>
      <c r="DA37">
        <v>1996</v>
      </c>
      <c r="DB37">
        <v>250</v>
      </c>
      <c r="DE37">
        <v>1996</v>
      </c>
      <c r="DF37">
        <v>250</v>
      </c>
      <c r="DI37">
        <v>1996</v>
      </c>
      <c r="DJ37">
        <v>250</v>
      </c>
      <c r="DM37">
        <v>1996</v>
      </c>
      <c r="DN37">
        <v>250</v>
      </c>
      <c r="DQ37">
        <v>1996</v>
      </c>
      <c r="DR37">
        <v>250</v>
      </c>
      <c r="DU37">
        <v>1996</v>
      </c>
      <c r="DV37">
        <v>250</v>
      </c>
      <c r="DY37">
        <v>1996</v>
      </c>
      <c r="DZ37">
        <v>250</v>
      </c>
      <c r="EC37">
        <v>1996</v>
      </c>
      <c r="ED37">
        <v>250</v>
      </c>
      <c r="EG37">
        <v>1996</v>
      </c>
      <c r="EH37">
        <v>250</v>
      </c>
      <c r="EK37">
        <v>1996</v>
      </c>
      <c r="EL37">
        <v>250</v>
      </c>
      <c r="EO37">
        <v>1996</v>
      </c>
      <c r="EP37">
        <v>250</v>
      </c>
      <c r="ES37">
        <v>1996</v>
      </c>
      <c r="ET37">
        <v>250</v>
      </c>
      <c r="EW37">
        <v>1995</v>
      </c>
      <c r="EX37">
        <v>310</v>
      </c>
      <c r="FA37">
        <v>1995</v>
      </c>
      <c r="FB37">
        <v>310</v>
      </c>
      <c r="FE37">
        <v>1995</v>
      </c>
      <c r="FF37">
        <v>310</v>
      </c>
      <c r="FI37">
        <v>1995</v>
      </c>
      <c r="FJ37">
        <v>310</v>
      </c>
      <c r="FM37">
        <v>1995</v>
      </c>
      <c r="FN37">
        <v>310</v>
      </c>
      <c r="FQ37">
        <v>1995</v>
      </c>
      <c r="FR37">
        <v>310</v>
      </c>
      <c r="FU37">
        <v>1995</v>
      </c>
      <c r="FV37">
        <v>310</v>
      </c>
      <c r="FY37">
        <v>1995</v>
      </c>
      <c r="FZ37">
        <v>310</v>
      </c>
      <c r="GC37">
        <v>1995</v>
      </c>
      <c r="GD37">
        <v>310</v>
      </c>
      <c r="GG37">
        <v>1995</v>
      </c>
      <c r="GH37">
        <v>310</v>
      </c>
      <c r="GK37">
        <v>1995</v>
      </c>
      <c r="GL37">
        <v>310</v>
      </c>
    </row>
    <row r="38" spans="2:194" x14ac:dyDescent="0.25">
      <c r="B38">
        <v>3.3261232314271832E-2</v>
      </c>
      <c r="C38" s="31">
        <v>0.77295776902692714</v>
      </c>
      <c r="D38">
        <v>149.79654530094183</v>
      </c>
      <c r="E38">
        <v>1996</v>
      </c>
      <c r="F38">
        <v>250</v>
      </c>
      <c r="I38">
        <v>1998</v>
      </c>
      <c r="J38">
        <v>265</v>
      </c>
      <c r="M38">
        <v>1998</v>
      </c>
      <c r="N38">
        <v>265</v>
      </c>
      <c r="Q38">
        <v>1998</v>
      </c>
      <c r="R38">
        <v>265</v>
      </c>
      <c r="U38">
        <v>1998</v>
      </c>
      <c r="V38">
        <v>265</v>
      </c>
      <c r="Y38">
        <v>1998</v>
      </c>
      <c r="Z38">
        <v>265</v>
      </c>
      <c r="AC38">
        <v>1998</v>
      </c>
      <c r="AD38">
        <v>265</v>
      </c>
      <c r="AG38">
        <v>1998</v>
      </c>
      <c r="AH38">
        <v>265</v>
      </c>
      <c r="AK38">
        <v>1998</v>
      </c>
      <c r="AL38">
        <v>265</v>
      </c>
      <c r="AO38">
        <v>1998</v>
      </c>
      <c r="AP38">
        <v>265</v>
      </c>
      <c r="AS38">
        <v>1998</v>
      </c>
      <c r="AT38">
        <v>265</v>
      </c>
      <c r="AW38">
        <v>1998</v>
      </c>
      <c r="AX38">
        <v>265</v>
      </c>
      <c r="BA38">
        <v>1998</v>
      </c>
      <c r="BB38">
        <v>265</v>
      </c>
      <c r="BE38">
        <v>1998</v>
      </c>
      <c r="BF38">
        <v>265</v>
      </c>
      <c r="BI38">
        <v>1998</v>
      </c>
      <c r="BJ38">
        <v>265</v>
      </c>
      <c r="BM38">
        <v>1998</v>
      </c>
      <c r="BN38">
        <v>265</v>
      </c>
      <c r="BQ38">
        <v>1998</v>
      </c>
      <c r="BR38">
        <v>265</v>
      </c>
      <c r="BU38">
        <v>1998</v>
      </c>
      <c r="BV38">
        <v>265</v>
      </c>
      <c r="BY38">
        <v>1998</v>
      </c>
      <c r="BZ38">
        <v>265</v>
      </c>
      <c r="CC38">
        <v>1998</v>
      </c>
      <c r="CD38">
        <v>265</v>
      </c>
      <c r="CG38">
        <v>1998</v>
      </c>
      <c r="CH38">
        <v>265</v>
      </c>
      <c r="CK38">
        <v>1998</v>
      </c>
      <c r="CL38">
        <v>265</v>
      </c>
      <c r="CO38">
        <v>1998</v>
      </c>
      <c r="CP38">
        <v>265</v>
      </c>
      <c r="CS38">
        <v>1998</v>
      </c>
      <c r="CT38">
        <v>265</v>
      </c>
      <c r="CW38">
        <v>1998</v>
      </c>
      <c r="CX38">
        <v>265</v>
      </c>
      <c r="DA38">
        <v>1998</v>
      </c>
      <c r="DB38">
        <v>265</v>
      </c>
      <c r="DE38">
        <v>1998</v>
      </c>
      <c r="DF38">
        <v>265</v>
      </c>
      <c r="DI38">
        <v>1998</v>
      </c>
      <c r="DJ38">
        <v>265</v>
      </c>
      <c r="DM38">
        <v>1998</v>
      </c>
      <c r="DN38">
        <v>265</v>
      </c>
      <c r="DQ38">
        <v>1998</v>
      </c>
      <c r="DR38">
        <v>265</v>
      </c>
      <c r="DU38">
        <v>1998</v>
      </c>
      <c r="DV38">
        <v>265</v>
      </c>
      <c r="DY38">
        <v>1998</v>
      </c>
      <c r="DZ38">
        <v>265</v>
      </c>
      <c r="EC38">
        <v>1998</v>
      </c>
      <c r="ED38">
        <v>265</v>
      </c>
      <c r="EG38">
        <v>1998</v>
      </c>
      <c r="EH38">
        <v>265</v>
      </c>
      <c r="EK38">
        <v>1998</v>
      </c>
      <c r="EL38">
        <v>265</v>
      </c>
      <c r="EO38">
        <v>1998</v>
      </c>
      <c r="EP38">
        <v>265</v>
      </c>
      <c r="ES38">
        <v>1998</v>
      </c>
      <c r="ET38">
        <v>265</v>
      </c>
      <c r="EW38">
        <v>1998</v>
      </c>
      <c r="EX38">
        <v>265</v>
      </c>
      <c r="FA38">
        <v>1996</v>
      </c>
      <c r="FB38">
        <v>250</v>
      </c>
      <c r="FE38">
        <v>1996</v>
      </c>
      <c r="FF38">
        <v>250</v>
      </c>
      <c r="FI38">
        <v>1996</v>
      </c>
      <c r="FJ38">
        <v>250</v>
      </c>
      <c r="FM38">
        <v>1996</v>
      </c>
      <c r="FN38">
        <v>250</v>
      </c>
      <c r="FQ38">
        <v>1996</v>
      </c>
      <c r="FR38">
        <v>250</v>
      </c>
      <c r="FU38">
        <v>1996</v>
      </c>
      <c r="FV38">
        <v>250</v>
      </c>
      <c r="FY38">
        <v>1996</v>
      </c>
      <c r="FZ38">
        <v>250</v>
      </c>
      <c r="GC38">
        <v>1996</v>
      </c>
      <c r="GD38">
        <v>250</v>
      </c>
      <c r="GG38">
        <v>1996</v>
      </c>
      <c r="GH38">
        <v>250</v>
      </c>
      <c r="GK38">
        <v>1996</v>
      </c>
      <c r="GL38">
        <v>250</v>
      </c>
    </row>
    <row r="39" spans="2:194" x14ac:dyDescent="0.25">
      <c r="B39">
        <v>3.3244135922534918E-2</v>
      </c>
      <c r="C39" s="31">
        <v>0.7723377298139974</v>
      </c>
      <c r="D39">
        <v>149.26873954147749</v>
      </c>
      <c r="E39">
        <v>1998</v>
      </c>
      <c r="F39">
        <v>265</v>
      </c>
      <c r="I39">
        <v>1998</v>
      </c>
      <c r="J39">
        <v>300</v>
      </c>
      <c r="M39">
        <v>1998</v>
      </c>
      <c r="N39">
        <v>300</v>
      </c>
      <c r="Q39">
        <v>1998</v>
      </c>
      <c r="R39">
        <v>300</v>
      </c>
      <c r="U39">
        <v>1998</v>
      </c>
      <c r="V39">
        <v>300</v>
      </c>
      <c r="Y39">
        <v>1998</v>
      </c>
      <c r="Z39">
        <v>300</v>
      </c>
      <c r="AC39">
        <v>1998</v>
      </c>
      <c r="AD39">
        <v>300</v>
      </c>
      <c r="AG39">
        <v>1998</v>
      </c>
      <c r="AH39">
        <v>300</v>
      </c>
      <c r="AK39">
        <v>1998</v>
      </c>
      <c r="AL39">
        <v>300</v>
      </c>
      <c r="AO39">
        <v>1998</v>
      </c>
      <c r="AP39">
        <v>300</v>
      </c>
      <c r="AS39">
        <v>1998</v>
      </c>
      <c r="AT39">
        <v>300</v>
      </c>
      <c r="AW39">
        <v>1998</v>
      </c>
      <c r="AX39">
        <v>300</v>
      </c>
      <c r="BA39">
        <v>1998</v>
      </c>
      <c r="BB39">
        <v>300</v>
      </c>
      <c r="BE39">
        <v>1998</v>
      </c>
      <c r="BF39">
        <v>300</v>
      </c>
      <c r="BI39">
        <v>1998</v>
      </c>
      <c r="BJ39">
        <v>300</v>
      </c>
      <c r="BM39">
        <v>1998</v>
      </c>
      <c r="BN39">
        <v>300</v>
      </c>
      <c r="BQ39">
        <v>1998</v>
      </c>
      <c r="BR39">
        <v>300</v>
      </c>
      <c r="BU39">
        <v>1998</v>
      </c>
      <c r="BV39">
        <v>300</v>
      </c>
      <c r="BY39">
        <v>1998</v>
      </c>
      <c r="BZ39">
        <v>300</v>
      </c>
      <c r="CC39">
        <v>1998</v>
      </c>
      <c r="CD39">
        <v>300</v>
      </c>
      <c r="CG39">
        <v>1998</v>
      </c>
      <c r="CH39">
        <v>300</v>
      </c>
      <c r="CK39">
        <v>1998</v>
      </c>
      <c r="CL39">
        <v>300</v>
      </c>
      <c r="CO39">
        <v>1998</v>
      </c>
      <c r="CP39">
        <v>300</v>
      </c>
      <c r="CS39">
        <v>1998</v>
      </c>
      <c r="CT39">
        <v>300</v>
      </c>
      <c r="CW39">
        <v>1998</v>
      </c>
      <c r="CX39">
        <v>300</v>
      </c>
      <c r="DA39">
        <v>1998</v>
      </c>
      <c r="DB39">
        <v>300</v>
      </c>
      <c r="DE39">
        <v>1998</v>
      </c>
      <c r="DF39">
        <v>300</v>
      </c>
      <c r="DI39">
        <v>1998</v>
      </c>
      <c r="DJ39">
        <v>300</v>
      </c>
      <c r="DM39">
        <v>1998</v>
      </c>
      <c r="DN39">
        <v>300</v>
      </c>
      <c r="DQ39">
        <v>1998</v>
      </c>
      <c r="DR39">
        <v>300</v>
      </c>
      <c r="DU39">
        <v>1998</v>
      </c>
      <c r="DV39">
        <v>300</v>
      </c>
      <c r="DY39">
        <v>1998</v>
      </c>
      <c r="DZ39">
        <v>300</v>
      </c>
      <c r="EC39">
        <v>1998</v>
      </c>
      <c r="ED39">
        <v>300</v>
      </c>
      <c r="EG39">
        <v>1998</v>
      </c>
      <c r="EH39">
        <v>300</v>
      </c>
      <c r="EK39">
        <v>1998</v>
      </c>
      <c r="EL39">
        <v>300</v>
      </c>
      <c r="EO39">
        <v>1998</v>
      </c>
      <c r="EP39">
        <v>300</v>
      </c>
      <c r="ES39">
        <v>1998</v>
      </c>
      <c r="ET39">
        <v>300</v>
      </c>
      <c r="EW39">
        <v>1998</v>
      </c>
      <c r="EX39">
        <v>300</v>
      </c>
      <c r="FA39">
        <v>1998</v>
      </c>
      <c r="FB39">
        <v>300</v>
      </c>
      <c r="FE39">
        <v>1998</v>
      </c>
      <c r="FF39">
        <v>265</v>
      </c>
      <c r="FI39">
        <v>1998</v>
      </c>
      <c r="FJ39">
        <v>265</v>
      </c>
      <c r="FM39">
        <v>1998</v>
      </c>
      <c r="FN39">
        <v>265</v>
      </c>
      <c r="FQ39">
        <v>1998</v>
      </c>
      <c r="FR39">
        <v>265</v>
      </c>
      <c r="FU39">
        <v>1998</v>
      </c>
      <c r="FV39">
        <v>265</v>
      </c>
      <c r="FY39">
        <v>1998</v>
      </c>
      <c r="FZ39">
        <v>265</v>
      </c>
      <c r="GC39">
        <v>1998</v>
      </c>
      <c r="GD39">
        <v>265</v>
      </c>
      <c r="GG39">
        <v>1998</v>
      </c>
      <c r="GH39">
        <v>265</v>
      </c>
      <c r="GK39">
        <v>1998</v>
      </c>
      <c r="GL39">
        <v>265</v>
      </c>
    </row>
    <row r="40" spans="2:194" x14ac:dyDescent="0.25">
      <c r="B40">
        <v>3.3179970713525242E-2</v>
      </c>
      <c r="C40" s="31">
        <v>0.77327995599026889</v>
      </c>
      <c r="D40">
        <v>150.07194539055166</v>
      </c>
      <c r="E40">
        <v>1998</v>
      </c>
      <c r="F40">
        <v>300</v>
      </c>
      <c r="I40">
        <v>1998</v>
      </c>
      <c r="J40">
        <v>390</v>
      </c>
      <c r="M40">
        <v>1998</v>
      </c>
      <c r="N40">
        <v>390</v>
      </c>
      <c r="Q40">
        <v>1998</v>
      </c>
      <c r="R40">
        <v>390</v>
      </c>
      <c r="U40">
        <v>1998</v>
      </c>
      <c r="V40">
        <v>390</v>
      </c>
      <c r="Y40">
        <v>1998</v>
      </c>
      <c r="Z40">
        <v>390</v>
      </c>
      <c r="AC40">
        <v>1998</v>
      </c>
      <c r="AD40">
        <v>390</v>
      </c>
      <c r="AG40">
        <v>1998</v>
      </c>
      <c r="AH40">
        <v>390</v>
      </c>
      <c r="AK40">
        <v>1998</v>
      </c>
      <c r="AL40">
        <v>390</v>
      </c>
      <c r="AO40">
        <v>1998</v>
      </c>
      <c r="AP40">
        <v>390</v>
      </c>
      <c r="AS40">
        <v>1998</v>
      </c>
      <c r="AT40">
        <v>390</v>
      </c>
      <c r="AW40">
        <v>1998</v>
      </c>
      <c r="AX40">
        <v>390</v>
      </c>
      <c r="BA40">
        <v>1998</v>
      </c>
      <c r="BB40">
        <v>390</v>
      </c>
      <c r="BE40">
        <v>1998</v>
      </c>
      <c r="BF40">
        <v>390</v>
      </c>
      <c r="BI40">
        <v>1998</v>
      </c>
      <c r="BJ40">
        <v>390</v>
      </c>
      <c r="BM40">
        <v>1998</v>
      </c>
      <c r="BN40">
        <v>390</v>
      </c>
      <c r="BQ40">
        <v>1998</v>
      </c>
      <c r="BR40">
        <v>390</v>
      </c>
      <c r="BU40">
        <v>1998</v>
      </c>
      <c r="BV40">
        <v>390</v>
      </c>
      <c r="BY40">
        <v>1998</v>
      </c>
      <c r="BZ40">
        <v>390</v>
      </c>
      <c r="CC40">
        <v>1998</v>
      </c>
      <c r="CD40">
        <v>390</v>
      </c>
      <c r="CG40">
        <v>1998</v>
      </c>
      <c r="CH40">
        <v>390</v>
      </c>
      <c r="CK40">
        <v>1998</v>
      </c>
      <c r="CL40">
        <v>390</v>
      </c>
      <c r="CO40">
        <v>1998</v>
      </c>
      <c r="CP40">
        <v>390</v>
      </c>
      <c r="CS40">
        <v>1998</v>
      </c>
      <c r="CT40">
        <v>390</v>
      </c>
      <c r="CW40">
        <v>1998</v>
      </c>
      <c r="CX40">
        <v>390</v>
      </c>
      <c r="DA40">
        <v>1998</v>
      </c>
      <c r="DB40">
        <v>390</v>
      </c>
      <c r="DE40">
        <v>1998</v>
      </c>
      <c r="DF40">
        <v>390</v>
      </c>
      <c r="DI40">
        <v>1998</v>
      </c>
      <c r="DJ40">
        <v>390</v>
      </c>
      <c r="DM40">
        <v>1998</v>
      </c>
      <c r="DN40">
        <v>390</v>
      </c>
      <c r="DQ40">
        <v>1998</v>
      </c>
      <c r="DR40">
        <v>390</v>
      </c>
      <c r="DU40">
        <v>1998</v>
      </c>
      <c r="DV40">
        <v>390</v>
      </c>
      <c r="DY40">
        <v>1998</v>
      </c>
      <c r="DZ40">
        <v>390</v>
      </c>
      <c r="EC40">
        <v>1998</v>
      </c>
      <c r="ED40">
        <v>390</v>
      </c>
      <c r="EG40">
        <v>1998</v>
      </c>
      <c r="EH40">
        <v>390</v>
      </c>
      <c r="EK40">
        <v>1998</v>
      </c>
      <c r="EL40">
        <v>390</v>
      </c>
      <c r="EO40">
        <v>1998</v>
      </c>
      <c r="EP40">
        <v>390</v>
      </c>
      <c r="ES40">
        <v>1998</v>
      </c>
      <c r="ET40">
        <v>390</v>
      </c>
      <c r="EW40">
        <v>1998</v>
      </c>
      <c r="EX40">
        <v>390</v>
      </c>
      <c r="FA40">
        <v>1998</v>
      </c>
      <c r="FB40">
        <v>390</v>
      </c>
      <c r="FE40">
        <v>1998</v>
      </c>
      <c r="FF40">
        <v>390</v>
      </c>
      <c r="FI40">
        <v>1998</v>
      </c>
      <c r="FJ40">
        <v>300</v>
      </c>
      <c r="FM40">
        <v>1998</v>
      </c>
      <c r="FN40">
        <v>300</v>
      </c>
      <c r="FQ40">
        <v>1998</v>
      </c>
      <c r="FR40">
        <v>300</v>
      </c>
      <c r="FU40">
        <v>1998</v>
      </c>
      <c r="FV40">
        <v>300</v>
      </c>
      <c r="FY40">
        <v>1998</v>
      </c>
      <c r="FZ40">
        <v>300</v>
      </c>
      <c r="GC40">
        <v>1998</v>
      </c>
      <c r="GD40">
        <v>300</v>
      </c>
      <c r="GG40">
        <v>1998</v>
      </c>
      <c r="GH40">
        <v>300</v>
      </c>
      <c r="GK40">
        <v>1998</v>
      </c>
      <c r="GL40">
        <v>300</v>
      </c>
    </row>
    <row r="41" spans="2:194" x14ac:dyDescent="0.25">
      <c r="B41">
        <v>3.3044264962405208E-2</v>
      </c>
      <c r="C41" s="31">
        <v>0.7767340107981654</v>
      </c>
      <c r="D41">
        <v>153.07435134790535</v>
      </c>
      <c r="E41">
        <v>1998</v>
      </c>
      <c r="F41">
        <v>390</v>
      </c>
      <c r="I41">
        <v>1999</v>
      </c>
      <c r="J41">
        <v>70</v>
      </c>
      <c r="M41">
        <v>1999</v>
      </c>
      <c r="N41">
        <v>70</v>
      </c>
      <c r="Q41">
        <v>1999</v>
      </c>
      <c r="R41">
        <v>70</v>
      </c>
      <c r="U41">
        <v>1999</v>
      </c>
      <c r="V41">
        <v>70</v>
      </c>
      <c r="Y41">
        <v>1999</v>
      </c>
      <c r="Z41">
        <v>70</v>
      </c>
      <c r="AC41">
        <v>1999</v>
      </c>
      <c r="AD41">
        <v>70</v>
      </c>
      <c r="AG41">
        <v>1999</v>
      </c>
      <c r="AH41">
        <v>70</v>
      </c>
      <c r="AK41">
        <v>1999</v>
      </c>
      <c r="AL41">
        <v>70</v>
      </c>
      <c r="AO41">
        <v>1999</v>
      </c>
      <c r="AP41">
        <v>70</v>
      </c>
      <c r="AS41">
        <v>1999</v>
      </c>
      <c r="AT41">
        <v>70</v>
      </c>
      <c r="AW41">
        <v>1999</v>
      </c>
      <c r="AX41">
        <v>70</v>
      </c>
      <c r="BA41">
        <v>1999</v>
      </c>
      <c r="BB41">
        <v>70</v>
      </c>
      <c r="BE41">
        <v>1999</v>
      </c>
      <c r="BF41">
        <v>70</v>
      </c>
      <c r="BI41">
        <v>1999</v>
      </c>
      <c r="BJ41">
        <v>70</v>
      </c>
      <c r="BM41">
        <v>1999</v>
      </c>
      <c r="BN41">
        <v>70</v>
      </c>
      <c r="BQ41">
        <v>1999</v>
      </c>
      <c r="BR41">
        <v>70</v>
      </c>
      <c r="BU41">
        <v>1999</v>
      </c>
      <c r="BV41">
        <v>70</v>
      </c>
      <c r="BY41">
        <v>1999</v>
      </c>
      <c r="BZ41">
        <v>70</v>
      </c>
      <c r="CC41">
        <v>1999</v>
      </c>
      <c r="CD41">
        <v>70</v>
      </c>
      <c r="CG41">
        <v>1999</v>
      </c>
      <c r="CH41">
        <v>70</v>
      </c>
      <c r="CK41">
        <v>1999</v>
      </c>
      <c r="CL41">
        <v>70</v>
      </c>
      <c r="CO41">
        <v>1999</v>
      </c>
      <c r="CP41">
        <v>70</v>
      </c>
      <c r="CS41">
        <v>1999</v>
      </c>
      <c r="CT41">
        <v>70</v>
      </c>
      <c r="CW41">
        <v>1999</v>
      </c>
      <c r="CX41">
        <v>70</v>
      </c>
      <c r="DA41">
        <v>1999</v>
      </c>
      <c r="DB41">
        <v>70</v>
      </c>
      <c r="DE41">
        <v>1999</v>
      </c>
      <c r="DF41">
        <v>70</v>
      </c>
      <c r="DI41">
        <v>1999</v>
      </c>
      <c r="DJ41">
        <v>70</v>
      </c>
      <c r="DM41">
        <v>1999</v>
      </c>
      <c r="DN41">
        <v>70</v>
      </c>
      <c r="DQ41">
        <v>1999</v>
      </c>
      <c r="DR41">
        <v>70</v>
      </c>
      <c r="DU41">
        <v>1999</v>
      </c>
      <c r="DV41">
        <v>70</v>
      </c>
      <c r="DY41">
        <v>1999</v>
      </c>
      <c r="DZ41">
        <v>70</v>
      </c>
      <c r="EC41">
        <v>1999</v>
      </c>
      <c r="ED41">
        <v>70</v>
      </c>
      <c r="EG41">
        <v>1999</v>
      </c>
      <c r="EH41">
        <v>70</v>
      </c>
      <c r="EK41">
        <v>1999</v>
      </c>
      <c r="EL41">
        <v>70</v>
      </c>
      <c r="EO41">
        <v>1999</v>
      </c>
      <c r="EP41">
        <v>70</v>
      </c>
      <c r="ES41">
        <v>1999</v>
      </c>
      <c r="ET41">
        <v>70</v>
      </c>
      <c r="EW41">
        <v>1999</v>
      </c>
      <c r="EX41">
        <v>70</v>
      </c>
      <c r="FA41">
        <v>1999</v>
      </c>
      <c r="FB41">
        <v>70</v>
      </c>
      <c r="FE41">
        <v>1999</v>
      </c>
      <c r="FF41">
        <v>70</v>
      </c>
      <c r="FI41">
        <v>1999</v>
      </c>
      <c r="FJ41">
        <v>70</v>
      </c>
      <c r="FM41">
        <v>1998</v>
      </c>
      <c r="FN41">
        <v>390</v>
      </c>
      <c r="FQ41">
        <v>1998</v>
      </c>
      <c r="FR41">
        <v>390</v>
      </c>
      <c r="FU41">
        <v>1998</v>
      </c>
      <c r="FV41">
        <v>390</v>
      </c>
      <c r="FY41">
        <v>1998</v>
      </c>
      <c r="FZ41">
        <v>390</v>
      </c>
      <c r="GC41">
        <v>1998</v>
      </c>
      <c r="GD41">
        <v>390</v>
      </c>
      <c r="GG41">
        <v>1998</v>
      </c>
      <c r="GH41">
        <v>390</v>
      </c>
      <c r="GK41">
        <v>1998</v>
      </c>
      <c r="GL41">
        <v>390</v>
      </c>
    </row>
    <row r="42" spans="2:194" x14ac:dyDescent="0.25">
      <c r="B42">
        <v>3.3974601639379001E-2</v>
      </c>
      <c r="C42" s="31">
        <v>0.78978919661699543</v>
      </c>
      <c r="D42">
        <v>165.31369507128466</v>
      </c>
      <c r="E42">
        <v>1999</v>
      </c>
      <c r="F42">
        <v>70</v>
      </c>
      <c r="I42">
        <v>2000</v>
      </c>
      <c r="J42">
        <v>330</v>
      </c>
      <c r="M42">
        <v>2000</v>
      </c>
      <c r="N42">
        <v>330</v>
      </c>
      <c r="Q42">
        <v>2000</v>
      </c>
      <c r="R42">
        <v>330</v>
      </c>
      <c r="U42">
        <v>2000</v>
      </c>
      <c r="V42">
        <v>330</v>
      </c>
      <c r="Y42">
        <v>2000</v>
      </c>
      <c r="Z42">
        <v>330</v>
      </c>
      <c r="AC42">
        <v>2000</v>
      </c>
      <c r="AD42">
        <v>330</v>
      </c>
      <c r="AG42">
        <v>2000</v>
      </c>
      <c r="AH42">
        <v>330</v>
      </c>
      <c r="AK42">
        <v>2000</v>
      </c>
      <c r="AL42">
        <v>330</v>
      </c>
      <c r="AO42">
        <v>2000</v>
      </c>
      <c r="AP42">
        <v>330</v>
      </c>
      <c r="AS42">
        <v>2000</v>
      </c>
      <c r="AT42">
        <v>330</v>
      </c>
      <c r="AW42">
        <v>2000</v>
      </c>
      <c r="AX42">
        <v>330</v>
      </c>
      <c r="BA42">
        <v>2000</v>
      </c>
      <c r="BB42">
        <v>330</v>
      </c>
      <c r="BE42">
        <v>2000</v>
      </c>
      <c r="BF42">
        <v>330</v>
      </c>
      <c r="BI42">
        <v>2000</v>
      </c>
      <c r="BJ42">
        <v>330</v>
      </c>
      <c r="BM42">
        <v>2000</v>
      </c>
      <c r="BN42">
        <v>330</v>
      </c>
      <c r="BQ42">
        <v>2000</v>
      </c>
      <c r="BR42">
        <v>330</v>
      </c>
      <c r="BU42">
        <v>2000</v>
      </c>
      <c r="BV42">
        <v>330</v>
      </c>
      <c r="BY42">
        <v>2000</v>
      </c>
      <c r="BZ42">
        <v>330</v>
      </c>
      <c r="CC42">
        <v>2000</v>
      </c>
      <c r="CD42">
        <v>330</v>
      </c>
      <c r="CG42">
        <v>2000</v>
      </c>
      <c r="CH42">
        <v>330</v>
      </c>
      <c r="CK42">
        <v>2000</v>
      </c>
      <c r="CL42">
        <v>330</v>
      </c>
      <c r="CO42">
        <v>2000</v>
      </c>
      <c r="CP42">
        <v>330</v>
      </c>
      <c r="CS42">
        <v>2000</v>
      </c>
      <c r="CT42">
        <v>330</v>
      </c>
      <c r="CW42">
        <v>2000</v>
      </c>
      <c r="CX42">
        <v>330</v>
      </c>
      <c r="DA42">
        <v>2000</v>
      </c>
      <c r="DB42">
        <v>330</v>
      </c>
      <c r="DE42">
        <v>2000</v>
      </c>
      <c r="DF42">
        <v>330</v>
      </c>
      <c r="DI42">
        <v>2000</v>
      </c>
      <c r="DJ42">
        <v>330</v>
      </c>
      <c r="DM42">
        <v>2000</v>
      </c>
      <c r="DN42">
        <v>330</v>
      </c>
      <c r="DQ42">
        <v>2000</v>
      </c>
      <c r="DR42">
        <v>330</v>
      </c>
      <c r="DU42">
        <v>2000</v>
      </c>
      <c r="DV42">
        <v>330</v>
      </c>
      <c r="DY42">
        <v>2000</v>
      </c>
      <c r="DZ42">
        <v>330</v>
      </c>
      <c r="EC42">
        <v>2000</v>
      </c>
      <c r="ED42">
        <v>330</v>
      </c>
      <c r="EG42">
        <v>2000</v>
      </c>
      <c r="EH42">
        <v>330</v>
      </c>
      <c r="EK42">
        <v>2000</v>
      </c>
      <c r="EL42">
        <v>330</v>
      </c>
      <c r="EO42">
        <v>2000</v>
      </c>
      <c r="EP42">
        <v>330</v>
      </c>
      <c r="ES42">
        <v>2000</v>
      </c>
      <c r="ET42">
        <v>330</v>
      </c>
      <c r="EW42">
        <v>2000</v>
      </c>
      <c r="EX42">
        <v>330</v>
      </c>
      <c r="FA42">
        <v>2000</v>
      </c>
      <c r="FB42">
        <v>330</v>
      </c>
      <c r="FE42">
        <v>2000</v>
      </c>
      <c r="FF42">
        <v>330</v>
      </c>
      <c r="FI42">
        <v>2000</v>
      </c>
      <c r="FJ42">
        <v>330</v>
      </c>
      <c r="FM42">
        <v>2000</v>
      </c>
      <c r="FN42">
        <v>330</v>
      </c>
      <c r="FQ42">
        <v>1999</v>
      </c>
      <c r="FR42">
        <v>70</v>
      </c>
      <c r="FU42">
        <v>1999</v>
      </c>
      <c r="FV42">
        <v>70</v>
      </c>
      <c r="FY42">
        <v>1999</v>
      </c>
      <c r="FZ42">
        <v>70</v>
      </c>
      <c r="GC42">
        <v>1999</v>
      </c>
      <c r="GD42">
        <v>70</v>
      </c>
      <c r="GG42">
        <v>1999</v>
      </c>
      <c r="GH42">
        <v>70</v>
      </c>
      <c r="GK42">
        <v>1999</v>
      </c>
      <c r="GL42">
        <v>70</v>
      </c>
    </row>
    <row r="43" spans="2:194" x14ac:dyDescent="0.25">
      <c r="B43">
        <v>3.3136151180319678E-2</v>
      </c>
      <c r="C43" s="31">
        <v>0.77287769751412205</v>
      </c>
      <c r="D43">
        <v>149.72822271707923</v>
      </c>
      <c r="E43">
        <v>2000</v>
      </c>
      <c r="F43">
        <v>330</v>
      </c>
      <c r="I43">
        <v>2000</v>
      </c>
      <c r="J43">
        <v>340</v>
      </c>
      <c r="M43">
        <v>2000</v>
      </c>
      <c r="N43">
        <v>340</v>
      </c>
      <c r="Q43">
        <v>2000</v>
      </c>
      <c r="R43">
        <v>340</v>
      </c>
      <c r="U43">
        <v>2000</v>
      </c>
      <c r="V43">
        <v>340</v>
      </c>
      <c r="Y43">
        <v>2000</v>
      </c>
      <c r="Z43">
        <v>340</v>
      </c>
      <c r="AC43">
        <v>2000</v>
      </c>
      <c r="AD43">
        <v>340</v>
      </c>
      <c r="AG43">
        <v>2000</v>
      </c>
      <c r="AH43">
        <v>340</v>
      </c>
      <c r="AK43">
        <v>2000</v>
      </c>
      <c r="AL43">
        <v>340</v>
      </c>
      <c r="AO43">
        <v>2000</v>
      </c>
      <c r="AP43">
        <v>340</v>
      </c>
      <c r="AS43">
        <v>2000</v>
      </c>
      <c r="AT43">
        <v>340</v>
      </c>
      <c r="AW43">
        <v>2000</v>
      </c>
      <c r="AX43">
        <v>340</v>
      </c>
      <c r="BA43">
        <v>2000</v>
      </c>
      <c r="BB43">
        <v>340</v>
      </c>
      <c r="BE43">
        <v>2000</v>
      </c>
      <c r="BF43">
        <v>340</v>
      </c>
      <c r="BI43">
        <v>2000</v>
      </c>
      <c r="BJ43">
        <v>340</v>
      </c>
      <c r="BM43">
        <v>2000</v>
      </c>
      <c r="BN43">
        <v>340</v>
      </c>
      <c r="BQ43">
        <v>2000</v>
      </c>
      <c r="BR43">
        <v>340</v>
      </c>
      <c r="BU43">
        <v>2000</v>
      </c>
      <c r="BV43">
        <v>340</v>
      </c>
      <c r="BY43">
        <v>2000</v>
      </c>
      <c r="BZ43">
        <v>340</v>
      </c>
      <c r="CC43">
        <v>2000</v>
      </c>
      <c r="CD43">
        <v>340</v>
      </c>
      <c r="CG43">
        <v>2000</v>
      </c>
      <c r="CH43">
        <v>340</v>
      </c>
      <c r="CK43">
        <v>2000</v>
      </c>
      <c r="CL43">
        <v>340</v>
      </c>
      <c r="CO43">
        <v>2000</v>
      </c>
      <c r="CP43">
        <v>340</v>
      </c>
      <c r="CS43">
        <v>2000</v>
      </c>
      <c r="CT43">
        <v>340</v>
      </c>
      <c r="CW43">
        <v>2000</v>
      </c>
      <c r="CX43">
        <v>340</v>
      </c>
      <c r="DA43">
        <v>2000</v>
      </c>
      <c r="DB43">
        <v>340</v>
      </c>
      <c r="DE43">
        <v>2000</v>
      </c>
      <c r="DF43">
        <v>340</v>
      </c>
      <c r="DI43">
        <v>2000</v>
      </c>
      <c r="DJ43">
        <v>340</v>
      </c>
      <c r="DM43">
        <v>2000</v>
      </c>
      <c r="DN43">
        <v>340</v>
      </c>
      <c r="DQ43">
        <v>2000</v>
      </c>
      <c r="DR43">
        <v>340</v>
      </c>
      <c r="DU43">
        <v>2000</v>
      </c>
      <c r="DV43">
        <v>340</v>
      </c>
      <c r="DY43">
        <v>2000</v>
      </c>
      <c r="DZ43">
        <v>340</v>
      </c>
      <c r="EC43">
        <v>2000</v>
      </c>
      <c r="ED43">
        <v>340</v>
      </c>
      <c r="EG43">
        <v>2000</v>
      </c>
      <c r="EH43">
        <v>340</v>
      </c>
      <c r="EK43">
        <v>2000</v>
      </c>
      <c r="EL43">
        <v>340</v>
      </c>
      <c r="EO43">
        <v>2000</v>
      </c>
      <c r="EP43">
        <v>340</v>
      </c>
      <c r="ES43">
        <v>2000</v>
      </c>
      <c r="ET43">
        <v>340</v>
      </c>
      <c r="EW43">
        <v>2000</v>
      </c>
      <c r="EX43">
        <v>340</v>
      </c>
      <c r="FA43">
        <v>2000</v>
      </c>
      <c r="FB43">
        <v>340</v>
      </c>
      <c r="FE43">
        <v>2000</v>
      </c>
      <c r="FF43">
        <v>340</v>
      </c>
      <c r="FI43">
        <v>2000</v>
      </c>
      <c r="FJ43">
        <v>340</v>
      </c>
      <c r="FM43">
        <v>2000</v>
      </c>
      <c r="FN43">
        <v>340</v>
      </c>
      <c r="FQ43">
        <v>2000</v>
      </c>
      <c r="FR43">
        <v>340</v>
      </c>
      <c r="FU43">
        <v>2000</v>
      </c>
      <c r="FV43">
        <v>330</v>
      </c>
      <c r="FY43">
        <v>2000</v>
      </c>
      <c r="FZ43">
        <v>330</v>
      </c>
      <c r="GC43">
        <v>2000</v>
      </c>
      <c r="GD43">
        <v>330</v>
      </c>
      <c r="GG43">
        <v>2000</v>
      </c>
      <c r="GH43">
        <v>330</v>
      </c>
      <c r="GK43">
        <v>2000</v>
      </c>
      <c r="GL43">
        <v>330</v>
      </c>
    </row>
    <row r="44" spans="2:194" x14ac:dyDescent="0.25">
      <c r="B44">
        <v>3.3119167452397444E-2</v>
      </c>
      <c r="C44" s="31">
        <v>0.77317938724606561</v>
      </c>
      <c r="D44">
        <v>149.98589689788579</v>
      </c>
      <c r="E44">
        <v>2000</v>
      </c>
      <c r="F44">
        <v>340</v>
      </c>
      <c r="I44">
        <v>2000</v>
      </c>
      <c r="J44">
        <v>420</v>
      </c>
      <c r="M44">
        <v>2000</v>
      </c>
      <c r="N44">
        <v>420</v>
      </c>
      <c r="Q44">
        <v>2000</v>
      </c>
      <c r="R44">
        <v>420</v>
      </c>
      <c r="U44">
        <v>2000</v>
      </c>
      <c r="V44">
        <v>420</v>
      </c>
      <c r="Y44">
        <v>2000</v>
      </c>
      <c r="Z44">
        <v>420</v>
      </c>
      <c r="AC44">
        <v>2000</v>
      </c>
      <c r="AD44">
        <v>420</v>
      </c>
      <c r="AG44">
        <v>2000</v>
      </c>
      <c r="AH44">
        <v>420</v>
      </c>
      <c r="AK44">
        <v>2000</v>
      </c>
      <c r="AL44">
        <v>420</v>
      </c>
      <c r="AO44">
        <v>2000</v>
      </c>
      <c r="AP44">
        <v>420</v>
      </c>
      <c r="AS44">
        <v>2000</v>
      </c>
      <c r="AT44">
        <v>420</v>
      </c>
      <c r="AW44">
        <v>2000</v>
      </c>
      <c r="AX44">
        <v>420</v>
      </c>
      <c r="BA44">
        <v>2000</v>
      </c>
      <c r="BB44">
        <v>420</v>
      </c>
      <c r="BE44">
        <v>2000</v>
      </c>
      <c r="BF44">
        <v>420</v>
      </c>
      <c r="BI44">
        <v>2000</v>
      </c>
      <c r="BJ44">
        <v>420</v>
      </c>
      <c r="BM44">
        <v>2000</v>
      </c>
      <c r="BN44">
        <v>420</v>
      </c>
      <c r="BQ44">
        <v>2000</v>
      </c>
      <c r="BR44">
        <v>420</v>
      </c>
      <c r="BU44">
        <v>2000</v>
      </c>
      <c r="BV44">
        <v>420</v>
      </c>
      <c r="BY44">
        <v>2000</v>
      </c>
      <c r="BZ44">
        <v>420</v>
      </c>
      <c r="CC44">
        <v>2000</v>
      </c>
      <c r="CD44">
        <v>420</v>
      </c>
      <c r="CG44">
        <v>2000</v>
      </c>
      <c r="CH44">
        <v>420</v>
      </c>
      <c r="CK44">
        <v>2000</v>
      </c>
      <c r="CL44">
        <v>420</v>
      </c>
      <c r="CO44">
        <v>2000</v>
      </c>
      <c r="CP44">
        <v>420</v>
      </c>
      <c r="CS44">
        <v>2000</v>
      </c>
      <c r="CT44">
        <v>420</v>
      </c>
      <c r="CW44">
        <v>2000</v>
      </c>
      <c r="CX44">
        <v>420</v>
      </c>
      <c r="DA44">
        <v>2000</v>
      </c>
      <c r="DB44">
        <v>420</v>
      </c>
      <c r="DE44">
        <v>2000</v>
      </c>
      <c r="DF44">
        <v>420</v>
      </c>
      <c r="DI44">
        <v>2000</v>
      </c>
      <c r="DJ44">
        <v>420</v>
      </c>
      <c r="DM44">
        <v>2000</v>
      </c>
      <c r="DN44">
        <v>420</v>
      </c>
      <c r="DQ44">
        <v>2000</v>
      </c>
      <c r="DR44">
        <v>420</v>
      </c>
      <c r="DU44">
        <v>2000</v>
      </c>
      <c r="DV44">
        <v>420</v>
      </c>
      <c r="DY44">
        <v>2000</v>
      </c>
      <c r="DZ44">
        <v>420</v>
      </c>
      <c r="EC44">
        <v>2000</v>
      </c>
      <c r="ED44">
        <v>420</v>
      </c>
      <c r="EG44">
        <v>2000</v>
      </c>
      <c r="EH44">
        <v>420</v>
      </c>
      <c r="EK44">
        <v>2000</v>
      </c>
      <c r="EL44">
        <v>420</v>
      </c>
      <c r="EO44">
        <v>2000</v>
      </c>
      <c r="EP44">
        <v>420</v>
      </c>
      <c r="ES44">
        <v>2000</v>
      </c>
      <c r="ET44">
        <v>420</v>
      </c>
      <c r="EW44">
        <v>2000</v>
      </c>
      <c r="EX44">
        <v>420</v>
      </c>
      <c r="FA44">
        <v>2000</v>
      </c>
      <c r="FB44">
        <v>420</v>
      </c>
      <c r="FE44">
        <v>2000</v>
      </c>
      <c r="FF44">
        <v>420</v>
      </c>
      <c r="FI44">
        <v>2000</v>
      </c>
      <c r="FJ44">
        <v>420</v>
      </c>
      <c r="FM44">
        <v>2000</v>
      </c>
      <c r="FN44">
        <v>420</v>
      </c>
      <c r="FQ44">
        <v>2000</v>
      </c>
      <c r="FR44">
        <v>420</v>
      </c>
      <c r="FU44">
        <v>2000</v>
      </c>
      <c r="FV44">
        <v>420</v>
      </c>
      <c r="FY44">
        <v>2000</v>
      </c>
      <c r="FZ44">
        <v>340</v>
      </c>
      <c r="GC44">
        <v>2000</v>
      </c>
      <c r="GD44">
        <v>340</v>
      </c>
      <c r="GG44">
        <v>2000</v>
      </c>
      <c r="GH44">
        <v>340</v>
      </c>
      <c r="GK44">
        <v>2000</v>
      </c>
      <c r="GL44">
        <v>340</v>
      </c>
    </row>
    <row r="45" spans="2:194" x14ac:dyDescent="0.25">
      <c r="B45">
        <v>3.2998951039160521E-2</v>
      </c>
      <c r="C45" s="31">
        <v>0.77606294842907653</v>
      </c>
      <c r="D45">
        <v>152.48378725779864</v>
      </c>
      <c r="E45">
        <v>2000</v>
      </c>
      <c r="F45">
        <v>420</v>
      </c>
      <c r="I45">
        <v>2002</v>
      </c>
      <c r="J45">
        <v>164</v>
      </c>
      <c r="M45">
        <v>2002</v>
      </c>
      <c r="N45">
        <v>164</v>
      </c>
      <c r="Q45">
        <v>2002</v>
      </c>
      <c r="R45">
        <v>164</v>
      </c>
      <c r="U45">
        <v>2002</v>
      </c>
      <c r="V45">
        <v>164</v>
      </c>
      <c r="Y45">
        <v>2002</v>
      </c>
      <c r="Z45">
        <v>164</v>
      </c>
      <c r="AC45">
        <v>2002</v>
      </c>
      <c r="AD45">
        <v>164</v>
      </c>
      <c r="AG45">
        <v>2002</v>
      </c>
      <c r="AH45">
        <v>164</v>
      </c>
      <c r="AK45">
        <v>2002</v>
      </c>
      <c r="AL45">
        <v>164</v>
      </c>
      <c r="AO45">
        <v>2002</v>
      </c>
      <c r="AP45">
        <v>164</v>
      </c>
      <c r="AS45">
        <v>2002</v>
      </c>
      <c r="AT45">
        <v>164</v>
      </c>
      <c r="AW45">
        <v>2002</v>
      </c>
      <c r="AX45">
        <v>164</v>
      </c>
      <c r="BA45">
        <v>2002</v>
      </c>
      <c r="BB45">
        <v>164</v>
      </c>
      <c r="BE45">
        <v>2002</v>
      </c>
      <c r="BF45">
        <v>164</v>
      </c>
      <c r="BI45">
        <v>2002</v>
      </c>
      <c r="BJ45">
        <v>164</v>
      </c>
      <c r="BM45">
        <v>2002</v>
      </c>
      <c r="BN45">
        <v>164</v>
      </c>
      <c r="BQ45">
        <v>2002</v>
      </c>
      <c r="BR45">
        <v>164</v>
      </c>
      <c r="BU45">
        <v>2002</v>
      </c>
      <c r="BV45">
        <v>164</v>
      </c>
      <c r="BY45">
        <v>2002</v>
      </c>
      <c r="BZ45">
        <v>164</v>
      </c>
      <c r="CC45">
        <v>2002</v>
      </c>
      <c r="CD45">
        <v>164</v>
      </c>
      <c r="CG45">
        <v>2002</v>
      </c>
      <c r="CH45">
        <v>164</v>
      </c>
      <c r="CK45">
        <v>2002</v>
      </c>
      <c r="CL45">
        <v>164</v>
      </c>
      <c r="CO45">
        <v>2002</v>
      </c>
      <c r="CP45">
        <v>164</v>
      </c>
      <c r="CS45">
        <v>2002</v>
      </c>
      <c r="CT45">
        <v>164</v>
      </c>
      <c r="CW45">
        <v>2002</v>
      </c>
      <c r="CX45">
        <v>164</v>
      </c>
      <c r="DA45">
        <v>2002</v>
      </c>
      <c r="DB45">
        <v>164</v>
      </c>
      <c r="DE45">
        <v>2002</v>
      </c>
      <c r="DF45">
        <v>164</v>
      </c>
      <c r="DI45">
        <v>2002</v>
      </c>
      <c r="DJ45">
        <v>164</v>
      </c>
      <c r="DM45">
        <v>2002</v>
      </c>
      <c r="DN45">
        <v>164</v>
      </c>
      <c r="DQ45">
        <v>2002</v>
      </c>
      <c r="DR45">
        <v>164</v>
      </c>
      <c r="DU45">
        <v>2002</v>
      </c>
      <c r="DV45">
        <v>164</v>
      </c>
      <c r="DY45">
        <v>2002</v>
      </c>
      <c r="DZ45">
        <v>164</v>
      </c>
      <c r="EC45">
        <v>2002</v>
      </c>
      <c r="ED45">
        <v>164</v>
      </c>
      <c r="EG45">
        <v>2002</v>
      </c>
      <c r="EH45">
        <v>164</v>
      </c>
      <c r="EK45">
        <v>2002</v>
      </c>
      <c r="EL45">
        <v>164</v>
      </c>
      <c r="EO45">
        <v>2002</v>
      </c>
      <c r="EP45">
        <v>164</v>
      </c>
      <c r="ES45">
        <v>2002</v>
      </c>
      <c r="ET45">
        <v>164</v>
      </c>
      <c r="EW45">
        <v>2002</v>
      </c>
      <c r="EX45">
        <v>164</v>
      </c>
      <c r="FA45">
        <v>2002</v>
      </c>
      <c r="FB45">
        <v>164</v>
      </c>
      <c r="FE45">
        <v>2002</v>
      </c>
      <c r="FF45">
        <v>164</v>
      </c>
      <c r="FI45">
        <v>2002</v>
      </c>
      <c r="FJ45">
        <v>164</v>
      </c>
      <c r="FM45">
        <v>2002</v>
      </c>
      <c r="FN45">
        <v>164</v>
      </c>
      <c r="FQ45">
        <v>2002</v>
      </c>
      <c r="FR45">
        <v>164</v>
      </c>
      <c r="FU45">
        <v>2002</v>
      </c>
      <c r="FV45">
        <v>164</v>
      </c>
      <c r="FY45">
        <v>2002</v>
      </c>
      <c r="FZ45">
        <v>164</v>
      </c>
      <c r="GC45">
        <v>2000</v>
      </c>
      <c r="GD45">
        <v>420</v>
      </c>
      <c r="GG45">
        <v>2000</v>
      </c>
      <c r="GH45">
        <v>420</v>
      </c>
      <c r="GK45">
        <v>2000</v>
      </c>
      <c r="GL45">
        <v>420</v>
      </c>
    </row>
    <row r="46" spans="2:194" x14ac:dyDescent="0.25">
      <c r="B46">
        <v>3.3582544344541859E-2</v>
      </c>
      <c r="C46" s="31">
        <v>0.77334449549618478</v>
      </c>
      <c r="D46">
        <v>150.12720682130782</v>
      </c>
      <c r="E46">
        <v>2002</v>
      </c>
      <c r="F46">
        <v>164</v>
      </c>
      <c r="I46">
        <v>2003</v>
      </c>
      <c r="J46">
        <v>150</v>
      </c>
      <c r="M46">
        <v>2003</v>
      </c>
      <c r="N46">
        <v>150</v>
      </c>
      <c r="Q46">
        <v>2003</v>
      </c>
      <c r="R46">
        <v>150</v>
      </c>
      <c r="U46">
        <v>2003</v>
      </c>
      <c r="V46">
        <v>150</v>
      </c>
      <c r="Y46">
        <v>2003</v>
      </c>
      <c r="Z46">
        <v>150</v>
      </c>
      <c r="AC46">
        <v>2003</v>
      </c>
      <c r="AD46">
        <v>150</v>
      </c>
      <c r="AG46">
        <v>2003</v>
      </c>
      <c r="AH46">
        <v>150</v>
      </c>
      <c r="AK46">
        <v>2003</v>
      </c>
      <c r="AL46">
        <v>150</v>
      </c>
      <c r="AO46">
        <v>2003</v>
      </c>
      <c r="AP46">
        <v>150</v>
      </c>
      <c r="AS46">
        <v>2003</v>
      </c>
      <c r="AT46">
        <v>150</v>
      </c>
      <c r="AW46">
        <v>2003</v>
      </c>
      <c r="AX46">
        <v>150</v>
      </c>
      <c r="BA46">
        <v>2003</v>
      </c>
      <c r="BB46">
        <v>150</v>
      </c>
      <c r="BE46">
        <v>2003</v>
      </c>
      <c r="BF46">
        <v>150</v>
      </c>
      <c r="BI46">
        <v>2003</v>
      </c>
      <c r="BJ46">
        <v>150</v>
      </c>
      <c r="BM46">
        <v>2003</v>
      </c>
      <c r="BN46">
        <v>150</v>
      </c>
      <c r="BQ46">
        <v>2003</v>
      </c>
      <c r="BR46">
        <v>150</v>
      </c>
      <c r="BU46">
        <v>2003</v>
      </c>
      <c r="BV46">
        <v>150</v>
      </c>
      <c r="BY46">
        <v>2003</v>
      </c>
      <c r="BZ46">
        <v>150</v>
      </c>
      <c r="CC46">
        <v>2003</v>
      </c>
      <c r="CD46">
        <v>150</v>
      </c>
      <c r="CG46">
        <v>2003</v>
      </c>
      <c r="CH46">
        <v>150</v>
      </c>
      <c r="CK46">
        <v>2003</v>
      </c>
      <c r="CL46">
        <v>150</v>
      </c>
      <c r="CO46">
        <v>2003</v>
      </c>
      <c r="CP46">
        <v>150</v>
      </c>
      <c r="CS46">
        <v>2003</v>
      </c>
      <c r="CT46">
        <v>150</v>
      </c>
      <c r="CW46">
        <v>2003</v>
      </c>
      <c r="CX46">
        <v>150</v>
      </c>
      <c r="DA46">
        <v>2003</v>
      </c>
      <c r="DB46">
        <v>150</v>
      </c>
      <c r="DE46">
        <v>2003</v>
      </c>
      <c r="DF46">
        <v>150</v>
      </c>
      <c r="DI46">
        <v>2003</v>
      </c>
      <c r="DJ46">
        <v>150</v>
      </c>
      <c r="DM46">
        <v>2003</v>
      </c>
      <c r="DN46">
        <v>150</v>
      </c>
      <c r="DQ46">
        <v>2003</v>
      </c>
      <c r="DR46">
        <v>150</v>
      </c>
      <c r="DU46">
        <v>2003</v>
      </c>
      <c r="DV46">
        <v>150</v>
      </c>
      <c r="DY46">
        <v>2003</v>
      </c>
      <c r="DZ46">
        <v>150</v>
      </c>
      <c r="EC46">
        <v>2003</v>
      </c>
      <c r="ED46">
        <v>150</v>
      </c>
      <c r="EG46">
        <v>2003</v>
      </c>
      <c r="EH46">
        <v>150</v>
      </c>
      <c r="EK46">
        <v>2003</v>
      </c>
      <c r="EL46">
        <v>150</v>
      </c>
      <c r="EO46">
        <v>2003</v>
      </c>
      <c r="EP46">
        <v>150</v>
      </c>
      <c r="ES46">
        <v>2003</v>
      </c>
      <c r="ET46">
        <v>150</v>
      </c>
      <c r="EW46">
        <v>2003</v>
      </c>
      <c r="EX46">
        <v>150</v>
      </c>
      <c r="FA46">
        <v>2003</v>
      </c>
      <c r="FB46">
        <v>150</v>
      </c>
      <c r="FE46">
        <v>2003</v>
      </c>
      <c r="FF46">
        <v>150</v>
      </c>
      <c r="FI46">
        <v>2003</v>
      </c>
      <c r="FJ46">
        <v>150</v>
      </c>
      <c r="FM46">
        <v>2003</v>
      </c>
      <c r="FN46">
        <v>150</v>
      </c>
      <c r="FQ46">
        <v>2003</v>
      </c>
      <c r="FR46">
        <v>150</v>
      </c>
      <c r="FU46">
        <v>2003</v>
      </c>
      <c r="FV46">
        <v>150</v>
      </c>
      <c r="FY46">
        <v>2003</v>
      </c>
      <c r="FZ46">
        <v>150</v>
      </c>
      <c r="GC46">
        <v>2003</v>
      </c>
      <c r="GD46">
        <v>150</v>
      </c>
      <c r="GG46">
        <v>2002</v>
      </c>
      <c r="GH46">
        <v>164</v>
      </c>
      <c r="GK46">
        <v>2002</v>
      </c>
      <c r="GL46">
        <v>164</v>
      </c>
    </row>
    <row r="47" spans="2:194" x14ac:dyDescent="0.25">
      <c r="B47">
        <v>3.366722628096671E-2</v>
      </c>
      <c r="C47" s="31">
        <v>0.77488790531043994</v>
      </c>
      <c r="D47">
        <v>151.45817856067669</v>
      </c>
      <c r="E47">
        <v>2003</v>
      </c>
      <c r="F47">
        <v>150</v>
      </c>
      <c r="I47">
        <v>2003</v>
      </c>
      <c r="J47">
        <v>400</v>
      </c>
      <c r="M47">
        <v>2003</v>
      </c>
      <c r="N47">
        <v>400</v>
      </c>
      <c r="Q47">
        <v>2003</v>
      </c>
      <c r="R47">
        <v>400</v>
      </c>
      <c r="U47">
        <v>2003</v>
      </c>
      <c r="V47">
        <v>400</v>
      </c>
      <c r="Y47">
        <v>2003</v>
      </c>
      <c r="Z47">
        <v>400</v>
      </c>
      <c r="AC47">
        <v>2003</v>
      </c>
      <c r="AD47">
        <v>400</v>
      </c>
      <c r="AG47">
        <v>2003</v>
      </c>
      <c r="AH47">
        <v>400</v>
      </c>
      <c r="AK47">
        <v>2003</v>
      </c>
      <c r="AL47">
        <v>400</v>
      </c>
      <c r="AO47">
        <v>2003</v>
      </c>
      <c r="AP47">
        <v>400</v>
      </c>
      <c r="AS47">
        <v>2003</v>
      </c>
      <c r="AT47">
        <v>400</v>
      </c>
      <c r="AW47">
        <v>2003</v>
      </c>
      <c r="AX47">
        <v>400</v>
      </c>
      <c r="BA47">
        <v>2003</v>
      </c>
      <c r="BB47">
        <v>400</v>
      </c>
      <c r="BE47">
        <v>2003</v>
      </c>
      <c r="BF47">
        <v>400</v>
      </c>
      <c r="BI47">
        <v>2003</v>
      </c>
      <c r="BJ47">
        <v>400</v>
      </c>
      <c r="BM47">
        <v>2003</v>
      </c>
      <c r="BN47">
        <v>400</v>
      </c>
      <c r="BQ47">
        <v>2003</v>
      </c>
      <c r="BR47">
        <v>400</v>
      </c>
      <c r="BU47">
        <v>2003</v>
      </c>
      <c r="BV47">
        <v>400</v>
      </c>
      <c r="BY47">
        <v>2003</v>
      </c>
      <c r="BZ47">
        <v>400</v>
      </c>
      <c r="CC47">
        <v>2003</v>
      </c>
      <c r="CD47">
        <v>400</v>
      </c>
      <c r="CG47">
        <v>2003</v>
      </c>
      <c r="CH47">
        <v>400</v>
      </c>
      <c r="CK47">
        <v>2003</v>
      </c>
      <c r="CL47">
        <v>400</v>
      </c>
      <c r="CO47">
        <v>2003</v>
      </c>
      <c r="CP47">
        <v>400</v>
      </c>
      <c r="CS47">
        <v>2003</v>
      </c>
      <c r="CT47">
        <v>400</v>
      </c>
      <c r="CW47">
        <v>2003</v>
      </c>
      <c r="CX47">
        <v>400</v>
      </c>
      <c r="DA47">
        <v>2003</v>
      </c>
      <c r="DB47">
        <v>400</v>
      </c>
      <c r="DE47">
        <v>2003</v>
      </c>
      <c r="DF47">
        <v>400</v>
      </c>
      <c r="DI47">
        <v>2003</v>
      </c>
      <c r="DJ47">
        <v>400</v>
      </c>
      <c r="DM47">
        <v>2003</v>
      </c>
      <c r="DN47">
        <v>400</v>
      </c>
      <c r="DQ47">
        <v>2003</v>
      </c>
      <c r="DR47">
        <v>400</v>
      </c>
      <c r="DU47">
        <v>2003</v>
      </c>
      <c r="DV47">
        <v>400</v>
      </c>
      <c r="DY47">
        <v>2003</v>
      </c>
      <c r="DZ47">
        <v>400</v>
      </c>
      <c r="EC47">
        <v>2003</v>
      </c>
      <c r="ED47">
        <v>400</v>
      </c>
      <c r="EG47">
        <v>2003</v>
      </c>
      <c r="EH47">
        <v>400</v>
      </c>
      <c r="EK47">
        <v>2003</v>
      </c>
      <c r="EL47">
        <v>400</v>
      </c>
      <c r="EO47">
        <v>2003</v>
      </c>
      <c r="EP47">
        <v>400</v>
      </c>
      <c r="ES47">
        <v>2003</v>
      </c>
      <c r="ET47">
        <v>400</v>
      </c>
      <c r="EW47">
        <v>2003</v>
      </c>
      <c r="EX47">
        <v>400</v>
      </c>
      <c r="FA47">
        <v>2003</v>
      </c>
      <c r="FB47">
        <v>400</v>
      </c>
      <c r="FE47">
        <v>2003</v>
      </c>
      <c r="FF47">
        <v>400</v>
      </c>
      <c r="FI47">
        <v>2003</v>
      </c>
      <c r="FJ47">
        <v>400</v>
      </c>
      <c r="FM47">
        <v>2003</v>
      </c>
      <c r="FN47">
        <v>400</v>
      </c>
      <c r="FQ47">
        <v>2003</v>
      </c>
      <c r="FR47">
        <v>400</v>
      </c>
      <c r="FU47">
        <v>2003</v>
      </c>
      <c r="FV47">
        <v>400</v>
      </c>
      <c r="FY47">
        <v>2003</v>
      </c>
      <c r="FZ47">
        <v>400</v>
      </c>
      <c r="GC47">
        <v>2003</v>
      </c>
      <c r="GD47">
        <v>400</v>
      </c>
      <c r="GG47">
        <v>2003</v>
      </c>
      <c r="GH47">
        <v>400</v>
      </c>
      <c r="GK47">
        <v>2003</v>
      </c>
      <c r="GL47">
        <v>150</v>
      </c>
    </row>
    <row r="48" spans="2:194" x14ac:dyDescent="0.25">
      <c r="B48">
        <v>3.3032543629579227E-2</v>
      </c>
      <c r="C48" s="31">
        <v>0.77272947752694265</v>
      </c>
      <c r="D48">
        <v>149.60187815477104</v>
      </c>
      <c r="E48">
        <v>2003</v>
      </c>
      <c r="F48">
        <v>400</v>
      </c>
    </row>
    <row r="49" spans="1:6" x14ac:dyDescent="0.25">
      <c r="A49" t="s">
        <v>58</v>
      </c>
      <c r="B49" s="23">
        <f>AVERAGE(B2:B48)</f>
        <v>3.3464536457913176E-2</v>
      </c>
      <c r="C49" s="23">
        <f>AVERAGE(C2:C48)</f>
        <v>0.77398167475012569</v>
      </c>
      <c r="D49" s="23">
        <f>AVERAGE(D2:D48)</f>
        <v>150.91951339717849</v>
      </c>
      <c r="E49" s="23">
        <f>AVERAGE(E2:E48)</f>
        <v>1977.4893617021276</v>
      </c>
      <c r="F49" s="23">
        <f>AVERAGE(F2:F48)</f>
        <v>143.79361702127659</v>
      </c>
    </row>
    <row r="50" spans="1:6" x14ac:dyDescent="0.25">
      <c r="A50" t="s">
        <v>59</v>
      </c>
      <c r="B50" s="23">
        <f>STDEV(B2:B48)</f>
        <v>3.2629364158904336E-4</v>
      </c>
      <c r="C50" s="23">
        <f>STDEV(C2:C48)</f>
        <v>8.4372664518932473E-3</v>
      </c>
      <c r="D50" s="23">
        <f>STDEV(D2:D48)</f>
        <v>6.7300357939442463</v>
      </c>
      <c r="E50" s="23">
        <f>STDEV(E2:E48)</f>
        <v>29.834960773668318</v>
      </c>
      <c r="F50" s="23">
        <f>STDEV(F2:F48)</f>
        <v>120.94965559606467</v>
      </c>
    </row>
    <row r="51" spans="1:6" x14ac:dyDescent="0.25">
      <c r="A51" t="s">
        <v>60</v>
      </c>
      <c r="B51" s="23">
        <f>MIN(B2:B48)</f>
        <v>3.2797038982562199E-2</v>
      </c>
      <c r="C51" s="23">
        <f>MIN(C2:C48)</f>
        <v>0.73352821772807986</v>
      </c>
      <c r="D51" s="23">
        <f>MIN(D2:D48)</f>
        <v>121.12067290900005</v>
      </c>
      <c r="E51" s="23">
        <f>MIN(E2:E48)</f>
        <v>1884</v>
      </c>
      <c r="F51" s="23">
        <f>MIN(F2:F48)</f>
        <v>4.46</v>
      </c>
    </row>
    <row r="52" spans="1:6" x14ac:dyDescent="0.25">
      <c r="A52" t="s">
        <v>61</v>
      </c>
      <c r="B52" s="23">
        <f>MAX(B2:B48)</f>
        <v>3.4530205439160529E-2</v>
      </c>
      <c r="C52" s="23">
        <f>MAX(C2:C48)</f>
        <v>0.78978919661699543</v>
      </c>
      <c r="D52" s="23">
        <f>MAX(D2:D48)</f>
        <v>165.31369507128466</v>
      </c>
      <c r="E52" s="23">
        <f>MAX(E2:E48)</f>
        <v>2003</v>
      </c>
      <c r="F52" s="23">
        <f>MAX(F2:F48)</f>
        <v>420</v>
      </c>
    </row>
    <row r="53" spans="1:6" x14ac:dyDescent="0.25">
      <c r="A53" t="s">
        <v>62</v>
      </c>
      <c r="B53" s="23">
        <f>ABS(B52-B51)</f>
        <v>1.7331664565983299E-3</v>
      </c>
      <c r="C53" s="23">
        <f>ABS(C52-C51)</f>
        <v>5.6260978888915569E-2</v>
      </c>
      <c r="D53" s="23">
        <f>ABS(D52-D51)</f>
        <v>44.193022162284606</v>
      </c>
      <c r="E53" s="23">
        <f>ABS(E52-E51)</f>
        <v>119</v>
      </c>
      <c r="F53" s="23">
        <f>ABS(F52-F51)</f>
        <v>415.54</v>
      </c>
    </row>
    <row r="54" spans="1:6" x14ac:dyDescent="0.25">
      <c r="A54" t="s">
        <v>63</v>
      </c>
      <c r="B54" s="23">
        <f>COUNT(B2:B48)</f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J14" sqref="J14"/>
    </sheetView>
  </sheetViews>
  <sheetFormatPr defaultColWidth="8.85546875"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>
        <v>1884</v>
      </c>
      <c r="B2" s="43">
        <v>4.46</v>
      </c>
    </row>
    <row r="3" spans="1:2" x14ac:dyDescent="0.25">
      <c r="A3">
        <v>1901</v>
      </c>
      <c r="B3" s="43">
        <v>9.4</v>
      </c>
    </row>
    <row r="4" spans="1:2" x14ac:dyDescent="0.25">
      <c r="A4">
        <v>1911</v>
      </c>
      <c r="B4" s="43">
        <v>13.18</v>
      </c>
    </row>
    <row r="5" spans="1:2" x14ac:dyDescent="0.25">
      <c r="A5">
        <v>1914</v>
      </c>
      <c r="B5" s="43">
        <v>19.440000000000001</v>
      </c>
    </row>
    <row r="6" spans="1:2" x14ac:dyDescent="0.25">
      <c r="A6">
        <v>1920</v>
      </c>
      <c r="B6" s="43">
        <v>17.82</v>
      </c>
    </row>
    <row r="7" spans="1:2" x14ac:dyDescent="0.25">
      <c r="A7">
        <v>1937</v>
      </c>
      <c r="B7" s="43">
        <v>20.2</v>
      </c>
    </row>
    <row r="8" spans="1:2" x14ac:dyDescent="0.25">
      <c r="A8">
        <v>1943</v>
      </c>
      <c r="B8" s="43">
        <v>24.84</v>
      </c>
    </row>
    <row r="9" spans="1:2" x14ac:dyDescent="0.25">
      <c r="A9">
        <v>1945</v>
      </c>
      <c r="B9" s="43">
        <v>13.5</v>
      </c>
    </row>
    <row r="10" spans="1:2" x14ac:dyDescent="0.25">
      <c r="A10">
        <v>1950</v>
      </c>
      <c r="B10" s="43">
        <v>29.16</v>
      </c>
    </row>
    <row r="11" spans="1:2" x14ac:dyDescent="0.25">
      <c r="A11">
        <v>1952</v>
      </c>
      <c r="B11" s="43">
        <v>32.130000000000003</v>
      </c>
    </row>
    <row r="12" spans="1:2" x14ac:dyDescent="0.25">
      <c r="A12">
        <v>1975</v>
      </c>
      <c r="B12" s="43">
        <v>58.78</v>
      </c>
    </row>
    <row r="13" spans="1:2" x14ac:dyDescent="0.25">
      <c r="A13">
        <v>1978</v>
      </c>
      <c r="B13" s="43">
        <v>46</v>
      </c>
    </row>
    <row r="14" spans="1:2" x14ac:dyDescent="0.25">
      <c r="A14">
        <v>1979</v>
      </c>
      <c r="B14" s="43">
        <v>46</v>
      </c>
    </row>
    <row r="15" spans="1:2" x14ac:dyDescent="0.25">
      <c r="A15">
        <v>1980</v>
      </c>
      <c r="B15" s="43">
        <v>48</v>
      </c>
    </row>
    <row r="16" spans="1:2" x14ac:dyDescent="0.25">
      <c r="A16">
        <v>1981</v>
      </c>
      <c r="B16" s="43">
        <v>52</v>
      </c>
    </row>
    <row r="17" spans="1:2" x14ac:dyDescent="0.25">
      <c r="A17">
        <v>1982</v>
      </c>
      <c r="B17" s="43">
        <v>52.8</v>
      </c>
    </row>
    <row r="18" spans="1:2" x14ac:dyDescent="0.25">
      <c r="A18">
        <v>1983</v>
      </c>
      <c r="B18" s="43">
        <v>57</v>
      </c>
    </row>
    <row r="19" spans="1:2" x14ac:dyDescent="0.25">
      <c r="A19">
        <v>1984</v>
      </c>
      <c r="B19" s="43">
        <v>64</v>
      </c>
    </row>
    <row r="20" spans="1:2" x14ac:dyDescent="0.25">
      <c r="A20">
        <v>1985</v>
      </c>
      <c r="B20" s="43">
        <v>67</v>
      </c>
    </row>
    <row r="21" spans="1:2" x14ac:dyDescent="0.25">
      <c r="A21">
        <v>1986</v>
      </c>
      <c r="B21" s="43">
        <v>130</v>
      </c>
    </row>
    <row r="22" spans="1:2" x14ac:dyDescent="0.25">
      <c r="A22">
        <v>1987</v>
      </c>
      <c r="B22" s="43">
        <v>175</v>
      </c>
    </row>
    <row r="23" spans="1:2" x14ac:dyDescent="0.25">
      <c r="A23">
        <v>1988</v>
      </c>
      <c r="B23" s="43">
        <v>190</v>
      </c>
    </row>
    <row r="24" spans="1:2" x14ac:dyDescent="0.25">
      <c r="A24">
        <v>1989</v>
      </c>
      <c r="B24" s="43">
        <v>69.59</v>
      </c>
    </row>
    <row r="25" spans="1:2" x14ac:dyDescent="0.25">
      <c r="A25">
        <v>1989</v>
      </c>
      <c r="B25" s="43">
        <v>225</v>
      </c>
    </row>
    <row r="26" spans="1:2" x14ac:dyDescent="0.25">
      <c r="A26">
        <v>1990</v>
      </c>
      <c r="B26" s="43">
        <v>236</v>
      </c>
    </row>
    <row r="27" spans="1:2" x14ac:dyDescent="0.25">
      <c r="A27">
        <v>1992</v>
      </c>
      <c r="B27" s="43">
        <v>200</v>
      </c>
    </row>
    <row r="28" spans="1:2" x14ac:dyDescent="0.25">
      <c r="A28">
        <v>1992</v>
      </c>
      <c r="B28" s="43">
        <v>214</v>
      </c>
    </row>
    <row r="29" spans="1:2" x14ac:dyDescent="0.25">
      <c r="A29">
        <v>1993</v>
      </c>
      <c r="B29" s="43">
        <v>80</v>
      </c>
    </row>
    <row r="30" spans="1:2" x14ac:dyDescent="0.25">
      <c r="A30">
        <v>1993</v>
      </c>
      <c r="B30" s="43">
        <v>240</v>
      </c>
    </row>
    <row r="31" spans="1:2" x14ac:dyDescent="0.25">
      <c r="A31">
        <v>1994</v>
      </c>
      <c r="B31" s="43">
        <v>70</v>
      </c>
    </row>
    <row r="32" spans="1:2" x14ac:dyDescent="0.25">
      <c r="A32">
        <v>1994</v>
      </c>
      <c r="B32" s="43">
        <v>210</v>
      </c>
    </row>
    <row r="33" spans="1:2" x14ac:dyDescent="0.25">
      <c r="A33">
        <v>1994</v>
      </c>
      <c r="B33" s="43">
        <v>280</v>
      </c>
    </row>
    <row r="34" spans="1:2" x14ac:dyDescent="0.25">
      <c r="A34">
        <v>1995</v>
      </c>
      <c r="B34" s="43">
        <v>80</v>
      </c>
    </row>
    <row r="35" spans="1:2" x14ac:dyDescent="0.25">
      <c r="A35">
        <v>1995</v>
      </c>
      <c r="B35" s="43">
        <v>94</v>
      </c>
    </row>
    <row r="36" spans="1:2" x14ac:dyDescent="0.25">
      <c r="A36">
        <v>1995</v>
      </c>
      <c r="B36" s="43">
        <v>200</v>
      </c>
    </row>
    <row r="37" spans="1:2" x14ac:dyDescent="0.25">
      <c r="A37">
        <v>1995</v>
      </c>
      <c r="B37" s="43">
        <v>310</v>
      </c>
    </row>
    <row r="38" spans="1:2" x14ac:dyDescent="0.25">
      <c r="A38">
        <v>1996</v>
      </c>
      <c r="B38" s="43">
        <v>250</v>
      </c>
    </row>
    <row r="39" spans="1:2" x14ac:dyDescent="0.25">
      <c r="A39">
        <v>1998</v>
      </c>
      <c r="B39" s="43">
        <v>265</v>
      </c>
    </row>
    <row r="40" spans="1:2" x14ac:dyDescent="0.25">
      <c r="A40">
        <v>1998</v>
      </c>
      <c r="B40" s="43">
        <v>300</v>
      </c>
    </row>
    <row r="41" spans="1:2" x14ac:dyDescent="0.25">
      <c r="A41">
        <v>1998</v>
      </c>
      <c r="B41" s="43">
        <v>390</v>
      </c>
    </row>
    <row r="42" spans="1:2" x14ac:dyDescent="0.25">
      <c r="A42">
        <v>1999</v>
      </c>
      <c r="B42" s="43">
        <v>70</v>
      </c>
    </row>
    <row r="43" spans="1:2" x14ac:dyDescent="0.25">
      <c r="A43">
        <v>2000</v>
      </c>
      <c r="B43" s="43">
        <v>330</v>
      </c>
    </row>
    <row r="44" spans="1:2" x14ac:dyDescent="0.25">
      <c r="A44">
        <v>2000</v>
      </c>
      <c r="B44" s="43">
        <v>340</v>
      </c>
    </row>
    <row r="45" spans="1:2" x14ac:dyDescent="0.25">
      <c r="A45">
        <v>2000</v>
      </c>
      <c r="B45" s="43">
        <v>420</v>
      </c>
    </row>
    <row r="46" spans="1:2" x14ac:dyDescent="0.25">
      <c r="A46">
        <v>2002</v>
      </c>
      <c r="B46" s="43">
        <v>164</v>
      </c>
    </row>
    <row r="47" spans="1:2" x14ac:dyDescent="0.25">
      <c r="A47">
        <v>2003</v>
      </c>
      <c r="B47" s="43">
        <v>150</v>
      </c>
    </row>
    <row r="48" spans="1:2" x14ac:dyDescent="0.25">
      <c r="A48">
        <v>2003</v>
      </c>
      <c r="B48" s="43">
        <v>400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64"/>
  <sheetViews>
    <sheetView workbookViewId="0">
      <selection activeCell="P32" sqref="P32"/>
    </sheetView>
  </sheetViews>
  <sheetFormatPr defaultColWidth="8.85546875" defaultRowHeight="15" x14ac:dyDescent="0.25"/>
  <sheetData>
    <row r="5" spans="1:17" x14ac:dyDescent="0.25">
      <c r="H5" s="25" t="s">
        <v>21</v>
      </c>
      <c r="I5" s="14"/>
    </row>
    <row r="6" spans="1:17" ht="15.75" thickBot="1" x14ac:dyDescent="0.3">
      <c r="B6" s="10" t="s">
        <v>6</v>
      </c>
      <c r="C6" s="10" t="s">
        <v>7</v>
      </c>
      <c r="D6" s="10" t="s">
        <v>9</v>
      </c>
      <c r="E6" s="10" t="s">
        <v>11</v>
      </c>
      <c r="F6" s="10" t="s">
        <v>12</v>
      </c>
      <c r="H6" s="14"/>
      <c r="I6" s="14"/>
    </row>
    <row r="7" spans="1:17" ht="15.75" thickTop="1" x14ac:dyDescent="0.25">
      <c r="A7" s="11" t="s">
        <v>14</v>
      </c>
      <c r="B7" s="10" t="s">
        <v>15</v>
      </c>
      <c r="C7" s="10" t="s">
        <v>15</v>
      </c>
      <c r="D7" s="10" t="s">
        <v>15</v>
      </c>
      <c r="E7" s="10" t="s">
        <v>15</v>
      </c>
      <c r="F7" s="10" t="s">
        <v>15</v>
      </c>
      <c r="H7" s="26" t="s">
        <v>22</v>
      </c>
      <c r="I7" s="26" t="s">
        <v>16</v>
      </c>
      <c r="L7" s="23" t="s">
        <v>23</v>
      </c>
      <c r="M7" s="23" t="s">
        <v>24</v>
      </c>
      <c r="N7" s="23" t="s">
        <v>25</v>
      </c>
      <c r="O7" s="23" t="s">
        <v>26</v>
      </c>
      <c r="P7" s="23" t="s">
        <v>27</v>
      </c>
      <c r="Q7" s="23" t="s">
        <v>28</v>
      </c>
    </row>
    <row r="8" spans="1:17" x14ac:dyDescent="0.25">
      <c r="A8" s="13">
        <v>1884</v>
      </c>
      <c r="B8" s="13">
        <v>4.46</v>
      </c>
      <c r="C8" s="13"/>
      <c r="D8" s="14"/>
      <c r="E8" s="14"/>
      <c r="F8" s="14"/>
      <c r="H8" s="14">
        <v>1884</v>
      </c>
      <c r="I8" s="14">
        <v>4.46</v>
      </c>
      <c r="L8">
        <v>1</v>
      </c>
      <c r="M8" s="24" t="s">
        <v>29</v>
      </c>
      <c r="N8" t="s">
        <v>30</v>
      </c>
      <c r="O8" t="s">
        <v>31</v>
      </c>
      <c r="P8" t="s">
        <v>32</v>
      </c>
      <c r="Q8" t="s">
        <v>33</v>
      </c>
    </row>
    <row r="9" spans="1:17" x14ac:dyDescent="0.25">
      <c r="A9" s="13">
        <v>1890</v>
      </c>
      <c r="B9" s="13"/>
      <c r="C9" s="13"/>
      <c r="D9" s="14"/>
      <c r="E9" s="14"/>
      <c r="F9" s="14"/>
      <c r="H9" s="14">
        <v>1901</v>
      </c>
      <c r="I9" s="14">
        <v>9.4</v>
      </c>
    </row>
    <row r="10" spans="1:17" x14ac:dyDescent="0.25">
      <c r="A10" s="13">
        <v>1901</v>
      </c>
      <c r="B10" s="13">
        <v>9.4</v>
      </c>
      <c r="C10" s="13"/>
      <c r="D10" s="14"/>
      <c r="E10" s="14"/>
      <c r="F10" s="14"/>
      <c r="H10" s="14">
        <v>1911</v>
      </c>
      <c r="I10" s="14">
        <v>13.18</v>
      </c>
    </row>
    <row r="11" spans="1:17" x14ac:dyDescent="0.25">
      <c r="A11" s="13">
        <v>1911</v>
      </c>
      <c r="B11" s="13">
        <v>13.18</v>
      </c>
      <c r="C11" s="13"/>
      <c r="D11" s="14"/>
      <c r="E11" s="14"/>
      <c r="F11" s="14"/>
      <c r="H11" s="14">
        <v>1914</v>
      </c>
      <c r="I11" s="14">
        <v>19.440000000000001</v>
      </c>
    </row>
    <row r="12" spans="1:17" x14ac:dyDescent="0.25">
      <c r="A12" s="13">
        <v>1914</v>
      </c>
      <c r="B12" s="13">
        <v>19.440000000000001</v>
      </c>
      <c r="C12" s="13"/>
      <c r="D12" s="14"/>
      <c r="E12" s="14"/>
      <c r="F12" s="14"/>
      <c r="H12" s="14">
        <v>1920</v>
      </c>
      <c r="I12" s="14">
        <v>17.82</v>
      </c>
    </row>
    <row r="13" spans="1:17" x14ac:dyDescent="0.25">
      <c r="A13" s="13">
        <v>1920</v>
      </c>
      <c r="B13" s="13">
        <v>17.82</v>
      </c>
      <c r="C13" s="13"/>
      <c r="D13" s="14"/>
      <c r="E13" s="14"/>
      <c r="F13" s="14"/>
      <c r="H13" s="14">
        <v>1937</v>
      </c>
      <c r="I13" s="14">
        <v>20.2</v>
      </c>
    </row>
    <row r="14" spans="1:17" x14ac:dyDescent="0.25">
      <c r="A14" s="13">
        <v>1935</v>
      </c>
      <c r="B14" s="13"/>
      <c r="C14" s="13"/>
      <c r="D14" s="14"/>
      <c r="E14" s="14"/>
      <c r="F14" s="14"/>
      <c r="H14" s="14">
        <v>1943</v>
      </c>
      <c r="I14" s="14">
        <v>24.84</v>
      </c>
    </row>
    <row r="15" spans="1:17" x14ac:dyDescent="0.25">
      <c r="A15" s="13">
        <v>1937</v>
      </c>
      <c r="B15" s="13">
        <v>20.2</v>
      </c>
      <c r="C15" s="13"/>
      <c r="D15" s="14"/>
      <c r="E15" s="14"/>
      <c r="F15" s="14"/>
      <c r="H15" s="14">
        <v>1945</v>
      </c>
      <c r="I15" s="14">
        <v>13.5</v>
      </c>
    </row>
    <row r="16" spans="1:17" x14ac:dyDescent="0.25">
      <c r="A16" s="13">
        <v>1940</v>
      </c>
      <c r="B16" s="13"/>
      <c r="C16" s="13"/>
      <c r="D16" s="14"/>
      <c r="E16" s="14"/>
      <c r="F16" s="14"/>
      <c r="H16" s="14">
        <v>1950</v>
      </c>
      <c r="I16" s="14">
        <v>29.16</v>
      </c>
    </row>
    <row r="17" spans="1:9" x14ac:dyDescent="0.25">
      <c r="A17" s="13">
        <v>1941</v>
      </c>
      <c r="B17" s="13"/>
      <c r="C17" s="13"/>
      <c r="D17" s="14"/>
      <c r="E17" s="14"/>
      <c r="F17" s="14"/>
      <c r="H17" s="14">
        <v>1952</v>
      </c>
      <c r="I17" s="14">
        <v>32.130000000000003</v>
      </c>
    </row>
    <row r="18" spans="1:9" x14ac:dyDescent="0.25">
      <c r="A18" s="13">
        <v>1942</v>
      </c>
      <c r="B18" s="13"/>
      <c r="C18" s="13"/>
      <c r="D18" s="14"/>
      <c r="E18" s="14"/>
      <c r="F18" s="14"/>
      <c r="H18" s="14">
        <v>1975</v>
      </c>
      <c r="I18" s="14">
        <v>58.78</v>
      </c>
    </row>
    <row r="19" spans="1:9" x14ac:dyDescent="0.25">
      <c r="A19" s="13">
        <v>1943</v>
      </c>
      <c r="B19" s="13">
        <v>24.84</v>
      </c>
      <c r="C19" s="13"/>
      <c r="D19" s="14"/>
      <c r="E19" s="14"/>
      <c r="F19" s="14"/>
      <c r="H19" s="14">
        <v>1978</v>
      </c>
      <c r="I19" s="14">
        <v>46</v>
      </c>
    </row>
    <row r="20" spans="1:9" x14ac:dyDescent="0.25">
      <c r="A20" s="13">
        <v>1945</v>
      </c>
      <c r="B20" s="13">
        <v>13.5</v>
      </c>
      <c r="C20" s="13"/>
      <c r="D20" s="14"/>
      <c r="E20" s="14"/>
      <c r="F20" s="14"/>
      <c r="H20" s="14">
        <v>1979</v>
      </c>
      <c r="I20" s="14">
        <v>46</v>
      </c>
    </row>
    <row r="21" spans="1:9" x14ac:dyDescent="0.25">
      <c r="A21" s="13">
        <v>1946</v>
      </c>
      <c r="B21" s="13"/>
      <c r="C21" s="13"/>
      <c r="D21" s="14"/>
      <c r="E21" s="14"/>
      <c r="F21" s="14"/>
      <c r="H21" s="14">
        <v>1980</v>
      </c>
      <c r="I21" s="14">
        <v>48</v>
      </c>
    </row>
    <row r="22" spans="1:9" x14ac:dyDescent="0.25">
      <c r="A22" s="13">
        <v>1947</v>
      </c>
      <c r="B22" s="13"/>
      <c r="C22" s="13"/>
      <c r="D22" s="14"/>
      <c r="E22" s="14"/>
      <c r="F22" s="14"/>
      <c r="H22" s="14">
        <v>1981</v>
      </c>
      <c r="I22" s="14">
        <v>52</v>
      </c>
    </row>
    <row r="23" spans="1:9" x14ac:dyDescent="0.25">
      <c r="A23" s="13">
        <v>1950</v>
      </c>
      <c r="B23" s="13">
        <v>29.16</v>
      </c>
      <c r="C23" s="13"/>
      <c r="D23" s="14"/>
      <c r="E23" s="14"/>
      <c r="F23" s="14"/>
      <c r="H23" s="14">
        <v>1982</v>
      </c>
      <c r="I23" s="14">
        <v>52.8</v>
      </c>
    </row>
    <row r="24" spans="1:9" x14ac:dyDescent="0.25">
      <c r="A24" s="13">
        <v>1952</v>
      </c>
      <c r="B24" s="13"/>
      <c r="C24" s="13">
        <v>32.130000000000003</v>
      </c>
      <c r="D24" s="14"/>
      <c r="E24" s="14"/>
      <c r="F24" s="14"/>
      <c r="H24" s="14">
        <v>1983</v>
      </c>
      <c r="I24" s="14">
        <v>57</v>
      </c>
    </row>
    <row r="25" spans="1:9" x14ac:dyDescent="0.25">
      <c r="A25" s="13">
        <v>1955</v>
      </c>
      <c r="B25" s="13"/>
      <c r="C25" s="13"/>
      <c r="D25" s="14"/>
      <c r="E25" s="14"/>
      <c r="F25" s="14"/>
      <c r="H25" s="14">
        <v>1984</v>
      </c>
      <c r="I25" s="14">
        <v>64</v>
      </c>
    </row>
    <row r="26" spans="1:9" x14ac:dyDescent="0.25">
      <c r="A26" s="13">
        <v>1956</v>
      </c>
      <c r="B26" s="13"/>
      <c r="C26" s="13"/>
      <c r="D26" s="14"/>
      <c r="E26" s="14"/>
      <c r="F26" s="14"/>
      <c r="H26" s="14">
        <v>1985</v>
      </c>
      <c r="I26" s="14">
        <v>67</v>
      </c>
    </row>
    <row r="27" spans="1:9" x14ac:dyDescent="0.25">
      <c r="A27" s="13">
        <v>1960</v>
      </c>
      <c r="B27" s="13"/>
      <c r="C27" s="13"/>
      <c r="D27" s="14"/>
      <c r="E27" s="14"/>
      <c r="F27" s="14"/>
      <c r="H27" s="14">
        <v>1986</v>
      </c>
      <c r="I27" s="14">
        <v>130</v>
      </c>
    </row>
    <row r="28" spans="1:9" x14ac:dyDescent="0.25">
      <c r="A28" s="13">
        <v>1962</v>
      </c>
      <c r="B28" s="13"/>
      <c r="C28" s="13"/>
      <c r="D28" s="14"/>
      <c r="E28" s="14"/>
      <c r="F28" s="14"/>
      <c r="H28" s="14">
        <v>1987</v>
      </c>
      <c r="I28" s="14">
        <v>175</v>
      </c>
    </row>
    <row r="29" spans="1:9" x14ac:dyDescent="0.25">
      <c r="A29" s="13">
        <v>1965</v>
      </c>
      <c r="B29" s="13"/>
      <c r="C29" s="13"/>
      <c r="D29" s="14"/>
      <c r="E29" s="14"/>
      <c r="F29" s="14"/>
      <c r="H29" s="14">
        <v>1988</v>
      </c>
      <c r="I29" s="14">
        <v>190</v>
      </c>
    </row>
    <row r="30" spans="1:9" x14ac:dyDescent="0.25">
      <c r="A30" s="13">
        <v>1968</v>
      </c>
      <c r="B30" s="13"/>
      <c r="C30" s="13"/>
      <c r="D30" s="14"/>
      <c r="E30" s="14"/>
      <c r="F30" s="14"/>
      <c r="H30" s="14">
        <v>1989</v>
      </c>
      <c r="I30" s="14">
        <v>69.59</v>
      </c>
    </row>
    <row r="31" spans="1:9" x14ac:dyDescent="0.25">
      <c r="A31" s="13">
        <v>1970</v>
      </c>
      <c r="B31" s="13"/>
      <c r="C31" s="13"/>
      <c r="D31" s="14"/>
      <c r="E31" s="14"/>
      <c r="F31" s="14"/>
      <c r="H31" s="14">
        <v>1989</v>
      </c>
      <c r="I31" s="14">
        <v>225</v>
      </c>
    </row>
    <row r="32" spans="1:9" x14ac:dyDescent="0.25">
      <c r="A32" s="13">
        <v>1972</v>
      </c>
      <c r="B32" s="13"/>
      <c r="C32" s="13"/>
      <c r="D32" s="10"/>
      <c r="E32" s="10"/>
      <c r="F32" s="10"/>
      <c r="H32" s="14">
        <v>1990</v>
      </c>
      <c r="I32" s="14">
        <v>236</v>
      </c>
    </row>
    <row r="33" spans="1:9" x14ac:dyDescent="0.25">
      <c r="A33" s="13">
        <v>1973</v>
      </c>
      <c r="B33" s="13"/>
      <c r="C33" s="13"/>
      <c r="D33" s="10"/>
      <c r="E33" s="10"/>
      <c r="F33" s="10"/>
      <c r="H33" s="14">
        <v>1992</v>
      </c>
      <c r="I33" s="14">
        <v>200</v>
      </c>
    </row>
    <row r="34" spans="1:9" x14ac:dyDescent="0.25">
      <c r="A34" s="13">
        <v>1975</v>
      </c>
      <c r="B34" s="13"/>
      <c r="C34" s="13">
        <v>58.78</v>
      </c>
      <c r="D34" s="13"/>
      <c r="E34" s="13"/>
      <c r="F34" s="13"/>
      <c r="H34" s="14">
        <v>1992</v>
      </c>
      <c r="I34" s="14">
        <v>214</v>
      </c>
    </row>
    <row r="35" spans="1:9" x14ac:dyDescent="0.25">
      <c r="A35" s="13">
        <v>1977</v>
      </c>
      <c r="B35" s="13"/>
      <c r="C35" s="13"/>
      <c r="D35" s="13"/>
      <c r="E35" s="13"/>
      <c r="F35" s="13"/>
      <c r="H35" s="14">
        <v>1993</v>
      </c>
      <c r="I35" s="14">
        <v>80</v>
      </c>
    </row>
    <row r="36" spans="1:9" x14ac:dyDescent="0.25">
      <c r="A36" s="13">
        <v>1978</v>
      </c>
      <c r="B36" s="13">
        <v>46</v>
      </c>
      <c r="C36" s="13"/>
      <c r="D36" s="13"/>
      <c r="E36" s="13"/>
      <c r="F36" s="13"/>
      <c r="H36" s="14">
        <v>1993</v>
      </c>
      <c r="I36" s="14">
        <v>240</v>
      </c>
    </row>
    <row r="37" spans="1:9" x14ac:dyDescent="0.25">
      <c r="A37" s="13">
        <v>1979</v>
      </c>
      <c r="B37" s="13">
        <v>46</v>
      </c>
      <c r="C37" s="13"/>
      <c r="D37" s="13"/>
      <c r="E37" s="13"/>
      <c r="F37" s="13"/>
      <c r="H37" s="14">
        <v>1994</v>
      </c>
      <c r="I37" s="14">
        <v>70</v>
      </c>
    </row>
    <row r="38" spans="1:9" x14ac:dyDescent="0.25">
      <c r="A38" s="13">
        <v>1980</v>
      </c>
      <c r="B38" s="13">
        <v>48</v>
      </c>
      <c r="C38" s="13"/>
      <c r="D38" s="13"/>
      <c r="E38" s="13"/>
      <c r="F38" s="13"/>
      <c r="H38" s="14">
        <v>1994</v>
      </c>
      <c r="I38" s="14">
        <v>210</v>
      </c>
    </row>
    <row r="39" spans="1:9" x14ac:dyDescent="0.25">
      <c r="A39" s="13">
        <v>1981</v>
      </c>
      <c r="B39" s="13">
        <v>52</v>
      </c>
      <c r="C39" s="13"/>
      <c r="D39" s="13"/>
      <c r="E39" s="13"/>
      <c r="F39" s="13"/>
      <c r="H39" s="14">
        <v>1994</v>
      </c>
      <c r="I39" s="14">
        <v>280</v>
      </c>
    </row>
    <row r="40" spans="1:9" x14ac:dyDescent="0.25">
      <c r="A40" s="13">
        <v>1982</v>
      </c>
      <c r="B40" s="13">
        <v>52.8</v>
      </c>
      <c r="C40" s="13"/>
      <c r="D40" s="13"/>
      <c r="E40" s="13"/>
      <c r="F40" s="13"/>
      <c r="H40" s="14">
        <v>1995</v>
      </c>
      <c r="I40" s="14">
        <v>80</v>
      </c>
    </row>
    <row r="41" spans="1:9" x14ac:dyDescent="0.25">
      <c r="A41" s="13">
        <v>1983</v>
      </c>
      <c r="B41" s="13">
        <v>57</v>
      </c>
      <c r="C41" s="13"/>
      <c r="D41" s="13"/>
      <c r="E41" s="13"/>
      <c r="F41" s="13"/>
      <c r="H41" s="14">
        <v>1995</v>
      </c>
      <c r="I41" s="14">
        <v>94</v>
      </c>
    </row>
    <row r="42" spans="1:9" x14ac:dyDescent="0.25">
      <c r="A42" s="13">
        <v>1984</v>
      </c>
      <c r="B42" s="13">
        <v>64</v>
      </c>
      <c r="C42" s="13"/>
      <c r="D42" s="13"/>
      <c r="E42" s="13"/>
      <c r="F42" s="13"/>
      <c r="H42" s="14">
        <v>1995</v>
      </c>
      <c r="I42" s="14">
        <v>200</v>
      </c>
    </row>
    <row r="43" spans="1:9" x14ac:dyDescent="0.25">
      <c r="A43" s="13">
        <v>1985</v>
      </c>
      <c r="B43" s="13">
        <v>67</v>
      </c>
      <c r="C43" s="13"/>
      <c r="D43" s="13"/>
      <c r="E43" s="13"/>
      <c r="F43" s="13"/>
      <c r="H43" s="14">
        <v>1995</v>
      </c>
      <c r="I43" s="14">
        <v>310</v>
      </c>
    </row>
    <row r="44" spans="1:9" x14ac:dyDescent="0.25">
      <c r="A44" s="13">
        <v>1986</v>
      </c>
      <c r="B44" s="13"/>
      <c r="C44" s="13"/>
      <c r="D44" s="13"/>
      <c r="E44" s="13"/>
      <c r="F44" s="13">
        <v>130</v>
      </c>
      <c r="H44" s="14">
        <v>1996</v>
      </c>
      <c r="I44" s="14">
        <v>250</v>
      </c>
    </row>
    <row r="45" spans="1:9" x14ac:dyDescent="0.25">
      <c r="A45" s="13">
        <v>1987</v>
      </c>
      <c r="B45" s="13"/>
      <c r="C45" s="13"/>
      <c r="D45" s="13"/>
      <c r="E45" s="13"/>
      <c r="F45" s="13">
        <v>175</v>
      </c>
      <c r="H45" s="14">
        <v>1998</v>
      </c>
      <c r="I45" s="14">
        <v>265</v>
      </c>
    </row>
    <row r="46" spans="1:9" x14ac:dyDescent="0.25">
      <c r="A46" s="13">
        <v>1988</v>
      </c>
      <c r="B46" s="13"/>
      <c r="C46" s="13"/>
      <c r="D46" s="13"/>
      <c r="E46" s="13"/>
      <c r="F46" s="13">
        <v>190</v>
      </c>
      <c r="H46" s="14">
        <v>1998</v>
      </c>
      <c r="I46" s="14">
        <v>300</v>
      </c>
    </row>
    <row r="47" spans="1:9" x14ac:dyDescent="0.25">
      <c r="A47" s="13">
        <v>1989</v>
      </c>
      <c r="B47" s="13">
        <v>69.59</v>
      </c>
      <c r="C47" s="13"/>
      <c r="D47" s="13"/>
      <c r="E47" s="13"/>
      <c r="F47" s="13">
        <v>225</v>
      </c>
      <c r="H47" s="14">
        <v>1998</v>
      </c>
      <c r="I47" s="14">
        <v>390</v>
      </c>
    </row>
    <row r="48" spans="1:9" x14ac:dyDescent="0.25">
      <c r="A48" s="13">
        <v>1990</v>
      </c>
      <c r="B48" s="13"/>
      <c r="C48" s="13"/>
      <c r="D48" s="13"/>
      <c r="E48" s="13"/>
      <c r="F48" s="13">
        <v>236</v>
      </c>
      <c r="H48" s="14">
        <v>1999</v>
      </c>
      <c r="I48" s="14">
        <v>70</v>
      </c>
    </row>
    <row r="49" spans="1:9" x14ac:dyDescent="0.25">
      <c r="A49" s="13">
        <v>1991</v>
      </c>
      <c r="B49" s="13"/>
      <c r="C49" s="13"/>
      <c r="D49" s="13"/>
      <c r="E49" s="13"/>
      <c r="F49" s="13"/>
      <c r="H49" s="14">
        <v>2000</v>
      </c>
      <c r="I49" s="14">
        <v>330</v>
      </c>
    </row>
    <row r="50" spans="1:9" x14ac:dyDescent="0.25">
      <c r="A50" s="13">
        <v>1992</v>
      </c>
      <c r="B50" s="13"/>
      <c r="C50" s="13"/>
      <c r="D50" s="13"/>
      <c r="E50" s="13">
        <v>200</v>
      </c>
      <c r="F50" s="13">
        <v>214</v>
      </c>
      <c r="H50" s="14">
        <v>2000</v>
      </c>
      <c r="I50" s="14">
        <v>340</v>
      </c>
    </row>
    <row r="51" spans="1:9" x14ac:dyDescent="0.25">
      <c r="A51" s="13">
        <v>1993</v>
      </c>
      <c r="B51" s="13">
        <v>80</v>
      </c>
      <c r="C51" s="13"/>
      <c r="D51" s="13"/>
      <c r="E51" s="13"/>
      <c r="F51" s="13">
        <v>240</v>
      </c>
      <c r="H51" s="14">
        <v>2000</v>
      </c>
      <c r="I51" s="14">
        <v>420</v>
      </c>
    </row>
    <row r="52" spans="1:9" x14ac:dyDescent="0.25">
      <c r="A52" s="13">
        <v>1994</v>
      </c>
      <c r="B52" s="13">
        <v>70</v>
      </c>
      <c r="C52" s="13"/>
      <c r="D52" s="13"/>
      <c r="E52" s="13">
        <v>210</v>
      </c>
      <c r="F52" s="13">
        <v>280</v>
      </c>
      <c r="H52" s="14">
        <v>2002</v>
      </c>
      <c r="I52" s="14">
        <v>164</v>
      </c>
    </row>
    <row r="53" spans="1:9" x14ac:dyDescent="0.25">
      <c r="A53" s="13">
        <v>1995</v>
      </c>
      <c r="B53" s="13">
        <v>80</v>
      </c>
      <c r="C53" s="20">
        <v>94</v>
      </c>
      <c r="D53" s="13"/>
      <c r="E53" s="13">
        <v>200</v>
      </c>
      <c r="F53" s="13">
        <v>310</v>
      </c>
      <c r="H53" s="14">
        <v>2003</v>
      </c>
      <c r="I53" s="14">
        <v>150</v>
      </c>
    </row>
    <row r="54" spans="1:9" x14ac:dyDescent="0.25">
      <c r="A54" s="13">
        <v>1996</v>
      </c>
      <c r="B54" s="13"/>
      <c r="C54" s="20"/>
      <c r="D54" s="13"/>
      <c r="E54" s="13">
        <v>250</v>
      </c>
      <c r="F54" s="13"/>
      <c r="H54" s="14">
        <v>2003</v>
      </c>
      <c r="I54" s="14">
        <v>400</v>
      </c>
    </row>
    <row r="55" spans="1:9" x14ac:dyDescent="0.25">
      <c r="A55" s="13">
        <v>1997</v>
      </c>
      <c r="B55" s="13"/>
      <c r="C55" s="20"/>
      <c r="D55" s="13"/>
      <c r="E55" s="13"/>
      <c r="F55" s="13"/>
    </row>
    <row r="56" spans="1:9" x14ac:dyDescent="0.25">
      <c r="A56" s="13">
        <v>1998</v>
      </c>
      <c r="B56" s="13"/>
      <c r="C56" s="20"/>
      <c r="D56" s="13">
        <v>265</v>
      </c>
      <c r="E56" s="13">
        <v>300</v>
      </c>
      <c r="F56" s="13">
        <v>390</v>
      </c>
    </row>
    <row r="57" spans="1:9" x14ac:dyDescent="0.25">
      <c r="A57" s="13">
        <v>1999</v>
      </c>
      <c r="B57" s="13">
        <v>70</v>
      </c>
      <c r="C57" s="20"/>
      <c r="D57" s="13"/>
      <c r="E57" s="13"/>
      <c r="F57" s="13"/>
    </row>
    <row r="58" spans="1:9" x14ac:dyDescent="0.25">
      <c r="A58" s="13">
        <v>1999</v>
      </c>
      <c r="B58" s="13"/>
      <c r="C58" s="20"/>
      <c r="D58" s="13"/>
      <c r="E58" s="13"/>
      <c r="F58" s="13"/>
    </row>
    <row r="59" spans="1:9" x14ac:dyDescent="0.25">
      <c r="A59" s="13">
        <v>2000</v>
      </c>
      <c r="B59" s="13"/>
      <c r="C59" s="20"/>
      <c r="D59" s="13">
        <v>330</v>
      </c>
      <c r="E59" s="13">
        <v>340</v>
      </c>
      <c r="F59" s="13">
        <v>420</v>
      </c>
    </row>
    <row r="60" spans="1:9" x14ac:dyDescent="0.25">
      <c r="A60" s="13">
        <v>2001</v>
      </c>
      <c r="B60" s="13"/>
      <c r="C60" s="20"/>
      <c r="D60" s="13"/>
      <c r="E60" s="13"/>
      <c r="F60" s="13"/>
    </row>
    <row r="61" spans="1:9" x14ac:dyDescent="0.25">
      <c r="A61" s="13">
        <v>2002</v>
      </c>
      <c r="B61" s="13">
        <v>164</v>
      </c>
      <c r="C61" s="20"/>
      <c r="D61" s="13"/>
      <c r="E61" s="13"/>
      <c r="F61" s="13"/>
    </row>
    <row r="62" spans="1:9" x14ac:dyDescent="0.25">
      <c r="A62" s="13">
        <v>2003</v>
      </c>
      <c r="B62" s="21"/>
      <c r="C62" s="20">
        <v>150</v>
      </c>
      <c r="D62" s="13">
        <v>400</v>
      </c>
      <c r="E62" s="13"/>
      <c r="F62" s="13"/>
    </row>
    <row r="63" spans="1:9" x14ac:dyDescent="0.25">
      <c r="A63" s="13">
        <v>2004</v>
      </c>
      <c r="B63" s="21"/>
      <c r="C63" s="20"/>
      <c r="D63" s="13"/>
      <c r="E63" s="13"/>
      <c r="F63" s="13"/>
    </row>
    <row r="64" spans="1:9" x14ac:dyDescent="0.25">
      <c r="A64" s="13">
        <v>2005</v>
      </c>
      <c r="B64" s="21"/>
      <c r="C64" s="21"/>
      <c r="D64" s="13"/>
      <c r="E64" s="13"/>
      <c r="F64" s="13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activeCell="I16" sqref="I16"/>
    </sheetView>
  </sheetViews>
  <sheetFormatPr defaultColWidth="8.85546875" defaultRowHeight="15" x14ac:dyDescent="0.25"/>
  <sheetData>
    <row r="1" spans="1:13" x14ac:dyDescent="0.25">
      <c r="L1" s="1" t="s">
        <v>0</v>
      </c>
      <c r="M1" s="2">
        <v>1960</v>
      </c>
    </row>
    <row r="2" spans="1:13" ht="30" x14ac:dyDescent="0.25">
      <c r="L2" s="3" t="s">
        <v>1</v>
      </c>
      <c r="M2" s="4">
        <f>K24+((K34-K24)/(J34-J24))*(J27-J24)</f>
        <v>41.399565217391306</v>
      </c>
    </row>
    <row r="3" spans="1:13" ht="24" x14ac:dyDescent="0.25">
      <c r="L3" s="5" t="s">
        <v>2</v>
      </c>
      <c r="M3" s="6">
        <v>50</v>
      </c>
    </row>
    <row r="4" spans="1:13" ht="22.5" x14ac:dyDescent="0.25">
      <c r="J4" s="37" t="s">
        <v>3</v>
      </c>
      <c r="K4" s="38"/>
      <c r="L4" s="7" t="s">
        <v>4</v>
      </c>
      <c r="M4" s="6">
        <v>7</v>
      </c>
    </row>
    <row r="5" spans="1:13" ht="30" x14ac:dyDescent="0.25">
      <c r="J5" s="8"/>
      <c r="K5" s="9"/>
      <c r="L5" s="3" t="s">
        <v>5</v>
      </c>
      <c r="M5" s="6">
        <f>M3*(M4-1)</f>
        <v>300</v>
      </c>
    </row>
    <row r="6" spans="1:13" ht="15.75" thickBot="1" x14ac:dyDescent="0.3">
      <c r="B6" s="10" t="s">
        <v>6</v>
      </c>
      <c r="C6" s="10" t="s">
        <v>7</v>
      </c>
      <c r="D6" s="10" t="s">
        <v>8</v>
      </c>
      <c r="E6" s="10" t="s">
        <v>9</v>
      </c>
      <c r="F6" s="10" t="s">
        <v>10</v>
      </c>
      <c r="G6" s="10" t="s">
        <v>11</v>
      </c>
      <c r="H6" s="10" t="s">
        <v>12</v>
      </c>
      <c r="J6" s="39" t="s">
        <v>13</v>
      </c>
      <c r="K6" s="39"/>
      <c r="L6" s="39" t="s">
        <v>13</v>
      </c>
      <c r="M6" s="39"/>
    </row>
    <row r="7" spans="1:13" ht="15.75" thickTop="1" x14ac:dyDescent="0.25">
      <c r="A7" s="11" t="s">
        <v>14</v>
      </c>
      <c r="B7" s="10" t="s">
        <v>15</v>
      </c>
      <c r="C7" s="10" t="s">
        <v>15</v>
      </c>
      <c r="D7" s="10" t="s">
        <v>15</v>
      </c>
      <c r="E7" s="10" t="s">
        <v>15</v>
      </c>
      <c r="F7" s="10" t="s">
        <v>15</v>
      </c>
      <c r="G7" s="10" t="s">
        <v>15</v>
      </c>
      <c r="H7" s="10" t="s">
        <v>15</v>
      </c>
      <c r="J7" s="12" t="s">
        <v>14</v>
      </c>
      <c r="K7" s="12" t="s">
        <v>16</v>
      </c>
      <c r="L7" s="12" t="s">
        <v>14</v>
      </c>
      <c r="M7" s="12" t="s">
        <v>16</v>
      </c>
    </row>
    <row r="8" spans="1:13" x14ac:dyDescent="0.25">
      <c r="A8" s="13">
        <v>1884</v>
      </c>
      <c r="B8" s="13">
        <v>4.46</v>
      </c>
      <c r="C8" s="13"/>
      <c r="D8" s="13"/>
      <c r="E8" s="14"/>
      <c r="F8" s="14"/>
      <c r="G8" s="14"/>
      <c r="H8" s="14"/>
      <c r="J8" s="15">
        <f>A8</f>
        <v>1884</v>
      </c>
      <c r="K8" s="15">
        <f>B8</f>
        <v>4.46</v>
      </c>
      <c r="L8" s="15">
        <f>J8+$M$5</f>
        <v>2184</v>
      </c>
      <c r="M8" s="16">
        <f>K8/$M$2</f>
        <v>0.10773059998529705</v>
      </c>
    </row>
    <row r="9" spans="1:13" x14ac:dyDescent="0.25">
      <c r="A9" s="13">
        <v>1890</v>
      </c>
      <c r="B9" s="13"/>
      <c r="C9" s="13"/>
      <c r="D9" s="13"/>
      <c r="E9" s="14"/>
      <c r="F9" s="14"/>
      <c r="G9" s="14"/>
      <c r="H9" s="14"/>
      <c r="J9" s="15">
        <f t="shared" ref="J9:K64" si="0">A9</f>
        <v>1890</v>
      </c>
      <c r="K9" s="15"/>
      <c r="L9" s="15">
        <f t="shared" ref="L9:L64" si="1">J9+$M$5</f>
        <v>2190</v>
      </c>
      <c r="M9" s="16"/>
    </row>
    <row r="10" spans="1:13" x14ac:dyDescent="0.25">
      <c r="A10" s="13">
        <v>1901</v>
      </c>
      <c r="B10" s="13">
        <v>9.4</v>
      </c>
      <c r="C10" s="13"/>
      <c r="D10" s="13"/>
      <c r="E10" s="14"/>
      <c r="F10" s="14"/>
      <c r="G10" s="14"/>
      <c r="H10" s="14"/>
      <c r="J10" s="15">
        <f t="shared" si="0"/>
        <v>1901</v>
      </c>
      <c r="K10" s="15">
        <f>B10</f>
        <v>9.4</v>
      </c>
      <c r="L10" s="15">
        <f t="shared" si="1"/>
        <v>2201</v>
      </c>
      <c r="M10" s="16">
        <f t="shared" ref="M10:M59" si="2">K10/$M$2</f>
        <v>0.22705552463268885</v>
      </c>
    </row>
    <row r="11" spans="1:13" x14ac:dyDescent="0.25">
      <c r="A11" s="13">
        <v>1911</v>
      </c>
      <c r="B11" s="13">
        <v>13.18</v>
      </c>
      <c r="C11" s="13"/>
      <c r="D11" s="13"/>
      <c r="E11" s="14"/>
      <c r="F11" s="14"/>
      <c r="G11" s="14"/>
      <c r="H11" s="14"/>
      <c r="J11" s="15">
        <f t="shared" si="0"/>
        <v>1911</v>
      </c>
      <c r="K11" s="15">
        <f>B11</f>
        <v>13.18</v>
      </c>
      <c r="L11" s="15">
        <f t="shared" si="1"/>
        <v>2211</v>
      </c>
      <c r="M11" s="16">
        <f t="shared" si="2"/>
        <v>0.31836083134668497</v>
      </c>
    </row>
    <row r="12" spans="1:13" x14ac:dyDescent="0.25">
      <c r="A12" s="13">
        <v>1914</v>
      </c>
      <c r="B12" s="13">
        <v>19.440000000000001</v>
      </c>
      <c r="C12" s="13"/>
      <c r="D12" s="13"/>
      <c r="E12" s="14"/>
      <c r="F12" s="14"/>
      <c r="G12" s="14"/>
      <c r="H12" s="14"/>
      <c r="J12" s="15">
        <f t="shared" si="0"/>
        <v>1914</v>
      </c>
      <c r="K12" s="15">
        <f>B12</f>
        <v>19.440000000000001</v>
      </c>
      <c r="L12" s="15">
        <f t="shared" si="1"/>
        <v>2214</v>
      </c>
      <c r="M12" s="16">
        <f t="shared" si="2"/>
        <v>0.46957014881483738</v>
      </c>
    </row>
    <row r="13" spans="1:13" x14ac:dyDescent="0.25">
      <c r="A13" s="13">
        <v>1920</v>
      </c>
      <c r="B13" s="13">
        <v>17.82</v>
      </c>
      <c r="C13" s="13"/>
      <c r="D13" s="13"/>
      <c r="E13" s="14"/>
      <c r="F13" s="14"/>
      <c r="G13" s="14"/>
      <c r="H13" s="14"/>
      <c r="J13" s="15">
        <f t="shared" si="0"/>
        <v>1920</v>
      </c>
      <c r="K13" s="15"/>
      <c r="L13" s="15">
        <f t="shared" si="1"/>
        <v>2220</v>
      </c>
      <c r="M13" s="16"/>
    </row>
    <row r="14" spans="1:13" x14ac:dyDescent="0.25">
      <c r="A14" s="13">
        <v>1935</v>
      </c>
      <c r="B14" s="13"/>
      <c r="C14" s="13"/>
      <c r="D14" s="13"/>
      <c r="E14" s="14"/>
      <c r="F14" s="14"/>
      <c r="G14" s="14"/>
      <c r="H14" s="14"/>
      <c r="J14" s="15">
        <f t="shared" si="0"/>
        <v>1935</v>
      </c>
      <c r="K14" s="15"/>
      <c r="L14" s="15">
        <f t="shared" si="1"/>
        <v>2235</v>
      </c>
      <c r="M14" s="16"/>
    </row>
    <row r="15" spans="1:13" x14ac:dyDescent="0.25">
      <c r="A15" s="13">
        <v>1937</v>
      </c>
      <c r="B15" s="13">
        <v>20.2</v>
      </c>
      <c r="C15" s="13"/>
      <c r="D15" s="13"/>
      <c r="E15" s="14"/>
      <c r="F15" s="14"/>
      <c r="G15" s="14"/>
      <c r="H15" s="14"/>
      <c r="J15" s="15">
        <f t="shared" si="0"/>
        <v>1937</v>
      </c>
      <c r="K15" s="15">
        <f t="shared" si="0"/>
        <v>20.2</v>
      </c>
      <c r="L15" s="15">
        <f t="shared" si="1"/>
        <v>2237</v>
      </c>
      <c r="M15" s="16">
        <f t="shared" si="2"/>
        <v>0.48792782952982072</v>
      </c>
    </row>
    <row r="16" spans="1:13" x14ac:dyDescent="0.25">
      <c r="A16" s="13">
        <v>1940</v>
      </c>
      <c r="B16" s="13"/>
      <c r="C16" s="13"/>
      <c r="D16" s="13"/>
      <c r="E16" s="14"/>
      <c r="F16" s="14"/>
      <c r="G16" s="14"/>
      <c r="H16" s="14"/>
      <c r="J16" s="15">
        <f t="shared" si="0"/>
        <v>1940</v>
      </c>
      <c r="K16" s="15"/>
      <c r="L16" s="15">
        <f t="shared" si="1"/>
        <v>2240</v>
      </c>
      <c r="M16" s="16"/>
    </row>
    <row r="17" spans="1:13" x14ac:dyDescent="0.25">
      <c r="A17" s="13">
        <v>1941</v>
      </c>
      <c r="B17" s="13"/>
      <c r="C17" s="13"/>
      <c r="D17" s="17">
        <v>7.06E-7</v>
      </c>
      <c r="E17" s="14"/>
      <c r="F17" s="14"/>
      <c r="G17" s="14"/>
      <c r="H17" s="14"/>
      <c r="J17" s="15">
        <f t="shared" si="0"/>
        <v>1941</v>
      </c>
      <c r="K17" s="15"/>
      <c r="L17" s="15">
        <f t="shared" si="1"/>
        <v>2241</v>
      </c>
      <c r="M17" s="16"/>
    </row>
    <row r="18" spans="1:13" x14ac:dyDescent="0.25">
      <c r="A18" s="13">
        <v>1942</v>
      </c>
      <c r="B18" s="13"/>
      <c r="C18" s="13"/>
      <c r="D18" s="13"/>
      <c r="E18" s="14"/>
      <c r="F18" s="14"/>
      <c r="G18" s="14"/>
      <c r="H18" s="14"/>
      <c r="J18" s="15">
        <f t="shared" si="0"/>
        <v>1942</v>
      </c>
      <c r="K18" s="15"/>
      <c r="L18" s="15">
        <f t="shared" si="1"/>
        <v>2242</v>
      </c>
      <c r="M18" s="16"/>
    </row>
    <row r="19" spans="1:13" x14ac:dyDescent="0.25">
      <c r="A19" s="13">
        <v>1943</v>
      </c>
      <c r="B19" s="13">
        <v>24.84</v>
      </c>
      <c r="C19" s="13"/>
      <c r="D19" s="17">
        <v>4.6799999999999999E-5</v>
      </c>
      <c r="E19" s="14"/>
      <c r="F19" s="14"/>
      <c r="G19" s="14"/>
      <c r="H19" s="14"/>
      <c r="J19" s="15">
        <f t="shared" si="0"/>
        <v>1943</v>
      </c>
      <c r="K19" s="15">
        <f t="shared" si="0"/>
        <v>24.84</v>
      </c>
      <c r="L19" s="15">
        <f t="shared" si="1"/>
        <v>2243</v>
      </c>
      <c r="M19" s="16">
        <f t="shared" si="2"/>
        <v>0.60000630126340326</v>
      </c>
    </row>
    <row r="20" spans="1:13" x14ac:dyDescent="0.25">
      <c r="A20" s="13">
        <v>1945</v>
      </c>
      <c r="B20" s="13">
        <v>13.5</v>
      </c>
      <c r="C20" s="13"/>
      <c r="D20" s="13"/>
      <c r="E20" s="14"/>
      <c r="F20" s="14"/>
      <c r="G20" s="14"/>
      <c r="H20" s="14"/>
      <c r="J20" s="15">
        <f t="shared" si="0"/>
        <v>1945</v>
      </c>
      <c r="K20" s="15"/>
      <c r="L20" s="15">
        <f t="shared" si="1"/>
        <v>2245</v>
      </c>
      <c r="M20" s="16"/>
    </row>
    <row r="21" spans="1:13" x14ac:dyDescent="0.25">
      <c r="A21" s="13">
        <v>1946</v>
      </c>
      <c r="B21" s="13"/>
      <c r="C21" s="13"/>
      <c r="D21" s="18">
        <v>1.9400000000000001E-2</v>
      </c>
      <c r="E21" s="14"/>
      <c r="F21" s="14"/>
      <c r="G21" s="14"/>
      <c r="H21" s="14"/>
      <c r="J21" s="15">
        <f t="shared" si="0"/>
        <v>1946</v>
      </c>
      <c r="K21" s="15"/>
      <c r="L21" s="15">
        <f t="shared" si="1"/>
        <v>2246</v>
      </c>
      <c r="M21" s="16"/>
    </row>
    <row r="22" spans="1:13" x14ac:dyDescent="0.25">
      <c r="A22" s="13">
        <v>1947</v>
      </c>
      <c r="B22" s="13"/>
      <c r="C22" s="13"/>
      <c r="D22" s="13"/>
      <c r="E22" s="14"/>
      <c r="F22" s="14"/>
      <c r="G22" s="14"/>
      <c r="H22" s="14"/>
      <c r="J22" s="15">
        <f t="shared" si="0"/>
        <v>1947</v>
      </c>
      <c r="K22" s="15"/>
      <c r="L22" s="15">
        <f t="shared" si="1"/>
        <v>2247</v>
      </c>
      <c r="M22" s="16"/>
    </row>
    <row r="23" spans="1:13" x14ac:dyDescent="0.25">
      <c r="A23" s="13">
        <v>1950</v>
      </c>
      <c r="B23" s="13">
        <v>29.16</v>
      </c>
      <c r="C23" s="13"/>
      <c r="D23" s="17">
        <v>2.5900000000000001E-4</v>
      </c>
      <c r="E23" s="14"/>
      <c r="F23" s="14"/>
      <c r="G23" s="14"/>
      <c r="H23" s="14"/>
      <c r="J23" s="15">
        <f t="shared" si="0"/>
        <v>1950</v>
      </c>
      <c r="K23" s="15">
        <f t="shared" si="0"/>
        <v>29.16</v>
      </c>
      <c r="L23" s="15">
        <f t="shared" si="1"/>
        <v>2250</v>
      </c>
      <c r="M23" s="16">
        <f t="shared" si="2"/>
        <v>0.70435522322225608</v>
      </c>
    </row>
    <row r="24" spans="1:13" x14ac:dyDescent="0.25">
      <c r="A24" s="13">
        <v>1952</v>
      </c>
      <c r="B24" s="13"/>
      <c r="C24" s="13">
        <v>32.130000000000003</v>
      </c>
      <c r="D24" s="13"/>
      <c r="E24" s="14"/>
      <c r="F24" s="14"/>
      <c r="G24" s="14"/>
      <c r="H24" s="14"/>
      <c r="J24" s="15">
        <f t="shared" si="0"/>
        <v>1952</v>
      </c>
      <c r="K24" s="15">
        <f>C24</f>
        <v>32.130000000000003</v>
      </c>
      <c r="L24" s="15">
        <f t="shared" si="1"/>
        <v>2252</v>
      </c>
      <c r="M24" s="16">
        <f t="shared" si="2"/>
        <v>0.77609510706896734</v>
      </c>
    </row>
    <row r="25" spans="1:13" x14ac:dyDescent="0.25">
      <c r="A25" s="13">
        <v>1955</v>
      </c>
      <c r="B25" s="13"/>
      <c r="C25" s="13"/>
      <c r="D25" s="13"/>
      <c r="E25" s="14"/>
      <c r="F25" s="14"/>
      <c r="G25" s="14"/>
      <c r="H25" s="14"/>
      <c r="J25" s="15">
        <f t="shared" si="0"/>
        <v>1955</v>
      </c>
      <c r="K25" s="15"/>
      <c r="L25" s="15">
        <f t="shared" si="1"/>
        <v>2255</v>
      </c>
      <c r="M25" s="16"/>
    </row>
    <row r="26" spans="1:13" x14ac:dyDescent="0.25">
      <c r="A26" s="13">
        <v>1956</v>
      </c>
      <c r="B26" s="13"/>
      <c r="C26" s="13"/>
      <c r="D26" s="17">
        <v>2.14E-3</v>
      </c>
      <c r="E26" s="14"/>
      <c r="F26" s="14"/>
      <c r="G26" s="14"/>
      <c r="H26" s="14"/>
      <c r="J26" s="15">
        <f t="shared" si="0"/>
        <v>1956</v>
      </c>
      <c r="K26" s="15"/>
      <c r="L26" s="15">
        <f t="shared" si="1"/>
        <v>2256</v>
      </c>
      <c r="M26" s="16"/>
    </row>
    <row r="27" spans="1:13" x14ac:dyDescent="0.25">
      <c r="A27" s="13">
        <v>1960</v>
      </c>
      <c r="B27" s="13"/>
      <c r="C27" s="13"/>
      <c r="D27" s="13"/>
      <c r="E27" s="14"/>
      <c r="F27" s="14"/>
      <c r="G27" s="14"/>
      <c r="H27" s="14"/>
      <c r="J27" s="15">
        <f t="shared" si="0"/>
        <v>1960</v>
      </c>
      <c r="K27" s="15"/>
      <c r="L27" s="15">
        <f t="shared" si="1"/>
        <v>2260</v>
      </c>
      <c r="M27" s="16"/>
    </row>
    <row r="28" spans="1:13" x14ac:dyDescent="0.25">
      <c r="A28" s="13">
        <v>1962</v>
      </c>
      <c r="B28" s="13"/>
      <c r="C28" s="13"/>
      <c r="D28" s="13"/>
      <c r="E28" s="14"/>
      <c r="F28" s="14"/>
      <c r="G28" s="14"/>
      <c r="H28" s="14"/>
      <c r="J28" s="15">
        <f t="shared" si="0"/>
        <v>1962</v>
      </c>
      <c r="K28" s="15"/>
      <c r="L28" s="15">
        <f t="shared" si="1"/>
        <v>2262</v>
      </c>
      <c r="M28" s="16"/>
    </row>
    <row r="29" spans="1:13" x14ac:dyDescent="0.25">
      <c r="A29" s="13">
        <v>1965</v>
      </c>
      <c r="B29" s="13"/>
      <c r="C29" s="13"/>
      <c r="D29" s="13"/>
      <c r="E29" s="14"/>
      <c r="F29" s="14"/>
      <c r="G29" s="14"/>
      <c r="H29" s="14"/>
      <c r="J29" s="15">
        <f t="shared" si="0"/>
        <v>1965</v>
      </c>
      <c r="K29" s="15"/>
      <c r="L29" s="15">
        <f t="shared" si="1"/>
        <v>2265</v>
      </c>
      <c r="M29" s="16"/>
    </row>
    <row r="30" spans="1:13" x14ac:dyDescent="0.25">
      <c r="A30" s="13">
        <v>1968</v>
      </c>
      <c r="B30" s="13"/>
      <c r="C30" s="13"/>
      <c r="D30" s="13"/>
      <c r="E30" s="14"/>
      <c r="F30" s="14"/>
      <c r="G30" s="14"/>
      <c r="H30" s="14"/>
      <c r="J30" s="15">
        <f t="shared" si="0"/>
        <v>1968</v>
      </c>
      <c r="K30" s="15"/>
      <c r="L30" s="15">
        <f t="shared" si="1"/>
        <v>2268</v>
      </c>
      <c r="M30" s="16"/>
    </row>
    <row r="31" spans="1:13" x14ac:dyDescent="0.25">
      <c r="A31" s="13">
        <v>1970</v>
      </c>
      <c r="B31" s="13"/>
      <c r="C31" s="13"/>
      <c r="D31" s="13"/>
      <c r="E31" s="14"/>
      <c r="F31" s="14"/>
      <c r="G31" s="14"/>
      <c r="H31" s="14"/>
      <c r="J31" s="15">
        <f t="shared" si="0"/>
        <v>1970</v>
      </c>
      <c r="K31" s="15"/>
      <c r="L31" s="15">
        <f t="shared" si="1"/>
        <v>2270</v>
      </c>
      <c r="M31" s="16"/>
    </row>
    <row r="32" spans="1:13" x14ac:dyDescent="0.25">
      <c r="A32" s="13">
        <v>1972</v>
      </c>
      <c r="B32" s="13"/>
      <c r="C32" s="13"/>
      <c r="D32" s="13"/>
      <c r="E32" s="10"/>
      <c r="F32" s="10"/>
      <c r="G32" s="10"/>
      <c r="H32" s="10"/>
      <c r="J32" s="15">
        <f t="shared" si="0"/>
        <v>1972</v>
      </c>
      <c r="K32" s="15"/>
      <c r="L32" s="15">
        <f t="shared" si="1"/>
        <v>2272</v>
      </c>
      <c r="M32" s="16"/>
    </row>
    <row r="33" spans="1:13" x14ac:dyDescent="0.25">
      <c r="A33" s="13">
        <v>1973</v>
      </c>
      <c r="B33" s="13"/>
      <c r="C33" s="13"/>
      <c r="D33" s="13"/>
      <c r="E33" s="10"/>
      <c r="F33" s="10"/>
      <c r="G33" s="10"/>
      <c r="H33" s="10"/>
      <c r="J33" s="15">
        <f t="shared" si="0"/>
        <v>1973</v>
      </c>
      <c r="K33" s="15"/>
      <c r="L33" s="15">
        <f t="shared" si="1"/>
        <v>2273</v>
      </c>
      <c r="M33" s="16"/>
    </row>
    <row r="34" spans="1:13" x14ac:dyDescent="0.25">
      <c r="A34" s="13">
        <v>1975</v>
      </c>
      <c r="B34" s="13"/>
      <c r="C34" s="13">
        <v>58.78</v>
      </c>
      <c r="D34" s="13"/>
      <c r="E34" s="13"/>
      <c r="F34" s="13"/>
      <c r="G34" s="13"/>
      <c r="H34" s="13"/>
      <c r="J34" s="15">
        <f t="shared" si="0"/>
        <v>1975</v>
      </c>
      <c r="K34" s="15">
        <f>C34</f>
        <v>58.78</v>
      </c>
      <c r="L34" s="15">
        <f t="shared" si="1"/>
        <v>2275</v>
      </c>
      <c r="M34" s="16">
        <f t="shared" si="2"/>
        <v>1.4198216742456862</v>
      </c>
    </row>
    <row r="35" spans="1:13" x14ac:dyDescent="0.25">
      <c r="A35" s="13">
        <v>1977</v>
      </c>
      <c r="B35" s="13"/>
      <c r="C35" s="13"/>
      <c r="D35" s="13"/>
      <c r="E35" s="13"/>
      <c r="F35" s="13"/>
      <c r="G35" s="13"/>
      <c r="H35" s="13"/>
      <c r="J35" s="15">
        <f t="shared" si="0"/>
        <v>1977</v>
      </c>
      <c r="K35" s="15"/>
      <c r="L35" s="15">
        <f t="shared" si="1"/>
        <v>2277</v>
      </c>
      <c r="M35" s="16"/>
    </row>
    <row r="36" spans="1:13" x14ac:dyDescent="0.25">
      <c r="A36" s="13">
        <v>1978</v>
      </c>
      <c r="B36" s="13">
        <v>46</v>
      </c>
      <c r="C36" s="13"/>
      <c r="D36" s="13"/>
      <c r="E36" s="13"/>
      <c r="F36" s="13"/>
      <c r="G36" s="13"/>
      <c r="H36" s="13"/>
      <c r="J36" s="15">
        <f t="shared" si="0"/>
        <v>1978</v>
      </c>
      <c r="K36" s="15"/>
      <c r="L36" s="15">
        <f t="shared" si="1"/>
        <v>2278</v>
      </c>
      <c r="M36" s="16"/>
    </row>
    <row r="37" spans="1:13" x14ac:dyDescent="0.25">
      <c r="A37" s="13">
        <v>1979</v>
      </c>
      <c r="B37" s="13">
        <v>46</v>
      </c>
      <c r="C37" s="13"/>
      <c r="D37" s="13"/>
      <c r="E37" s="13"/>
      <c r="F37" s="13"/>
      <c r="G37" s="13"/>
      <c r="H37" s="13"/>
      <c r="J37" s="15">
        <f t="shared" si="0"/>
        <v>1979</v>
      </c>
      <c r="K37" s="15"/>
      <c r="L37" s="15">
        <f t="shared" si="1"/>
        <v>2279</v>
      </c>
      <c r="M37" s="16"/>
    </row>
    <row r="38" spans="1:13" x14ac:dyDescent="0.25">
      <c r="A38" s="13">
        <v>1980</v>
      </c>
      <c r="B38" s="13">
        <v>48</v>
      </c>
      <c r="C38" s="13"/>
      <c r="D38" s="18">
        <v>2.5000000000000001E-3</v>
      </c>
      <c r="E38" s="13"/>
      <c r="F38" s="13"/>
      <c r="G38" s="13"/>
      <c r="H38" s="13"/>
      <c r="J38" s="15">
        <f t="shared" si="0"/>
        <v>1980</v>
      </c>
      <c r="K38" s="15"/>
      <c r="L38" s="15">
        <f t="shared" si="1"/>
        <v>2280</v>
      </c>
      <c r="M38" s="16"/>
    </row>
    <row r="39" spans="1:13" x14ac:dyDescent="0.25">
      <c r="A39" s="13">
        <v>1981</v>
      </c>
      <c r="B39" s="13">
        <v>52</v>
      </c>
      <c r="C39" s="13"/>
      <c r="D39" s="13"/>
      <c r="E39" s="13"/>
      <c r="F39" s="13"/>
      <c r="G39" s="13"/>
      <c r="H39" s="13"/>
      <c r="J39" s="15">
        <f t="shared" si="0"/>
        <v>1981</v>
      </c>
      <c r="K39" s="15"/>
      <c r="L39" s="15">
        <f t="shared" si="1"/>
        <v>2281</v>
      </c>
      <c r="M39" s="16"/>
    </row>
    <row r="40" spans="1:13" x14ac:dyDescent="0.25">
      <c r="A40" s="13">
        <v>1982</v>
      </c>
      <c r="B40" s="13">
        <v>52.8</v>
      </c>
      <c r="C40" s="13"/>
      <c r="D40" s="13"/>
      <c r="E40" s="13"/>
      <c r="F40" s="13"/>
      <c r="G40" s="13"/>
      <c r="H40" s="13"/>
      <c r="J40" s="15">
        <f t="shared" si="0"/>
        <v>1982</v>
      </c>
      <c r="K40" s="15"/>
      <c r="L40" s="15">
        <f t="shared" si="1"/>
        <v>2282</v>
      </c>
      <c r="M40" s="16"/>
    </row>
    <row r="41" spans="1:13" x14ac:dyDescent="0.25">
      <c r="A41" s="13">
        <v>1983</v>
      </c>
      <c r="B41" s="13">
        <v>57</v>
      </c>
      <c r="C41" s="13"/>
      <c r="D41" s="13"/>
      <c r="E41" s="13"/>
      <c r="F41" s="13"/>
      <c r="G41" s="13"/>
      <c r="H41" s="13"/>
      <c r="J41" s="15">
        <f t="shared" si="0"/>
        <v>1983</v>
      </c>
      <c r="K41" s="15"/>
      <c r="L41" s="15">
        <f t="shared" si="1"/>
        <v>2283</v>
      </c>
      <c r="M41" s="16"/>
    </row>
    <row r="42" spans="1:13" x14ac:dyDescent="0.25">
      <c r="A42" s="13">
        <v>1984</v>
      </c>
      <c r="B42" s="13">
        <v>64</v>
      </c>
      <c r="C42" s="13"/>
      <c r="D42" s="13"/>
      <c r="E42" s="13"/>
      <c r="F42" s="13"/>
      <c r="G42" s="13"/>
      <c r="H42" s="13"/>
      <c r="J42" s="15">
        <f t="shared" si="0"/>
        <v>1984</v>
      </c>
      <c r="K42" s="15">
        <f>B42</f>
        <v>64</v>
      </c>
      <c r="L42" s="15">
        <f t="shared" si="1"/>
        <v>2284</v>
      </c>
      <c r="M42" s="16">
        <f t="shared" si="2"/>
        <v>1.5459099549459665</v>
      </c>
    </row>
    <row r="43" spans="1:13" x14ac:dyDescent="0.25">
      <c r="A43" s="13">
        <v>1985</v>
      </c>
      <c r="B43" s="13">
        <v>67</v>
      </c>
      <c r="C43" s="13"/>
      <c r="D43" s="13"/>
      <c r="E43" s="13"/>
      <c r="F43" s="13"/>
      <c r="G43" s="13"/>
      <c r="H43" s="13"/>
      <c r="J43" s="15">
        <f t="shared" si="0"/>
        <v>1985</v>
      </c>
      <c r="K43" s="15">
        <f>B43</f>
        <v>67</v>
      </c>
      <c r="L43" s="15">
        <f t="shared" si="1"/>
        <v>2285</v>
      </c>
      <c r="M43" s="16">
        <f t="shared" si="2"/>
        <v>1.6183744840840588</v>
      </c>
    </row>
    <row r="44" spans="1:13" x14ac:dyDescent="0.25">
      <c r="A44" s="13">
        <v>1986</v>
      </c>
      <c r="B44" s="13"/>
      <c r="C44" s="13"/>
      <c r="D44" s="18">
        <v>0.19400000000000001</v>
      </c>
      <c r="E44" s="13"/>
      <c r="F44" s="13"/>
      <c r="G44" s="13"/>
      <c r="H44" s="13">
        <v>130</v>
      </c>
      <c r="J44" s="15">
        <f t="shared" si="0"/>
        <v>1986</v>
      </c>
      <c r="K44" s="15">
        <f>H44</f>
        <v>130</v>
      </c>
      <c r="L44" s="15">
        <f t="shared" si="1"/>
        <v>2286</v>
      </c>
      <c r="M44" s="16">
        <f t="shared" si="2"/>
        <v>3.1401295959839945</v>
      </c>
    </row>
    <row r="45" spans="1:13" x14ac:dyDescent="0.25">
      <c r="A45" s="13">
        <v>1987</v>
      </c>
      <c r="B45" s="13"/>
      <c r="C45" s="13"/>
      <c r="D45" s="13"/>
      <c r="E45" s="13"/>
      <c r="F45" s="13"/>
      <c r="G45" s="13"/>
      <c r="H45" s="13">
        <v>175</v>
      </c>
      <c r="J45" s="15">
        <f t="shared" si="0"/>
        <v>1987</v>
      </c>
      <c r="K45" s="15">
        <f t="shared" ref="K45:K47" si="3">H45</f>
        <v>175</v>
      </c>
      <c r="L45" s="15">
        <f t="shared" si="1"/>
        <v>2287</v>
      </c>
      <c r="M45" s="16">
        <f t="shared" si="2"/>
        <v>4.2270975330553773</v>
      </c>
    </row>
    <row r="46" spans="1:13" x14ac:dyDescent="0.25">
      <c r="A46" s="13">
        <v>1988</v>
      </c>
      <c r="B46" s="13"/>
      <c r="C46" s="13"/>
      <c r="D46" s="13"/>
      <c r="E46" s="13"/>
      <c r="F46" s="13"/>
      <c r="G46" s="13"/>
      <c r="H46" s="13">
        <v>190</v>
      </c>
      <c r="J46" s="15">
        <f t="shared" si="0"/>
        <v>1988</v>
      </c>
      <c r="K46" s="15">
        <f t="shared" si="3"/>
        <v>190</v>
      </c>
      <c r="L46" s="15">
        <f t="shared" si="1"/>
        <v>2288</v>
      </c>
      <c r="M46" s="16">
        <f t="shared" si="2"/>
        <v>4.5894201787458382</v>
      </c>
    </row>
    <row r="47" spans="1:13" x14ac:dyDescent="0.25">
      <c r="A47" s="13">
        <v>1989</v>
      </c>
      <c r="B47" s="13">
        <v>69.59</v>
      </c>
      <c r="C47" s="13"/>
      <c r="D47" s="13"/>
      <c r="E47" s="13"/>
      <c r="F47" s="13"/>
      <c r="G47" s="13"/>
      <c r="H47" s="13">
        <v>225</v>
      </c>
      <c r="J47" s="15">
        <f t="shared" si="0"/>
        <v>1989</v>
      </c>
      <c r="K47" s="15">
        <f t="shared" si="3"/>
        <v>225</v>
      </c>
      <c r="L47" s="15">
        <f t="shared" si="1"/>
        <v>2289</v>
      </c>
      <c r="M47" s="16">
        <f t="shared" si="2"/>
        <v>5.4348396853569136</v>
      </c>
    </row>
    <row r="48" spans="1:13" x14ac:dyDescent="0.25">
      <c r="A48" s="13">
        <v>1990</v>
      </c>
      <c r="B48" s="13"/>
      <c r="C48" s="13"/>
      <c r="D48" s="18">
        <v>2.7799999999999998E-2</v>
      </c>
      <c r="E48" s="13"/>
      <c r="F48" s="13"/>
      <c r="G48" s="13"/>
      <c r="H48" s="13">
        <v>236</v>
      </c>
      <c r="J48" s="15">
        <f t="shared" si="0"/>
        <v>1990</v>
      </c>
      <c r="K48" s="15">
        <f>H48</f>
        <v>236</v>
      </c>
      <c r="L48" s="15">
        <f t="shared" si="1"/>
        <v>2290</v>
      </c>
      <c r="M48" s="16">
        <f t="shared" si="2"/>
        <v>5.7005429588632515</v>
      </c>
    </row>
    <row r="49" spans="1:13" x14ac:dyDescent="0.25">
      <c r="A49" s="13">
        <v>1991</v>
      </c>
      <c r="B49" s="13"/>
      <c r="C49" s="13"/>
      <c r="D49" s="18">
        <v>0.25</v>
      </c>
      <c r="E49" s="13"/>
      <c r="F49" s="13"/>
      <c r="G49" s="13"/>
      <c r="H49" s="13"/>
      <c r="J49" s="15">
        <f t="shared" si="0"/>
        <v>1991</v>
      </c>
      <c r="K49" s="15"/>
      <c r="L49" s="15">
        <f t="shared" si="1"/>
        <v>2291</v>
      </c>
      <c r="M49" s="16"/>
    </row>
    <row r="50" spans="1:13" x14ac:dyDescent="0.25">
      <c r="A50" s="13">
        <v>1992</v>
      </c>
      <c r="B50" s="13"/>
      <c r="C50" s="13"/>
      <c r="D50" s="19"/>
      <c r="E50" s="13"/>
      <c r="F50" s="13"/>
      <c r="G50" s="13">
        <v>200</v>
      </c>
      <c r="H50" s="13">
        <v>214</v>
      </c>
      <c r="J50" s="15">
        <f t="shared" si="0"/>
        <v>1992</v>
      </c>
      <c r="K50" s="15"/>
      <c r="L50" s="15">
        <f t="shared" si="1"/>
        <v>2292</v>
      </c>
      <c r="M50" s="16"/>
    </row>
    <row r="51" spans="1:13" x14ac:dyDescent="0.25">
      <c r="A51" s="13">
        <v>1993</v>
      </c>
      <c r="B51" s="13">
        <v>80</v>
      </c>
      <c r="C51" s="13"/>
      <c r="D51" s="13"/>
      <c r="E51" s="13"/>
      <c r="F51" s="13"/>
      <c r="G51" s="13"/>
      <c r="H51" s="13">
        <v>240</v>
      </c>
      <c r="J51" s="15">
        <f t="shared" si="0"/>
        <v>1993</v>
      </c>
      <c r="K51" s="15">
        <f t="shared" ref="K51:K59" si="4">H51</f>
        <v>240</v>
      </c>
      <c r="L51" s="15">
        <f t="shared" si="1"/>
        <v>2293</v>
      </c>
      <c r="M51" s="16">
        <f t="shared" si="2"/>
        <v>5.7971623310473746</v>
      </c>
    </row>
    <row r="52" spans="1:13" x14ac:dyDescent="0.25">
      <c r="A52" s="13">
        <v>1994</v>
      </c>
      <c r="B52" s="13">
        <v>70</v>
      </c>
      <c r="C52" s="13"/>
      <c r="D52" s="13"/>
      <c r="E52" s="13"/>
      <c r="F52" s="13"/>
      <c r="G52" s="13">
        <v>210</v>
      </c>
      <c r="H52" s="13">
        <v>280</v>
      </c>
      <c r="J52" s="15">
        <f t="shared" si="0"/>
        <v>1994</v>
      </c>
      <c r="K52" s="15">
        <f t="shared" si="4"/>
        <v>280</v>
      </c>
      <c r="L52" s="15">
        <f t="shared" si="1"/>
        <v>2294</v>
      </c>
      <c r="M52" s="16">
        <f t="shared" si="2"/>
        <v>6.7633560528886036</v>
      </c>
    </row>
    <row r="53" spans="1:13" x14ac:dyDescent="0.25">
      <c r="A53" s="13">
        <v>1995</v>
      </c>
      <c r="B53" s="13">
        <v>80</v>
      </c>
      <c r="C53" s="20">
        <v>94</v>
      </c>
      <c r="D53" s="18">
        <v>0.27800000000000002</v>
      </c>
      <c r="E53" s="13"/>
      <c r="F53" s="13"/>
      <c r="G53" s="13">
        <v>200</v>
      </c>
      <c r="H53" s="13">
        <v>310</v>
      </c>
      <c r="J53" s="15">
        <f t="shared" si="0"/>
        <v>1995</v>
      </c>
      <c r="K53" s="15">
        <f t="shared" si="4"/>
        <v>310</v>
      </c>
      <c r="L53" s="15">
        <f t="shared" si="1"/>
        <v>2295</v>
      </c>
      <c r="M53" s="16">
        <f t="shared" si="2"/>
        <v>7.4880013442695255</v>
      </c>
    </row>
    <row r="54" spans="1:13" x14ac:dyDescent="0.25">
      <c r="A54" s="13">
        <v>1996</v>
      </c>
      <c r="B54" s="13"/>
      <c r="C54" s="20"/>
      <c r="D54" s="13"/>
      <c r="E54" s="13"/>
      <c r="F54" s="13"/>
      <c r="G54" s="13">
        <v>250</v>
      </c>
      <c r="H54" s="13"/>
      <c r="J54" s="15">
        <f t="shared" si="0"/>
        <v>1996</v>
      </c>
      <c r="K54" s="15"/>
      <c r="L54" s="15">
        <f t="shared" si="1"/>
        <v>2296</v>
      </c>
      <c r="M54" s="16"/>
    </row>
    <row r="55" spans="1:13" x14ac:dyDescent="0.25">
      <c r="A55" s="13">
        <v>1997</v>
      </c>
      <c r="B55" s="13"/>
      <c r="C55" s="20"/>
      <c r="D55" s="13"/>
      <c r="E55" s="13"/>
      <c r="F55" s="13"/>
      <c r="G55" s="13"/>
      <c r="H55" s="13"/>
      <c r="J55" s="15">
        <f t="shared" si="0"/>
        <v>1997</v>
      </c>
      <c r="K55" s="15"/>
      <c r="L55" s="15">
        <f t="shared" si="1"/>
        <v>2297</v>
      </c>
      <c r="M55" s="16"/>
    </row>
    <row r="56" spans="1:13" x14ac:dyDescent="0.25">
      <c r="A56" s="13">
        <v>1998</v>
      </c>
      <c r="B56" s="13"/>
      <c r="C56" s="20"/>
      <c r="D56" s="18">
        <v>0.111</v>
      </c>
      <c r="E56" s="13">
        <v>265</v>
      </c>
      <c r="F56" s="13"/>
      <c r="G56" s="13">
        <v>300</v>
      </c>
      <c r="H56" s="13">
        <v>390</v>
      </c>
      <c r="J56" s="15">
        <f t="shared" si="0"/>
        <v>1998</v>
      </c>
      <c r="K56" s="15">
        <f t="shared" si="4"/>
        <v>390</v>
      </c>
      <c r="L56" s="15">
        <f t="shared" si="1"/>
        <v>2298</v>
      </c>
      <c r="M56" s="16">
        <f t="shared" si="2"/>
        <v>9.4203887879519836</v>
      </c>
    </row>
    <row r="57" spans="1:13" x14ac:dyDescent="0.25">
      <c r="A57" s="13">
        <v>1999</v>
      </c>
      <c r="B57" s="13">
        <v>70</v>
      </c>
      <c r="C57" s="20"/>
      <c r="D57" s="18">
        <v>0.222</v>
      </c>
      <c r="E57" s="13"/>
      <c r="F57" s="13"/>
      <c r="G57" s="13"/>
      <c r="H57" s="13"/>
      <c r="J57" s="15">
        <f t="shared" si="0"/>
        <v>1999</v>
      </c>
      <c r="K57" s="15"/>
      <c r="L57" s="15">
        <f t="shared" si="1"/>
        <v>2299</v>
      </c>
      <c r="M57" s="16"/>
    </row>
    <row r="58" spans="1:13" x14ac:dyDescent="0.25">
      <c r="A58" s="13">
        <v>1999</v>
      </c>
      <c r="B58" s="13"/>
      <c r="C58" s="20"/>
      <c r="D58" s="18">
        <v>0.36099999999999999</v>
      </c>
      <c r="E58" s="13"/>
      <c r="F58" s="13"/>
      <c r="G58" s="13"/>
      <c r="H58" s="13"/>
      <c r="J58" s="15">
        <f t="shared" si="0"/>
        <v>1999</v>
      </c>
      <c r="K58" s="15"/>
      <c r="L58" s="15">
        <f t="shared" si="1"/>
        <v>2299</v>
      </c>
      <c r="M58" s="16"/>
    </row>
    <row r="59" spans="1:13" x14ac:dyDescent="0.25">
      <c r="A59" s="13">
        <v>2000</v>
      </c>
      <c r="B59" s="13"/>
      <c r="C59" s="20"/>
      <c r="D59" s="18">
        <v>0.30599999999999999</v>
      </c>
      <c r="E59" s="13">
        <v>330</v>
      </c>
      <c r="F59" s="13"/>
      <c r="G59" s="13">
        <v>340</v>
      </c>
      <c r="H59" s="13">
        <v>420</v>
      </c>
      <c r="J59" s="15">
        <f t="shared" si="0"/>
        <v>2000</v>
      </c>
      <c r="K59" s="15">
        <f t="shared" si="4"/>
        <v>420</v>
      </c>
      <c r="L59" s="15">
        <f t="shared" si="1"/>
        <v>2300</v>
      </c>
      <c r="M59" s="16">
        <f t="shared" si="2"/>
        <v>10.145034079332905</v>
      </c>
    </row>
    <row r="60" spans="1:13" x14ac:dyDescent="0.25">
      <c r="A60" s="13">
        <v>2001</v>
      </c>
      <c r="B60" s="13"/>
      <c r="C60" s="20"/>
      <c r="D60" s="21"/>
      <c r="E60" s="13"/>
      <c r="F60" s="13"/>
      <c r="G60" s="13"/>
      <c r="H60" s="13"/>
      <c r="J60" s="15">
        <f t="shared" si="0"/>
        <v>2001</v>
      </c>
      <c r="K60" s="15"/>
      <c r="L60" s="15">
        <f t="shared" si="1"/>
        <v>2301</v>
      </c>
      <c r="M60" s="16"/>
    </row>
    <row r="61" spans="1:13" x14ac:dyDescent="0.25">
      <c r="A61" s="13">
        <v>2002</v>
      </c>
      <c r="B61" s="13">
        <v>164</v>
      </c>
      <c r="C61" s="20"/>
      <c r="D61" s="21"/>
      <c r="E61" s="13"/>
      <c r="F61" s="13"/>
      <c r="G61" s="13"/>
      <c r="H61" s="13"/>
      <c r="J61" s="15">
        <f t="shared" si="0"/>
        <v>2002</v>
      </c>
      <c r="K61" s="15"/>
      <c r="L61" s="15">
        <f t="shared" si="1"/>
        <v>2302</v>
      </c>
      <c r="M61" s="16"/>
    </row>
    <row r="62" spans="1:13" x14ac:dyDescent="0.25">
      <c r="A62" s="13">
        <v>2003</v>
      </c>
      <c r="B62" s="21"/>
      <c r="C62" s="20">
        <v>150</v>
      </c>
      <c r="D62" s="21"/>
      <c r="E62" s="13">
        <v>400</v>
      </c>
      <c r="F62" s="13"/>
      <c r="G62" s="13"/>
      <c r="H62" s="13"/>
      <c r="J62" s="15">
        <f t="shared" si="0"/>
        <v>2003</v>
      </c>
      <c r="K62" s="15"/>
      <c r="L62" s="15">
        <f t="shared" si="1"/>
        <v>2303</v>
      </c>
      <c r="M62" s="16"/>
    </row>
    <row r="63" spans="1:13" x14ac:dyDescent="0.25">
      <c r="A63" s="13">
        <v>2004</v>
      </c>
      <c r="B63" s="21"/>
      <c r="C63" s="20"/>
      <c r="D63" s="21"/>
      <c r="E63" s="13"/>
      <c r="F63" s="22"/>
      <c r="G63" s="13"/>
      <c r="H63" s="13"/>
      <c r="J63" s="15">
        <f t="shared" si="0"/>
        <v>2004</v>
      </c>
      <c r="K63" s="15"/>
      <c r="L63" s="15">
        <f t="shared" si="1"/>
        <v>2304</v>
      </c>
      <c r="M63" s="16"/>
    </row>
    <row r="64" spans="1:13" x14ac:dyDescent="0.25">
      <c r="A64" s="13">
        <v>2005</v>
      </c>
      <c r="B64" s="21"/>
      <c r="C64" s="21"/>
      <c r="D64" s="21"/>
      <c r="E64" s="13"/>
      <c r="F64" s="13"/>
      <c r="G64" s="13"/>
      <c r="H64" s="13"/>
      <c r="J64" s="15">
        <f t="shared" si="0"/>
        <v>2005</v>
      </c>
      <c r="K64" s="15"/>
      <c r="L64" s="15">
        <f t="shared" si="1"/>
        <v>2305</v>
      </c>
      <c r="M64" s="16"/>
    </row>
  </sheetData>
  <mergeCells count="3">
    <mergeCell ref="J4:K4"/>
    <mergeCell ref="J6:K6"/>
    <mergeCell ref="L6:M6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workbookViewId="0">
      <selection activeCell="K18" sqref="K18"/>
    </sheetView>
  </sheetViews>
  <sheetFormatPr defaultColWidth="8.85546875" defaultRowHeight="15" x14ac:dyDescent="0.25"/>
  <sheetData>
    <row r="1" spans="1:22" ht="15.75" thickTop="1" x14ac:dyDescent="0.25">
      <c r="A1" s="41" t="s">
        <v>14</v>
      </c>
      <c r="B1" s="40" t="s">
        <v>6</v>
      </c>
      <c r="C1" s="40"/>
      <c r="D1" s="40"/>
      <c r="E1" s="40" t="s">
        <v>7</v>
      </c>
      <c r="F1" s="40"/>
      <c r="G1" s="40"/>
      <c r="H1" s="40" t="s">
        <v>8</v>
      </c>
      <c r="I1" s="40"/>
      <c r="J1" s="40"/>
      <c r="K1" s="40" t="s">
        <v>9</v>
      </c>
      <c r="L1" s="40"/>
      <c r="M1" s="40"/>
      <c r="N1" s="40" t="s">
        <v>10</v>
      </c>
      <c r="O1" s="40"/>
      <c r="P1" s="40"/>
      <c r="Q1" s="40" t="s">
        <v>11</v>
      </c>
      <c r="R1" s="40"/>
      <c r="S1" s="40"/>
      <c r="T1" s="40" t="s">
        <v>12</v>
      </c>
      <c r="U1" s="40"/>
      <c r="V1" s="40"/>
    </row>
    <row r="2" spans="1:22" x14ac:dyDescent="0.25">
      <c r="A2" s="42"/>
      <c r="B2" s="10" t="s">
        <v>15</v>
      </c>
      <c r="C2" s="10" t="s">
        <v>17</v>
      </c>
      <c r="D2" s="10" t="s">
        <v>18</v>
      </c>
      <c r="E2" s="10" t="s">
        <v>15</v>
      </c>
      <c r="F2" s="10" t="s">
        <v>17</v>
      </c>
      <c r="G2" s="10" t="s">
        <v>19</v>
      </c>
      <c r="H2" s="10" t="s">
        <v>15</v>
      </c>
      <c r="I2" s="10" t="s">
        <v>17</v>
      </c>
      <c r="J2" s="10" t="s">
        <v>20</v>
      </c>
      <c r="K2" s="10" t="s">
        <v>15</v>
      </c>
      <c r="L2" s="10" t="s">
        <v>17</v>
      </c>
      <c r="M2" s="10" t="s">
        <v>19</v>
      </c>
      <c r="N2" s="10" t="s">
        <v>15</v>
      </c>
      <c r="O2" s="10" t="s">
        <v>17</v>
      </c>
      <c r="P2" s="10" t="s">
        <v>19</v>
      </c>
      <c r="Q2" s="10" t="s">
        <v>15</v>
      </c>
      <c r="R2" s="10" t="s">
        <v>17</v>
      </c>
      <c r="S2" s="10" t="s">
        <v>19</v>
      </c>
      <c r="T2" s="10" t="s">
        <v>15</v>
      </c>
      <c r="U2" s="10" t="s">
        <v>17</v>
      </c>
      <c r="V2" s="10" t="s">
        <v>19</v>
      </c>
    </row>
    <row r="3" spans="1:22" x14ac:dyDescent="0.25">
      <c r="A3" s="13">
        <v>1884</v>
      </c>
      <c r="B3" s="13">
        <v>4.46</v>
      </c>
      <c r="C3" s="13">
        <v>4.13</v>
      </c>
      <c r="D3" s="13"/>
      <c r="E3" s="13"/>
      <c r="F3" s="13"/>
      <c r="G3" s="13"/>
      <c r="H3" s="13"/>
      <c r="I3" s="13"/>
      <c r="J3" s="1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 x14ac:dyDescent="0.25">
      <c r="A4" s="13">
        <v>1890</v>
      </c>
      <c r="B4" s="13"/>
      <c r="C4" s="13"/>
      <c r="D4" s="13"/>
      <c r="E4" s="13"/>
      <c r="F4" s="13"/>
      <c r="G4" s="13"/>
      <c r="H4" s="13"/>
      <c r="I4" s="13"/>
      <c r="J4" s="1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x14ac:dyDescent="0.25">
      <c r="A5" s="13">
        <v>1901</v>
      </c>
      <c r="B5" s="13">
        <v>9.4</v>
      </c>
      <c r="C5" s="13">
        <v>8.6999999999999993</v>
      </c>
      <c r="D5" s="13"/>
      <c r="E5" s="13"/>
      <c r="F5" s="13"/>
      <c r="G5" s="13"/>
      <c r="H5" s="13"/>
      <c r="I5" s="13"/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 x14ac:dyDescent="0.25">
      <c r="A6" s="13">
        <v>1911</v>
      </c>
      <c r="B6" s="13">
        <v>13.18</v>
      </c>
      <c r="C6" s="13">
        <v>12.2</v>
      </c>
      <c r="D6" s="13"/>
      <c r="E6" s="13"/>
      <c r="F6" s="13"/>
      <c r="G6" s="13"/>
      <c r="H6" s="13"/>
      <c r="I6" s="13"/>
      <c r="J6" s="13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x14ac:dyDescent="0.25">
      <c r="A7" s="13">
        <v>1914</v>
      </c>
      <c r="B7" s="13">
        <v>19.440000000000001</v>
      </c>
      <c r="C7" s="13">
        <v>18</v>
      </c>
      <c r="D7" s="13"/>
      <c r="E7" s="13"/>
      <c r="F7" s="13"/>
      <c r="G7" s="13"/>
      <c r="H7" s="13"/>
      <c r="I7" s="13"/>
      <c r="J7" s="1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x14ac:dyDescent="0.25">
      <c r="A8" s="13">
        <v>1920</v>
      </c>
      <c r="B8" s="13">
        <v>17.82</v>
      </c>
      <c r="C8" s="13">
        <v>16.5</v>
      </c>
      <c r="D8" s="13"/>
      <c r="E8" s="13"/>
      <c r="F8" s="13"/>
      <c r="G8" s="13"/>
      <c r="H8" s="13"/>
      <c r="I8" s="13"/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 x14ac:dyDescent="0.25">
      <c r="A9" s="13">
        <v>1935</v>
      </c>
      <c r="B9" s="13"/>
      <c r="C9" s="13"/>
      <c r="D9" s="13"/>
      <c r="E9" s="13"/>
      <c r="F9" s="13"/>
      <c r="G9" s="13"/>
      <c r="H9" s="13"/>
      <c r="I9" s="13"/>
      <c r="J9" s="13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x14ac:dyDescent="0.25">
      <c r="A10" s="13">
        <v>1937</v>
      </c>
      <c r="B10" s="13">
        <v>20.2</v>
      </c>
      <c r="C10" s="13">
        <v>18.7</v>
      </c>
      <c r="D10" s="13"/>
      <c r="E10" s="13"/>
      <c r="F10" s="13"/>
      <c r="G10" s="13"/>
      <c r="H10" s="13"/>
      <c r="I10" s="13"/>
      <c r="J10" s="13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x14ac:dyDescent="0.25">
      <c r="A11" s="13">
        <v>1940</v>
      </c>
      <c r="B11" s="13"/>
      <c r="C11" s="13"/>
      <c r="D11" s="13"/>
      <c r="E11" s="13"/>
      <c r="F11" s="13"/>
      <c r="G11" s="13"/>
      <c r="H11" s="13"/>
      <c r="I11" s="13"/>
      <c r="J11" s="1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x14ac:dyDescent="0.25">
      <c r="A12" s="13">
        <v>1941</v>
      </c>
      <c r="B12" s="13"/>
      <c r="C12" s="13"/>
      <c r="D12" s="13"/>
      <c r="E12" s="13"/>
      <c r="F12" s="13"/>
      <c r="G12" s="13"/>
      <c r="H12" s="17">
        <v>7.06E-7</v>
      </c>
      <c r="I12" s="13"/>
      <c r="J12" s="1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x14ac:dyDescent="0.25">
      <c r="A13" s="13">
        <v>1942</v>
      </c>
      <c r="B13" s="13"/>
      <c r="C13" s="13"/>
      <c r="D13" s="13"/>
      <c r="E13" s="13"/>
      <c r="F13" s="13"/>
      <c r="G13" s="13"/>
      <c r="H13" s="13"/>
      <c r="I13" s="13"/>
      <c r="J13" s="13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x14ac:dyDescent="0.25">
      <c r="A14" s="13">
        <v>1943</v>
      </c>
      <c r="B14" s="13">
        <v>24.84</v>
      </c>
      <c r="C14" s="13">
        <v>23</v>
      </c>
      <c r="D14" s="13"/>
      <c r="E14" s="13"/>
      <c r="F14" s="13"/>
      <c r="G14" s="13"/>
      <c r="H14" s="17">
        <v>4.6799999999999999E-5</v>
      </c>
      <c r="I14" s="13"/>
      <c r="J14" s="13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x14ac:dyDescent="0.25">
      <c r="A15" s="13">
        <v>1945</v>
      </c>
      <c r="B15" s="13">
        <v>13.5</v>
      </c>
      <c r="C15" s="13">
        <v>12.5</v>
      </c>
      <c r="D15" s="13"/>
      <c r="E15" s="13"/>
      <c r="F15" s="13"/>
      <c r="G15" s="13"/>
      <c r="H15" s="13"/>
      <c r="I15" s="13"/>
      <c r="J15" s="13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x14ac:dyDescent="0.25">
      <c r="A16" s="13">
        <v>1946</v>
      </c>
      <c r="B16" s="13"/>
      <c r="C16" s="13"/>
      <c r="D16" s="13"/>
      <c r="E16" s="13"/>
      <c r="F16" s="13"/>
      <c r="G16" s="13"/>
      <c r="H16" s="18">
        <v>1.9400000000000001E-2</v>
      </c>
      <c r="I16" s="13"/>
      <c r="J16" s="13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x14ac:dyDescent="0.25">
      <c r="A17" s="13">
        <v>1947</v>
      </c>
      <c r="B17" s="13"/>
      <c r="C17" s="13"/>
      <c r="D17" s="13"/>
      <c r="E17" s="13"/>
      <c r="F17" s="13"/>
      <c r="G17" s="13"/>
      <c r="H17" s="13"/>
      <c r="I17" s="13"/>
      <c r="J17" s="13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x14ac:dyDescent="0.25">
      <c r="A18" s="13">
        <v>1950</v>
      </c>
      <c r="B18" s="13">
        <v>29.16</v>
      </c>
      <c r="C18" s="13">
        <v>27</v>
      </c>
      <c r="D18" s="13">
        <v>3.94</v>
      </c>
      <c r="E18" s="13"/>
      <c r="F18" s="13"/>
      <c r="G18" s="13"/>
      <c r="H18" s="17">
        <v>2.5900000000000001E-4</v>
      </c>
      <c r="I18" s="13"/>
      <c r="J18" s="13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x14ac:dyDescent="0.25">
      <c r="A19" s="13">
        <v>1952</v>
      </c>
      <c r="B19" s="13"/>
      <c r="C19" s="13"/>
      <c r="D19" s="13"/>
      <c r="E19" s="13">
        <v>32.130000000000003</v>
      </c>
      <c r="F19" s="13">
        <v>14.64</v>
      </c>
      <c r="G19" s="13"/>
      <c r="H19" s="13"/>
      <c r="I19" s="13"/>
      <c r="J19" s="13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x14ac:dyDescent="0.25">
      <c r="A20" s="13">
        <v>1955</v>
      </c>
      <c r="B20" s="13"/>
      <c r="C20" s="13"/>
      <c r="D20" s="13"/>
      <c r="E20" s="13"/>
      <c r="F20" s="13"/>
      <c r="G20" s="13"/>
      <c r="H20" s="13"/>
      <c r="I20" s="13"/>
      <c r="J20" s="13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x14ac:dyDescent="0.25">
      <c r="A21" s="13">
        <v>1956</v>
      </c>
      <c r="B21" s="13"/>
      <c r="C21" s="13"/>
      <c r="D21" s="13"/>
      <c r="E21" s="13"/>
      <c r="F21" s="13"/>
      <c r="G21" s="13"/>
      <c r="H21" s="17">
        <v>2.14E-3</v>
      </c>
      <c r="I21" s="13"/>
      <c r="J21" s="13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x14ac:dyDescent="0.25">
      <c r="A22" s="13">
        <v>1960</v>
      </c>
      <c r="B22" s="13"/>
      <c r="C22" s="13"/>
      <c r="D22" s="13"/>
      <c r="E22" s="13"/>
      <c r="F22" s="13"/>
      <c r="G22" s="13"/>
      <c r="H22" s="13"/>
      <c r="I22" s="13"/>
      <c r="J22" s="13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x14ac:dyDescent="0.25">
      <c r="A23" s="13">
        <v>1962</v>
      </c>
      <c r="B23" s="13"/>
      <c r="C23" s="13"/>
      <c r="D23" s="13"/>
      <c r="E23" s="13"/>
      <c r="F23" s="13"/>
      <c r="G23" s="13"/>
      <c r="H23" s="13"/>
      <c r="I23" s="17">
        <v>2.7799999999999999E-3</v>
      </c>
      <c r="J23" s="13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x14ac:dyDescent="0.25">
      <c r="A24" s="13">
        <v>1965</v>
      </c>
      <c r="B24" s="13"/>
      <c r="C24" s="13"/>
      <c r="D24" s="13"/>
      <c r="E24" s="13"/>
      <c r="F24" s="13"/>
      <c r="G24" s="13"/>
      <c r="H24" s="13"/>
      <c r="I24" s="13"/>
      <c r="J24" s="13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x14ac:dyDescent="0.25">
      <c r="A25" s="13">
        <v>1968</v>
      </c>
      <c r="B25" s="13"/>
      <c r="C25" s="13">
        <v>29.1</v>
      </c>
      <c r="D25" s="13">
        <v>4.76</v>
      </c>
      <c r="E25" s="13"/>
      <c r="F25" s="13"/>
      <c r="G25" s="13"/>
      <c r="H25" s="13"/>
      <c r="I25" s="17">
        <v>9.7199999999999995E-3</v>
      </c>
      <c r="J25" s="13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x14ac:dyDescent="0.25">
      <c r="A26" s="13">
        <v>1970</v>
      </c>
      <c r="B26" s="13"/>
      <c r="C26" s="13"/>
      <c r="D26" s="13"/>
      <c r="E26" s="13"/>
      <c r="F26" s="13"/>
      <c r="G26" s="13"/>
      <c r="H26" s="13"/>
      <c r="I26" s="13"/>
      <c r="J26" s="13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x14ac:dyDescent="0.25">
      <c r="A27" s="13">
        <v>1972</v>
      </c>
      <c r="B27" s="13"/>
      <c r="C27" s="13"/>
      <c r="D27" s="13"/>
      <c r="E27" s="13"/>
      <c r="F27" s="13"/>
      <c r="G27" s="13"/>
      <c r="H27" s="13"/>
      <c r="I27" s="13"/>
      <c r="J27" s="13"/>
      <c r="K27" s="40" t="s">
        <v>9</v>
      </c>
      <c r="L27" s="40"/>
      <c r="M27" s="40"/>
      <c r="N27" s="40" t="s">
        <v>10</v>
      </c>
      <c r="O27" s="40"/>
      <c r="P27" s="40"/>
      <c r="Q27" s="40" t="s">
        <v>11</v>
      </c>
      <c r="R27" s="40"/>
      <c r="S27" s="40"/>
      <c r="T27" s="40" t="s">
        <v>12</v>
      </c>
      <c r="U27" s="40"/>
      <c r="V27" s="40"/>
    </row>
    <row r="28" spans="1:22" x14ac:dyDescent="0.25">
      <c r="A28" s="13">
        <v>1973</v>
      </c>
      <c r="B28" s="13"/>
      <c r="C28" s="13"/>
      <c r="D28" s="13"/>
      <c r="E28" s="13"/>
      <c r="F28" s="13"/>
      <c r="G28" s="13"/>
      <c r="H28" s="13"/>
      <c r="I28" s="13">
        <v>2.1000000000000001E-2</v>
      </c>
      <c r="J28" s="13"/>
      <c r="K28" s="10" t="s">
        <v>15</v>
      </c>
      <c r="L28" s="10" t="s">
        <v>17</v>
      </c>
      <c r="M28" s="10" t="s">
        <v>19</v>
      </c>
      <c r="N28" s="10" t="s">
        <v>15</v>
      </c>
      <c r="O28" s="10" t="s">
        <v>17</v>
      </c>
      <c r="P28" s="10" t="s">
        <v>19</v>
      </c>
      <c r="Q28" s="10" t="s">
        <v>15</v>
      </c>
      <c r="R28" s="10" t="s">
        <v>17</v>
      </c>
      <c r="S28" s="10" t="s">
        <v>19</v>
      </c>
      <c r="T28" s="10" t="s">
        <v>15</v>
      </c>
      <c r="U28" s="10" t="s">
        <v>17</v>
      </c>
      <c r="V28" s="10" t="s">
        <v>19</v>
      </c>
    </row>
    <row r="29" spans="1:22" x14ac:dyDescent="0.25">
      <c r="A29" s="13">
        <v>1975</v>
      </c>
      <c r="B29" s="13"/>
      <c r="C29" s="13"/>
      <c r="D29" s="13"/>
      <c r="E29" s="13">
        <v>58.78</v>
      </c>
      <c r="F29" s="13">
        <v>24.86</v>
      </c>
      <c r="G29" s="13"/>
      <c r="H29" s="13"/>
      <c r="I29" s="13"/>
      <c r="J29" s="13"/>
      <c r="K29" s="13"/>
      <c r="L29" s="13"/>
      <c r="M29" s="13"/>
      <c r="N29" s="13"/>
      <c r="O29" s="13">
        <v>5.6</v>
      </c>
      <c r="P29" s="13"/>
      <c r="Q29" s="13"/>
      <c r="R29" s="13"/>
      <c r="S29" s="13"/>
      <c r="T29" s="13"/>
      <c r="U29" s="13"/>
      <c r="V29" s="13"/>
    </row>
    <row r="30" spans="1:22" x14ac:dyDescent="0.25">
      <c r="A30" s="13">
        <v>1977</v>
      </c>
      <c r="B30" s="13"/>
      <c r="C30" s="13"/>
      <c r="D30" s="13"/>
      <c r="E30" s="13"/>
      <c r="F30" s="13"/>
      <c r="G30" s="13"/>
      <c r="H30" s="13"/>
      <c r="I30" s="13">
        <v>4.2000000000000003E-2</v>
      </c>
      <c r="J30" s="13"/>
      <c r="K30" s="13"/>
      <c r="L30" s="13"/>
      <c r="M30" s="13"/>
      <c r="N30" s="13"/>
      <c r="O30" s="13">
        <v>18</v>
      </c>
      <c r="P30" s="13"/>
      <c r="Q30" s="13"/>
      <c r="R30" s="13"/>
      <c r="S30" s="13"/>
      <c r="T30" s="13"/>
      <c r="U30" s="13"/>
      <c r="V30" s="13"/>
    </row>
    <row r="31" spans="1:22" x14ac:dyDescent="0.25">
      <c r="A31" s="13">
        <v>1978</v>
      </c>
      <c r="B31" s="13">
        <v>46</v>
      </c>
      <c r="C31" s="13">
        <v>32.6</v>
      </c>
      <c r="D31" s="13">
        <v>5.65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x14ac:dyDescent="0.25">
      <c r="A32" s="13">
        <v>1979</v>
      </c>
      <c r="B32" s="13">
        <v>46</v>
      </c>
      <c r="C32" s="13">
        <v>18</v>
      </c>
      <c r="D32" s="13">
        <v>2.77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25">
      <c r="A33" s="13">
        <v>1980</v>
      </c>
      <c r="B33" s="13">
        <v>48</v>
      </c>
      <c r="C33" s="13">
        <v>18</v>
      </c>
      <c r="D33" s="13">
        <v>2.92</v>
      </c>
      <c r="E33" s="13"/>
      <c r="F33" s="13"/>
      <c r="G33" s="13"/>
      <c r="H33" s="18">
        <v>2.5000000000000001E-3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x14ac:dyDescent="0.25">
      <c r="A34" s="13">
        <v>1981</v>
      </c>
      <c r="B34" s="13">
        <v>52</v>
      </c>
      <c r="C34" s="13">
        <v>34</v>
      </c>
      <c r="D34" s="13">
        <v>5.8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25">
      <c r="A35" s="13">
        <v>1982</v>
      </c>
      <c r="B35" s="13">
        <v>52.8</v>
      </c>
      <c r="C35" s="13">
        <v>21</v>
      </c>
      <c r="D35" s="13">
        <v>3.94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25">
      <c r="A36" s="13">
        <v>1983</v>
      </c>
      <c r="B36" s="13">
        <v>57</v>
      </c>
      <c r="C36" s="13">
        <v>21.6</v>
      </c>
      <c r="D36" s="13">
        <v>4.55</v>
      </c>
      <c r="E36" s="13"/>
      <c r="F36" s="13"/>
      <c r="G36" s="13"/>
      <c r="H36" s="13"/>
      <c r="I36" s="13">
        <v>5.6000000000000001E-2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25">
      <c r="A37" s="13">
        <v>1984</v>
      </c>
      <c r="B37" s="13">
        <v>64</v>
      </c>
      <c r="C37" s="13">
        <v>23.2</v>
      </c>
      <c r="D37" s="13">
        <v>5.17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25">
      <c r="A38" s="13">
        <v>1985</v>
      </c>
      <c r="B38" s="13">
        <v>67</v>
      </c>
      <c r="C38" s="13">
        <v>25</v>
      </c>
      <c r="D38" s="13">
        <v>5.86</v>
      </c>
      <c r="E38" s="13"/>
      <c r="F38" s="13"/>
      <c r="G38" s="13"/>
      <c r="H38" s="13"/>
      <c r="I38" s="13">
        <v>9.7000000000000003E-2</v>
      </c>
      <c r="J38" s="13">
        <v>1.6999999999999999E-3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25">
      <c r="A39" s="13">
        <v>1986</v>
      </c>
      <c r="B39" s="13"/>
      <c r="C39" s="13">
        <v>30</v>
      </c>
      <c r="D39" s="13">
        <v>7.15</v>
      </c>
      <c r="E39" s="13"/>
      <c r="F39" s="13"/>
      <c r="G39" s="13"/>
      <c r="H39" s="18">
        <v>0.19400000000000001</v>
      </c>
      <c r="I39" s="13"/>
      <c r="J39" s="13"/>
      <c r="K39" s="13"/>
      <c r="L39" s="13"/>
      <c r="M39" s="13"/>
      <c r="N39" s="13"/>
      <c r="O39" s="13">
        <v>13.8</v>
      </c>
      <c r="P39" s="13"/>
      <c r="Q39" s="13"/>
      <c r="R39" s="13"/>
      <c r="S39" s="13"/>
      <c r="T39" s="13">
        <v>130</v>
      </c>
      <c r="U39" s="13">
        <v>73</v>
      </c>
      <c r="V39" s="13"/>
    </row>
    <row r="40" spans="1:22" x14ac:dyDescent="0.25">
      <c r="A40" s="13">
        <v>1987</v>
      </c>
      <c r="B40" s="13"/>
      <c r="C40" s="13">
        <v>30.8</v>
      </c>
      <c r="D40" s="13">
        <v>6.98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>
        <v>175</v>
      </c>
      <c r="U40" s="13">
        <v>63</v>
      </c>
      <c r="V40" s="13"/>
    </row>
    <row r="41" spans="1:22" x14ac:dyDescent="0.25">
      <c r="A41" s="13">
        <v>1988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>
        <v>190</v>
      </c>
      <c r="U41" s="13">
        <v>85</v>
      </c>
      <c r="V41" s="13"/>
    </row>
    <row r="42" spans="1:22" x14ac:dyDescent="0.25">
      <c r="A42" s="13">
        <v>1989</v>
      </c>
      <c r="B42" s="13">
        <v>69.59</v>
      </c>
      <c r="C42" s="13">
        <v>25.64</v>
      </c>
      <c r="D42" s="13">
        <v>6.11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>
        <v>225</v>
      </c>
      <c r="U42" s="13">
        <v>100</v>
      </c>
      <c r="V42" s="13"/>
    </row>
    <row r="43" spans="1:22" x14ac:dyDescent="0.25">
      <c r="A43" s="13">
        <v>1990</v>
      </c>
      <c r="B43" s="13"/>
      <c r="C43" s="13"/>
      <c r="D43" s="13"/>
      <c r="E43" s="13"/>
      <c r="F43" s="13">
        <v>55</v>
      </c>
      <c r="G43" s="22"/>
      <c r="H43" s="18">
        <v>2.7799999999999998E-2</v>
      </c>
      <c r="I43" s="13">
        <v>0.19400000000000001</v>
      </c>
      <c r="J43" s="13">
        <v>4.4999999999999997E-3</v>
      </c>
      <c r="K43" s="13"/>
      <c r="L43" s="13"/>
      <c r="M43" s="13"/>
      <c r="N43" s="13"/>
      <c r="O43" s="13"/>
      <c r="P43" s="13"/>
      <c r="Q43" s="13"/>
      <c r="R43" s="13">
        <v>65</v>
      </c>
      <c r="S43" s="13"/>
      <c r="T43" s="13">
        <v>236</v>
      </c>
      <c r="U43" s="13">
        <v>99</v>
      </c>
      <c r="V43" s="13"/>
    </row>
    <row r="44" spans="1:22" x14ac:dyDescent="0.25">
      <c r="A44" s="13">
        <v>1991</v>
      </c>
      <c r="B44" s="13"/>
      <c r="C44" s="13"/>
      <c r="D44" s="13"/>
      <c r="E44" s="13"/>
      <c r="F44" s="13"/>
      <c r="G44" s="13"/>
      <c r="H44" s="18">
        <v>0.25</v>
      </c>
      <c r="I44" s="13"/>
      <c r="J44" s="13"/>
      <c r="K44" s="13"/>
      <c r="L44" s="13"/>
      <c r="M44" s="13"/>
      <c r="N44" s="13"/>
      <c r="O44" s="13">
        <v>35</v>
      </c>
      <c r="P44" s="13"/>
      <c r="Q44" s="13"/>
      <c r="R44" s="13"/>
      <c r="S44" s="13"/>
      <c r="T44" s="13"/>
      <c r="U44" s="13"/>
      <c r="V44" s="13"/>
    </row>
    <row r="45" spans="1:22" x14ac:dyDescent="0.25">
      <c r="A45" s="13">
        <v>1992</v>
      </c>
      <c r="B45" s="13"/>
      <c r="C45" s="13"/>
      <c r="D45" s="13"/>
      <c r="E45" s="13"/>
      <c r="F45" s="13"/>
      <c r="G45" s="13"/>
      <c r="H45" s="19"/>
      <c r="I45" s="13">
        <v>0.41699999999999998</v>
      </c>
      <c r="J45" s="13">
        <v>1.06E-2</v>
      </c>
      <c r="K45" s="13"/>
      <c r="L45" s="13"/>
      <c r="M45" s="13"/>
      <c r="N45" s="13"/>
      <c r="O45" s="13"/>
      <c r="P45" s="13"/>
      <c r="Q45" s="13">
        <v>200</v>
      </c>
      <c r="R45" s="13"/>
      <c r="S45" s="13"/>
      <c r="T45" s="13">
        <v>214</v>
      </c>
      <c r="U45" s="13">
        <v>88</v>
      </c>
      <c r="V45" s="13"/>
    </row>
    <row r="46" spans="1:22" x14ac:dyDescent="0.25">
      <c r="A46" s="13">
        <v>1993</v>
      </c>
      <c r="B46" s="13">
        <v>80</v>
      </c>
      <c r="C46" s="13">
        <v>35</v>
      </c>
      <c r="D46" s="13">
        <v>10.16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>
        <v>240</v>
      </c>
      <c r="U46" s="13">
        <v>100</v>
      </c>
      <c r="V46" s="13"/>
    </row>
    <row r="47" spans="1:22" x14ac:dyDescent="0.25">
      <c r="A47" s="13">
        <v>1994</v>
      </c>
      <c r="B47" s="13">
        <v>70</v>
      </c>
      <c r="C47" s="13">
        <v>35</v>
      </c>
      <c r="D47" s="13">
        <v>10.220000000000001</v>
      </c>
      <c r="E47" s="13"/>
      <c r="F47" s="13">
        <v>58</v>
      </c>
      <c r="G47" s="22"/>
      <c r="H47" s="13"/>
      <c r="I47" s="13"/>
      <c r="J47" s="13"/>
      <c r="K47" s="13"/>
      <c r="L47" s="13"/>
      <c r="M47" s="13"/>
      <c r="N47" s="13"/>
      <c r="O47" s="13"/>
      <c r="P47" s="13"/>
      <c r="Q47" s="13">
        <v>210</v>
      </c>
      <c r="R47" s="13">
        <v>80</v>
      </c>
      <c r="S47" s="13"/>
      <c r="T47" s="13">
        <v>280</v>
      </c>
      <c r="U47" s="13">
        <v>110</v>
      </c>
      <c r="V47" s="13"/>
    </row>
    <row r="48" spans="1:22" x14ac:dyDescent="0.25">
      <c r="A48" s="13">
        <v>1995</v>
      </c>
      <c r="B48" s="13">
        <v>80</v>
      </c>
      <c r="C48" s="13">
        <v>40</v>
      </c>
      <c r="D48" s="13">
        <v>11.25</v>
      </c>
      <c r="E48" s="20">
        <v>94</v>
      </c>
      <c r="F48" s="13">
        <v>30</v>
      </c>
      <c r="G48" s="13"/>
      <c r="H48" s="18">
        <v>0.27800000000000002</v>
      </c>
      <c r="I48" s="13">
        <v>0.69399999999999995</v>
      </c>
      <c r="J48" s="13">
        <v>1.89E-2</v>
      </c>
      <c r="K48" s="13"/>
      <c r="L48" s="13"/>
      <c r="M48" s="20">
        <v>1.67</v>
      </c>
      <c r="N48" s="13"/>
      <c r="O48" s="13"/>
      <c r="P48" s="13"/>
      <c r="Q48" s="13">
        <v>200</v>
      </c>
      <c r="R48" s="13">
        <v>80</v>
      </c>
      <c r="S48" s="13"/>
      <c r="T48" s="13">
        <v>310</v>
      </c>
      <c r="U48" s="13"/>
      <c r="V48" s="13"/>
    </row>
    <row r="49" spans="1:22" x14ac:dyDescent="0.25">
      <c r="A49" s="13">
        <v>1996</v>
      </c>
      <c r="B49" s="13"/>
      <c r="C49" s="13"/>
      <c r="D49" s="13"/>
      <c r="E49" s="20"/>
      <c r="F49" s="13">
        <v>60</v>
      </c>
      <c r="G49" s="13"/>
      <c r="H49" s="13"/>
      <c r="I49" s="13"/>
      <c r="J49" s="13"/>
      <c r="K49" s="13"/>
      <c r="L49" s="13">
        <v>125</v>
      </c>
      <c r="M49" s="20"/>
      <c r="N49" s="13"/>
      <c r="O49" s="13">
        <v>50</v>
      </c>
      <c r="P49" s="13"/>
      <c r="Q49" s="13">
        <v>250</v>
      </c>
      <c r="R49" s="13">
        <v>85</v>
      </c>
      <c r="S49" s="13"/>
      <c r="T49" s="13"/>
      <c r="U49" s="13">
        <v>125</v>
      </c>
      <c r="V49" s="13"/>
    </row>
    <row r="50" spans="1:22" x14ac:dyDescent="0.25">
      <c r="A50" s="13">
        <v>1997</v>
      </c>
      <c r="B50" s="13"/>
      <c r="C50" s="13"/>
      <c r="D50" s="13"/>
      <c r="E50" s="20"/>
      <c r="F50" s="13"/>
      <c r="G50" s="13"/>
      <c r="H50" s="13"/>
      <c r="I50" s="13"/>
      <c r="J50" s="13"/>
      <c r="K50" s="13"/>
      <c r="L50" s="13"/>
      <c r="M50" s="20"/>
      <c r="N50" s="13"/>
      <c r="O50" s="13">
        <v>67</v>
      </c>
      <c r="P50" s="13"/>
      <c r="Q50" s="13"/>
      <c r="R50" s="13"/>
      <c r="S50" s="13"/>
      <c r="T50" s="13"/>
      <c r="U50" s="13"/>
      <c r="V50" s="13"/>
    </row>
    <row r="51" spans="1:22" x14ac:dyDescent="0.25">
      <c r="A51" s="13">
        <v>1998</v>
      </c>
      <c r="B51" s="13"/>
      <c r="C51" s="13">
        <v>50</v>
      </c>
      <c r="D51" s="13">
        <v>14.02</v>
      </c>
      <c r="E51" s="20"/>
      <c r="F51" s="13">
        <v>62</v>
      </c>
      <c r="G51" s="13"/>
      <c r="H51" s="18">
        <v>0.111</v>
      </c>
      <c r="I51" s="13"/>
      <c r="J51" s="13"/>
      <c r="K51" s="13">
        <v>265</v>
      </c>
      <c r="L51" s="13">
        <v>140</v>
      </c>
      <c r="M51" s="20"/>
      <c r="N51" s="13"/>
      <c r="O51" s="13"/>
      <c r="P51" s="13"/>
      <c r="Q51" s="13">
        <v>300</v>
      </c>
      <c r="R51" s="13">
        <v>88</v>
      </c>
      <c r="S51" s="13"/>
      <c r="T51" s="13">
        <v>390</v>
      </c>
      <c r="U51" s="13">
        <v>130</v>
      </c>
      <c r="V51" s="13"/>
    </row>
    <row r="52" spans="1:22" x14ac:dyDescent="0.25">
      <c r="A52" s="13">
        <v>1999</v>
      </c>
      <c r="B52" s="13">
        <v>70</v>
      </c>
      <c r="C52" s="13">
        <v>35</v>
      </c>
      <c r="D52" s="13">
        <v>9.92</v>
      </c>
      <c r="E52" s="20"/>
      <c r="F52" s="13"/>
      <c r="G52" s="13"/>
      <c r="H52" s="18">
        <v>0.222</v>
      </c>
      <c r="I52" s="13"/>
      <c r="J52" s="13"/>
      <c r="K52" s="13"/>
      <c r="L52" s="13"/>
      <c r="M52" s="20"/>
      <c r="N52" s="13"/>
      <c r="O52" s="13"/>
      <c r="P52" s="13"/>
      <c r="Q52" s="13"/>
      <c r="R52" s="13"/>
      <c r="S52" s="13"/>
      <c r="T52" s="13"/>
      <c r="U52" s="13"/>
      <c r="V52" s="13"/>
    </row>
    <row r="53" spans="1:22" x14ac:dyDescent="0.25">
      <c r="A53" s="13">
        <v>1999</v>
      </c>
      <c r="B53" s="13"/>
      <c r="C53" s="13"/>
      <c r="D53" s="21"/>
      <c r="E53" s="20"/>
      <c r="F53" s="13"/>
      <c r="G53" s="13"/>
      <c r="H53" s="18">
        <v>0.36099999999999999</v>
      </c>
      <c r="I53" s="13"/>
      <c r="J53" s="13"/>
      <c r="K53" s="13"/>
      <c r="L53" s="13"/>
      <c r="M53" s="20"/>
      <c r="N53" s="13"/>
      <c r="O53" s="13"/>
      <c r="P53" s="13"/>
      <c r="Q53" s="13"/>
      <c r="R53" s="13"/>
      <c r="S53" s="13"/>
      <c r="T53" s="13"/>
      <c r="U53" s="13"/>
      <c r="V53" s="13"/>
    </row>
    <row r="54" spans="1:22" x14ac:dyDescent="0.25">
      <c r="A54" s="13">
        <v>2000</v>
      </c>
      <c r="B54" s="13"/>
      <c r="C54" s="13"/>
      <c r="D54" s="21"/>
      <c r="E54" s="20"/>
      <c r="F54" s="13">
        <v>65</v>
      </c>
      <c r="G54" s="13"/>
      <c r="H54" s="18">
        <v>0.30599999999999999</v>
      </c>
      <c r="I54" s="13"/>
      <c r="J54" s="13"/>
      <c r="K54" s="13">
        <v>330</v>
      </c>
      <c r="L54" s="13">
        <v>150</v>
      </c>
      <c r="M54" s="20">
        <v>1.43</v>
      </c>
      <c r="N54" s="13"/>
      <c r="O54" s="13">
        <v>82</v>
      </c>
      <c r="P54" s="13"/>
      <c r="Q54" s="13">
        <v>340</v>
      </c>
      <c r="R54" s="13">
        <v>95</v>
      </c>
      <c r="S54" s="13">
        <v>0.27</v>
      </c>
      <c r="T54" s="13">
        <v>420</v>
      </c>
      <c r="U54" s="13">
        <v>140</v>
      </c>
      <c r="V54" s="13">
        <v>0.63</v>
      </c>
    </row>
    <row r="55" spans="1:22" x14ac:dyDescent="0.25">
      <c r="A55" s="13">
        <v>2001</v>
      </c>
      <c r="B55" s="13"/>
      <c r="C55" s="13"/>
      <c r="D55" s="21"/>
      <c r="E55" s="20"/>
      <c r="F55" s="13"/>
      <c r="G55" s="13"/>
      <c r="H55" s="21"/>
      <c r="I55" s="13"/>
      <c r="J55" s="13"/>
      <c r="K55" s="13"/>
      <c r="L55" s="13"/>
      <c r="M55" s="20">
        <v>1.67</v>
      </c>
      <c r="N55" s="13"/>
      <c r="O55" s="13"/>
      <c r="P55" s="13"/>
      <c r="Q55" s="13"/>
      <c r="R55" s="13"/>
      <c r="S55" s="13">
        <v>0.43</v>
      </c>
      <c r="T55" s="13"/>
      <c r="U55" s="13"/>
      <c r="V55" s="13">
        <v>0.93</v>
      </c>
    </row>
    <row r="56" spans="1:22" x14ac:dyDescent="0.25">
      <c r="A56" s="13">
        <v>2002</v>
      </c>
      <c r="B56" s="13">
        <v>164</v>
      </c>
      <c r="C56" s="13">
        <v>80</v>
      </c>
      <c r="D56" s="13">
        <v>23.86</v>
      </c>
      <c r="E56" s="20"/>
      <c r="F56" s="13">
        <v>65</v>
      </c>
      <c r="G56" s="21"/>
      <c r="H56" s="21"/>
      <c r="I56" s="13">
        <v>0.41699999999999998</v>
      </c>
      <c r="J56" s="13">
        <v>1.2200000000000001E-2</v>
      </c>
      <c r="K56" s="13"/>
      <c r="L56" s="13">
        <v>170</v>
      </c>
      <c r="M56" s="20">
        <v>1.82</v>
      </c>
      <c r="N56" s="13"/>
      <c r="O56" s="13"/>
      <c r="P56" s="13"/>
      <c r="Q56" s="13"/>
      <c r="R56" s="13">
        <v>98</v>
      </c>
      <c r="S56" s="13">
        <v>0.59</v>
      </c>
      <c r="T56" s="13"/>
      <c r="U56" s="13">
        <v>145</v>
      </c>
      <c r="V56" s="13">
        <v>1.05</v>
      </c>
    </row>
    <row r="57" spans="1:22" x14ac:dyDescent="0.25">
      <c r="A57" s="13">
        <v>2003</v>
      </c>
      <c r="B57" s="21"/>
      <c r="C57" s="21"/>
      <c r="D57" s="21"/>
      <c r="E57" s="20">
        <v>150</v>
      </c>
      <c r="F57" s="13">
        <v>45</v>
      </c>
      <c r="G57" s="21"/>
      <c r="H57" s="21"/>
      <c r="I57" s="21"/>
      <c r="J57" s="21"/>
      <c r="K57" s="13">
        <v>400</v>
      </c>
      <c r="L57" s="13"/>
      <c r="M57" s="13"/>
      <c r="N57" s="13"/>
      <c r="O57" s="13">
        <v>116</v>
      </c>
      <c r="P57" s="13"/>
      <c r="Q57" s="13"/>
      <c r="R57" s="13"/>
      <c r="S57" s="13"/>
      <c r="T57" s="13"/>
      <c r="U57" s="13"/>
      <c r="V57" s="13"/>
    </row>
    <row r="58" spans="1:22" x14ac:dyDescent="0.25">
      <c r="A58" s="13">
        <v>2004</v>
      </c>
      <c r="B58" s="21"/>
      <c r="C58" s="21"/>
      <c r="D58" s="21"/>
      <c r="E58" s="20"/>
      <c r="F58" s="13">
        <v>68</v>
      </c>
      <c r="G58" s="21"/>
      <c r="H58" s="21"/>
      <c r="I58" s="13">
        <v>1.208</v>
      </c>
      <c r="J58" s="13">
        <v>6.6732E-2</v>
      </c>
      <c r="K58" s="13"/>
      <c r="L58" s="13">
        <v>190</v>
      </c>
      <c r="M58" s="13"/>
      <c r="N58" s="22"/>
      <c r="O58" s="13"/>
      <c r="P58" s="13"/>
      <c r="Q58" s="13"/>
      <c r="R58" s="13">
        <v>101</v>
      </c>
      <c r="S58" s="13"/>
      <c r="T58" s="13"/>
      <c r="U58" s="13">
        <v>150</v>
      </c>
      <c r="V58" s="13"/>
    </row>
    <row r="59" spans="1:22" x14ac:dyDescent="0.25">
      <c r="A59" s="13">
        <v>2005</v>
      </c>
      <c r="B59" s="21"/>
      <c r="C59" s="21"/>
      <c r="D59" s="21"/>
      <c r="E59" s="21"/>
      <c r="F59" s="21"/>
      <c r="G59" s="21"/>
      <c r="H59" s="21"/>
      <c r="I59" s="13">
        <v>2.66</v>
      </c>
      <c r="J59" s="13">
        <v>0.17094000000000001</v>
      </c>
      <c r="K59" s="13"/>
      <c r="L59" s="13"/>
      <c r="M59" s="13"/>
      <c r="N59" s="13"/>
      <c r="O59" s="13"/>
      <c r="P59" s="13"/>
      <c r="Q59" s="13"/>
      <c r="R59" s="13"/>
      <c r="S59" s="13">
        <v>1</v>
      </c>
      <c r="T59" s="13"/>
      <c r="U59" s="13"/>
      <c r="V59" s="13">
        <v>0.83399999999999996</v>
      </c>
    </row>
  </sheetData>
  <mergeCells count="12">
    <mergeCell ref="A1:A2"/>
    <mergeCell ref="B1:D1"/>
    <mergeCell ref="E1:G1"/>
    <mergeCell ref="H1:J1"/>
    <mergeCell ref="K1:M1"/>
    <mergeCell ref="Q1:S1"/>
    <mergeCell ref="T1:V1"/>
    <mergeCell ref="K27:M27"/>
    <mergeCell ref="N27:P27"/>
    <mergeCell ref="Q27:S27"/>
    <mergeCell ref="T27:V27"/>
    <mergeCell ref="N1:P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sourcedata_orig</vt:lpstr>
      <vt:lpstr>energy_raw_data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2013-11-05T01:05:15Z</dcterms:created>
  <dcterms:modified xsi:type="dcterms:W3CDTF">2014-01-05T23:51:17Z</dcterms:modified>
</cp:coreProperties>
</file>