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560" yWindow="560" windowWidth="25040" windowHeight="15500" tabRatio="500" activeTab="7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1" r:id="rId6"/>
    <sheet name="sourcedata" sheetId="2" r:id="rId7"/>
    <sheet name="patentsFPM" sheetId="9" r:id="rId8"/>
  </sheets>
  <externalReferences>
    <externalReference r:id="rId9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9" l="1"/>
  <c r="D2" i="9"/>
  <c r="C3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E13" i="8"/>
  <c r="E12" i="8"/>
  <c r="E11" i="8"/>
  <c r="E10" i="8"/>
  <c r="E9" i="8"/>
  <c r="E8" i="8"/>
  <c r="E7" i="8"/>
  <c r="E6" i="8"/>
  <c r="E5" i="8"/>
  <c r="E4" i="8"/>
  <c r="E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B42" i="7"/>
  <c r="F40" i="7"/>
  <c r="F39" i="7"/>
  <c r="F41" i="7"/>
  <c r="F38" i="7"/>
  <c r="F37" i="7"/>
  <c r="E40" i="7"/>
  <c r="E39" i="7"/>
  <c r="E41" i="7"/>
  <c r="E38" i="7"/>
  <c r="E37" i="7"/>
  <c r="D40" i="7"/>
  <c r="D39" i="7"/>
  <c r="D41" i="7"/>
  <c r="D38" i="7"/>
  <c r="D37" i="7"/>
  <c r="C40" i="7"/>
  <c r="C39" i="7"/>
  <c r="C41" i="7"/>
  <c r="C38" i="7"/>
  <c r="C37" i="7"/>
  <c r="B41" i="7"/>
  <c r="B40" i="7"/>
  <c r="B39" i="7"/>
  <c r="B38" i="7"/>
  <c r="B37" i="7"/>
  <c r="EN26" i="7"/>
  <c r="EN25" i="7"/>
  <c r="EN24" i="7"/>
  <c r="EN23" i="7"/>
  <c r="EN22" i="7"/>
  <c r="EN21" i="7"/>
  <c r="EN20" i="7"/>
  <c r="EN19" i="7"/>
  <c r="EN18" i="7"/>
  <c r="EN17" i="7"/>
  <c r="EN16" i="7"/>
  <c r="EN15" i="7"/>
  <c r="EN14" i="7"/>
  <c r="EN13" i="7"/>
  <c r="EN12" i="7"/>
  <c r="EN11" i="7"/>
  <c r="EN10" i="7"/>
  <c r="EN9" i="7"/>
  <c r="EN8" i="7"/>
  <c r="EN7" i="7"/>
  <c r="ER1" i="7"/>
  <c r="EQ1" i="7"/>
  <c r="EQ2" i="7" a="1"/>
  <c r="EQ2" i="7"/>
  <c r="ER2" i="7"/>
  <c r="EQ3" i="7"/>
  <c r="ER3" i="7"/>
  <c r="EQ4" i="7"/>
  <c r="ER4" i="7"/>
  <c r="EQ5" i="7"/>
  <c r="ER5" i="7"/>
  <c r="EQ6" i="7"/>
  <c r="ER6" i="7"/>
  <c r="EI2" i="7" a="1"/>
  <c r="EI2" i="7"/>
  <c r="EJ5" i="7"/>
  <c r="EJ17" i="7"/>
  <c r="EI3" i="7"/>
  <c r="EJ18" i="7"/>
  <c r="EJ19" i="7"/>
  <c r="EJ22" i="7"/>
  <c r="EJ21" i="7"/>
  <c r="EJ24" i="7"/>
  <c r="EJ20" i="7"/>
  <c r="EJ23" i="7"/>
  <c r="EJ25" i="7"/>
  <c r="EJ26" i="7"/>
  <c r="EJ7" i="7"/>
  <c r="EJ8" i="7"/>
  <c r="EJ9" i="7"/>
  <c r="EJ12" i="7"/>
  <c r="EJ11" i="7"/>
  <c r="EJ14" i="7"/>
  <c r="EJ10" i="7"/>
  <c r="EJ13" i="7"/>
  <c r="EJ15" i="7"/>
  <c r="EJ16" i="7"/>
  <c r="EM2" i="7" a="1"/>
  <c r="EM4" i="7"/>
  <c r="EN1" i="7"/>
  <c r="EM2" i="7"/>
  <c r="EM1" i="7"/>
  <c r="EN2" i="7"/>
  <c r="EM3" i="7"/>
  <c r="EN3" i="7"/>
  <c r="EN4" i="7"/>
  <c r="EM5" i="7"/>
  <c r="EN5" i="7"/>
  <c r="EM6" i="7"/>
  <c r="EN6" i="7"/>
  <c r="EE2" i="7" a="1"/>
  <c r="EE2" i="7"/>
  <c r="EF5" i="7"/>
  <c r="EF17" i="7"/>
  <c r="EE3" i="7"/>
  <c r="EF18" i="7"/>
  <c r="EF19" i="7"/>
  <c r="EF22" i="7"/>
  <c r="EF21" i="7"/>
  <c r="EF24" i="7"/>
  <c r="EF20" i="7"/>
  <c r="EF23" i="7"/>
  <c r="EF25" i="7"/>
  <c r="EF26" i="7"/>
  <c r="EF7" i="7"/>
  <c r="EF8" i="7"/>
  <c r="EF9" i="7"/>
  <c r="EF12" i="7"/>
  <c r="EF11" i="7"/>
  <c r="EF14" i="7"/>
  <c r="EF10" i="7"/>
  <c r="EF13" i="7"/>
  <c r="EF15" i="7"/>
  <c r="EF16" i="7"/>
  <c r="EI4" i="7"/>
  <c r="EJ1" i="7"/>
  <c r="EI1" i="7"/>
  <c r="EJ2" i="7"/>
  <c r="EJ3" i="7"/>
  <c r="EJ4" i="7"/>
  <c r="EI5" i="7"/>
  <c r="EI6" i="7"/>
  <c r="EJ6" i="7"/>
  <c r="EA2" i="7" a="1"/>
  <c r="EA2" i="7"/>
  <c r="EB5" i="7"/>
  <c r="EB17" i="7"/>
  <c r="EA3" i="7"/>
  <c r="EB18" i="7"/>
  <c r="EB19" i="7"/>
  <c r="EB22" i="7"/>
  <c r="EB21" i="7"/>
  <c r="EB24" i="7"/>
  <c r="EB20" i="7"/>
  <c r="EB23" i="7"/>
  <c r="EB25" i="7"/>
  <c r="EB26" i="7"/>
  <c r="EB7" i="7"/>
  <c r="EB8" i="7"/>
  <c r="EB9" i="7"/>
  <c r="EB12" i="7"/>
  <c r="EB11" i="7"/>
  <c r="EB14" i="7"/>
  <c r="EB10" i="7"/>
  <c r="EB13" i="7"/>
  <c r="EB15" i="7"/>
  <c r="EB16" i="7"/>
  <c r="EE4" i="7"/>
  <c r="EF1" i="7"/>
  <c r="EE1" i="7"/>
  <c r="EF2" i="7"/>
  <c r="EF3" i="7"/>
  <c r="EF4" i="7"/>
  <c r="EE5" i="7"/>
  <c r="EE6" i="7"/>
  <c r="EF6" i="7"/>
  <c r="DW2" i="7" a="1"/>
  <c r="DW2" i="7"/>
  <c r="DX5" i="7"/>
  <c r="DX17" i="7"/>
  <c r="DW3" i="7"/>
  <c r="DX18" i="7"/>
  <c r="DX19" i="7"/>
  <c r="DX22" i="7"/>
  <c r="DX21" i="7"/>
  <c r="DX24" i="7"/>
  <c r="DX20" i="7"/>
  <c r="DX23" i="7"/>
  <c r="DX25" i="7"/>
  <c r="DX26" i="7"/>
  <c r="DX7" i="7"/>
  <c r="DX8" i="7"/>
  <c r="DX9" i="7"/>
  <c r="DX12" i="7"/>
  <c r="DX11" i="7"/>
  <c r="DX14" i="7"/>
  <c r="DX10" i="7"/>
  <c r="DX13" i="7"/>
  <c r="DX15" i="7"/>
  <c r="DX16" i="7"/>
  <c r="EA4" i="7"/>
  <c r="EB1" i="7"/>
  <c r="EA1" i="7"/>
  <c r="EB2" i="7"/>
  <c r="EB3" i="7"/>
  <c r="EB4" i="7"/>
  <c r="EA5" i="7"/>
  <c r="EA6" i="7"/>
  <c r="EB6" i="7"/>
  <c r="DS2" i="7" a="1"/>
  <c r="DS2" i="7"/>
  <c r="DT5" i="7"/>
  <c r="DT17" i="7"/>
  <c r="DS3" i="7"/>
  <c r="DT18" i="7"/>
  <c r="DT19" i="7"/>
  <c r="DT22" i="7"/>
  <c r="DT21" i="7"/>
  <c r="DT24" i="7"/>
  <c r="DT20" i="7"/>
  <c r="DT23" i="7"/>
  <c r="DT25" i="7"/>
  <c r="DT26" i="7"/>
  <c r="DT7" i="7"/>
  <c r="DT8" i="7"/>
  <c r="DT9" i="7"/>
  <c r="DT12" i="7"/>
  <c r="DT11" i="7"/>
  <c r="DT14" i="7"/>
  <c r="DT10" i="7"/>
  <c r="DT13" i="7"/>
  <c r="DT15" i="7"/>
  <c r="DT16" i="7"/>
  <c r="DW4" i="7"/>
  <c r="DX1" i="7"/>
  <c r="DW1" i="7"/>
  <c r="DX2" i="7"/>
  <c r="DX3" i="7"/>
  <c r="DX4" i="7"/>
  <c r="DW5" i="7"/>
  <c r="DW6" i="7"/>
  <c r="DX6" i="7"/>
  <c r="DO2" i="7" a="1"/>
  <c r="DO2" i="7"/>
  <c r="DP5" i="7"/>
  <c r="DP17" i="7"/>
  <c r="DO3" i="7"/>
  <c r="DP18" i="7"/>
  <c r="DP19" i="7"/>
  <c r="DP22" i="7"/>
  <c r="DP21" i="7"/>
  <c r="DP24" i="7"/>
  <c r="DP20" i="7"/>
  <c r="DP23" i="7"/>
  <c r="DP25" i="7"/>
  <c r="DP26" i="7"/>
  <c r="DP7" i="7"/>
  <c r="DP8" i="7"/>
  <c r="DP9" i="7"/>
  <c r="DP12" i="7"/>
  <c r="DP11" i="7"/>
  <c r="DP14" i="7"/>
  <c r="DP10" i="7"/>
  <c r="DP13" i="7"/>
  <c r="DP15" i="7"/>
  <c r="DP16" i="7"/>
  <c r="DS4" i="7"/>
  <c r="DT1" i="7"/>
  <c r="DS1" i="7"/>
  <c r="DT2" i="7"/>
  <c r="DT3" i="7"/>
  <c r="DT4" i="7"/>
  <c r="DS5" i="7"/>
  <c r="DS6" i="7"/>
  <c r="DT6" i="7"/>
  <c r="DK2" i="7" a="1"/>
  <c r="DK2" i="7"/>
  <c r="DL5" i="7"/>
  <c r="DL17" i="7"/>
  <c r="DK3" i="7"/>
  <c r="DL18" i="7"/>
  <c r="DL19" i="7"/>
  <c r="DL22" i="7"/>
  <c r="DL21" i="7"/>
  <c r="DL24" i="7"/>
  <c r="DL20" i="7"/>
  <c r="DL23" i="7"/>
  <c r="DL25" i="7"/>
  <c r="DL26" i="7"/>
  <c r="DL7" i="7"/>
  <c r="DL8" i="7"/>
  <c r="DL9" i="7"/>
  <c r="DL12" i="7"/>
  <c r="DL11" i="7"/>
  <c r="DL14" i="7"/>
  <c r="DL10" i="7"/>
  <c r="DL13" i="7"/>
  <c r="DL15" i="7"/>
  <c r="DL16" i="7"/>
  <c r="DO4" i="7"/>
  <c r="DP1" i="7"/>
  <c r="DO1" i="7"/>
  <c r="DP2" i="7"/>
  <c r="DP3" i="7"/>
  <c r="DP4" i="7"/>
  <c r="DO5" i="7"/>
  <c r="DO6" i="7"/>
  <c r="DP6" i="7"/>
  <c r="DG2" i="7" a="1"/>
  <c r="DG2" i="7"/>
  <c r="DH5" i="7"/>
  <c r="DH17" i="7"/>
  <c r="DG3" i="7"/>
  <c r="DH18" i="7"/>
  <c r="DH19" i="7"/>
  <c r="DH22" i="7"/>
  <c r="DH21" i="7"/>
  <c r="DH24" i="7"/>
  <c r="DH20" i="7"/>
  <c r="DH23" i="7"/>
  <c r="DH25" i="7"/>
  <c r="DH26" i="7"/>
  <c r="DH7" i="7"/>
  <c r="DH8" i="7"/>
  <c r="DH9" i="7"/>
  <c r="DH12" i="7"/>
  <c r="DH11" i="7"/>
  <c r="DH14" i="7"/>
  <c r="DH10" i="7"/>
  <c r="DH13" i="7"/>
  <c r="DH15" i="7"/>
  <c r="DH16" i="7"/>
  <c r="DK4" i="7"/>
  <c r="DL1" i="7"/>
  <c r="DK1" i="7"/>
  <c r="DL2" i="7"/>
  <c r="DL3" i="7"/>
  <c r="DL4" i="7"/>
  <c r="DK5" i="7"/>
  <c r="DK6" i="7"/>
  <c r="DL6" i="7"/>
  <c r="DC2" i="7" a="1"/>
  <c r="DC2" i="7"/>
  <c r="DD5" i="7"/>
  <c r="DD17" i="7"/>
  <c r="DC3" i="7"/>
  <c r="DD18" i="7"/>
  <c r="DD19" i="7"/>
  <c r="DD22" i="7"/>
  <c r="DD21" i="7"/>
  <c r="DD24" i="7"/>
  <c r="DD20" i="7"/>
  <c r="DD23" i="7"/>
  <c r="DD25" i="7"/>
  <c r="DD26" i="7"/>
  <c r="DD7" i="7"/>
  <c r="DD8" i="7"/>
  <c r="DD9" i="7"/>
  <c r="DD12" i="7"/>
  <c r="DD11" i="7"/>
  <c r="DD14" i="7"/>
  <c r="DD10" i="7"/>
  <c r="DD13" i="7"/>
  <c r="DD15" i="7"/>
  <c r="DD16" i="7"/>
  <c r="DG4" i="7"/>
  <c r="DH1" i="7"/>
  <c r="DG1" i="7"/>
  <c r="DH2" i="7"/>
  <c r="DH3" i="7"/>
  <c r="DH4" i="7"/>
  <c r="DG5" i="7"/>
  <c r="DG6" i="7"/>
  <c r="DH6" i="7"/>
  <c r="CY2" i="7" a="1"/>
  <c r="CY2" i="7"/>
  <c r="CZ5" i="7"/>
  <c r="CZ17" i="7"/>
  <c r="CY3" i="7"/>
  <c r="CZ18" i="7"/>
  <c r="CZ19" i="7"/>
  <c r="CZ22" i="7"/>
  <c r="CZ21" i="7"/>
  <c r="CZ24" i="7"/>
  <c r="CZ20" i="7"/>
  <c r="CZ23" i="7"/>
  <c r="CZ25" i="7"/>
  <c r="CZ26" i="7"/>
  <c r="CZ7" i="7"/>
  <c r="CZ8" i="7"/>
  <c r="CZ9" i="7"/>
  <c r="CZ12" i="7"/>
  <c r="CZ11" i="7"/>
  <c r="CZ14" i="7"/>
  <c r="CZ10" i="7"/>
  <c r="CZ13" i="7"/>
  <c r="CZ15" i="7"/>
  <c r="CZ16" i="7"/>
  <c r="DC4" i="7"/>
  <c r="DD1" i="7"/>
  <c r="DC1" i="7"/>
  <c r="DD2" i="7"/>
  <c r="DD3" i="7"/>
  <c r="DD4" i="7"/>
  <c r="DC5" i="7"/>
  <c r="DC6" i="7"/>
  <c r="DD6" i="7"/>
  <c r="CU2" i="7" a="1"/>
  <c r="CU2" i="7"/>
  <c r="CV5" i="7"/>
  <c r="CV17" i="7"/>
  <c r="CU3" i="7"/>
  <c r="CV18" i="7"/>
  <c r="CV19" i="7"/>
  <c r="CV22" i="7"/>
  <c r="CV21" i="7"/>
  <c r="CV24" i="7"/>
  <c r="CV20" i="7"/>
  <c r="CV23" i="7"/>
  <c r="CV25" i="7"/>
  <c r="CV26" i="7"/>
  <c r="CV7" i="7"/>
  <c r="CV8" i="7"/>
  <c r="CV9" i="7"/>
  <c r="CV12" i="7"/>
  <c r="CV11" i="7"/>
  <c r="CV14" i="7"/>
  <c r="CV10" i="7"/>
  <c r="CV13" i="7"/>
  <c r="CV15" i="7"/>
  <c r="CV16" i="7"/>
  <c r="CY4" i="7"/>
  <c r="CZ1" i="7"/>
  <c r="CY1" i="7"/>
  <c r="CZ2" i="7"/>
  <c r="CZ3" i="7"/>
  <c r="CZ4" i="7"/>
  <c r="CY5" i="7"/>
  <c r="CY6" i="7"/>
  <c r="CZ6" i="7"/>
  <c r="CQ2" i="7" a="1"/>
  <c r="CQ2" i="7"/>
  <c r="CR5" i="7"/>
  <c r="CR17" i="7"/>
  <c r="CQ3" i="7"/>
  <c r="CR18" i="7"/>
  <c r="CR19" i="7"/>
  <c r="CR22" i="7"/>
  <c r="CR21" i="7"/>
  <c r="CR24" i="7"/>
  <c r="CR20" i="7"/>
  <c r="CR23" i="7"/>
  <c r="CR25" i="7"/>
  <c r="CR26" i="7"/>
  <c r="CR7" i="7"/>
  <c r="CR8" i="7"/>
  <c r="CR9" i="7"/>
  <c r="CR12" i="7"/>
  <c r="CR11" i="7"/>
  <c r="CR14" i="7"/>
  <c r="CR10" i="7"/>
  <c r="CR13" i="7"/>
  <c r="CR15" i="7"/>
  <c r="CR16" i="7"/>
  <c r="CU4" i="7"/>
  <c r="CV1" i="7"/>
  <c r="CU1" i="7"/>
  <c r="CV2" i="7"/>
  <c r="CV3" i="7"/>
  <c r="CV4" i="7"/>
  <c r="CU5" i="7"/>
  <c r="CU6" i="7"/>
  <c r="CV6" i="7"/>
  <c r="CM2" i="7" a="1"/>
  <c r="CM2" i="7"/>
  <c r="CN5" i="7"/>
  <c r="CN17" i="7"/>
  <c r="CM3" i="7"/>
  <c r="CN18" i="7"/>
  <c r="CN19" i="7"/>
  <c r="CN22" i="7"/>
  <c r="CN21" i="7"/>
  <c r="CN24" i="7"/>
  <c r="CN20" i="7"/>
  <c r="CN23" i="7"/>
  <c r="CN25" i="7"/>
  <c r="CN26" i="7"/>
  <c r="CN7" i="7"/>
  <c r="CN8" i="7"/>
  <c r="CN9" i="7"/>
  <c r="CN12" i="7"/>
  <c r="CN11" i="7"/>
  <c r="CN14" i="7"/>
  <c r="CN10" i="7"/>
  <c r="CN13" i="7"/>
  <c r="CN15" i="7"/>
  <c r="CN16" i="7"/>
  <c r="CQ4" i="7"/>
  <c r="CR1" i="7"/>
  <c r="CQ1" i="7"/>
  <c r="CR2" i="7"/>
  <c r="CR3" i="7"/>
  <c r="CR4" i="7"/>
  <c r="CQ5" i="7"/>
  <c r="CQ6" i="7"/>
  <c r="CR6" i="7"/>
  <c r="CI2" i="7" a="1"/>
  <c r="CI2" i="7"/>
  <c r="CJ5" i="7"/>
  <c r="CJ17" i="7"/>
  <c r="CI3" i="7"/>
  <c r="CJ18" i="7"/>
  <c r="CJ19" i="7"/>
  <c r="CJ22" i="7"/>
  <c r="CJ21" i="7"/>
  <c r="CJ24" i="7"/>
  <c r="CJ20" i="7"/>
  <c r="CJ23" i="7"/>
  <c r="CJ25" i="7"/>
  <c r="CJ26" i="7"/>
  <c r="CJ7" i="7"/>
  <c r="CJ8" i="7"/>
  <c r="CJ9" i="7"/>
  <c r="CJ12" i="7"/>
  <c r="CJ11" i="7"/>
  <c r="CJ14" i="7"/>
  <c r="CJ10" i="7"/>
  <c r="CJ13" i="7"/>
  <c r="CJ15" i="7"/>
  <c r="CJ16" i="7"/>
  <c r="CM4" i="7"/>
  <c r="CN1" i="7"/>
  <c r="CM1" i="7"/>
  <c r="CN2" i="7"/>
  <c r="CN3" i="7"/>
  <c r="CN4" i="7"/>
  <c r="CM5" i="7"/>
  <c r="CM6" i="7"/>
  <c r="CN6" i="7"/>
  <c r="CE2" i="7" a="1"/>
  <c r="CE2" i="7"/>
  <c r="CF5" i="7"/>
  <c r="CF17" i="7"/>
  <c r="CE3" i="7"/>
  <c r="CF18" i="7"/>
  <c r="CF19" i="7"/>
  <c r="CF22" i="7"/>
  <c r="CF21" i="7"/>
  <c r="CF24" i="7"/>
  <c r="CF20" i="7"/>
  <c r="CF23" i="7"/>
  <c r="CF25" i="7"/>
  <c r="CF26" i="7"/>
  <c r="CF7" i="7"/>
  <c r="CF8" i="7"/>
  <c r="CF9" i="7"/>
  <c r="CF12" i="7"/>
  <c r="CF11" i="7"/>
  <c r="CF14" i="7"/>
  <c r="CF10" i="7"/>
  <c r="CF13" i="7"/>
  <c r="CF15" i="7"/>
  <c r="CF16" i="7"/>
  <c r="CI4" i="7"/>
  <c r="CJ1" i="7"/>
  <c r="CI1" i="7"/>
  <c r="CJ2" i="7"/>
  <c r="CJ3" i="7"/>
  <c r="CJ4" i="7"/>
  <c r="CI5" i="7"/>
  <c r="CI6" i="7"/>
  <c r="CJ6" i="7"/>
  <c r="CA2" i="7" a="1"/>
  <c r="CA2" i="7"/>
  <c r="CB5" i="7"/>
  <c r="CB17" i="7"/>
  <c r="CA3" i="7"/>
  <c r="CB18" i="7"/>
  <c r="CB19" i="7"/>
  <c r="CB22" i="7"/>
  <c r="CB21" i="7"/>
  <c r="CB24" i="7"/>
  <c r="CB20" i="7"/>
  <c r="CB23" i="7"/>
  <c r="CB25" i="7"/>
  <c r="CB26" i="7"/>
  <c r="CB7" i="7"/>
  <c r="CB8" i="7"/>
  <c r="CB9" i="7"/>
  <c r="CB12" i="7"/>
  <c r="CB11" i="7"/>
  <c r="CB14" i="7"/>
  <c r="CB10" i="7"/>
  <c r="CB13" i="7"/>
  <c r="CB15" i="7"/>
  <c r="CB16" i="7"/>
  <c r="CE4" i="7"/>
  <c r="CF1" i="7"/>
  <c r="CE1" i="7"/>
  <c r="CF2" i="7"/>
  <c r="CF3" i="7"/>
  <c r="CF4" i="7"/>
  <c r="CE5" i="7"/>
  <c r="CE6" i="7"/>
  <c r="CF6" i="7"/>
  <c r="BW2" i="7" a="1"/>
  <c r="BW2" i="7"/>
  <c r="BX5" i="7"/>
  <c r="BX17" i="7"/>
  <c r="BW3" i="7"/>
  <c r="BX18" i="7"/>
  <c r="BX19" i="7"/>
  <c r="BX22" i="7"/>
  <c r="BX21" i="7"/>
  <c r="BX24" i="7"/>
  <c r="BX20" i="7"/>
  <c r="BX23" i="7"/>
  <c r="BX25" i="7"/>
  <c r="BX26" i="7"/>
  <c r="BX7" i="7"/>
  <c r="BX8" i="7"/>
  <c r="BX9" i="7"/>
  <c r="BX12" i="7"/>
  <c r="BX11" i="7"/>
  <c r="BX14" i="7"/>
  <c r="BX10" i="7"/>
  <c r="BX13" i="7"/>
  <c r="BX15" i="7"/>
  <c r="BX16" i="7"/>
  <c r="CA4" i="7"/>
  <c r="CB1" i="7"/>
  <c r="CA1" i="7"/>
  <c r="CB2" i="7"/>
  <c r="CB3" i="7"/>
  <c r="CB4" i="7"/>
  <c r="CA5" i="7"/>
  <c r="CA6" i="7"/>
  <c r="CB6" i="7"/>
  <c r="BS2" i="7" a="1"/>
  <c r="BS2" i="7"/>
  <c r="BT5" i="7"/>
  <c r="BT17" i="7"/>
  <c r="BS3" i="7"/>
  <c r="BT18" i="7"/>
  <c r="BT19" i="7"/>
  <c r="BT22" i="7"/>
  <c r="BT21" i="7"/>
  <c r="BT24" i="7"/>
  <c r="BT20" i="7"/>
  <c r="BT23" i="7"/>
  <c r="BT25" i="7"/>
  <c r="BT26" i="7"/>
  <c r="BT7" i="7"/>
  <c r="BT8" i="7"/>
  <c r="BT9" i="7"/>
  <c r="BT12" i="7"/>
  <c r="BT11" i="7"/>
  <c r="BT14" i="7"/>
  <c r="BT10" i="7"/>
  <c r="BT13" i="7"/>
  <c r="BT15" i="7"/>
  <c r="BT16" i="7"/>
  <c r="BW4" i="7"/>
  <c r="BX1" i="7"/>
  <c r="BW1" i="7"/>
  <c r="BX2" i="7"/>
  <c r="BX3" i="7"/>
  <c r="BX4" i="7"/>
  <c r="BW5" i="7"/>
  <c r="BW6" i="7"/>
  <c r="BX6" i="7"/>
  <c r="BO2" i="7" a="1"/>
  <c r="BO2" i="7"/>
  <c r="BP5" i="7"/>
  <c r="BP17" i="7"/>
  <c r="BO3" i="7"/>
  <c r="BP18" i="7"/>
  <c r="BP19" i="7"/>
  <c r="BP22" i="7"/>
  <c r="BP21" i="7"/>
  <c r="BP24" i="7"/>
  <c r="BP20" i="7"/>
  <c r="BP23" i="7"/>
  <c r="BP25" i="7"/>
  <c r="BP26" i="7"/>
  <c r="BP7" i="7"/>
  <c r="BP8" i="7"/>
  <c r="BP9" i="7"/>
  <c r="BP12" i="7"/>
  <c r="BP11" i="7"/>
  <c r="BP14" i="7"/>
  <c r="BP10" i="7"/>
  <c r="BP13" i="7"/>
  <c r="BP15" i="7"/>
  <c r="BP16" i="7"/>
  <c r="BS4" i="7"/>
  <c r="BT1" i="7"/>
  <c r="BS1" i="7"/>
  <c r="BT2" i="7"/>
  <c r="BT3" i="7"/>
  <c r="BT4" i="7"/>
  <c r="BS5" i="7"/>
  <c r="BS6" i="7"/>
  <c r="BT6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4" i="7"/>
  <c r="BP1" i="7"/>
  <c r="BO1" i="7"/>
  <c r="BP2" i="7"/>
  <c r="BP3" i="7"/>
  <c r="BP4" i="7"/>
  <c r="BO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G2" i="7" a="1"/>
  <c r="G2" i="7"/>
  <c r="H5" i="7"/>
  <c r="H17" i="7"/>
  <c r="G3" i="7"/>
  <c r="H18" i="7"/>
  <c r="H19" i="7"/>
  <c r="H22" i="7"/>
  <c r="H21" i="7"/>
  <c r="H24" i="7"/>
  <c r="H20" i="7"/>
  <c r="H23" i="7"/>
  <c r="H25" i="7"/>
  <c r="H26" i="7"/>
  <c r="H7" i="7"/>
  <c r="H8" i="7"/>
  <c r="H9" i="7"/>
  <c r="H12" i="7"/>
  <c r="H11" i="7"/>
  <c r="H14" i="7"/>
  <c r="H10" i="7"/>
  <c r="H13" i="7"/>
  <c r="H15" i="7"/>
  <c r="H16" i="7"/>
  <c r="K4" i="7"/>
  <c r="L1" i="7"/>
  <c r="K1" i="7"/>
  <c r="L2" i="7"/>
  <c r="L3" i="7"/>
  <c r="L4" i="7"/>
  <c r="K5" i="7"/>
  <c r="K6" i="7"/>
  <c r="L6" i="7"/>
  <c r="G4" i="7"/>
  <c r="H1" i="7"/>
  <c r="G1" i="7"/>
  <c r="H2" i="7"/>
  <c r="H3" i="7"/>
  <c r="H4" i="7"/>
  <c r="G5" i="7"/>
  <c r="G6" i="7"/>
  <c r="H6" i="7"/>
  <c r="B41" i="6"/>
  <c r="F39" i="6"/>
  <c r="F38" i="6"/>
  <c r="F40" i="6"/>
  <c r="F37" i="6"/>
  <c r="F36" i="6"/>
  <c r="E39" i="6"/>
  <c r="E38" i="6"/>
  <c r="E40" i="6"/>
  <c r="E37" i="6"/>
  <c r="E36" i="6"/>
  <c r="D39" i="6"/>
  <c r="D38" i="6"/>
  <c r="D40" i="6"/>
  <c r="D37" i="6"/>
  <c r="D36" i="6"/>
  <c r="C39" i="6"/>
  <c r="C38" i="6"/>
  <c r="C40" i="6"/>
  <c r="C37" i="6"/>
  <c r="C36" i="6"/>
  <c r="B40" i="6"/>
  <c r="B39" i="6"/>
  <c r="B38" i="6"/>
  <c r="B37" i="6"/>
  <c r="B36" i="6"/>
  <c r="EJ26" i="6"/>
  <c r="EJ25" i="6"/>
  <c r="EJ24" i="6"/>
  <c r="EJ23" i="6"/>
  <c r="EJ22" i="6"/>
  <c r="EJ21" i="6"/>
  <c r="EJ20" i="6"/>
  <c r="EJ19" i="6"/>
  <c r="EJ18" i="6"/>
  <c r="EJ17" i="6"/>
  <c r="EJ16" i="6"/>
  <c r="EJ15" i="6"/>
  <c r="EJ14" i="6"/>
  <c r="EJ13" i="6"/>
  <c r="EJ12" i="6"/>
  <c r="EJ11" i="6"/>
  <c r="EJ10" i="6"/>
  <c r="EJ9" i="6"/>
  <c r="EJ8" i="6"/>
  <c r="EJ7" i="6"/>
  <c r="EN1" i="6"/>
  <c r="EM1" i="6"/>
  <c r="EM2" i="6" a="1"/>
  <c r="EM2" i="6"/>
  <c r="EN2" i="6"/>
  <c r="EM3" i="6"/>
  <c r="EN3" i="6"/>
  <c r="EM4" i="6"/>
  <c r="EN4" i="6"/>
  <c r="EM5" i="6"/>
  <c r="EN5" i="6"/>
  <c r="EM6" i="6"/>
  <c r="EN6" i="6"/>
  <c r="EE2" i="6" a="1"/>
  <c r="EE2" i="6"/>
  <c r="EF5" i="6"/>
  <c r="EF17" i="6"/>
  <c r="EE3" i="6"/>
  <c r="EF18" i="6"/>
  <c r="EF19" i="6"/>
  <c r="EF22" i="6"/>
  <c r="EF21" i="6"/>
  <c r="EF24" i="6"/>
  <c r="EF20" i="6"/>
  <c r="EF23" i="6"/>
  <c r="EF25" i="6"/>
  <c r="EF26" i="6"/>
  <c r="EF7" i="6"/>
  <c r="EF8" i="6"/>
  <c r="EF9" i="6"/>
  <c r="EF12" i="6"/>
  <c r="EF11" i="6"/>
  <c r="EF14" i="6"/>
  <c r="EF10" i="6"/>
  <c r="EF13" i="6"/>
  <c r="EF15" i="6"/>
  <c r="EF16" i="6"/>
  <c r="EI2" i="6" a="1"/>
  <c r="EI4" i="6"/>
  <c r="EJ1" i="6"/>
  <c r="EI2" i="6"/>
  <c r="EI1" i="6"/>
  <c r="EJ2" i="6"/>
  <c r="EI3" i="6"/>
  <c r="EJ3" i="6"/>
  <c r="EJ4" i="6"/>
  <c r="EI5" i="6"/>
  <c r="EJ5" i="6"/>
  <c r="EI6" i="6"/>
  <c r="EJ6" i="6"/>
  <c r="EA2" i="6" a="1"/>
  <c r="EA2" i="6"/>
  <c r="EB5" i="6"/>
  <c r="EB17" i="6"/>
  <c r="EA3" i="6"/>
  <c r="EB18" i="6"/>
  <c r="EB19" i="6"/>
  <c r="EB22" i="6"/>
  <c r="EB21" i="6"/>
  <c r="EB24" i="6"/>
  <c r="EB20" i="6"/>
  <c r="EB23" i="6"/>
  <c r="EB25" i="6"/>
  <c r="EB26" i="6"/>
  <c r="EB7" i="6"/>
  <c r="EB8" i="6"/>
  <c r="EB9" i="6"/>
  <c r="EB12" i="6"/>
  <c r="EB11" i="6"/>
  <c r="EB14" i="6"/>
  <c r="EB10" i="6"/>
  <c r="EB13" i="6"/>
  <c r="EB15" i="6"/>
  <c r="EB16" i="6"/>
  <c r="EE4" i="6"/>
  <c r="EF1" i="6"/>
  <c r="EE1" i="6"/>
  <c r="EF2" i="6"/>
  <c r="EF3" i="6"/>
  <c r="EF4" i="6"/>
  <c r="EE5" i="6"/>
  <c r="EE6" i="6"/>
  <c r="EF6" i="6"/>
  <c r="DW2" i="6" a="1"/>
  <c r="DW2" i="6"/>
  <c r="DX5" i="6"/>
  <c r="DX17" i="6"/>
  <c r="DW3" i="6"/>
  <c r="DX18" i="6"/>
  <c r="DX19" i="6"/>
  <c r="DX22" i="6"/>
  <c r="DX21" i="6"/>
  <c r="DX24" i="6"/>
  <c r="DX20" i="6"/>
  <c r="DX23" i="6"/>
  <c r="DX25" i="6"/>
  <c r="DX26" i="6"/>
  <c r="DX7" i="6"/>
  <c r="DX8" i="6"/>
  <c r="DX9" i="6"/>
  <c r="DX12" i="6"/>
  <c r="DX11" i="6"/>
  <c r="DX14" i="6"/>
  <c r="DX10" i="6"/>
  <c r="DX13" i="6"/>
  <c r="DX15" i="6"/>
  <c r="DX16" i="6"/>
  <c r="EA4" i="6"/>
  <c r="EB1" i="6"/>
  <c r="EA1" i="6"/>
  <c r="EB2" i="6"/>
  <c r="EB3" i="6"/>
  <c r="EB4" i="6"/>
  <c r="EA5" i="6"/>
  <c r="EA6" i="6"/>
  <c r="EB6" i="6"/>
  <c r="DS2" i="6" a="1"/>
  <c r="DS2" i="6"/>
  <c r="DT5" i="6"/>
  <c r="DT17" i="6"/>
  <c r="DS3" i="6"/>
  <c r="DT18" i="6"/>
  <c r="DT19" i="6"/>
  <c r="DT22" i="6"/>
  <c r="DT21" i="6"/>
  <c r="DT24" i="6"/>
  <c r="DT20" i="6"/>
  <c r="DT23" i="6"/>
  <c r="DT25" i="6"/>
  <c r="DT26" i="6"/>
  <c r="DT7" i="6"/>
  <c r="DT8" i="6"/>
  <c r="DT9" i="6"/>
  <c r="DT12" i="6"/>
  <c r="DT11" i="6"/>
  <c r="DT14" i="6"/>
  <c r="DT10" i="6"/>
  <c r="DT13" i="6"/>
  <c r="DT15" i="6"/>
  <c r="DT16" i="6"/>
  <c r="DW4" i="6"/>
  <c r="DX1" i="6"/>
  <c r="DW1" i="6"/>
  <c r="DX2" i="6"/>
  <c r="DX3" i="6"/>
  <c r="DX4" i="6"/>
  <c r="DW5" i="6"/>
  <c r="DW6" i="6"/>
  <c r="DX6" i="6"/>
  <c r="DO2" i="6" a="1"/>
  <c r="DO2" i="6"/>
  <c r="DP5" i="6"/>
  <c r="DP17" i="6"/>
  <c r="DO3" i="6"/>
  <c r="DP18" i="6"/>
  <c r="DP19" i="6"/>
  <c r="DP22" i="6"/>
  <c r="DP21" i="6"/>
  <c r="DP24" i="6"/>
  <c r="DP20" i="6"/>
  <c r="DP23" i="6"/>
  <c r="DP25" i="6"/>
  <c r="DP26" i="6"/>
  <c r="DP7" i="6"/>
  <c r="DP8" i="6"/>
  <c r="DP9" i="6"/>
  <c r="DP12" i="6"/>
  <c r="DP11" i="6"/>
  <c r="DP14" i="6"/>
  <c r="DP10" i="6"/>
  <c r="DP13" i="6"/>
  <c r="DP15" i="6"/>
  <c r="DP16" i="6"/>
  <c r="DS4" i="6"/>
  <c r="DT1" i="6"/>
  <c r="DS1" i="6"/>
  <c r="DT2" i="6"/>
  <c r="DT3" i="6"/>
  <c r="DT4" i="6"/>
  <c r="DS5" i="6"/>
  <c r="DS6" i="6"/>
  <c r="DT6" i="6"/>
  <c r="DK2" i="6" a="1"/>
  <c r="DK2" i="6"/>
  <c r="DL5" i="6"/>
  <c r="DL17" i="6"/>
  <c r="DK3" i="6"/>
  <c r="DL18" i="6"/>
  <c r="DL19" i="6"/>
  <c r="DL22" i="6"/>
  <c r="DL21" i="6"/>
  <c r="DL24" i="6"/>
  <c r="DL20" i="6"/>
  <c r="DL23" i="6"/>
  <c r="DL25" i="6"/>
  <c r="DL26" i="6"/>
  <c r="DL7" i="6"/>
  <c r="DL8" i="6"/>
  <c r="DL9" i="6"/>
  <c r="DL12" i="6"/>
  <c r="DL11" i="6"/>
  <c r="DL14" i="6"/>
  <c r="DL10" i="6"/>
  <c r="DL13" i="6"/>
  <c r="DL15" i="6"/>
  <c r="DL16" i="6"/>
  <c r="DO4" i="6"/>
  <c r="DP1" i="6"/>
  <c r="DO1" i="6"/>
  <c r="DP2" i="6"/>
  <c r="DP3" i="6"/>
  <c r="DP4" i="6"/>
  <c r="DO5" i="6"/>
  <c r="DO6" i="6"/>
  <c r="DP6" i="6"/>
  <c r="DG2" i="6" a="1"/>
  <c r="DG2" i="6"/>
  <c r="DH5" i="6"/>
  <c r="DH17" i="6"/>
  <c r="DG3" i="6"/>
  <c r="DH18" i="6"/>
  <c r="DH19" i="6"/>
  <c r="DH22" i="6"/>
  <c r="DH21" i="6"/>
  <c r="DH24" i="6"/>
  <c r="DH20" i="6"/>
  <c r="DH23" i="6"/>
  <c r="DH25" i="6"/>
  <c r="DH26" i="6"/>
  <c r="DH7" i="6"/>
  <c r="DH8" i="6"/>
  <c r="DH9" i="6"/>
  <c r="DH12" i="6"/>
  <c r="DH11" i="6"/>
  <c r="DH14" i="6"/>
  <c r="DH10" i="6"/>
  <c r="DH13" i="6"/>
  <c r="DH15" i="6"/>
  <c r="DH16" i="6"/>
  <c r="DK4" i="6"/>
  <c r="DL1" i="6"/>
  <c r="DK1" i="6"/>
  <c r="DL2" i="6"/>
  <c r="DL3" i="6"/>
  <c r="DL4" i="6"/>
  <c r="DK5" i="6"/>
  <c r="DK6" i="6"/>
  <c r="DL6" i="6"/>
  <c r="DC2" i="6" a="1"/>
  <c r="DC2" i="6"/>
  <c r="DD5" i="6"/>
  <c r="DD17" i="6"/>
  <c r="DC3" i="6"/>
  <c r="DD18" i="6"/>
  <c r="DD19" i="6"/>
  <c r="DD22" i="6"/>
  <c r="DD21" i="6"/>
  <c r="DD24" i="6"/>
  <c r="DD20" i="6"/>
  <c r="DD23" i="6"/>
  <c r="DD25" i="6"/>
  <c r="DD26" i="6"/>
  <c r="DD7" i="6"/>
  <c r="DD8" i="6"/>
  <c r="DD9" i="6"/>
  <c r="DD12" i="6"/>
  <c r="DD11" i="6"/>
  <c r="DD14" i="6"/>
  <c r="DD10" i="6"/>
  <c r="DD13" i="6"/>
  <c r="DD15" i="6"/>
  <c r="DD16" i="6"/>
  <c r="DG4" i="6"/>
  <c r="DH1" i="6"/>
  <c r="DG1" i="6"/>
  <c r="DH2" i="6"/>
  <c r="DH3" i="6"/>
  <c r="DH4" i="6"/>
  <c r="DG5" i="6"/>
  <c r="DG6" i="6"/>
  <c r="DH6" i="6"/>
  <c r="CY2" i="6" a="1"/>
  <c r="CY2" i="6"/>
  <c r="CZ5" i="6"/>
  <c r="CZ17" i="6"/>
  <c r="CY3" i="6"/>
  <c r="CZ18" i="6"/>
  <c r="CZ19" i="6"/>
  <c r="CZ22" i="6"/>
  <c r="CZ21" i="6"/>
  <c r="CZ24" i="6"/>
  <c r="CZ20" i="6"/>
  <c r="CZ23" i="6"/>
  <c r="CZ25" i="6"/>
  <c r="CZ26" i="6"/>
  <c r="CZ7" i="6"/>
  <c r="CZ8" i="6"/>
  <c r="CZ9" i="6"/>
  <c r="CZ12" i="6"/>
  <c r="CZ11" i="6"/>
  <c r="CZ14" i="6"/>
  <c r="CZ10" i="6"/>
  <c r="CZ13" i="6"/>
  <c r="CZ15" i="6"/>
  <c r="CZ16" i="6"/>
  <c r="DC4" i="6"/>
  <c r="DD1" i="6"/>
  <c r="DC1" i="6"/>
  <c r="DD2" i="6"/>
  <c r="DD3" i="6"/>
  <c r="DD4" i="6"/>
  <c r="DC5" i="6"/>
  <c r="DC6" i="6"/>
  <c r="DD6" i="6"/>
  <c r="CU2" i="6" a="1"/>
  <c r="CU2" i="6"/>
  <c r="CV5" i="6"/>
  <c r="CV17" i="6"/>
  <c r="CU3" i="6"/>
  <c r="CV18" i="6"/>
  <c r="CV19" i="6"/>
  <c r="CV22" i="6"/>
  <c r="CV21" i="6"/>
  <c r="CV24" i="6"/>
  <c r="CV20" i="6"/>
  <c r="CV23" i="6"/>
  <c r="CV25" i="6"/>
  <c r="CV26" i="6"/>
  <c r="CV7" i="6"/>
  <c r="CV8" i="6"/>
  <c r="CV9" i="6"/>
  <c r="CV12" i="6"/>
  <c r="CV11" i="6"/>
  <c r="CV14" i="6"/>
  <c r="CV10" i="6"/>
  <c r="CV13" i="6"/>
  <c r="CV15" i="6"/>
  <c r="CV16" i="6"/>
  <c r="CY4" i="6"/>
  <c r="CZ1" i="6"/>
  <c r="CY1" i="6"/>
  <c r="CZ2" i="6"/>
  <c r="CZ3" i="6"/>
  <c r="CZ4" i="6"/>
  <c r="CY5" i="6"/>
  <c r="CY6" i="6"/>
  <c r="CZ6" i="6"/>
  <c r="CQ2" i="6" a="1"/>
  <c r="CQ2" i="6"/>
  <c r="CR5" i="6"/>
  <c r="CR17" i="6"/>
  <c r="CQ3" i="6"/>
  <c r="CR18" i="6"/>
  <c r="CR19" i="6"/>
  <c r="CR22" i="6"/>
  <c r="CR21" i="6"/>
  <c r="CR24" i="6"/>
  <c r="CR20" i="6"/>
  <c r="CR23" i="6"/>
  <c r="CR25" i="6"/>
  <c r="CR26" i="6"/>
  <c r="CR7" i="6"/>
  <c r="CR8" i="6"/>
  <c r="CR9" i="6"/>
  <c r="CR12" i="6"/>
  <c r="CR11" i="6"/>
  <c r="CR14" i="6"/>
  <c r="CR10" i="6"/>
  <c r="CR13" i="6"/>
  <c r="CR15" i="6"/>
  <c r="CR16" i="6"/>
  <c r="CU4" i="6"/>
  <c r="CV1" i="6"/>
  <c r="CU1" i="6"/>
  <c r="CV2" i="6"/>
  <c r="CV3" i="6"/>
  <c r="CV4" i="6"/>
  <c r="CU5" i="6"/>
  <c r="CU6" i="6"/>
  <c r="CV6" i="6"/>
  <c r="CM2" i="6" a="1"/>
  <c r="CM2" i="6"/>
  <c r="CN5" i="6"/>
  <c r="CN17" i="6"/>
  <c r="CM3" i="6"/>
  <c r="CN18" i="6"/>
  <c r="CN19" i="6"/>
  <c r="CN22" i="6"/>
  <c r="CN21" i="6"/>
  <c r="CN24" i="6"/>
  <c r="CN20" i="6"/>
  <c r="CN23" i="6"/>
  <c r="CN25" i="6"/>
  <c r="CN26" i="6"/>
  <c r="CN7" i="6"/>
  <c r="CN8" i="6"/>
  <c r="CN9" i="6"/>
  <c r="CN12" i="6"/>
  <c r="CN11" i="6"/>
  <c r="CN14" i="6"/>
  <c r="CN10" i="6"/>
  <c r="CN13" i="6"/>
  <c r="CN15" i="6"/>
  <c r="CN16" i="6"/>
  <c r="CQ4" i="6"/>
  <c r="CR1" i="6"/>
  <c r="CQ1" i="6"/>
  <c r="CR2" i="6"/>
  <c r="CR3" i="6"/>
  <c r="CR4" i="6"/>
  <c r="CQ5" i="6"/>
  <c r="CQ6" i="6"/>
  <c r="CR6" i="6"/>
  <c r="CI2" i="6" a="1"/>
  <c r="CI2" i="6"/>
  <c r="CJ5" i="6"/>
  <c r="CJ17" i="6"/>
  <c r="CI3" i="6"/>
  <c r="CJ18" i="6"/>
  <c r="CJ19" i="6"/>
  <c r="CJ22" i="6"/>
  <c r="CJ21" i="6"/>
  <c r="CJ24" i="6"/>
  <c r="CJ20" i="6"/>
  <c r="CJ23" i="6"/>
  <c r="CJ25" i="6"/>
  <c r="CJ26" i="6"/>
  <c r="CJ7" i="6"/>
  <c r="CJ8" i="6"/>
  <c r="CJ9" i="6"/>
  <c r="CJ12" i="6"/>
  <c r="CJ11" i="6"/>
  <c r="CJ14" i="6"/>
  <c r="CJ10" i="6"/>
  <c r="CJ13" i="6"/>
  <c r="CJ15" i="6"/>
  <c r="CJ16" i="6"/>
  <c r="CM4" i="6"/>
  <c r="CN1" i="6"/>
  <c r="CM1" i="6"/>
  <c r="CN2" i="6"/>
  <c r="CN3" i="6"/>
  <c r="CN4" i="6"/>
  <c r="CM5" i="6"/>
  <c r="CM6" i="6"/>
  <c r="CN6" i="6"/>
  <c r="CE2" i="6" a="1"/>
  <c r="CE2" i="6"/>
  <c r="CF5" i="6"/>
  <c r="CF17" i="6"/>
  <c r="CE3" i="6"/>
  <c r="CF18" i="6"/>
  <c r="CF19" i="6"/>
  <c r="CF22" i="6"/>
  <c r="CF21" i="6"/>
  <c r="CF24" i="6"/>
  <c r="CF20" i="6"/>
  <c r="CF23" i="6"/>
  <c r="CF25" i="6"/>
  <c r="CF26" i="6"/>
  <c r="CF7" i="6"/>
  <c r="CF8" i="6"/>
  <c r="CF9" i="6"/>
  <c r="CF12" i="6"/>
  <c r="CF11" i="6"/>
  <c r="CF14" i="6"/>
  <c r="CF10" i="6"/>
  <c r="CF13" i="6"/>
  <c r="CF15" i="6"/>
  <c r="CF16" i="6"/>
  <c r="CI4" i="6"/>
  <c r="CJ1" i="6"/>
  <c r="CI1" i="6"/>
  <c r="CJ2" i="6"/>
  <c r="CJ3" i="6"/>
  <c r="CJ4" i="6"/>
  <c r="CI5" i="6"/>
  <c r="CI6" i="6"/>
  <c r="CJ6" i="6"/>
  <c r="CA2" i="6" a="1"/>
  <c r="CA2" i="6"/>
  <c r="CB5" i="6"/>
  <c r="CB17" i="6"/>
  <c r="CA3" i="6"/>
  <c r="CB18" i="6"/>
  <c r="CB19" i="6"/>
  <c r="CB22" i="6"/>
  <c r="CB21" i="6"/>
  <c r="CB24" i="6"/>
  <c r="CB20" i="6"/>
  <c r="CB23" i="6"/>
  <c r="CB25" i="6"/>
  <c r="CB26" i="6"/>
  <c r="CB7" i="6"/>
  <c r="CB8" i="6"/>
  <c r="CB9" i="6"/>
  <c r="CB12" i="6"/>
  <c r="CB11" i="6"/>
  <c r="CB14" i="6"/>
  <c r="CB10" i="6"/>
  <c r="CB13" i="6"/>
  <c r="CB15" i="6"/>
  <c r="CB16" i="6"/>
  <c r="CE4" i="6"/>
  <c r="CF1" i="6"/>
  <c r="CE1" i="6"/>
  <c r="CF2" i="6"/>
  <c r="CF3" i="6"/>
  <c r="CF4" i="6"/>
  <c r="CE5" i="6"/>
  <c r="CE6" i="6"/>
  <c r="CF6" i="6"/>
  <c r="BW2" i="6" a="1"/>
  <c r="BW2" i="6"/>
  <c r="BX5" i="6"/>
  <c r="BX17" i="6"/>
  <c r="BW3" i="6"/>
  <c r="BX18" i="6"/>
  <c r="BX19" i="6"/>
  <c r="BX22" i="6"/>
  <c r="BX21" i="6"/>
  <c r="BX24" i="6"/>
  <c r="BX20" i="6"/>
  <c r="BX23" i="6"/>
  <c r="BX25" i="6"/>
  <c r="BX26" i="6"/>
  <c r="BX7" i="6"/>
  <c r="BX8" i="6"/>
  <c r="BX9" i="6"/>
  <c r="BX12" i="6"/>
  <c r="BX11" i="6"/>
  <c r="BX14" i="6"/>
  <c r="BX10" i="6"/>
  <c r="BX13" i="6"/>
  <c r="BX15" i="6"/>
  <c r="BX16" i="6"/>
  <c r="CA4" i="6"/>
  <c r="CB1" i="6"/>
  <c r="CA1" i="6"/>
  <c r="CB2" i="6"/>
  <c r="CB3" i="6"/>
  <c r="CB4" i="6"/>
  <c r="CA5" i="6"/>
  <c r="CA6" i="6"/>
  <c r="CB6" i="6"/>
  <c r="BS2" i="6" a="1"/>
  <c r="BS2" i="6"/>
  <c r="BT5" i="6"/>
  <c r="BT17" i="6"/>
  <c r="BS3" i="6"/>
  <c r="BT18" i="6"/>
  <c r="BT19" i="6"/>
  <c r="BT22" i="6"/>
  <c r="BT21" i="6"/>
  <c r="BT24" i="6"/>
  <c r="BT20" i="6"/>
  <c r="BT23" i="6"/>
  <c r="BT25" i="6"/>
  <c r="BT26" i="6"/>
  <c r="BT7" i="6"/>
  <c r="BT8" i="6"/>
  <c r="BT9" i="6"/>
  <c r="BT12" i="6"/>
  <c r="BT11" i="6"/>
  <c r="BT14" i="6"/>
  <c r="BT10" i="6"/>
  <c r="BT13" i="6"/>
  <c r="BT15" i="6"/>
  <c r="BT16" i="6"/>
  <c r="BW4" i="6"/>
  <c r="BX1" i="6"/>
  <c r="BW1" i="6"/>
  <c r="BX2" i="6"/>
  <c r="BX3" i="6"/>
  <c r="BX4" i="6"/>
  <c r="BW5" i="6"/>
  <c r="BW6" i="6"/>
  <c r="BX6" i="6"/>
  <c r="BO2" i="6" a="1"/>
  <c r="BO2" i="6"/>
  <c r="BP5" i="6"/>
  <c r="BP17" i="6"/>
  <c r="BO3" i="6"/>
  <c r="BP18" i="6"/>
  <c r="BP19" i="6"/>
  <c r="BP22" i="6"/>
  <c r="BP21" i="6"/>
  <c r="BP24" i="6"/>
  <c r="BP20" i="6"/>
  <c r="BP23" i="6"/>
  <c r="BP25" i="6"/>
  <c r="BP26" i="6"/>
  <c r="BP7" i="6"/>
  <c r="BP8" i="6"/>
  <c r="BP9" i="6"/>
  <c r="BP12" i="6"/>
  <c r="BP11" i="6"/>
  <c r="BP14" i="6"/>
  <c r="BP10" i="6"/>
  <c r="BP13" i="6"/>
  <c r="BP15" i="6"/>
  <c r="BP16" i="6"/>
  <c r="BS4" i="6"/>
  <c r="BT1" i="6"/>
  <c r="BS1" i="6"/>
  <c r="BT2" i="6"/>
  <c r="BT3" i="6"/>
  <c r="BT4" i="6"/>
  <c r="BS5" i="6"/>
  <c r="BS6" i="6"/>
  <c r="BT6" i="6"/>
  <c r="BK2" i="6" a="1"/>
  <c r="BK2" i="6"/>
  <c r="BL5" i="6"/>
  <c r="BL17" i="6"/>
  <c r="BK3" i="6"/>
  <c r="BL18" i="6"/>
  <c r="BL19" i="6"/>
  <c r="BL22" i="6"/>
  <c r="BL21" i="6"/>
  <c r="BL24" i="6"/>
  <c r="BL20" i="6"/>
  <c r="BL23" i="6"/>
  <c r="BL25" i="6"/>
  <c r="BL26" i="6"/>
  <c r="BL7" i="6"/>
  <c r="BL8" i="6"/>
  <c r="BL9" i="6"/>
  <c r="BL12" i="6"/>
  <c r="BL11" i="6"/>
  <c r="BL14" i="6"/>
  <c r="BL10" i="6"/>
  <c r="BL13" i="6"/>
  <c r="BL15" i="6"/>
  <c r="BL16" i="6"/>
  <c r="BO4" i="6"/>
  <c r="BP1" i="6"/>
  <c r="BO1" i="6"/>
  <c r="BP2" i="6"/>
  <c r="BP3" i="6"/>
  <c r="BP4" i="6"/>
  <c r="BO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4" i="6"/>
  <c r="BL1" i="6"/>
  <c r="BK1" i="6"/>
  <c r="BL2" i="6"/>
  <c r="BL3" i="6"/>
  <c r="BL4" i="6"/>
  <c r="BK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G2" i="6" a="1"/>
  <c r="G2" i="6"/>
  <c r="H5" i="6"/>
  <c r="H17" i="6"/>
  <c r="G3" i="6"/>
  <c r="H18" i="6"/>
  <c r="H19" i="6"/>
  <c r="H22" i="6"/>
  <c r="H21" i="6"/>
  <c r="H24" i="6"/>
  <c r="H20" i="6"/>
  <c r="H23" i="6"/>
  <c r="H25" i="6"/>
  <c r="H26" i="6"/>
  <c r="H7" i="6"/>
  <c r="H8" i="6"/>
  <c r="H9" i="6"/>
  <c r="H12" i="6"/>
  <c r="H11" i="6"/>
  <c r="H14" i="6"/>
  <c r="H10" i="6"/>
  <c r="H13" i="6"/>
  <c r="H15" i="6"/>
  <c r="H16" i="6"/>
  <c r="K4" i="6"/>
  <c r="L1" i="6"/>
  <c r="K1" i="6"/>
  <c r="L2" i="6"/>
  <c r="L3" i="6"/>
  <c r="L4" i="6"/>
  <c r="K5" i="6"/>
  <c r="K6" i="6"/>
  <c r="L6" i="6"/>
  <c r="G4" i="6"/>
  <c r="H1" i="6"/>
  <c r="G1" i="6"/>
  <c r="H2" i="6"/>
  <c r="H3" i="6"/>
  <c r="H4" i="6"/>
  <c r="G5" i="6"/>
  <c r="G6" i="6"/>
  <c r="H6" i="6"/>
  <c r="B37" i="5"/>
  <c r="F35" i="5"/>
  <c r="F34" i="5"/>
  <c r="F36" i="5"/>
  <c r="F33" i="5"/>
  <c r="F32" i="5"/>
  <c r="E35" i="5"/>
  <c r="E34" i="5"/>
  <c r="E36" i="5"/>
  <c r="E33" i="5"/>
  <c r="E32" i="5"/>
  <c r="D35" i="5"/>
  <c r="D34" i="5"/>
  <c r="D36" i="5"/>
  <c r="D33" i="5"/>
  <c r="D32" i="5"/>
  <c r="C35" i="5"/>
  <c r="C34" i="5"/>
  <c r="C36" i="5"/>
  <c r="C33" i="5"/>
  <c r="C32" i="5"/>
  <c r="B36" i="5"/>
  <c r="B35" i="5"/>
  <c r="B34" i="5"/>
  <c r="B33" i="5"/>
  <c r="B32" i="5"/>
  <c r="DT26" i="5"/>
  <c r="DT25" i="5"/>
  <c r="DT24" i="5"/>
  <c r="DT23" i="5"/>
  <c r="DT22" i="5"/>
  <c r="DT21" i="5"/>
  <c r="DT20" i="5"/>
  <c r="DT19" i="5"/>
  <c r="DT18" i="5"/>
  <c r="DT17" i="5"/>
  <c r="DT16" i="5"/>
  <c r="DT15" i="5"/>
  <c r="DT14" i="5"/>
  <c r="DT13" i="5"/>
  <c r="DT12" i="5"/>
  <c r="DT11" i="5"/>
  <c r="DT10" i="5"/>
  <c r="DT9" i="5"/>
  <c r="DT8" i="5"/>
  <c r="DT7" i="5"/>
  <c r="DX1" i="5"/>
  <c r="DW1" i="5"/>
  <c r="DW2" i="5" a="1"/>
  <c r="DW2" i="5"/>
  <c r="DX2" i="5"/>
  <c r="DW3" i="5"/>
  <c r="DX3" i="5"/>
  <c r="DW4" i="5"/>
  <c r="DX4" i="5"/>
  <c r="DW5" i="5"/>
  <c r="DX5" i="5"/>
  <c r="DW6" i="5"/>
  <c r="DX6" i="5"/>
  <c r="DO2" i="5" a="1"/>
  <c r="DO2" i="5"/>
  <c r="DP5" i="5"/>
  <c r="DP17" i="5"/>
  <c r="DO3" i="5"/>
  <c r="DP18" i="5"/>
  <c r="DP19" i="5"/>
  <c r="DP22" i="5"/>
  <c r="DP21" i="5"/>
  <c r="DP24" i="5"/>
  <c r="DP20" i="5"/>
  <c r="DP23" i="5"/>
  <c r="DP25" i="5"/>
  <c r="DP26" i="5"/>
  <c r="DP7" i="5"/>
  <c r="DP8" i="5"/>
  <c r="DP9" i="5"/>
  <c r="DP12" i="5"/>
  <c r="DP11" i="5"/>
  <c r="DP14" i="5"/>
  <c r="DP10" i="5"/>
  <c r="DP13" i="5"/>
  <c r="DP15" i="5"/>
  <c r="DP16" i="5"/>
  <c r="DS2" i="5" a="1"/>
  <c r="DS4" i="5"/>
  <c r="DT1" i="5"/>
  <c r="DS2" i="5"/>
  <c r="DS1" i="5"/>
  <c r="DT2" i="5"/>
  <c r="DS3" i="5"/>
  <c r="DT3" i="5"/>
  <c r="DT4" i="5"/>
  <c r="DS5" i="5"/>
  <c r="DT5" i="5"/>
  <c r="DS6" i="5"/>
  <c r="DT6" i="5"/>
  <c r="DK2" i="5" a="1"/>
  <c r="DK2" i="5"/>
  <c r="DL5" i="5"/>
  <c r="DL17" i="5"/>
  <c r="DK3" i="5"/>
  <c r="DL18" i="5"/>
  <c r="DL19" i="5"/>
  <c r="DL22" i="5"/>
  <c r="DL21" i="5"/>
  <c r="DL24" i="5"/>
  <c r="DL20" i="5"/>
  <c r="DL23" i="5"/>
  <c r="DL25" i="5"/>
  <c r="DL26" i="5"/>
  <c r="DL7" i="5"/>
  <c r="DL8" i="5"/>
  <c r="DL9" i="5"/>
  <c r="DL12" i="5"/>
  <c r="DL11" i="5"/>
  <c r="DL14" i="5"/>
  <c r="DL10" i="5"/>
  <c r="DL13" i="5"/>
  <c r="DL15" i="5"/>
  <c r="DL16" i="5"/>
  <c r="DO4" i="5"/>
  <c r="DP1" i="5"/>
  <c r="DO1" i="5"/>
  <c r="DP2" i="5"/>
  <c r="DP3" i="5"/>
  <c r="DP4" i="5"/>
  <c r="DO5" i="5"/>
  <c r="DO6" i="5"/>
  <c r="DP6" i="5"/>
  <c r="DG2" i="5" a="1"/>
  <c r="DG2" i="5"/>
  <c r="DH5" i="5"/>
  <c r="DH17" i="5"/>
  <c r="DG3" i="5"/>
  <c r="DH18" i="5"/>
  <c r="DH19" i="5"/>
  <c r="DH22" i="5"/>
  <c r="DH21" i="5"/>
  <c r="DH24" i="5"/>
  <c r="DH20" i="5"/>
  <c r="DH23" i="5"/>
  <c r="DH25" i="5"/>
  <c r="DH26" i="5"/>
  <c r="DH7" i="5"/>
  <c r="DH8" i="5"/>
  <c r="DH9" i="5"/>
  <c r="DH12" i="5"/>
  <c r="DH11" i="5"/>
  <c r="DH14" i="5"/>
  <c r="DH10" i="5"/>
  <c r="DH13" i="5"/>
  <c r="DH15" i="5"/>
  <c r="DH16" i="5"/>
  <c r="DK4" i="5"/>
  <c r="DL1" i="5"/>
  <c r="DK1" i="5"/>
  <c r="DL2" i="5"/>
  <c r="DL3" i="5"/>
  <c r="DL4" i="5"/>
  <c r="DK5" i="5"/>
  <c r="DK6" i="5"/>
  <c r="DL6" i="5"/>
  <c r="DC2" i="5" a="1"/>
  <c r="DC2" i="5"/>
  <c r="DD5" i="5"/>
  <c r="DD17" i="5"/>
  <c r="DC3" i="5"/>
  <c r="DD18" i="5"/>
  <c r="DD19" i="5"/>
  <c r="DD22" i="5"/>
  <c r="DD21" i="5"/>
  <c r="DD24" i="5"/>
  <c r="DD20" i="5"/>
  <c r="DD23" i="5"/>
  <c r="DD25" i="5"/>
  <c r="DD26" i="5"/>
  <c r="DD7" i="5"/>
  <c r="DD8" i="5"/>
  <c r="DD9" i="5"/>
  <c r="DD12" i="5"/>
  <c r="DD11" i="5"/>
  <c r="DD14" i="5"/>
  <c r="DD10" i="5"/>
  <c r="DD13" i="5"/>
  <c r="DD15" i="5"/>
  <c r="DD16" i="5"/>
  <c r="DG4" i="5"/>
  <c r="DH1" i="5"/>
  <c r="DG1" i="5"/>
  <c r="DH2" i="5"/>
  <c r="DH3" i="5"/>
  <c r="DH4" i="5"/>
  <c r="DG5" i="5"/>
  <c r="DG6" i="5"/>
  <c r="DH6" i="5"/>
  <c r="CY2" i="5" a="1"/>
  <c r="CY2" i="5"/>
  <c r="CZ5" i="5"/>
  <c r="CZ17" i="5"/>
  <c r="CY3" i="5"/>
  <c r="CZ18" i="5"/>
  <c r="CZ19" i="5"/>
  <c r="CZ22" i="5"/>
  <c r="CZ21" i="5"/>
  <c r="CZ24" i="5"/>
  <c r="CZ20" i="5"/>
  <c r="CZ23" i="5"/>
  <c r="CZ25" i="5"/>
  <c r="CZ26" i="5"/>
  <c r="CZ7" i="5"/>
  <c r="CZ8" i="5"/>
  <c r="CZ9" i="5"/>
  <c r="CZ12" i="5"/>
  <c r="CZ11" i="5"/>
  <c r="CZ14" i="5"/>
  <c r="CZ10" i="5"/>
  <c r="CZ13" i="5"/>
  <c r="CZ15" i="5"/>
  <c r="CZ16" i="5"/>
  <c r="DC4" i="5"/>
  <c r="DD1" i="5"/>
  <c r="DC1" i="5"/>
  <c r="DD2" i="5"/>
  <c r="DD3" i="5"/>
  <c r="DD4" i="5"/>
  <c r="DC5" i="5"/>
  <c r="DC6" i="5"/>
  <c r="DD6" i="5"/>
  <c r="CU2" i="5" a="1"/>
  <c r="CU2" i="5"/>
  <c r="CV5" i="5"/>
  <c r="CV17" i="5"/>
  <c r="CU3" i="5"/>
  <c r="CV18" i="5"/>
  <c r="CV19" i="5"/>
  <c r="CV22" i="5"/>
  <c r="CV21" i="5"/>
  <c r="CV24" i="5"/>
  <c r="CV20" i="5"/>
  <c r="CV23" i="5"/>
  <c r="CV25" i="5"/>
  <c r="CV26" i="5"/>
  <c r="CV7" i="5"/>
  <c r="CV8" i="5"/>
  <c r="CV9" i="5"/>
  <c r="CV12" i="5"/>
  <c r="CV11" i="5"/>
  <c r="CV14" i="5"/>
  <c r="CV10" i="5"/>
  <c r="CV13" i="5"/>
  <c r="CV15" i="5"/>
  <c r="CV16" i="5"/>
  <c r="CY4" i="5"/>
  <c r="CZ1" i="5"/>
  <c r="CY1" i="5"/>
  <c r="CZ2" i="5"/>
  <c r="CZ3" i="5"/>
  <c r="CZ4" i="5"/>
  <c r="CY5" i="5"/>
  <c r="CY6" i="5"/>
  <c r="CZ6" i="5"/>
  <c r="CQ2" i="5" a="1"/>
  <c r="CQ2" i="5"/>
  <c r="CR5" i="5"/>
  <c r="CR17" i="5"/>
  <c r="CQ3" i="5"/>
  <c r="CR18" i="5"/>
  <c r="CR19" i="5"/>
  <c r="CR22" i="5"/>
  <c r="CR21" i="5"/>
  <c r="CR24" i="5"/>
  <c r="CR20" i="5"/>
  <c r="CR23" i="5"/>
  <c r="CR25" i="5"/>
  <c r="CR26" i="5"/>
  <c r="CR7" i="5"/>
  <c r="CR8" i="5"/>
  <c r="CR9" i="5"/>
  <c r="CR12" i="5"/>
  <c r="CR11" i="5"/>
  <c r="CR14" i="5"/>
  <c r="CR10" i="5"/>
  <c r="CR13" i="5"/>
  <c r="CR15" i="5"/>
  <c r="CR16" i="5"/>
  <c r="CU4" i="5"/>
  <c r="CV1" i="5"/>
  <c r="CU1" i="5"/>
  <c r="CV2" i="5"/>
  <c r="CV3" i="5"/>
  <c r="CV4" i="5"/>
  <c r="CU5" i="5"/>
  <c r="CU6" i="5"/>
  <c r="CV6" i="5"/>
  <c r="CM2" i="5" a="1"/>
  <c r="CM2" i="5"/>
  <c r="CN5" i="5"/>
  <c r="CN17" i="5"/>
  <c r="CM3" i="5"/>
  <c r="CN18" i="5"/>
  <c r="CN19" i="5"/>
  <c r="CN22" i="5"/>
  <c r="CN21" i="5"/>
  <c r="CN24" i="5"/>
  <c r="CN20" i="5"/>
  <c r="CN23" i="5"/>
  <c r="CN25" i="5"/>
  <c r="CN26" i="5"/>
  <c r="CN7" i="5"/>
  <c r="CN8" i="5"/>
  <c r="CN9" i="5"/>
  <c r="CN12" i="5"/>
  <c r="CN11" i="5"/>
  <c r="CN14" i="5"/>
  <c r="CN10" i="5"/>
  <c r="CN13" i="5"/>
  <c r="CN15" i="5"/>
  <c r="CN16" i="5"/>
  <c r="CQ4" i="5"/>
  <c r="CR1" i="5"/>
  <c r="CQ1" i="5"/>
  <c r="CR2" i="5"/>
  <c r="CR3" i="5"/>
  <c r="CR4" i="5"/>
  <c r="CQ5" i="5"/>
  <c r="CQ6" i="5"/>
  <c r="CR6" i="5"/>
  <c r="CI2" i="5" a="1"/>
  <c r="CI2" i="5"/>
  <c r="CJ5" i="5"/>
  <c r="CJ17" i="5"/>
  <c r="CI3" i="5"/>
  <c r="CJ18" i="5"/>
  <c r="CJ19" i="5"/>
  <c r="CJ22" i="5"/>
  <c r="CJ21" i="5"/>
  <c r="CJ24" i="5"/>
  <c r="CJ20" i="5"/>
  <c r="CJ23" i="5"/>
  <c r="CJ25" i="5"/>
  <c r="CJ26" i="5"/>
  <c r="CJ7" i="5"/>
  <c r="CJ8" i="5"/>
  <c r="CJ9" i="5"/>
  <c r="CJ12" i="5"/>
  <c r="CJ11" i="5"/>
  <c r="CJ14" i="5"/>
  <c r="CJ10" i="5"/>
  <c r="CJ13" i="5"/>
  <c r="CJ15" i="5"/>
  <c r="CJ16" i="5"/>
  <c r="CM4" i="5"/>
  <c r="CN1" i="5"/>
  <c r="CM1" i="5"/>
  <c r="CN2" i="5"/>
  <c r="CN3" i="5"/>
  <c r="CN4" i="5"/>
  <c r="CM5" i="5"/>
  <c r="CM6" i="5"/>
  <c r="CN6" i="5"/>
  <c r="CE2" i="5" a="1"/>
  <c r="CE2" i="5"/>
  <c r="CF5" i="5"/>
  <c r="CF17" i="5"/>
  <c r="CE3" i="5"/>
  <c r="CF18" i="5"/>
  <c r="CF19" i="5"/>
  <c r="CF22" i="5"/>
  <c r="CF21" i="5"/>
  <c r="CF24" i="5"/>
  <c r="CF20" i="5"/>
  <c r="CF23" i="5"/>
  <c r="CF25" i="5"/>
  <c r="CF26" i="5"/>
  <c r="CF7" i="5"/>
  <c r="CF8" i="5"/>
  <c r="CF9" i="5"/>
  <c r="CF12" i="5"/>
  <c r="CF11" i="5"/>
  <c r="CF14" i="5"/>
  <c r="CF10" i="5"/>
  <c r="CF13" i="5"/>
  <c r="CF15" i="5"/>
  <c r="CF16" i="5"/>
  <c r="CI4" i="5"/>
  <c r="CJ1" i="5"/>
  <c r="CI1" i="5"/>
  <c r="CJ2" i="5"/>
  <c r="CJ3" i="5"/>
  <c r="CJ4" i="5"/>
  <c r="CI5" i="5"/>
  <c r="CI6" i="5"/>
  <c r="CJ6" i="5"/>
  <c r="CA2" i="5" a="1"/>
  <c r="CA2" i="5"/>
  <c r="CB5" i="5"/>
  <c r="CB17" i="5"/>
  <c r="CA3" i="5"/>
  <c r="CB18" i="5"/>
  <c r="CB19" i="5"/>
  <c r="CB22" i="5"/>
  <c r="CB21" i="5"/>
  <c r="CB24" i="5"/>
  <c r="CB20" i="5"/>
  <c r="CB23" i="5"/>
  <c r="CB25" i="5"/>
  <c r="CB26" i="5"/>
  <c r="CB7" i="5"/>
  <c r="CB8" i="5"/>
  <c r="CB9" i="5"/>
  <c r="CB12" i="5"/>
  <c r="CB11" i="5"/>
  <c r="CB14" i="5"/>
  <c r="CB10" i="5"/>
  <c r="CB13" i="5"/>
  <c r="CB15" i="5"/>
  <c r="CB16" i="5"/>
  <c r="CE4" i="5"/>
  <c r="CF1" i="5"/>
  <c r="CE1" i="5"/>
  <c r="CF2" i="5"/>
  <c r="CF3" i="5"/>
  <c r="CF4" i="5"/>
  <c r="CE5" i="5"/>
  <c r="CE6" i="5"/>
  <c r="CF6" i="5"/>
  <c r="BW2" i="5" a="1"/>
  <c r="BW2" i="5"/>
  <c r="BX5" i="5"/>
  <c r="BX17" i="5"/>
  <c r="BW3" i="5"/>
  <c r="BX18" i="5"/>
  <c r="BX19" i="5"/>
  <c r="BX22" i="5"/>
  <c r="BX21" i="5"/>
  <c r="BX24" i="5"/>
  <c r="BX20" i="5"/>
  <c r="BX23" i="5"/>
  <c r="BX25" i="5"/>
  <c r="BX26" i="5"/>
  <c r="BX7" i="5"/>
  <c r="BX8" i="5"/>
  <c r="BX9" i="5"/>
  <c r="BX12" i="5"/>
  <c r="BX11" i="5"/>
  <c r="BX14" i="5"/>
  <c r="BX10" i="5"/>
  <c r="BX13" i="5"/>
  <c r="BX15" i="5"/>
  <c r="BX16" i="5"/>
  <c r="CA4" i="5"/>
  <c r="CB1" i="5"/>
  <c r="CA1" i="5"/>
  <c r="CB2" i="5"/>
  <c r="CB3" i="5"/>
  <c r="CB4" i="5"/>
  <c r="CA5" i="5"/>
  <c r="CA6" i="5"/>
  <c r="CB6" i="5"/>
  <c r="BS2" i="5" a="1"/>
  <c r="BS2" i="5"/>
  <c r="BT5" i="5"/>
  <c r="BT17" i="5"/>
  <c r="BS3" i="5"/>
  <c r="BT18" i="5"/>
  <c r="BT19" i="5"/>
  <c r="BT22" i="5"/>
  <c r="BT21" i="5"/>
  <c r="BT24" i="5"/>
  <c r="BT20" i="5"/>
  <c r="BT23" i="5"/>
  <c r="BT25" i="5"/>
  <c r="BT26" i="5"/>
  <c r="BT7" i="5"/>
  <c r="BT8" i="5"/>
  <c r="BT9" i="5"/>
  <c r="BT12" i="5"/>
  <c r="BT11" i="5"/>
  <c r="BT14" i="5"/>
  <c r="BT10" i="5"/>
  <c r="BT13" i="5"/>
  <c r="BT15" i="5"/>
  <c r="BT16" i="5"/>
  <c r="BW4" i="5"/>
  <c r="BX1" i="5"/>
  <c r="BW1" i="5"/>
  <c r="BX2" i="5"/>
  <c r="BX3" i="5"/>
  <c r="BX4" i="5"/>
  <c r="BW5" i="5"/>
  <c r="BW6" i="5"/>
  <c r="BX6" i="5"/>
  <c r="BO2" i="5" a="1"/>
  <c r="BO2" i="5"/>
  <c r="BP5" i="5"/>
  <c r="BP17" i="5"/>
  <c r="BO3" i="5"/>
  <c r="BP18" i="5"/>
  <c r="BP19" i="5"/>
  <c r="BP22" i="5"/>
  <c r="BP21" i="5"/>
  <c r="BP24" i="5"/>
  <c r="BP20" i="5"/>
  <c r="BP23" i="5"/>
  <c r="BP25" i="5"/>
  <c r="BP26" i="5"/>
  <c r="BP7" i="5"/>
  <c r="BP8" i="5"/>
  <c r="BP9" i="5"/>
  <c r="BP12" i="5"/>
  <c r="BP11" i="5"/>
  <c r="BP14" i="5"/>
  <c r="BP10" i="5"/>
  <c r="BP13" i="5"/>
  <c r="BP15" i="5"/>
  <c r="BP16" i="5"/>
  <c r="BS4" i="5"/>
  <c r="BT1" i="5"/>
  <c r="BS1" i="5"/>
  <c r="BT2" i="5"/>
  <c r="BT3" i="5"/>
  <c r="BT4" i="5"/>
  <c r="BS5" i="5"/>
  <c r="BS6" i="5"/>
  <c r="BT6" i="5"/>
  <c r="BK2" i="5" a="1"/>
  <c r="BK2" i="5"/>
  <c r="BL5" i="5"/>
  <c r="BL17" i="5"/>
  <c r="BK3" i="5"/>
  <c r="BL18" i="5"/>
  <c r="BL19" i="5"/>
  <c r="BL22" i="5"/>
  <c r="BL21" i="5"/>
  <c r="BL24" i="5"/>
  <c r="BL20" i="5"/>
  <c r="BL23" i="5"/>
  <c r="BL25" i="5"/>
  <c r="BL26" i="5"/>
  <c r="BL7" i="5"/>
  <c r="BL8" i="5"/>
  <c r="BL9" i="5"/>
  <c r="BL12" i="5"/>
  <c r="BL11" i="5"/>
  <c r="BL14" i="5"/>
  <c r="BL10" i="5"/>
  <c r="BL13" i="5"/>
  <c r="BL15" i="5"/>
  <c r="BL16" i="5"/>
  <c r="BO4" i="5"/>
  <c r="BP1" i="5"/>
  <c r="BO1" i="5"/>
  <c r="BP2" i="5"/>
  <c r="BP3" i="5"/>
  <c r="BP4" i="5"/>
  <c r="BO5" i="5"/>
  <c r="BO6" i="5"/>
  <c r="BP6" i="5"/>
  <c r="BG2" i="5" a="1"/>
  <c r="BG2" i="5"/>
  <c r="BH5" i="5"/>
  <c r="BH17" i="5"/>
  <c r="BG3" i="5"/>
  <c r="BH18" i="5"/>
  <c r="BH19" i="5"/>
  <c r="BH22" i="5"/>
  <c r="BH21" i="5"/>
  <c r="BH24" i="5"/>
  <c r="BH20" i="5"/>
  <c r="BH23" i="5"/>
  <c r="BH25" i="5"/>
  <c r="BH26" i="5"/>
  <c r="BH7" i="5"/>
  <c r="BH8" i="5"/>
  <c r="BH9" i="5"/>
  <c r="BH12" i="5"/>
  <c r="BH11" i="5"/>
  <c r="BH14" i="5"/>
  <c r="BH10" i="5"/>
  <c r="BH13" i="5"/>
  <c r="BH15" i="5"/>
  <c r="BH16" i="5"/>
  <c r="BK4" i="5"/>
  <c r="BL1" i="5"/>
  <c r="BK1" i="5"/>
  <c r="BL2" i="5"/>
  <c r="BL3" i="5"/>
  <c r="BL4" i="5"/>
  <c r="BK5" i="5"/>
  <c r="BK6" i="5"/>
  <c r="BL6" i="5"/>
  <c r="BC2" i="5" a="1"/>
  <c r="BC2" i="5"/>
  <c r="BD5" i="5"/>
  <c r="BD17" i="5"/>
  <c r="BC3" i="5"/>
  <c r="BD18" i="5"/>
  <c r="BD19" i="5"/>
  <c r="BD22" i="5"/>
  <c r="BD21" i="5"/>
  <c r="BD24" i="5"/>
  <c r="BD20" i="5"/>
  <c r="BD23" i="5"/>
  <c r="BD25" i="5"/>
  <c r="BD26" i="5"/>
  <c r="BD7" i="5"/>
  <c r="BD8" i="5"/>
  <c r="BD9" i="5"/>
  <c r="BD12" i="5"/>
  <c r="BD11" i="5"/>
  <c r="BD14" i="5"/>
  <c r="BD10" i="5"/>
  <c r="BD13" i="5"/>
  <c r="BD15" i="5"/>
  <c r="BD16" i="5"/>
  <c r="BG4" i="5"/>
  <c r="BH1" i="5"/>
  <c r="BG1" i="5"/>
  <c r="BH2" i="5"/>
  <c r="BH3" i="5"/>
  <c r="BH4" i="5"/>
  <c r="BG5" i="5"/>
  <c r="BG6" i="5"/>
  <c r="BH6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4" i="5"/>
  <c r="BD1" i="5"/>
  <c r="BC1" i="5"/>
  <c r="BD2" i="5"/>
  <c r="BD3" i="5"/>
  <c r="BD4" i="5"/>
  <c r="BC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G2" i="5" a="1"/>
  <c r="G2" i="5"/>
  <c r="H5" i="5"/>
  <c r="H17" i="5"/>
  <c r="G3" i="5"/>
  <c r="H18" i="5"/>
  <c r="H19" i="5"/>
  <c r="H22" i="5"/>
  <c r="H21" i="5"/>
  <c r="H24" i="5"/>
  <c r="H20" i="5"/>
  <c r="H23" i="5"/>
  <c r="H25" i="5"/>
  <c r="H26" i="5"/>
  <c r="H7" i="5"/>
  <c r="H8" i="5"/>
  <c r="H9" i="5"/>
  <c r="H12" i="5"/>
  <c r="H11" i="5"/>
  <c r="H14" i="5"/>
  <c r="H10" i="5"/>
  <c r="H13" i="5"/>
  <c r="H15" i="5"/>
  <c r="H16" i="5"/>
  <c r="K4" i="5"/>
  <c r="L1" i="5"/>
  <c r="K1" i="5"/>
  <c r="L2" i="5"/>
  <c r="L3" i="5"/>
  <c r="L4" i="5"/>
  <c r="K5" i="5"/>
  <c r="K6" i="5"/>
  <c r="L6" i="5"/>
  <c r="G4" i="5"/>
  <c r="H1" i="5"/>
  <c r="G1" i="5"/>
  <c r="H2" i="5"/>
  <c r="H3" i="5"/>
  <c r="H4" i="5"/>
  <c r="G5" i="5"/>
  <c r="G6" i="5"/>
  <c r="H6" i="5"/>
  <c r="B36" i="4"/>
  <c r="F34" i="4"/>
  <c r="F33" i="4"/>
  <c r="F35" i="4"/>
  <c r="F32" i="4"/>
  <c r="F31" i="4"/>
  <c r="E34" i="4"/>
  <c r="E33" i="4"/>
  <c r="E35" i="4"/>
  <c r="E32" i="4"/>
  <c r="E31" i="4"/>
  <c r="D34" i="4"/>
  <c r="D33" i="4"/>
  <c r="D35" i="4"/>
  <c r="D32" i="4"/>
  <c r="D31" i="4"/>
  <c r="C34" i="4"/>
  <c r="C33" i="4"/>
  <c r="C35" i="4"/>
  <c r="C32" i="4"/>
  <c r="C31" i="4"/>
  <c r="B35" i="4"/>
  <c r="B34" i="4"/>
  <c r="B33" i="4"/>
  <c r="B32" i="4"/>
  <c r="B31" i="4"/>
  <c r="DP26" i="4"/>
  <c r="DP25" i="4"/>
  <c r="DP24" i="4"/>
  <c r="DP23" i="4"/>
  <c r="DP22" i="4"/>
  <c r="DP21" i="4"/>
  <c r="DP20" i="4"/>
  <c r="DP19" i="4"/>
  <c r="DP18" i="4"/>
  <c r="DP17" i="4"/>
  <c r="DP16" i="4"/>
  <c r="DP15" i="4"/>
  <c r="DP14" i="4"/>
  <c r="DP13" i="4"/>
  <c r="DP12" i="4"/>
  <c r="DP11" i="4"/>
  <c r="DP10" i="4"/>
  <c r="DP9" i="4"/>
  <c r="DP8" i="4"/>
  <c r="DP7" i="4"/>
  <c r="DT1" i="4"/>
  <c r="DS1" i="4"/>
  <c r="DS2" i="4" a="1"/>
  <c r="DS2" i="4"/>
  <c r="DT2" i="4"/>
  <c r="DS3" i="4"/>
  <c r="DT3" i="4"/>
  <c r="DS4" i="4"/>
  <c r="DT4" i="4"/>
  <c r="DS5" i="4"/>
  <c r="DT5" i="4"/>
  <c r="DS6" i="4"/>
  <c r="DT6" i="4"/>
  <c r="DK2" i="4" a="1"/>
  <c r="DK2" i="4"/>
  <c r="DL5" i="4"/>
  <c r="DL17" i="4"/>
  <c r="DK3" i="4"/>
  <c r="DL18" i="4"/>
  <c r="DL19" i="4"/>
  <c r="DL22" i="4"/>
  <c r="DL21" i="4"/>
  <c r="DL24" i="4"/>
  <c r="DL20" i="4"/>
  <c r="DL23" i="4"/>
  <c r="DL25" i="4"/>
  <c r="DL26" i="4"/>
  <c r="DL7" i="4"/>
  <c r="DL8" i="4"/>
  <c r="DL9" i="4"/>
  <c r="DL12" i="4"/>
  <c r="DL11" i="4"/>
  <c r="DL14" i="4"/>
  <c r="DL10" i="4"/>
  <c r="DL13" i="4"/>
  <c r="DL15" i="4"/>
  <c r="DL16" i="4"/>
  <c r="DO2" i="4" a="1"/>
  <c r="DO4" i="4"/>
  <c r="DP1" i="4"/>
  <c r="DO2" i="4"/>
  <c r="DO1" i="4"/>
  <c r="DP2" i="4"/>
  <c r="DO3" i="4"/>
  <c r="DP3" i="4"/>
  <c r="DP4" i="4"/>
  <c r="DO5" i="4"/>
  <c r="DP5" i="4"/>
  <c r="DO6" i="4"/>
  <c r="DP6" i="4"/>
  <c r="DG2" i="4" a="1"/>
  <c r="DG2" i="4"/>
  <c r="DH5" i="4"/>
  <c r="DH17" i="4"/>
  <c r="DG3" i="4"/>
  <c r="DH18" i="4"/>
  <c r="DH19" i="4"/>
  <c r="DH22" i="4"/>
  <c r="DH21" i="4"/>
  <c r="DH24" i="4"/>
  <c r="DH20" i="4"/>
  <c r="DH23" i="4"/>
  <c r="DH25" i="4"/>
  <c r="DH26" i="4"/>
  <c r="DH7" i="4"/>
  <c r="DH8" i="4"/>
  <c r="DH9" i="4"/>
  <c r="DH12" i="4"/>
  <c r="DH11" i="4"/>
  <c r="DH14" i="4"/>
  <c r="DH10" i="4"/>
  <c r="DH13" i="4"/>
  <c r="DH15" i="4"/>
  <c r="DH16" i="4"/>
  <c r="DK4" i="4"/>
  <c r="DL1" i="4"/>
  <c r="DK1" i="4"/>
  <c r="DL2" i="4"/>
  <c r="DL3" i="4"/>
  <c r="DL4" i="4"/>
  <c r="DK5" i="4"/>
  <c r="DK6" i="4"/>
  <c r="DL6" i="4"/>
  <c r="DC2" i="4" a="1"/>
  <c r="DC2" i="4"/>
  <c r="DD5" i="4"/>
  <c r="DD17" i="4"/>
  <c r="DC3" i="4"/>
  <c r="DD18" i="4"/>
  <c r="DD19" i="4"/>
  <c r="DD22" i="4"/>
  <c r="DD21" i="4"/>
  <c r="DD24" i="4"/>
  <c r="DD20" i="4"/>
  <c r="DD23" i="4"/>
  <c r="DD25" i="4"/>
  <c r="DD26" i="4"/>
  <c r="DD7" i="4"/>
  <c r="DD8" i="4"/>
  <c r="DD9" i="4"/>
  <c r="DD12" i="4"/>
  <c r="DD11" i="4"/>
  <c r="DD14" i="4"/>
  <c r="DD10" i="4"/>
  <c r="DD13" i="4"/>
  <c r="DD15" i="4"/>
  <c r="DD16" i="4"/>
  <c r="DG4" i="4"/>
  <c r="DH1" i="4"/>
  <c r="DG1" i="4"/>
  <c r="DH2" i="4"/>
  <c r="DH3" i="4"/>
  <c r="DH4" i="4"/>
  <c r="DG5" i="4"/>
  <c r="DG6" i="4"/>
  <c r="DH6" i="4"/>
  <c r="CY2" i="4" a="1"/>
  <c r="CY2" i="4"/>
  <c r="CZ5" i="4"/>
  <c r="CZ17" i="4"/>
  <c r="CY3" i="4"/>
  <c r="CZ18" i="4"/>
  <c r="CZ19" i="4"/>
  <c r="CZ22" i="4"/>
  <c r="CZ21" i="4"/>
  <c r="CZ24" i="4"/>
  <c r="CZ20" i="4"/>
  <c r="CZ23" i="4"/>
  <c r="CZ25" i="4"/>
  <c r="CZ26" i="4"/>
  <c r="CZ7" i="4"/>
  <c r="CZ8" i="4"/>
  <c r="CZ9" i="4"/>
  <c r="CZ12" i="4"/>
  <c r="CZ11" i="4"/>
  <c r="CZ14" i="4"/>
  <c r="CZ10" i="4"/>
  <c r="CZ13" i="4"/>
  <c r="CZ15" i="4"/>
  <c r="CZ16" i="4"/>
  <c r="DC4" i="4"/>
  <c r="DD1" i="4"/>
  <c r="DC1" i="4"/>
  <c r="DD2" i="4"/>
  <c r="DD3" i="4"/>
  <c r="DD4" i="4"/>
  <c r="DC5" i="4"/>
  <c r="DC6" i="4"/>
  <c r="DD6" i="4"/>
  <c r="CU2" i="4" a="1"/>
  <c r="CU2" i="4"/>
  <c r="CV5" i="4"/>
  <c r="CV17" i="4"/>
  <c r="CU3" i="4"/>
  <c r="CV18" i="4"/>
  <c r="CV19" i="4"/>
  <c r="CV22" i="4"/>
  <c r="CV21" i="4"/>
  <c r="CV24" i="4"/>
  <c r="CV20" i="4"/>
  <c r="CV23" i="4"/>
  <c r="CV25" i="4"/>
  <c r="CV26" i="4"/>
  <c r="CV7" i="4"/>
  <c r="CV8" i="4"/>
  <c r="CV9" i="4"/>
  <c r="CV12" i="4"/>
  <c r="CV11" i="4"/>
  <c r="CV14" i="4"/>
  <c r="CV10" i="4"/>
  <c r="CV13" i="4"/>
  <c r="CV15" i="4"/>
  <c r="CV16" i="4"/>
  <c r="CY4" i="4"/>
  <c r="CZ1" i="4"/>
  <c r="CY1" i="4"/>
  <c r="CZ2" i="4"/>
  <c r="CZ3" i="4"/>
  <c r="CZ4" i="4"/>
  <c r="CY5" i="4"/>
  <c r="CY6" i="4"/>
  <c r="CZ6" i="4"/>
  <c r="CQ2" i="4" a="1"/>
  <c r="CQ2" i="4"/>
  <c r="CR5" i="4"/>
  <c r="CR17" i="4"/>
  <c r="CQ3" i="4"/>
  <c r="CR18" i="4"/>
  <c r="CR19" i="4"/>
  <c r="CR22" i="4"/>
  <c r="CR21" i="4"/>
  <c r="CR24" i="4"/>
  <c r="CR20" i="4"/>
  <c r="CR23" i="4"/>
  <c r="CR25" i="4"/>
  <c r="CR26" i="4"/>
  <c r="CR7" i="4"/>
  <c r="CR8" i="4"/>
  <c r="CR9" i="4"/>
  <c r="CR12" i="4"/>
  <c r="CR11" i="4"/>
  <c r="CR14" i="4"/>
  <c r="CR10" i="4"/>
  <c r="CR13" i="4"/>
  <c r="CR15" i="4"/>
  <c r="CR16" i="4"/>
  <c r="CU4" i="4"/>
  <c r="CV1" i="4"/>
  <c r="CU1" i="4"/>
  <c r="CV2" i="4"/>
  <c r="CV3" i="4"/>
  <c r="CV4" i="4"/>
  <c r="CU5" i="4"/>
  <c r="CU6" i="4"/>
  <c r="CV6" i="4"/>
  <c r="CM2" i="4" a="1"/>
  <c r="CM2" i="4"/>
  <c r="CN5" i="4"/>
  <c r="CN17" i="4"/>
  <c r="CM3" i="4"/>
  <c r="CN18" i="4"/>
  <c r="CN19" i="4"/>
  <c r="CN22" i="4"/>
  <c r="CN21" i="4"/>
  <c r="CN24" i="4"/>
  <c r="CN20" i="4"/>
  <c r="CN23" i="4"/>
  <c r="CN25" i="4"/>
  <c r="CN26" i="4"/>
  <c r="CN7" i="4"/>
  <c r="CN8" i="4"/>
  <c r="CN9" i="4"/>
  <c r="CN12" i="4"/>
  <c r="CN11" i="4"/>
  <c r="CN14" i="4"/>
  <c r="CN10" i="4"/>
  <c r="CN13" i="4"/>
  <c r="CN15" i="4"/>
  <c r="CN16" i="4"/>
  <c r="CQ4" i="4"/>
  <c r="CR1" i="4"/>
  <c r="CQ1" i="4"/>
  <c r="CR2" i="4"/>
  <c r="CR3" i="4"/>
  <c r="CR4" i="4"/>
  <c r="CQ5" i="4"/>
  <c r="CQ6" i="4"/>
  <c r="CR6" i="4"/>
  <c r="CI2" i="4" a="1"/>
  <c r="CI2" i="4"/>
  <c r="CJ5" i="4"/>
  <c r="CJ17" i="4"/>
  <c r="CI3" i="4"/>
  <c r="CJ18" i="4"/>
  <c r="CJ19" i="4"/>
  <c r="CJ22" i="4"/>
  <c r="CJ21" i="4"/>
  <c r="CJ24" i="4"/>
  <c r="CJ20" i="4"/>
  <c r="CJ23" i="4"/>
  <c r="CJ25" i="4"/>
  <c r="CJ26" i="4"/>
  <c r="CJ7" i="4"/>
  <c r="CJ8" i="4"/>
  <c r="CJ9" i="4"/>
  <c r="CJ12" i="4"/>
  <c r="CJ11" i="4"/>
  <c r="CJ14" i="4"/>
  <c r="CJ10" i="4"/>
  <c r="CJ13" i="4"/>
  <c r="CJ15" i="4"/>
  <c r="CJ16" i="4"/>
  <c r="CM4" i="4"/>
  <c r="CN1" i="4"/>
  <c r="CM1" i="4"/>
  <c r="CN2" i="4"/>
  <c r="CN3" i="4"/>
  <c r="CN4" i="4"/>
  <c r="CM5" i="4"/>
  <c r="CM6" i="4"/>
  <c r="CN6" i="4"/>
  <c r="CE2" i="4" a="1"/>
  <c r="CE2" i="4"/>
  <c r="CF5" i="4"/>
  <c r="CF17" i="4"/>
  <c r="CE3" i="4"/>
  <c r="CF18" i="4"/>
  <c r="CF19" i="4"/>
  <c r="CF22" i="4"/>
  <c r="CF21" i="4"/>
  <c r="CF24" i="4"/>
  <c r="CF20" i="4"/>
  <c r="CF23" i="4"/>
  <c r="CF25" i="4"/>
  <c r="CF26" i="4"/>
  <c r="CF7" i="4"/>
  <c r="CF8" i="4"/>
  <c r="CF9" i="4"/>
  <c r="CF12" i="4"/>
  <c r="CF11" i="4"/>
  <c r="CF14" i="4"/>
  <c r="CF10" i="4"/>
  <c r="CF13" i="4"/>
  <c r="CF15" i="4"/>
  <c r="CF16" i="4"/>
  <c r="CI4" i="4"/>
  <c r="CJ1" i="4"/>
  <c r="CI1" i="4"/>
  <c r="CJ2" i="4"/>
  <c r="CJ3" i="4"/>
  <c r="CJ4" i="4"/>
  <c r="CI5" i="4"/>
  <c r="CI6" i="4"/>
  <c r="CJ6" i="4"/>
  <c r="CA2" i="4" a="1"/>
  <c r="CA2" i="4"/>
  <c r="CB5" i="4"/>
  <c r="CB17" i="4"/>
  <c r="CA3" i="4"/>
  <c r="CB18" i="4"/>
  <c r="CB19" i="4"/>
  <c r="CB22" i="4"/>
  <c r="CB21" i="4"/>
  <c r="CB24" i="4"/>
  <c r="CB20" i="4"/>
  <c r="CB23" i="4"/>
  <c r="CB25" i="4"/>
  <c r="CB26" i="4"/>
  <c r="CB7" i="4"/>
  <c r="CB8" i="4"/>
  <c r="CB9" i="4"/>
  <c r="CB12" i="4"/>
  <c r="CB11" i="4"/>
  <c r="CB14" i="4"/>
  <c r="CB10" i="4"/>
  <c r="CB13" i="4"/>
  <c r="CB15" i="4"/>
  <c r="CB16" i="4"/>
  <c r="CE4" i="4"/>
  <c r="CF1" i="4"/>
  <c r="CE1" i="4"/>
  <c r="CF2" i="4"/>
  <c r="CF3" i="4"/>
  <c r="CF4" i="4"/>
  <c r="CE5" i="4"/>
  <c r="CE6" i="4"/>
  <c r="CF6" i="4"/>
  <c r="BW2" i="4" a="1"/>
  <c r="BW2" i="4"/>
  <c r="BX5" i="4"/>
  <c r="BX17" i="4"/>
  <c r="BW3" i="4"/>
  <c r="BX18" i="4"/>
  <c r="BX19" i="4"/>
  <c r="BX22" i="4"/>
  <c r="BX21" i="4"/>
  <c r="BX24" i="4"/>
  <c r="BX20" i="4"/>
  <c r="BX23" i="4"/>
  <c r="BX25" i="4"/>
  <c r="BX26" i="4"/>
  <c r="BX7" i="4"/>
  <c r="BX8" i="4"/>
  <c r="BX9" i="4"/>
  <c r="BX12" i="4"/>
  <c r="BX11" i="4"/>
  <c r="BX14" i="4"/>
  <c r="BX10" i="4"/>
  <c r="BX13" i="4"/>
  <c r="BX15" i="4"/>
  <c r="BX16" i="4"/>
  <c r="CA4" i="4"/>
  <c r="CB1" i="4"/>
  <c r="CA1" i="4"/>
  <c r="CB2" i="4"/>
  <c r="CB3" i="4"/>
  <c r="CB4" i="4"/>
  <c r="CA5" i="4"/>
  <c r="CA6" i="4"/>
  <c r="CB6" i="4"/>
  <c r="BS2" i="4" a="1"/>
  <c r="BS2" i="4"/>
  <c r="BT5" i="4"/>
  <c r="BT17" i="4"/>
  <c r="BS3" i="4"/>
  <c r="BT18" i="4"/>
  <c r="BT19" i="4"/>
  <c r="BT22" i="4"/>
  <c r="BT21" i="4"/>
  <c r="BT24" i="4"/>
  <c r="BT20" i="4"/>
  <c r="BT23" i="4"/>
  <c r="BT25" i="4"/>
  <c r="BT26" i="4"/>
  <c r="BT7" i="4"/>
  <c r="BT8" i="4"/>
  <c r="BT9" i="4"/>
  <c r="BT12" i="4"/>
  <c r="BT11" i="4"/>
  <c r="BT14" i="4"/>
  <c r="BT10" i="4"/>
  <c r="BT13" i="4"/>
  <c r="BT15" i="4"/>
  <c r="BT16" i="4"/>
  <c r="BW4" i="4"/>
  <c r="BX1" i="4"/>
  <c r="BW1" i="4"/>
  <c r="BX2" i="4"/>
  <c r="BX3" i="4"/>
  <c r="BX4" i="4"/>
  <c r="BW5" i="4"/>
  <c r="BW6" i="4"/>
  <c r="BX6" i="4"/>
  <c r="BO2" i="4" a="1"/>
  <c r="BO2" i="4"/>
  <c r="BP5" i="4"/>
  <c r="BP17" i="4"/>
  <c r="BO3" i="4"/>
  <c r="BP18" i="4"/>
  <c r="BP19" i="4"/>
  <c r="BP22" i="4"/>
  <c r="BP21" i="4"/>
  <c r="BP24" i="4"/>
  <c r="BP20" i="4"/>
  <c r="BP23" i="4"/>
  <c r="BP25" i="4"/>
  <c r="BP26" i="4"/>
  <c r="BP7" i="4"/>
  <c r="BP8" i="4"/>
  <c r="BP9" i="4"/>
  <c r="BP12" i="4"/>
  <c r="BP11" i="4"/>
  <c r="BP14" i="4"/>
  <c r="BP10" i="4"/>
  <c r="BP13" i="4"/>
  <c r="BP15" i="4"/>
  <c r="BP16" i="4"/>
  <c r="BS4" i="4"/>
  <c r="BT1" i="4"/>
  <c r="BS1" i="4"/>
  <c r="BT2" i="4"/>
  <c r="BT3" i="4"/>
  <c r="BT4" i="4"/>
  <c r="BS5" i="4"/>
  <c r="BS6" i="4"/>
  <c r="BT6" i="4"/>
  <c r="BK2" i="4" a="1"/>
  <c r="BK2" i="4"/>
  <c r="BL5" i="4"/>
  <c r="BL17" i="4"/>
  <c r="BK3" i="4"/>
  <c r="BL18" i="4"/>
  <c r="BL19" i="4"/>
  <c r="BL22" i="4"/>
  <c r="BL21" i="4"/>
  <c r="BL24" i="4"/>
  <c r="BL20" i="4"/>
  <c r="BL23" i="4"/>
  <c r="BL25" i="4"/>
  <c r="BL26" i="4"/>
  <c r="BL7" i="4"/>
  <c r="BL8" i="4"/>
  <c r="BL9" i="4"/>
  <c r="BL12" i="4"/>
  <c r="BL11" i="4"/>
  <c r="BL14" i="4"/>
  <c r="BL10" i="4"/>
  <c r="BL13" i="4"/>
  <c r="BL15" i="4"/>
  <c r="BL16" i="4"/>
  <c r="BO4" i="4"/>
  <c r="BP1" i="4"/>
  <c r="BO1" i="4"/>
  <c r="BP2" i="4"/>
  <c r="BP3" i="4"/>
  <c r="BP4" i="4"/>
  <c r="BO5" i="4"/>
  <c r="BO6" i="4"/>
  <c r="BP6" i="4"/>
  <c r="BG2" i="4" a="1"/>
  <c r="BG2" i="4"/>
  <c r="BH5" i="4"/>
  <c r="BH17" i="4"/>
  <c r="BG3" i="4"/>
  <c r="BH18" i="4"/>
  <c r="BH19" i="4"/>
  <c r="BH22" i="4"/>
  <c r="BH21" i="4"/>
  <c r="BH24" i="4"/>
  <c r="BH20" i="4"/>
  <c r="BH23" i="4"/>
  <c r="BH25" i="4"/>
  <c r="BH26" i="4"/>
  <c r="BH7" i="4"/>
  <c r="BH8" i="4"/>
  <c r="BH9" i="4"/>
  <c r="BH12" i="4"/>
  <c r="BH11" i="4"/>
  <c r="BH14" i="4"/>
  <c r="BH10" i="4"/>
  <c r="BH13" i="4"/>
  <c r="BH15" i="4"/>
  <c r="BH16" i="4"/>
  <c r="BK4" i="4"/>
  <c r="BL1" i="4"/>
  <c r="BK1" i="4"/>
  <c r="BL2" i="4"/>
  <c r="BL3" i="4"/>
  <c r="BL4" i="4"/>
  <c r="BK5" i="4"/>
  <c r="BK6" i="4"/>
  <c r="BL6" i="4"/>
  <c r="BC2" i="4" a="1"/>
  <c r="BC2" i="4"/>
  <c r="BD5" i="4"/>
  <c r="BD17" i="4"/>
  <c r="BC3" i="4"/>
  <c r="BD18" i="4"/>
  <c r="BD19" i="4"/>
  <c r="BD22" i="4"/>
  <c r="BD21" i="4"/>
  <c r="BD24" i="4"/>
  <c r="BD20" i="4"/>
  <c r="BD23" i="4"/>
  <c r="BD25" i="4"/>
  <c r="BD26" i="4"/>
  <c r="BD7" i="4"/>
  <c r="BD8" i="4"/>
  <c r="BD9" i="4"/>
  <c r="BD12" i="4"/>
  <c r="BD11" i="4"/>
  <c r="BD14" i="4"/>
  <c r="BD10" i="4"/>
  <c r="BD13" i="4"/>
  <c r="BD15" i="4"/>
  <c r="BD16" i="4"/>
  <c r="BG4" i="4"/>
  <c r="BH1" i="4"/>
  <c r="BG1" i="4"/>
  <c r="BH2" i="4"/>
  <c r="BH3" i="4"/>
  <c r="BH4" i="4"/>
  <c r="BG5" i="4"/>
  <c r="BG6" i="4"/>
  <c r="BH6" i="4"/>
  <c r="AY2" i="4" a="1"/>
  <c r="AY2" i="4"/>
  <c r="AZ5" i="4"/>
  <c r="AZ17" i="4"/>
  <c r="AY3" i="4"/>
  <c r="AZ18" i="4"/>
  <c r="AZ19" i="4"/>
  <c r="AZ22" i="4"/>
  <c r="AZ21" i="4"/>
  <c r="AZ24" i="4"/>
  <c r="AZ20" i="4"/>
  <c r="AZ23" i="4"/>
  <c r="AZ25" i="4"/>
  <c r="AZ26" i="4"/>
  <c r="AZ7" i="4"/>
  <c r="AZ8" i="4"/>
  <c r="AZ9" i="4"/>
  <c r="AZ12" i="4"/>
  <c r="AZ11" i="4"/>
  <c r="AZ14" i="4"/>
  <c r="AZ10" i="4"/>
  <c r="AZ13" i="4"/>
  <c r="AZ15" i="4"/>
  <c r="AZ16" i="4"/>
  <c r="BC4" i="4"/>
  <c r="BD1" i="4"/>
  <c r="BC1" i="4"/>
  <c r="BD2" i="4"/>
  <c r="BD3" i="4"/>
  <c r="BD4" i="4"/>
  <c r="BC5" i="4"/>
  <c r="BC6" i="4"/>
  <c r="BD6" i="4"/>
  <c r="AU2" i="4" a="1"/>
  <c r="AU2" i="4"/>
  <c r="AV5" i="4"/>
  <c r="AV17" i="4"/>
  <c r="AU3" i="4"/>
  <c r="AV18" i="4"/>
  <c r="AV19" i="4"/>
  <c r="AV22" i="4"/>
  <c r="AV21" i="4"/>
  <c r="AV24" i="4"/>
  <c r="AV20" i="4"/>
  <c r="AV23" i="4"/>
  <c r="AV25" i="4"/>
  <c r="AV26" i="4"/>
  <c r="AV7" i="4"/>
  <c r="AV8" i="4"/>
  <c r="AV9" i="4"/>
  <c r="AV12" i="4"/>
  <c r="AV11" i="4"/>
  <c r="AV14" i="4"/>
  <c r="AV10" i="4"/>
  <c r="AV13" i="4"/>
  <c r="AV15" i="4"/>
  <c r="AV16" i="4"/>
  <c r="AY4" i="4"/>
  <c r="AZ1" i="4"/>
  <c r="AY1" i="4"/>
  <c r="AZ2" i="4"/>
  <c r="AZ3" i="4"/>
  <c r="AZ4" i="4"/>
  <c r="AY5" i="4"/>
  <c r="AY6" i="4"/>
  <c r="AZ6" i="4"/>
  <c r="AQ2" i="4" a="1"/>
  <c r="AQ2" i="4"/>
  <c r="AR5" i="4"/>
  <c r="AR17" i="4"/>
  <c r="AQ3" i="4"/>
  <c r="AR18" i="4"/>
  <c r="AR19" i="4"/>
  <c r="AR22" i="4"/>
  <c r="AR21" i="4"/>
  <c r="AR24" i="4"/>
  <c r="AR20" i="4"/>
  <c r="AR23" i="4"/>
  <c r="AR25" i="4"/>
  <c r="AR26" i="4"/>
  <c r="AR7" i="4"/>
  <c r="AR8" i="4"/>
  <c r="AR9" i="4"/>
  <c r="AR12" i="4"/>
  <c r="AR11" i="4"/>
  <c r="AR14" i="4"/>
  <c r="AR10" i="4"/>
  <c r="AR13" i="4"/>
  <c r="AR15" i="4"/>
  <c r="AR16" i="4"/>
  <c r="AU4" i="4"/>
  <c r="AV1" i="4"/>
  <c r="AU1" i="4"/>
  <c r="AV2" i="4"/>
  <c r="AV3" i="4"/>
  <c r="AV4" i="4"/>
  <c r="AU5" i="4"/>
  <c r="AU6" i="4"/>
  <c r="AV6" i="4"/>
  <c r="AM2" i="4" a="1"/>
  <c r="AM2" i="4"/>
  <c r="AN5" i="4"/>
  <c r="AN17" i="4"/>
  <c r="AM3" i="4"/>
  <c r="AN18" i="4"/>
  <c r="AN19" i="4"/>
  <c r="AN22" i="4"/>
  <c r="AN21" i="4"/>
  <c r="AN24" i="4"/>
  <c r="AN20" i="4"/>
  <c r="AN23" i="4"/>
  <c r="AN25" i="4"/>
  <c r="AN26" i="4"/>
  <c r="AN7" i="4"/>
  <c r="AN8" i="4"/>
  <c r="AN9" i="4"/>
  <c r="AN12" i="4"/>
  <c r="AN11" i="4"/>
  <c r="AN14" i="4"/>
  <c r="AN10" i="4"/>
  <c r="AN13" i="4"/>
  <c r="AN15" i="4"/>
  <c r="AN16" i="4"/>
  <c r="AQ4" i="4"/>
  <c r="AR1" i="4"/>
  <c r="AQ1" i="4"/>
  <c r="AR2" i="4"/>
  <c r="AR3" i="4"/>
  <c r="AR4" i="4"/>
  <c r="AQ5" i="4"/>
  <c r="AQ6" i="4"/>
  <c r="AR6" i="4"/>
  <c r="AI2" i="4" a="1"/>
  <c r="AI2" i="4"/>
  <c r="AJ5" i="4"/>
  <c r="AJ17" i="4"/>
  <c r="AI3" i="4"/>
  <c r="AJ18" i="4"/>
  <c r="AJ19" i="4"/>
  <c r="AJ22" i="4"/>
  <c r="AJ21" i="4"/>
  <c r="AJ24" i="4"/>
  <c r="AJ20" i="4"/>
  <c r="AJ23" i="4"/>
  <c r="AJ25" i="4"/>
  <c r="AJ26" i="4"/>
  <c r="AJ7" i="4"/>
  <c r="AJ8" i="4"/>
  <c r="AJ9" i="4"/>
  <c r="AJ12" i="4"/>
  <c r="AJ11" i="4"/>
  <c r="AJ14" i="4"/>
  <c r="AJ10" i="4"/>
  <c r="AJ13" i="4"/>
  <c r="AJ15" i="4"/>
  <c r="AJ16" i="4"/>
  <c r="AM4" i="4"/>
  <c r="AN1" i="4"/>
  <c r="AM1" i="4"/>
  <c r="AN2" i="4"/>
  <c r="AN3" i="4"/>
  <c r="AN4" i="4"/>
  <c r="AM5" i="4"/>
  <c r="AM6" i="4"/>
  <c r="AN6" i="4"/>
  <c r="AE2" i="4" a="1"/>
  <c r="AE2" i="4"/>
  <c r="AF5" i="4"/>
  <c r="AF17" i="4"/>
  <c r="AE3" i="4"/>
  <c r="AF18" i="4"/>
  <c r="AF19" i="4"/>
  <c r="AF22" i="4"/>
  <c r="AF21" i="4"/>
  <c r="AF24" i="4"/>
  <c r="AF20" i="4"/>
  <c r="AF23" i="4"/>
  <c r="AF25" i="4"/>
  <c r="AF26" i="4"/>
  <c r="AF7" i="4"/>
  <c r="AF8" i="4"/>
  <c r="AF9" i="4"/>
  <c r="AF12" i="4"/>
  <c r="AF11" i="4"/>
  <c r="AF14" i="4"/>
  <c r="AF10" i="4"/>
  <c r="AF13" i="4"/>
  <c r="AF15" i="4"/>
  <c r="AF16" i="4"/>
  <c r="AI4" i="4"/>
  <c r="AJ1" i="4"/>
  <c r="AI1" i="4"/>
  <c r="AJ2" i="4"/>
  <c r="AJ3" i="4"/>
  <c r="AJ4" i="4"/>
  <c r="AI5" i="4"/>
  <c r="AI6" i="4"/>
  <c r="AJ6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4" i="4"/>
  <c r="AF1" i="4"/>
  <c r="AE1" i="4"/>
  <c r="AF2" i="4"/>
  <c r="AF3" i="4"/>
  <c r="AF4" i="4"/>
  <c r="AE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G2" i="4" a="1"/>
  <c r="G2" i="4"/>
  <c r="H5" i="4"/>
  <c r="H17" i="4"/>
  <c r="G3" i="4"/>
  <c r="H18" i="4"/>
  <c r="H19" i="4"/>
  <c r="H22" i="4"/>
  <c r="H21" i="4"/>
  <c r="H24" i="4"/>
  <c r="H20" i="4"/>
  <c r="H23" i="4"/>
  <c r="H25" i="4"/>
  <c r="H26" i="4"/>
  <c r="H7" i="4"/>
  <c r="H8" i="4"/>
  <c r="H9" i="4"/>
  <c r="H12" i="4"/>
  <c r="H11" i="4"/>
  <c r="H14" i="4"/>
  <c r="H10" i="4"/>
  <c r="H13" i="4"/>
  <c r="H15" i="4"/>
  <c r="H16" i="4"/>
  <c r="K4" i="4"/>
  <c r="L1" i="4"/>
  <c r="K1" i="4"/>
  <c r="L2" i="4"/>
  <c r="L3" i="4"/>
  <c r="L4" i="4"/>
  <c r="K5" i="4"/>
  <c r="K6" i="4"/>
  <c r="L6" i="4"/>
  <c r="G4" i="4"/>
  <c r="H1" i="4"/>
  <c r="G1" i="4"/>
  <c r="H2" i="4"/>
  <c r="H3" i="4"/>
  <c r="H4" i="4"/>
  <c r="G5" i="4"/>
  <c r="G6" i="4"/>
  <c r="H6" i="4"/>
  <c r="E45" i="2"/>
  <c r="E44" i="2"/>
  <c r="E43" i="2"/>
  <c r="E42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E41" i="2"/>
  <c r="E40" i="2"/>
  <c r="E39" i="2"/>
  <c r="E38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E37" i="2"/>
  <c r="E36" i="2"/>
  <c r="E35" i="2"/>
  <c r="D34" i="2"/>
  <c r="E34" i="2"/>
  <c r="D33" i="2"/>
  <c r="E33" i="2"/>
  <c r="D32" i="2"/>
  <c r="E32" i="2"/>
  <c r="D31" i="2"/>
  <c r="E31" i="2"/>
  <c r="D30" i="2"/>
  <c r="E30" i="2"/>
  <c r="I29" i="2"/>
  <c r="D29" i="2"/>
  <c r="E29" i="2"/>
  <c r="I28" i="2"/>
  <c r="D28" i="2"/>
  <c r="E28" i="2"/>
  <c r="I27" i="2"/>
  <c r="D27" i="2"/>
  <c r="E27" i="2"/>
  <c r="I26" i="2"/>
  <c r="D26" i="2"/>
  <c r="E26" i="2"/>
  <c r="I25" i="2"/>
  <c r="D25" i="2"/>
  <c r="E25" i="2"/>
  <c r="I24" i="2"/>
  <c r="D24" i="2"/>
  <c r="E24" i="2"/>
  <c r="I23" i="2"/>
  <c r="D23" i="2"/>
  <c r="E23" i="2"/>
  <c r="I22" i="2"/>
  <c r="D22" i="2"/>
  <c r="E22" i="2"/>
  <c r="I21" i="2"/>
  <c r="D21" i="2"/>
  <c r="E21" i="2"/>
  <c r="I20" i="2"/>
  <c r="D20" i="2"/>
  <c r="E20" i="2"/>
  <c r="I19" i="2"/>
  <c r="D19" i="2"/>
  <c r="E19" i="2"/>
  <c r="I18" i="2"/>
  <c r="D18" i="2"/>
  <c r="E18" i="2"/>
  <c r="I17" i="2"/>
  <c r="D17" i="2"/>
  <c r="E17" i="2"/>
  <c r="I16" i="2"/>
  <c r="D16" i="2"/>
  <c r="E16" i="2"/>
  <c r="I15" i="2"/>
  <c r="D15" i="2"/>
  <c r="E15" i="2"/>
  <c r="I14" i="2"/>
  <c r="D14" i="2"/>
  <c r="E14" i="2"/>
  <c r="I13" i="2"/>
  <c r="D13" i="2"/>
  <c r="E13" i="2"/>
  <c r="I12" i="2"/>
  <c r="D12" i="2"/>
  <c r="E12" i="2"/>
  <c r="I11" i="2"/>
  <c r="I10" i="2"/>
  <c r="I9" i="2"/>
  <c r="I8" i="2"/>
  <c r="I7" i="2"/>
  <c r="L4" i="2"/>
  <c r="D4" i="2"/>
  <c r="E4" i="2"/>
</calcChain>
</file>

<file path=xl/sharedStrings.xml><?xml version="1.0" encoding="utf-8"?>
<sst xmlns="http://schemas.openxmlformats.org/spreadsheetml/2006/main" count="2968" uniqueCount="60">
  <si>
    <t>EXPERIENCE CURVE OF PV</t>
  </si>
  <si>
    <t>Pixel</t>
  </si>
  <si>
    <t>Price</t>
  </si>
  <si>
    <t>year</t>
  </si>
  <si>
    <t>Module Price in 1998</t>
  </si>
  <si>
    <t>Module price in 2010$ (assuming average rate of iflation at 2.61% a year (wolfram alpha)</t>
  </si>
  <si>
    <t>Watts per dollar</t>
  </si>
  <si>
    <t xml:space="preserve">Maycock and Wakefield, 1975 </t>
  </si>
  <si>
    <t>Year</t>
  </si>
  <si>
    <t>Harmon, 2000</t>
  </si>
  <si>
    <t>EIA 2010 annual energy review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</si>
  <si>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</si>
  <si>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</si>
  <si>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</si>
  <si>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</si>
  <si>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</si>
  <si>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</si>
  <si>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</si>
  <si>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</si>
  <si>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</si>
  <si>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</si>
  <si>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</si>
  <si>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</si>
  <si>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</si>
  <si>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</si>
  <si>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</si>
  <si>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</si>
  <si>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</si>
  <si>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</si>
  <si>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</si>
  <si>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</si>
  <si>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</si>
  <si>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</si>
  <si>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</si>
  <si>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</si>
  <si>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</si>
  <si>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</si>
  <si>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</si>
  <si>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</si>
  <si>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</si>
  <si>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</si>
  <si>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</si>
  <si>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</si>
  <si>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</si>
  <si>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</si>
  <si>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</si>
  <si>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</si>
  <si>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</si>
  <si>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</si>
  <si>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</si>
  <si>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</si>
  <si>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</si>
  <si>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</si>
  <si>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</si>
  <si>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</si>
  <si>
    <t>Source</t>
  </si>
  <si>
    <t>W/$ original energy paper)</t>
  </si>
  <si>
    <t>SOLARPV_136&amp;H01L_DL.xlsxYears1/15/2014 5:57:22 AM</t>
  </si>
  <si>
    <t>SOLARPV_136&amp;H01L_DL.xlsxPatents1/15/2014 5:57:22 AM</t>
  </si>
  <si>
    <t>CUMMULATIVE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</si>
</sst>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5" formatCode="0.0%"/>
    <numFmt numFmtId="166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rgb="FF000000"/>
      <name val="Cambria"/>
    </font>
    <font>
      <sz val="8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08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44" fontId="0" fillId="0" borderId="0" xfId="2" applyFont="1"/>
    <xf numFmtId="44" fontId="0" fillId="0" borderId="0" xfId="0" applyNumberFormat="1"/>
    <xf numFmtId="164" fontId="0" fillId="0" borderId="0" xfId="1" applyNumberFormat="1" applyFont="1"/>
    <xf numFmtId="0" fontId="2" fillId="2" borderId="1" xfId="4"/>
    <xf numFmtId="0" fontId="3" fillId="3" borderId="2" xfId="5"/>
    <xf numFmtId="0" fontId="4" fillId="0" borderId="0" xfId="0" applyFont="1"/>
    <xf numFmtId="165" fontId="2" fillId="2" borderId="1" xfId="4" applyNumberFormat="1"/>
    <xf numFmtId="2" fontId="3" fillId="3" borderId="2" xfId="5" applyNumberFormat="1"/>
    <xf numFmtId="10" fontId="0" fillId="0" borderId="0" xfId="0" applyNumberFormat="1"/>
    <xf numFmtId="165" fontId="0" fillId="0" borderId="0" xfId="3" applyNumberFormat="1" applyFont="1"/>
    <xf numFmtId="165" fontId="4" fillId="0" borderId="0" xfId="3" applyNumberFormat="1" applyFon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9" fillId="0" borderId="3" xfId="0" applyFont="1" applyBorder="1" applyAlignment="1">
      <alignment vertical="center"/>
    </xf>
    <xf numFmtId="0" fontId="10" fillId="4" borderId="0" xfId="0" applyFont="1" applyFill="1" applyAlignment="1">
      <alignment horizontal="right"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0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vertical="center"/>
    </xf>
  </cellXfs>
  <cellStyles count="1087">
    <cellStyle name="Calculation" xfId="4" builtinId="22"/>
    <cellStyle name="Check Cell" xfId="5" builtinId="23"/>
    <cellStyle name="Comma" xfId="1" builtinId="3"/>
    <cellStyle name="Currency" xfId="2" builtinId="4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Normal" xfId="0" builtinId="0"/>
    <cellStyle name="Normal 2" xfId="6"/>
    <cellStyle name="Percent" xfId="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rawdata!$B$1</c:f>
              <c:strCache>
                <c:ptCount val="1"/>
                <c:pt idx="0">
                  <c:v>Watts per dollar</c:v>
                </c:pt>
              </c:strCache>
            </c:strRef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31801334208224"/>
                  <c:y val="-0.062962962962962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rawdata!$A$2:$A$36</c:f>
              <c:numCache>
                <c:formatCode>General</c:formatCode>
                <c:ptCount val="35"/>
                <c:pt idx="0">
                  <c:v>1968.0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7">
                  <c:v>2002.0</c:v>
                </c:pt>
                <c:pt idx="28">
                  <c:v>2003.0</c:v>
                </c:pt>
                <c:pt idx="29">
                  <c:v>2004.0</c:v>
                </c:pt>
                <c:pt idx="30">
                  <c:v>2005.0</c:v>
                </c:pt>
                <c:pt idx="31">
                  <c:v>2006.0</c:v>
                </c:pt>
                <c:pt idx="32">
                  <c:v>2007.0</c:v>
                </c:pt>
                <c:pt idx="33">
                  <c:v>2008.0</c:v>
                </c:pt>
                <c:pt idx="34">
                  <c:v>2009.0</c:v>
                </c:pt>
              </c:numCache>
            </c:numRef>
          </c:xVal>
          <c:yVal>
            <c:numRef>
              <c:f>rawdata!$B$2:$B$36</c:f>
              <c:numCache>
                <c:formatCode>General</c:formatCode>
                <c:ptCount val="35"/>
                <c:pt idx="0">
                  <c:v>0.00793650793650794</c:v>
                </c:pt>
                <c:pt idx="1">
                  <c:v>0.0140056022408964</c:v>
                </c:pt>
                <c:pt idx="2">
                  <c:v>0.0187711788835384</c:v>
                </c:pt>
                <c:pt idx="3">
                  <c:v>0.0265180146132527</c:v>
                </c:pt>
                <c:pt idx="4">
                  <c:v>0.0331914222642699</c:v>
                </c:pt>
                <c:pt idx="5">
                  <c:v>0.0400952380952381</c:v>
                </c:pt>
                <c:pt idx="6">
                  <c:v>0.0459807776321538</c:v>
                </c:pt>
                <c:pt idx="7">
                  <c:v>0.0486592695330559</c:v>
                </c:pt>
                <c:pt idx="8">
                  <c:v>0.0603843947217441</c:v>
                </c:pt>
                <c:pt idx="9">
                  <c:v>0.0650896722325294</c:v>
                </c:pt>
                <c:pt idx="10">
                  <c:v>0.0748045486851457</c:v>
                </c:pt>
                <c:pt idx="11">
                  <c:v>0.0849475383373688</c:v>
                </c:pt>
                <c:pt idx="12">
                  <c:v>0.0945642407906559</c:v>
                </c:pt>
                <c:pt idx="13">
                  <c:v>0.100238095238095</c:v>
                </c:pt>
                <c:pt idx="14">
                  <c:v>0.102283770651118</c:v>
                </c:pt>
                <c:pt idx="15">
                  <c:v>0.104414682539683</c:v>
                </c:pt>
                <c:pt idx="16">
                  <c:v>0.113906926406926</c:v>
                </c:pt>
                <c:pt idx="17">
                  <c:v>0.122241579558653</c:v>
                </c:pt>
                <c:pt idx="18">
                  <c:v>0.143197278911565</c:v>
                </c:pt>
                <c:pt idx="19">
                  <c:v>0.147408963585434</c:v>
                </c:pt>
                <c:pt idx="20">
                  <c:v>0.156622023809524</c:v>
                </c:pt>
                <c:pt idx="21">
                  <c:v>0.161674347158218</c:v>
                </c:pt>
                <c:pt idx="22">
                  <c:v>0.178996598639456</c:v>
                </c:pt>
                <c:pt idx="23">
                  <c:v>0.204081632653061</c:v>
                </c:pt>
                <c:pt idx="24">
                  <c:v>0.276243093922652</c:v>
                </c:pt>
                <c:pt idx="25">
                  <c:v>0.289017341040462</c:v>
                </c:pt>
                <c:pt idx="26">
                  <c:v>0.292397660818713</c:v>
                </c:pt>
                <c:pt idx="27">
                  <c:v>0.267379679144385</c:v>
                </c:pt>
                <c:pt idx="28">
                  <c:v>0.315457413249211</c:v>
                </c:pt>
                <c:pt idx="29">
                  <c:v>0.334448160535117</c:v>
                </c:pt>
                <c:pt idx="30">
                  <c:v>0.313479623824451</c:v>
                </c:pt>
                <c:pt idx="31">
                  <c:v>0.285714285714286</c:v>
                </c:pt>
                <c:pt idx="32">
                  <c:v>0.29673590504451</c:v>
                </c:pt>
                <c:pt idx="33">
                  <c:v>0.286532951289398</c:v>
                </c:pt>
                <c:pt idx="34">
                  <c:v>0.3584229390681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880216"/>
        <c:axId val="2133855512"/>
      </c:scatterChart>
      <c:valAx>
        <c:axId val="2133880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855512"/>
        <c:crosses val="autoZero"/>
        <c:crossBetween val="midCat"/>
      </c:valAx>
      <c:valAx>
        <c:axId val="2133855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880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Module</a:t>
            </a:r>
            <a:r>
              <a:rPr lang="en-US" baseline="0"/>
              <a:t> Price per Watt peak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sourcedata!$B$4:$B$45</c:f>
              <c:numCache>
                <c:formatCode>General</c:formatCode>
                <c:ptCount val="42"/>
                <c:pt idx="0">
                  <c:v>1968.0</c:v>
                </c:pt>
                <c:pt idx="1">
                  <c:v>1969.0</c:v>
                </c:pt>
                <c:pt idx="2">
                  <c:v>1970.0</c:v>
                </c:pt>
                <c:pt idx="3">
                  <c:v>1971.0</c:v>
                </c:pt>
                <c:pt idx="4">
                  <c:v>1972.0</c:v>
                </c:pt>
                <c:pt idx="5">
                  <c:v>1973.0</c:v>
                </c:pt>
                <c:pt idx="6">
                  <c:v>1974.0</c:v>
                </c:pt>
                <c:pt idx="7">
                  <c:v>1975.0</c:v>
                </c:pt>
                <c:pt idx="8">
                  <c:v>1976.0</c:v>
                </c:pt>
                <c:pt idx="9">
                  <c:v>1977.0</c:v>
                </c:pt>
                <c:pt idx="10">
                  <c:v>1978.0</c:v>
                </c:pt>
                <c:pt idx="11">
                  <c:v>1979.0</c:v>
                </c:pt>
                <c:pt idx="12">
                  <c:v>1980.0</c:v>
                </c:pt>
                <c:pt idx="13">
                  <c:v>1981.0</c:v>
                </c:pt>
                <c:pt idx="14">
                  <c:v>1982.0</c:v>
                </c:pt>
                <c:pt idx="15">
                  <c:v>1983.0</c:v>
                </c:pt>
                <c:pt idx="16">
                  <c:v>1984.0</c:v>
                </c:pt>
                <c:pt idx="17">
                  <c:v>1985.0</c:v>
                </c:pt>
                <c:pt idx="18">
                  <c:v>1986.0</c:v>
                </c:pt>
                <c:pt idx="19">
                  <c:v>1987.0</c:v>
                </c:pt>
                <c:pt idx="20">
                  <c:v>1988.0</c:v>
                </c:pt>
                <c:pt idx="21">
                  <c:v>1989.0</c:v>
                </c:pt>
                <c:pt idx="22">
                  <c:v>1990.0</c:v>
                </c:pt>
                <c:pt idx="23">
                  <c:v>1991.0</c:v>
                </c:pt>
                <c:pt idx="24">
                  <c:v>1992.0</c:v>
                </c:pt>
                <c:pt idx="25">
                  <c:v>1993.0</c:v>
                </c:pt>
                <c:pt idx="26">
                  <c:v>1994.0</c:v>
                </c:pt>
                <c:pt idx="27">
                  <c:v>1995.0</c:v>
                </c:pt>
                <c:pt idx="28">
                  <c:v>1996.0</c:v>
                </c:pt>
                <c:pt idx="29">
                  <c:v>1997.0</c:v>
                </c:pt>
                <c:pt idx="30">
                  <c:v>1998.0</c:v>
                </c:pt>
                <c:pt idx="31">
                  <c:v>1999.0</c:v>
                </c:pt>
                <c:pt idx="32">
                  <c:v>2000.0</c:v>
                </c:pt>
                <c:pt idx="33">
                  <c:v>2001.0</c:v>
                </c:pt>
                <c:pt idx="34">
                  <c:v>2002.0</c:v>
                </c:pt>
                <c:pt idx="35">
                  <c:v>2003.0</c:v>
                </c:pt>
                <c:pt idx="36">
                  <c:v>2004.0</c:v>
                </c:pt>
                <c:pt idx="37">
                  <c:v>2005.0</c:v>
                </c:pt>
                <c:pt idx="38">
                  <c:v>2006.0</c:v>
                </c:pt>
                <c:pt idx="39">
                  <c:v>2007.0</c:v>
                </c:pt>
                <c:pt idx="40">
                  <c:v>2008.0</c:v>
                </c:pt>
                <c:pt idx="41">
                  <c:v>2009.0</c:v>
                </c:pt>
              </c:numCache>
            </c:numRef>
          </c:xVal>
          <c:yVal>
            <c:numRef>
              <c:f>sourcedata!$D$4:$D$45</c:f>
              <c:numCache>
                <c:formatCode>_("$"* #,##0.00_);_("$"* \(#,##0.00\);_("$"* "-"??_);_(@_)</c:formatCode>
                <c:ptCount val="42"/>
                <c:pt idx="0">
                  <c:v>126</c:v>
                </c:pt>
                <c:pt idx="8">
                  <c:v>71.4</c:v>
                </c:pt>
                <c:pt idx="9">
                  <c:v>53.2731591448931</c:v>
                </c:pt>
                <c:pt idx="10">
                  <c:v>37.71021377672209</c:v>
                </c:pt>
                <c:pt idx="11">
                  <c:v>30.12826603325416</c:v>
                </c:pt>
                <c:pt idx="12">
                  <c:v>24.94061757719715</c:v>
                </c:pt>
                <c:pt idx="13">
                  <c:v>21.74821852731591</c:v>
                </c:pt>
                <c:pt idx="14">
                  <c:v>20.55106888361045</c:v>
                </c:pt>
                <c:pt idx="15">
                  <c:v>16.5605700712589</c:v>
                </c:pt>
                <c:pt idx="16">
                  <c:v>15.36342042755344</c:v>
                </c:pt>
                <c:pt idx="17">
                  <c:v>13.36817102137767</c:v>
                </c:pt>
                <c:pt idx="18">
                  <c:v>11.77197149643705</c:v>
                </c:pt>
                <c:pt idx="19">
                  <c:v>10.57482185273159</c:v>
                </c:pt>
                <c:pt idx="20">
                  <c:v>9.97624703087886</c:v>
                </c:pt>
                <c:pt idx="21">
                  <c:v>9.776722090261282</c:v>
                </c:pt>
                <c:pt idx="22">
                  <c:v>9.577197149643703</c:v>
                </c:pt>
                <c:pt idx="23">
                  <c:v>8.779097387173395</c:v>
                </c:pt>
                <c:pt idx="24">
                  <c:v>8.180522565320664</c:v>
                </c:pt>
                <c:pt idx="25">
                  <c:v>6.983372921615201</c:v>
                </c:pt>
                <c:pt idx="26">
                  <c:v>6.783847980997624</c:v>
                </c:pt>
                <c:pt idx="27">
                  <c:v>6.38479809976247</c:v>
                </c:pt>
                <c:pt idx="28">
                  <c:v>6.185273159144892</c:v>
                </c:pt>
                <c:pt idx="29">
                  <c:v>5.58669833729216</c:v>
                </c:pt>
                <c:pt idx="30">
                  <c:v>4.899999999999999</c:v>
                </c:pt>
                <c:pt idx="31">
                  <c:v>3.62</c:v>
                </c:pt>
                <c:pt idx="32">
                  <c:v>3.46</c:v>
                </c:pt>
                <c:pt idx="33">
                  <c:v>3.42</c:v>
                </c:pt>
                <c:pt idx="34">
                  <c:v>3.74</c:v>
                </c:pt>
                <c:pt idx="35">
                  <c:v>3.17</c:v>
                </c:pt>
                <c:pt idx="36">
                  <c:v>2.99</c:v>
                </c:pt>
                <c:pt idx="37">
                  <c:v>3.19</c:v>
                </c:pt>
                <c:pt idx="38">
                  <c:v>3.5</c:v>
                </c:pt>
                <c:pt idx="39">
                  <c:v>3.37</c:v>
                </c:pt>
                <c:pt idx="40">
                  <c:v>3.49</c:v>
                </c:pt>
                <c:pt idx="41">
                  <c:v>2.79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53688"/>
        <c:axId val="2135556712"/>
      </c:scatterChart>
      <c:valAx>
        <c:axId val="2135553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556712"/>
        <c:crosses val="autoZero"/>
        <c:crossBetween val="midCat"/>
      </c:valAx>
      <c:valAx>
        <c:axId val="2135556712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2135553688"/>
        <c:crosses val="autoZero"/>
        <c:crossBetween val="midCat"/>
      </c:valAx>
    </c:plotArea>
    <c:legend>
      <c:legendPos val="r"/>
      <c:overlay val="0"/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106759468934996"/>
                  <c:y val="-0.0257108323456587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2E-76e</a:t>
                    </a:r>
                    <a:r>
                      <a:rPr lang="en-US" sz="1400" baseline="30000"/>
                      <a:t>0.0864x</a:t>
                    </a:r>
                    <a:r>
                      <a:rPr lang="en-US" sz="1400" baseline="0"/>
                      <a:t>
R² = 0.92976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sourcedata!$B$12:$B$45</c:f>
              <c:numCache>
                <c:formatCode>General</c:formatCode>
                <c:ptCount val="34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</c:numCache>
            </c:numRef>
          </c:xVal>
          <c:yVal>
            <c:numRef>
              <c:f>sourcedata!$E$12:$E$45</c:f>
              <c:numCache>
                <c:formatCode>_(* #,##0.000_);_(* \(#,##0.000\);_(* "-"??_);_(@_)</c:formatCode>
                <c:ptCount val="34"/>
                <c:pt idx="0">
                  <c:v>0.0140056022408964</c:v>
                </c:pt>
                <c:pt idx="1">
                  <c:v>0.0187711788835384</c:v>
                </c:pt>
                <c:pt idx="2">
                  <c:v>0.0265180146132527</c:v>
                </c:pt>
                <c:pt idx="3">
                  <c:v>0.0331914222642699</c:v>
                </c:pt>
                <c:pt idx="4">
                  <c:v>0.0400952380952381</c:v>
                </c:pt>
                <c:pt idx="5">
                  <c:v>0.0459807776321538</c:v>
                </c:pt>
                <c:pt idx="6">
                  <c:v>0.0486592695330559</c:v>
                </c:pt>
                <c:pt idx="7">
                  <c:v>0.0603843947217441</c:v>
                </c:pt>
                <c:pt idx="8">
                  <c:v>0.0650896722325294</c:v>
                </c:pt>
                <c:pt idx="9">
                  <c:v>0.0748045486851457</c:v>
                </c:pt>
                <c:pt idx="10">
                  <c:v>0.0849475383373688</c:v>
                </c:pt>
                <c:pt idx="11">
                  <c:v>0.0945642407906559</c:v>
                </c:pt>
                <c:pt idx="12">
                  <c:v>0.100238095238095</c:v>
                </c:pt>
                <c:pt idx="13">
                  <c:v>0.102283770651118</c:v>
                </c:pt>
                <c:pt idx="14">
                  <c:v>0.104414682539683</c:v>
                </c:pt>
                <c:pt idx="15">
                  <c:v>0.113906926406926</c:v>
                </c:pt>
                <c:pt idx="16">
                  <c:v>0.122241579558653</c:v>
                </c:pt>
                <c:pt idx="17">
                  <c:v>0.143197278911565</c:v>
                </c:pt>
                <c:pt idx="18">
                  <c:v>0.147408963585434</c:v>
                </c:pt>
                <c:pt idx="19">
                  <c:v>0.156622023809524</c:v>
                </c:pt>
                <c:pt idx="20">
                  <c:v>0.161674347158218</c:v>
                </c:pt>
                <c:pt idx="21">
                  <c:v>0.178996598639456</c:v>
                </c:pt>
                <c:pt idx="22">
                  <c:v>0.204081632653061</c:v>
                </c:pt>
                <c:pt idx="23">
                  <c:v>0.276243093922652</c:v>
                </c:pt>
                <c:pt idx="24">
                  <c:v>0.289017341040462</c:v>
                </c:pt>
                <c:pt idx="25">
                  <c:v>0.292397660818713</c:v>
                </c:pt>
                <c:pt idx="26">
                  <c:v>0.267379679144385</c:v>
                </c:pt>
                <c:pt idx="27">
                  <c:v>0.315457413249211</c:v>
                </c:pt>
                <c:pt idx="28">
                  <c:v>0.334448160535117</c:v>
                </c:pt>
                <c:pt idx="29">
                  <c:v>0.313479623824451</c:v>
                </c:pt>
                <c:pt idx="30">
                  <c:v>0.285714285714286</c:v>
                </c:pt>
                <c:pt idx="31">
                  <c:v>0.29673590504451</c:v>
                </c:pt>
                <c:pt idx="32">
                  <c:v>0.286532951289398</c:v>
                </c:pt>
                <c:pt idx="33">
                  <c:v>0.3584229390681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466296"/>
        <c:axId val="-2121461032"/>
      </c:scatterChart>
      <c:valAx>
        <c:axId val="-2121466296"/>
        <c:scaling>
          <c:orientation val="minMax"/>
          <c:min val="194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high"/>
        <c:crossAx val="-2121461032"/>
        <c:crosses val="autoZero"/>
        <c:crossBetween val="midCat"/>
      </c:valAx>
      <c:valAx>
        <c:axId val="-2121461032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Solar PV Module Price (Watt</a:t>
                </a:r>
                <a:r>
                  <a:rPr lang="en-US" sz="1400" baseline="-25000">
                    <a:effectLst/>
                  </a:rPr>
                  <a:t>P</a:t>
                </a:r>
                <a:r>
                  <a:rPr lang="en-US" sz="1400">
                    <a:effectLst/>
                  </a:rPr>
                  <a:t> /2012$)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000"/>
              </a:p>
            </c:rich>
          </c:tx>
          <c:overlay val="0"/>
        </c:title>
        <c:numFmt formatCode="_(* #,##0.000_);_(* \(#,##0.000\);_(* &quot;-&quot;??_);_(@_)" sourceLinked="1"/>
        <c:majorTickMark val="out"/>
        <c:minorTickMark val="none"/>
        <c:tickLblPos val="nextTo"/>
        <c:crossAx val="-212146629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xVal>
            <c:numRef>
              <c:f>sourcedata!$B$4:$B$45</c:f>
              <c:numCache>
                <c:formatCode>General</c:formatCode>
                <c:ptCount val="42"/>
                <c:pt idx="0">
                  <c:v>1968.0</c:v>
                </c:pt>
                <c:pt idx="1">
                  <c:v>1969.0</c:v>
                </c:pt>
                <c:pt idx="2">
                  <c:v>1970.0</c:v>
                </c:pt>
                <c:pt idx="3">
                  <c:v>1971.0</c:v>
                </c:pt>
                <c:pt idx="4">
                  <c:v>1972.0</c:v>
                </c:pt>
                <c:pt idx="5">
                  <c:v>1973.0</c:v>
                </c:pt>
                <c:pt idx="6">
                  <c:v>1974.0</c:v>
                </c:pt>
                <c:pt idx="7">
                  <c:v>1975.0</c:v>
                </c:pt>
                <c:pt idx="8">
                  <c:v>1976.0</c:v>
                </c:pt>
                <c:pt idx="9">
                  <c:v>1977.0</c:v>
                </c:pt>
                <c:pt idx="10">
                  <c:v>1978.0</c:v>
                </c:pt>
                <c:pt idx="11">
                  <c:v>1979.0</c:v>
                </c:pt>
                <c:pt idx="12">
                  <c:v>1980.0</c:v>
                </c:pt>
                <c:pt idx="13">
                  <c:v>1981.0</c:v>
                </c:pt>
                <c:pt idx="14">
                  <c:v>1982.0</c:v>
                </c:pt>
                <c:pt idx="15">
                  <c:v>1983.0</c:v>
                </c:pt>
                <c:pt idx="16">
                  <c:v>1984.0</c:v>
                </c:pt>
                <c:pt idx="17">
                  <c:v>1985.0</c:v>
                </c:pt>
                <c:pt idx="18">
                  <c:v>1986.0</c:v>
                </c:pt>
                <c:pt idx="19">
                  <c:v>1987.0</c:v>
                </c:pt>
                <c:pt idx="20">
                  <c:v>1988.0</c:v>
                </c:pt>
                <c:pt idx="21">
                  <c:v>1989.0</c:v>
                </c:pt>
                <c:pt idx="22">
                  <c:v>1990.0</c:v>
                </c:pt>
                <c:pt idx="23">
                  <c:v>1991.0</c:v>
                </c:pt>
                <c:pt idx="24">
                  <c:v>1992.0</c:v>
                </c:pt>
                <c:pt idx="25">
                  <c:v>1993.0</c:v>
                </c:pt>
                <c:pt idx="26">
                  <c:v>1994.0</c:v>
                </c:pt>
                <c:pt idx="27">
                  <c:v>1995.0</c:v>
                </c:pt>
                <c:pt idx="28">
                  <c:v>1996.0</c:v>
                </c:pt>
                <c:pt idx="29">
                  <c:v>1997.0</c:v>
                </c:pt>
                <c:pt idx="30">
                  <c:v>1998.0</c:v>
                </c:pt>
                <c:pt idx="31">
                  <c:v>1999.0</c:v>
                </c:pt>
                <c:pt idx="32">
                  <c:v>2000.0</c:v>
                </c:pt>
                <c:pt idx="33">
                  <c:v>2001.0</c:v>
                </c:pt>
                <c:pt idx="34">
                  <c:v>2002.0</c:v>
                </c:pt>
                <c:pt idx="35">
                  <c:v>2003.0</c:v>
                </c:pt>
                <c:pt idx="36">
                  <c:v>2004.0</c:v>
                </c:pt>
                <c:pt idx="37">
                  <c:v>2005.0</c:v>
                </c:pt>
                <c:pt idx="38">
                  <c:v>2006.0</c:v>
                </c:pt>
                <c:pt idx="39">
                  <c:v>2007.0</c:v>
                </c:pt>
                <c:pt idx="40">
                  <c:v>2008.0</c:v>
                </c:pt>
                <c:pt idx="41">
                  <c:v>2009.0</c:v>
                </c:pt>
              </c:numCache>
            </c:numRef>
          </c:xVal>
          <c:yVal>
            <c:numRef>
              <c:f>sourcedata!$E$4:$E$45</c:f>
              <c:numCache>
                <c:formatCode>_(* #,##0.000_);_(* \(#,##0.000\);_(* "-"??_);_(@_)</c:formatCode>
                <c:ptCount val="42"/>
                <c:pt idx="0">
                  <c:v>0.00793650793650794</c:v>
                </c:pt>
                <c:pt idx="8">
                  <c:v>0.0140056022408964</c:v>
                </c:pt>
                <c:pt idx="9">
                  <c:v>0.0187711788835384</c:v>
                </c:pt>
                <c:pt idx="10">
                  <c:v>0.0265180146132527</c:v>
                </c:pt>
                <c:pt idx="11">
                  <c:v>0.0331914222642699</c:v>
                </c:pt>
                <c:pt idx="12">
                  <c:v>0.0400952380952381</c:v>
                </c:pt>
                <c:pt idx="13">
                  <c:v>0.0459807776321538</c:v>
                </c:pt>
                <c:pt idx="14">
                  <c:v>0.0486592695330559</c:v>
                </c:pt>
                <c:pt idx="15">
                  <c:v>0.0603843947217441</c:v>
                </c:pt>
                <c:pt idx="16">
                  <c:v>0.0650896722325294</c:v>
                </c:pt>
                <c:pt idx="17">
                  <c:v>0.0748045486851457</c:v>
                </c:pt>
                <c:pt idx="18">
                  <c:v>0.0849475383373688</c:v>
                </c:pt>
                <c:pt idx="19">
                  <c:v>0.0945642407906559</c:v>
                </c:pt>
                <c:pt idx="20">
                  <c:v>0.100238095238095</c:v>
                </c:pt>
                <c:pt idx="21">
                  <c:v>0.102283770651118</c:v>
                </c:pt>
                <c:pt idx="22">
                  <c:v>0.104414682539683</c:v>
                </c:pt>
                <c:pt idx="23">
                  <c:v>0.113906926406926</c:v>
                </c:pt>
                <c:pt idx="24">
                  <c:v>0.122241579558653</c:v>
                </c:pt>
                <c:pt idx="25">
                  <c:v>0.143197278911565</c:v>
                </c:pt>
                <c:pt idx="26">
                  <c:v>0.147408963585434</c:v>
                </c:pt>
                <c:pt idx="27">
                  <c:v>0.156622023809524</c:v>
                </c:pt>
                <c:pt idx="28">
                  <c:v>0.161674347158218</c:v>
                </c:pt>
                <c:pt idx="29">
                  <c:v>0.178996598639456</c:v>
                </c:pt>
                <c:pt idx="30">
                  <c:v>0.204081632653061</c:v>
                </c:pt>
                <c:pt idx="31">
                  <c:v>0.276243093922652</c:v>
                </c:pt>
                <c:pt idx="32">
                  <c:v>0.289017341040462</c:v>
                </c:pt>
                <c:pt idx="33">
                  <c:v>0.292397660818713</c:v>
                </c:pt>
                <c:pt idx="34">
                  <c:v>0.267379679144385</c:v>
                </c:pt>
                <c:pt idx="35">
                  <c:v>0.315457413249211</c:v>
                </c:pt>
                <c:pt idx="36">
                  <c:v>0.334448160535117</c:v>
                </c:pt>
                <c:pt idx="37">
                  <c:v>0.313479623824451</c:v>
                </c:pt>
                <c:pt idx="38">
                  <c:v>0.285714285714286</c:v>
                </c:pt>
                <c:pt idx="39">
                  <c:v>0.29673590504451</c:v>
                </c:pt>
                <c:pt idx="40">
                  <c:v>0.286532951289398</c:v>
                </c:pt>
                <c:pt idx="41">
                  <c:v>0.3584229390681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921880"/>
        <c:axId val="-2119918856"/>
      </c:scatterChart>
      <c:valAx>
        <c:axId val="-2119921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9918856"/>
        <c:crosses val="autoZero"/>
        <c:crossBetween val="midCat"/>
      </c:valAx>
      <c:valAx>
        <c:axId val="-2119918856"/>
        <c:scaling>
          <c:orientation val="minMax"/>
        </c:scaling>
        <c:delete val="0"/>
        <c:axPos val="l"/>
        <c:majorGridlines/>
        <c:numFmt formatCode="_(* #,##0.000_);_(* \(#,##0.000\);_(* &quot;-&quot;??_);_(@_)" sourceLinked="1"/>
        <c:majorTickMark val="out"/>
        <c:minorTickMark val="none"/>
        <c:tickLblPos val="nextTo"/>
        <c:crossAx val="-2119921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598712569688"/>
          <c:y val="0.061632719463786"/>
          <c:w val="0.852317374561756"/>
          <c:h val="0.84099369844045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sourcedata!$B$12:$B$45</c:f>
              <c:numCache>
                <c:formatCode>General</c:formatCode>
                <c:ptCount val="34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</c:numCache>
            </c:numRef>
          </c:xVal>
          <c:yVal>
            <c:numRef>
              <c:f>sourcedata!$E$12:$E$45</c:f>
              <c:numCache>
                <c:formatCode>_(* #,##0.000_);_(* \(#,##0.000\);_(* "-"??_);_(@_)</c:formatCode>
                <c:ptCount val="34"/>
                <c:pt idx="0">
                  <c:v>0.0140056022408964</c:v>
                </c:pt>
                <c:pt idx="1">
                  <c:v>0.0187711788835384</c:v>
                </c:pt>
                <c:pt idx="2">
                  <c:v>0.0265180146132527</c:v>
                </c:pt>
                <c:pt idx="3">
                  <c:v>0.0331914222642699</c:v>
                </c:pt>
                <c:pt idx="4">
                  <c:v>0.0400952380952381</c:v>
                </c:pt>
                <c:pt idx="5">
                  <c:v>0.0459807776321538</c:v>
                </c:pt>
                <c:pt idx="6">
                  <c:v>0.0486592695330559</c:v>
                </c:pt>
                <c:pt idx="7">
                  <c:v>0.0603843947217441</c:v>
                </c:pt>
                <c:pt idx="8">
                  <c:v>0.0650896722325294</c:v>
                </c:pt>
                <c:pt idx="9">
                  <c:v>0.0748045486851457</c:v>
                </c:pt>
                <c:pt idx="10">
                  <c:v>0.0849475383373688</c:v>
                </c:pt>
                <c:pt idx="11">
                  <c:v>0.0945642407906559</c:v>
                </c:pt>
                <c:pt idx="12">
                  <c:v>0.100238095238095</c:v>
                </c:pt>
                <c:pt idx="13">
                  <c:v>0.102283770651118</c:v>
                </c:pt>
                <c:pt idx="14">
                  <c:v>0.104414682539683</c:v>
                </c:pt>
                <c:pt idx="15">
                  <c:v>0.113906926406926</c:v>
                </c:pt>
                <c:pt idx="16">
                  <c:v>0.122241579558653</c:v>
                </c:pt>
                <c:pt idx="17">
                  <c:v>0.143197278911565</c:v>
                </c:pt>
                <c:pt idx="18">
                  <c:v>0.147408963585434</c:v>
                </c:pt>
                <c:pt idx="19">
                  <c:v>0.156622023809524</c:v>
                </c:pt>
                <c:pt idx="20">
                  <c:v>0.161674347158218</c:v>
                </c:pt>
                <c:pt idx="21">
                  <c:v>0.178996598639456</c:v>
                </c:pt>
                <c:pt idx="22">
                  <c:v>0.204081632653061</c:v>
                </c:pt>
                <c:pt idx="23">
                  <c:v>0.276243093922652</c:v>
                </c:pt>
                <c:pt idx="24">
                  <c:v>0.289017341040462</c:v>
                </c:pt>
                <c:pt idx="25">
                  <c:v>0.292397660818713</c:v>
                </c:pt>
                <c:pt idx="26">
                  <c:v>0.267379679144385</c:v>
                </c:pt>
                <c:pt idx="27">
                  <c:v>0.315457413249211</c:v>
                </c:pt>
                <c:pt idx="28">
                  <c:v>0.334448160535117</c:v>
                </c:pt>
                <c:pt idx="29">
                  <c:v>0.313479623824451</c:v>
                </c:pt>
                <c:pt idx="30">
                  <c:v>0.285714285714286</c:v>
                </c:pt>
                <c:pt idx="31">
                  <c:v>0.29673590504451</c:v>
                </c:pt>
                <c:pt idx="32">
                  <c:v>0.286532951289398</c:v>
                </c:pt>
                <c:pt idx="33">
                  <c:v>0.3584229390681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933208"/>
        <c:axId val="-2118322552"/>
      </c:scatterChart>
      <c:valAx>
        <c:axId val="208693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8322552"/>
        <c:crosses val="autoZero"/>
        <c:crossBetween val="midCat"/>
      </c:valAx>
      <c:valAx>
        <c:axId val="-2118322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effectLst/>
                  </a:rPr>
                  <a:t>Solar PV Module Price (Watt</a:t>
                </a:r>
                <a:r>
                  <a:rPr lang="en-US" sz="1000" baseline="-25000">
                    <a:effectLst/>
                  </a:rPr>
                  <a:t>P</a:t>
                </a:r>
                <a:r>
                  <a:rPr lang="en-US" sz="1000">
                    <a:effectLst/>
                  </a:rPr>
                  <a:t> /2012$)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000"/>
              </a:p>
            </c:rich>
          </c:tx>
          <c:overlay val="0"/>
        </c:title>
        <c:numFmt formatCode="_(* #,##0.000_);_(* \(#,##0.000\);_(* &quot;-&quot;??_);_(@_)" sourceLinked="1"/>
        <c:majorTickMark val="out"/>
        <c:minorTickMark val="none"/>
        <c:tickLblPos val="nextTo"/>
        <c:crossAx val="2086933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260451521530106"/>
                  <c:y val="0.05987488973950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sourcedata!$B$12:$B$45</c:f>
              <c:numCache>
                <c:formatCode>General</c:formatCode>
                <c:ptCount val="34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</c:numCache>
            </c:numRef>
          </c:xVal>
          <c:yVal>
            <c:numRef>
              <c:f>sourcedata!$E$12:$E$45</c:f>
              <c:numCache>
                <c:formatCode>_(* #,##0.000_);_(* \(#,##0.000\);_(* "-"??_);_(@_)</c:formatCode>
                <c:ptCount val="34"/>
                <c:pt idx="0">
                  <c:v>0.0140056022408964</c:v>
                </c:pt>
                <c:pt idx="1">
                  <c:v>0.0187711788835384</c:v>
                </c:pt>
                <c:pt idx="2">
                  <c:v>0.0265180146132527</c:v>
                </c:pt>
                <c:pt idx="3">
                  <c:v>0.0331914222642699</c:v>
                </c:pt>
                <c:pt idx="4">
                  <c:v>0.0400952380952381</c:v>
                </c:pt>
                <c:pt idx="5">
                  <c:v>0.0459807776321538</c:v>
                </c:pt>
                <c:pt idx="6">
                  <c:v>0.0486592695330559</c:v>
                </c:pt>
                <c:pt idx="7">
                  <c:v>0.0603843947217441</c:v>
                </c:pt>
                <c:pt idx="8">
                  <c:v>0.0650896722325294</c:v>
                </c:pt>
                <c:pt idx="9">
                  <c:v>0.0748045486851457</c:v>
                </c:pt>
                <c:pt idx="10">
                  <c:v>0.0849475383373688</c:v>
                </c:pt>
                <c:pt idx="11">
                  <c:v>0.0945642407906559</c:v>
                </c:pt>
                <c:pt idx="12">
                  <c:v>0.100238095238095</c:v>
                </c:pt>
                <c:pt idx="13">
                  <c:v>0.102283770651118</c:v>
                </c:pt>
                <c:pt idx="14">
                  <c:v>0.104414682539683</c:v>
                </c:pt>
                <c:pt idx="15">
                  <c:v>0.113906926406926</c:v>
                </c:pt>
                <c:pt idx="16">
                  <c:v>0.122241579558653</c:v>
                </c:pt>
                <c:pt idx="17">
                  <c:v>0.143197278911565</c:v>
                </c:pt>
                <c:pt idx="18">
                  <c:v>0.147408963585434</c:v>
                </c:pt>
                <c:pt idx="19">
                  <c:v>0.156622023809524</c:v>
                </c:pt>
                <c:pt idx="20">
                  <c:v>0.161674347158218</c:v>
                </c:pt>
                <c:pt idx="21">
                  <c:v>0.178996598639456</c:v>
                </c:pt>
                <c:pt idx="22">
                  <c:v>0.204081632653061</c:v>
                </c:pt>
                <c:pt idx="23">
                  <c:v>0.276243093922652</c:v>
                </c:pt>
                <c:pt idx="24">
                  <c:v>0.289017341040462</c:v>
                </c:pt>
                <c:pt idx="25">
                  <c:v>0.292397660818713</c:v>
                </c:pt>
                <c:pt idx="26">
                  <c:v>0.267379679144385</c:v>
                </c:pt>
                <c:pt idx="27">
                  <c:v>0.315457413249211</c:v>
                </c:pt>
                <c:pt idx="28">
                  <c:v>0.334448160535117</c:v>
                </c:pt>
                <c:pt idx="29">
                  <c:v>0.313479623824451</c:v>
                </c:pt>
                <c:pt idx="30">
                  <c:v>0.285714285714286</c:v>
                </c:pt>
                <c:pt idx="31">
                  <c:v>0.29673590504451</c:v>
                </c:pt>
                <c:pt idx="32">
                  <c:v>0.286532951289398</c:v>
                </c:pt>
                <c:pt idx="33">
                  <c:v>0.3584229390681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614328"/>
        <c:axId val="-2118608840"/>
      </c:scatterChart>
      <c:valAx>
        <c:axId val="-2118614328"/>
        <c:scaling>
          <c:orientation val="minMax"/>
          <c:min val="194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high"/>
        <c:crossAx val="-2118608840"/>
        <c:crosses val="autoZero"/>
        <c:crossBetween val="midCat"/>
      </c:valAx>
      <c:valAx>
        <c:axId val="-211860884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effectLst/>
                  </a:rPr>
                  <a:t>Solar PV Module Price</a:t>
                </a:r>
                <a:endParaRPr lang="en-US" sz="1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(</a:t>
                </a:r>
                <a:r>
                  <a:rPr lang="en-US" sz="1400" b="1" i="0" u="none" strike="noStrike" baseline="0">
                    <a:effectLst/>
                  </a:rPr>
                  <a:t>Watt</a:t>
                </a:r>
                <a:r>
                  <a:rPr lang="en-US" sz="1400" b="1" i="0" u="none" strike="noStrike" baseline="-25000">
                    <a:effectLst/>
                  </a:rPr>
                  <a:t>P</a:t>
                </a:r>
                <a:r>
                  <a:rPr lang="en-US" sz="1400" b="1" i="0" u="none" strike="noStrike" baseline="0">
                    <a:effectLst/>
                  </a:rPr>
                  <a:t> /2012$</a:t>
                </a:r>
                <a:r>
                  <a:rPr lang="en-US" sz="1400" b="1" i="0" u="none" strike="noStrike" baseline="0"/>
                  <a:t> </a:t>
                </a:r>
                <a:r>
                  <a:rPr lang="en-US" sz="1400">
                    <a:effectLst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</c:title>
        <c:numFmt formatCode="_(* #,##0.000_);_(* \(#,##0.000\);_(* &quot;-&quot;??_);_(@_)" sourceLinked="1"/>
        <c:majorTickMark val="out"/>
        <c:minorTickMark val="none"/>
        <c:tickLblPos val="nextTo"/>
        <c:crossAx val="-211861432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47625">
              <a:noFill/>
            </a:ln>
          </c:spPr>
          <c:marker>
            <c:symbol val="x"/>
            <c:size val="9"/>
            <c:spPr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00864816402900132"/>
                  <c:y val="0.319219835444516"/>
                </c:manualLayout>
              </c:layout>
              <c:numFmt formatCode="General" sourceLinked="0"/>
            </c:trendlineLbl>
          </c:trendline>
          <c:xVal>
            <c:numRef>
              <c:f>sourcedata!$B$12:$B$45</c:f>
              <c:numCache>
                <c:formatCode>General</c:formatCode>
                <c:ptCount val="34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</c:numCache>
            </c:numRef>
          </c:xVal>
          <c:yVal>
            <c:numRef>
              <c:f>sourcedata!$E$12:$E$45</c:f>
              <c:numCache>
                <c:formatCode>_(* #,##0.000_);_(* \(#,##0.000\);_(* "-"??_);_(@_)</c:formatCode>
                <c:ptCount val="34"/>
                <c:pt idx="0">
                  <c:v>0.0140056022408964</c:v>
                </c:pt>
                <c:pt idx="1">
                  <c:v>0.0187711788835384</c:v>
                </c:pt>
                <c:pt idx="2">
                  <c:v>0.0265180146132527</c:v>
                </c:pt>
                <c:pt idx="3">
                  <c:v>0.0331914222642699</c:v>
                </c:pt>
                <c:pt idx="4">
                  <c:v>0.0400952380952381</c:v>
                </c:pt>
                <c:pt idx="5">
                  <c:v>0.0459807776321538</c:v>
                </c:pt>
                <c:pt idx="6">
                  <c:v>0.0486592695330559</c:v>
                </c:pt>
                <c:pt idx="7">
                  <c:v>0.0603843947217441</c:v>
                </c:pt>
                <c:pt idx="8">
                  <c:v>0.0650896722325294</c:v>
                </c:pt>
                <c:pt idx="9">
                  <c:v>0.0748045486851457</c:v>
                </c:pt>
                <c:pt idx="10">
                  <c:v>0.0849475383373688</c:v>
                </c:pt>
                <c:pt idx="11">
                  <c:v>0.0945642407906559</c:v>
                </c:pt>
                <c:pt idx="12">
                  <c:v>0.100238095238095</c:v>
                </c:pt>
                <c:pt idx="13">
                  <c:v>0.102283770651118</c:v>
                </c:pt>
                <c:pt idx="14">
                  <c:v>0.104414682539683</c:v>
                </c:pt>
                <c:pt idx="15">
                  <c:v>0.113906926406926</c:v>
                </c:pt>
                <c:pt idx="16">
                  <c:v>0.122241579558653</c:v>
                </c:pt>
                <c:pt idx="17">
                  <c:v>0.143197278911565</c:v>
                </c:pt>
                <c:pt idx="18">
                  <c:v>0.147408963585434</c:v>
                </c:pt>
                <c:pt idx="19">
                  <c:v>0.156622023809524</c:v>
                </c:pt>
                <c:pt idx="20">
                  <c:v>0.161674347158218</c:v>
                </c:pt>
                <c:pt idx="21">
                  <c:v>0.178996598639456</c:v>
                </c:pt>
                <c:pt idx="22">
                  <c:v>0.204081632653061</c:v>
                </c:pt>
                <c:pt idx="23">
                  <c:v>0.276243093922652</c:v>
                </c:pt>
                <c:pt idx="24">
                  <c:v>0.289017341040462</c:v>
                </c:pt>
                <c:pt idx="25">
                  <c:v>0.292397660818713</c:v>
                </c:pt>
                <c:pt idx="26">
                  <c:v>0.267379679144385</c:v>
                </c:pt>
                <c:pt idx="27">
                  <c:v>0.315457413249211</c:v>
                </c:pt>
                <c:pt idx="28">
                  <c:v>0.334448160535117</c:v>
                </c:pt>
                <c:pt idx="29">
                  <c:v>0.313479623824451</c:v>
                </c:pt>
                <c:pt idx="30">
                  <c:v>0.285714285714286</c:v>
                </c:pt>
                <c:pt idx="31">
                  <c:v>0.29673590504451</c:v>
                </c:pt>
                <c:pt idx="32">
                  <c:v>0.286532951289398</c:v>
                </c:pt>
                <c:pt idx="33">
                  <c:v>0.3584229390681</c:v>
                </c:pt>
              </c:numCache>
            </c:numRef>
          </c:yVal>
          <c:smooth val="0"/>
        </c:ser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325168134923729"/>
                  <c:y val="-0.14828352005845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'[1]Wind KPM'!$C$2:$C$34</c:f>
              <c:numCache>
                <c:formatCode>General</c:formatCode>
                <c:ptCount val="33"/>
                <c:pt idx="0">
                  <c:v>2011.0</c:v>
                </c:pt>
                <c:pt idx="1">
                  <c:v>2010.0</c:v>
                </c:pt>
                <c:pt idx="2">
                  <c:v>2009.0</c:v>
                </c:pt>
                <c:pt idx="3">
                  <c:v>2008.0</c:v>
                </c:pt>
                <c:pt idx="4">
                  <c:v>2007.0</c:v>
                </c:pt>
                <c:pt idx="5">
                  <c:v>2006.0</c:v>
                </c:pt>
                <c:pt idx="6">
                  <c:v>2005.0</c:v>
                </c:pt>
                <c:pt idx="7">
                  <c:v>2004.0</c:v>
                </c:pt>
                <c:pt idx="8">
                  <c:v>2003.0</c:v>
                </c:pt>
                <c:pt idx="9">
                  <c:v>2002.0</c:v>
                </c:pt>
                <c:pt idx="10">
                  <c:v>2001.0</c:v>
                </c:pt>
                <c:pt idx="11">
                  <c:v>2000.0</c:v>
                </c:pt>
                <c:pt idx="12">
                  <c:v>1999.0</c:v>
                </c:pt>
                <c:pt idx="13">
                  <c:v>1998.0</c:v>
                </c:pt>
                <c:pt idx="14">
                  <c:v>1997.0</c:v>
                </c:pt>
                <c:pt idx="15">
                  <c:v>1996.0</c:v>
                </c:pt>
                <c:pt idx="16">
                  <c:v>1995.0</c:v>
                </c:pt>
                <c:pt idx="17">
                  <c:v>1994.0</c:v>
                </c:pt>
                <c:pt idx="18">
                  <c:v>1993.0</c:v>
                </c:pt>
                <c:pt idx="19">
                  <c:v>1992.0</c:v>
                </c:pt>
                <c:pt idx="20">
                  <c:v>1991.0</c:v>
                </c:pt>
                <c:pt idx="21">
                  <c:v>1990.0</c:v>
                </c:pt>
                <c:pt idx="22">
                  <c:v>1989.0</c:v>
                </c:pt>
                <c:pt idx="23">
                  <c:v>1988.0</c:v>
                </c:pt>
                <c:pt idx="24">
                  <c:v>1987.0</c:v>
                </c:pt>
                <c:pt idx="25">
                  <c:v>1986.0</c:v>
                </c:pt>
                <c:pt idx="26">
                  <c:v>1985.0</c:v>
                </c:pt>
                <c:pt idx="27">
                  <c:v>1984.0</c:v>
                </c:pt>
                <c:pt idx="28">
                  <c:v>1983.0</c:v>
                </c:pt>
                <c:pt idx="29">
                  <c:v>1947.0</c:v>
                </c:pt>
                <c:pt idx="30">
                  <c:v>1947.0</c:v>
                </c:pt>
                <c:pt idx="31">
                  <c:v>1947.0</c:v>
                </c:pt>
                <c:pt idx="32">
                  <c:v>1947.0</c:v>
                </c:pt>
              </c:numCache>
            </c:numRef>
          </c:xVal>
          <c:yVal>
            <c:numRef>
              <c:f>'[1]Wind KPM'!$D$2:$D$34</c:f>
              <c:numCache>
                <c:formatCode>General</c:formatCode>
                <c:ptCount val="33"/>
                <c:pt idx="0">
                  <c:v>0.769230769230769</c:v>
                </c:pt>
                <c:pt idx="1">
                  <c:v>0.714285714285714</c:v>
                </c:pt>
                <c:pt idx="2">
                  <c:v>0.645161290322581</c:v>
                </c:pt>
                <c:pt idx="3">
                  <c:v>0.677966101694915</c:v>
                </c:pt>
                <c:pt idx="4">
                  <c:v>0.727272727272727</c:v>
                </c:pt>
                <c:pt idx="5">
                  <c:v>0.833333333333333</c:v>
                </c:pt>
                <c:pt idx="6">
                  <c:v>0.930232558139535</c:v>
                </c:pt>
                <c:pt idx="7">
                  <c:v>1.052631578947368</c:v>
                </c:pt>
                <c:pt idx="8">
                  <c:v>1.176470588235294</c:v>
                </c:pt>
                <c:pt idx="9">
                  <c:v>1.25</c:v>
                </c:pt>
                <c:pt idx="10">
                  <c:v>1.333333333333333</c:v>
                </c:pt>
                <c:pt idx="11">
                  <c:v>1.290322580645161</c:v>
                </c:pt>
                <c:pt idx="12">
                  <c:v>1.111111111111111</c:v>
                </c:pt>
                <c:pt idx="13">
                  <c:v>0.833333333333333</c:v>
                </c:pt>
                <c:pt idx="14">
                  <c:v>0.615384615384615</c:v>
                </c:pt>
                <c:pt idx="17">
                  <c:v>0.909090909090909</c:v>
                </c:pt>
                <c:pt idx="21">
                  <c:v>0.555555555555556</c:v>
                </c:pt>
                <c:pt idx="22">
                  <c:v>0.416666666666667</c:v>
                </c:pt>
                <c:pt idx="24">
                  <c:v>0.526315789473684</c:v>
                </c:pt>
                <c:pt idx="26">
                  <c:v>0.32258064516129</c:v>
                </c:pt>
                <c:pt idx="27">
                  <c:v>0.222222222222222</c:v>
                </c:pt>
                <c:pt idx="31">
                  <c:v>0.190287413280476</c:v>
                </c:pt>
                <c:pt idx="32">
                  <c:v>0.158450704225352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555400"/>
        <c:axId val="2086798200"/>
      </c:scatterChart>
      <c:valAx>
        <c:axId val="-2127555400"/>
        <c:scaling>
          <c:orientation val="minMax"/>
          <c:min val="194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high"/>
        <c:crossAx val="2086798200"/>
        <c:crosses val="autoZero"/>
        <c:crossBetween val="midCat"/>
      </c:valAx>
      <c:valAx>
        <c:axId val="208679820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effectLst/>
                  </a:rPr>
                  <a:t>Wind Turbin Price</a:t>
                </a:r>
                <a:endParaRPr lang="en-US" sz="1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(Wa</a:t>
                </a:r>
                <a:r>
                  <a:rPr lang="en-US" sz="1400" b="1" i="0" u="none" strike="noStrike" baseline="0">
                    <a:effectLst/>
                  </a:rPr>
                  <a:t>tt</a:t>
                </a:r>
                <a:r>
                  <a:rPr lang="en-US" sz="1400" b="1" i="0" u="none" strike="noStrike" baseline="-25000">
                    <a:effectLst/>
                  </a:rPr>
                  <a:t>P</a:t>
                </a:r>
                <a:r>
                  <a:rPr lang="en-US" sz="1400" b="1" i="0" u="none" strike="noStrike" baseline="0">
                    <a:effectLst/>
                  </a:rPr>
                  <a:t> </a:t>
                </a:r>
                <a:r>
                  <a:rPr lang="en-US" sz="1400">
                    <a:effectLst/>
                  </a:rPr>
                  <a:t>/2012$)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</c:title>
        <c:numFmt formatCode="_(* #,##0.000_);_(* \(#,##0.000\);_(* &quot;-&quot;??_);_(@_)" sourceLinked="1"/>
        <c:majorTickMark val="out"/>
        <c:minorTickMark val="none"/>
        <c:tickLblPos val="nextTo"/>
        <c:crossAx val="-212755540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Solar PV</c:v>
          </c:tx>
          <c:spPr>
            <a:ln w="47625">
              <a:noFill/>
            </a:ln>
          </c:spPr>
          <c:marker>
            <c:symbol val="x"/>
            <c:size val="9"/>
            <c:spPr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0"/>
            <c:dispEq val="0"/>
          </c:trendline>
          <c:xVal>
            <c:numRef>
              <c:f>sourcedata!$B$12:$B$45</c:f>
              <c:numCache>
                <c:formatCode>General</c:formatCode>
                <c:ptCount val="34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</c:numCache>
            </c:numRef>
          </c:xVal>
          <c:yVal>
            <c:numRef>
              <c:f>sourcedata!$E$12:$E$45</c:f>
              <c:numCache>
                <c:formatCode>_(* #,##0.000_);_(* \(#,##0.000\);_(* "-"??_);_(@_)</c:formatCode>
                <c:ptCount val="34"/>
                <c:pt idx="0">
                  <c:v>0.0140056022408964</c:v>
                </c:pt>
                <c:pt idx="1">
                  <c:v>0.0187711788835384</c:v>
                </c:pt>
                <c:pt idx="2">
                  <c:v>0.0265180146132527</c:v>
                </c:pt>
                <c:pt idx="3">
                  <c:v>0.0331914222642699</c:v>
                </c:pt>
                <c:pt idx="4">
                  <c:v>0.0400952380952381</c:v>
                </c:pt>
                <c:pt idx="5">
                  <c:v>0.0459807776321538</c:v>
                </c:pt>
                <c:pt idx="6">
                  <c:v>0.0486592695330559</c:v>
                </c:pt>
                <c:pt idx="7">
                  <c:v>0.0603843947217441</c:v>
                </c:pt>
                <c:pt idx="8">
                  <c:v>0.0650896722325294</c:v>
                </c:pt>
                <c:pt idx="9">
                  <c:v>0.0748045486851457</c:v>
                </c:pt>
                <c:pt idx="10">
                  <c:v>0.0849475383373688</c:v>
                </c:pt>
                <c:pt idx="11">
                  <c:v>0.0945642407906559</c:v>
                </c:pt>
                <c:pt idx="12">
                  <c:v>0.100238095238095</c:v>
                </c:pt>
                <c:pt idx="13">
                  <c:v>0.102283770651118</c:v>
                </c:pt>
                <c:pt idx="14">
                  <c:v>0.104414682539683</c:v>
                </c:pt>
                <c:pt idx="15">
                  <c:v>0.113906926406926</c:v>
                </c:pt>
                <c:pt idx="16">
                  <c:v>0.122241579558653</c:v>
                </c:pt>
                <c:pt idx="17">
                  <c:v>0.143197278911565</c:v>
                </c:pt>
                <c:pt idx="18">
                  <c:v>0.147408963585434</c:v>
                </c:pt>
                <c:pt idx="19">
                  <c:v>0.156622023809524</c:v>
                </c:pt>
                <c:pt idx="20">
                  <c:v>0.161674347158218</c:v>
                </c:pt>
                <c:pt idx="21">
                  <c:v>0.178996598639456</c:v>
                </c:pt>
                <c:pt idx="22">
                  <c:v>0.204081632653061</c:v>
                </c:pt>
                <c:pt idx="23">
                  <c:v>0.276243093922652</c:v>
                </c:pt>
                <c:pt idx="24">
                  <c:v>0.289017341040462</c:v>
                </c:pt>
                <c:pt idx="25">
                  <c:v>0.292397660818713</c:v>
                </c:pt>
                <c:pt idx="26">
                  <c:v>0.267379679144385</c:v>
                </c:pt>
                <c:pt idx="27">
                  <c:v>0.315457413249211</c:v>
                </c:pt>
                <c:pt idx="28">
                  <c:v>0.334448160535117</c:v>
                </c:pt>
                <c:pt idx="29">
                  <c:v>0.313479623824451</c:v>
                </c:pt>
                <c:pt idx="30">
                  <c:v>0.285714285714286</c:v>
                </c:pt>
                <c:pt idx="31">
                  <c:v>0.29673590504451</c:v>
                </c:pt>
                <c:pt idx="32">
                  <c:v>0.286532951289398</c:v>
                </c:pt>
                <c:pt idx="33">
                  <c:v>0.3584229390681</c:v>
                </c:pt>
              </c:numCache>
            </c:numRef>
          </c:yVal>
          <c:smooth val="0"/>
        </c:ser>
        <c:ser>
          <c:idx val="0"/>
          <c:order val="0"/>
          <c:tx>
            <c:v>Wind Turbine</c:v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0"/>
            <c:dispEq val="0"/>
          </c:trendline>
          <c:xVal>
            <c:numRef>
              <c:f>'[1]Wind KPM'!$C$2:$C$34</c:f>
              <c:numCache>
                <c:formatCode>General</c:formatCode>
                <c:ptCount val="33"/>
                <c:pt idx="0">
                  <c:v>2011.0</c:v>
                </c:pt>
                <c:pt idx="1">
                  <c:v>2010.0</c:v>
                </c:pt>
                <c:pt idx="2">
                  <c:v>2009.0</c:v>
                </c:pt>
                <c:pt idx="3">
                  <c:v>2008.0</c:v>
                </c:pt>
                <c:pt idx="4">
                  <c:v>2007.0</c:v>
                </c:pt>
                <c:pt idx="5">
                  <c:v>2006.0</c:v>
                </c:pt>
                <c:pt idx="6">
                  <c:v>2005.0</c:v>
                </c:pt>
                <c:pt idx="7">
                  <c:v>2004.0</c:v>
                </c:pt>
                <c:pt idx="8">
                  <c:v>2003.0</c:v>
                </c:pt>
                <c:pt idx="9">
                  <c:v>2002.0</c:v>
                </c:pt>
                <c:pt idx="10">
                  <c:v>2001.0</c:v>
                </c:pt>
                <c:pt idx="11">
                  <c:v>2000.0</c:v>
                </c:pt>
                <c:pt idx="12">
                  <c:v>1999.0</c:v>
                </c:pt>
                <c:pt idx="13">
                  <c:v>1998.0</c:v>
                </c:pt>
                <c:pt idx="14">
                  <c:v>1997.0</c:v>
                </c:pt>
                <c:pt idx="15">
                  <c:v>1996.0</c:v>
                </c:pt>
                <c:pt idx="16">
                  <c:v>1995.0</c:v>
                </c:pt>
                <c:pt idx="17">
                  <c:v>1994.0</c:v>
                </c:pt>
                <c:pt idx="18">
                  <c:v>1993.0</c:v>
                </c:pt>
                <c:pt idx="19">
                  <c:v>1992.0</c:v>
                </c:pt>
                <c:pt idx="20">
                  <c:v>1991.0</c:v>
                </c:pt>
                <c:pt idx="21">
                  <c:v>1990.0</c:v>
                </c:pt>
                <c:pt idx="22">
                  <c:v>1989.0</c:v>
                </c:pt>
                <c:pt idx="23">
                  <c:v>1988.0</c:v>
                </c:pt>
                <c:pt idx="24">
                  <c:v>1987.0</c:v>
                </c:pt>
                <c:pt idx="25">
                  <c:v>1986.0</c:v>
                </c:pt>
                <c:pt idx="26">
                  <c:v>1985.0</c:v>
                </c:pt>
                <c:pt idx="27">
                  <c:v>1984.0</c:v>
                </c:pt>
                <c:pt idx="28">
                  <c:v>1983.0</c:v>
                </c:pt>
                <c:pt idx="29">
                  <c:v>1947.0</c:v>
                </c:pt>
                <c:pt idx="30">
                  <c:v>1947.0</c:v>
                </c:pt>
                <c:pt idx="31">
                  <c:v>1947.0</c:v>
                </c:pt>
                <c:pt idx="32">
                  <c:v>1947.0</c:v>
                </c:pt>
              </c:numCache>
            </c:numRef>
          </c:xVal>
          <c:yVal>
            <c:numRef>
              <c:f>'[1]Wind KPM'!$D$2:$D$34</c:f>
              <c:numCache>
                <c:formatCode>General</c:formatCode>
                <c:ptCount val="33"/>
                <c:pt idx="0">
                  <c:v>0.769230769230769</c:v>
                </c:pt>
                <c:pt idx="1">
                  <c:v>0.714285714285714</c:v>
                </c:pt>
                <c:pt idx="2">
                  <c:v>0.645161290322581</c:v>
                </c:pt>
                <c:pt idx="3">
                  <c:v>0.677966101694915</c:v>
                </c:pt>
                <c:pt idx="4">
                  <c:v>0.727272727272727</c:v>
                </c:pt>
                <c:pt idx="5">
                  <c:v>0.833333333333333</c:v>
                </c:pt>
                <c:pt idx="6">
                  <c:v>0.930232558139535</c:v>
                </c:pt>
                <c:pt idx="7">
                  <c:v>1.052631578947368</c:v>
                </c:pt>
                <c:pt idx="8">
                  <c:v>1.176470588235294</c:v>
                </c:pt>
                <c:pt idx="9">
                  <c:v>1.25</c:v>
                </c:pt>
                <c:pt idx="10">
                  <c:v>1.333333333333333</c:v>
                </c:pt>
                <c:pt idx="11">
                  <c:v>1.290322580645161</c:v>
                </c:pt>
                <c:pt idx="12">
                  <c:v>1.111111111111111</c:v>
                </c:pt>
                <c:pt idx="13">
                  <c:v>0.833333333333333</c:v>
                </c:pt>
                <c:pt idx="14">
                  <c:v>0.615384615384615</c:v>
                </c:pt>
                <c:pt idx="17">
                  <c:v>0.909090909090909</c:v>
                </c:pt>
                <c:pt idx="21">
                  <c:v>0.555555555555556</c:v>
                </c:pt>
                <c:pt idx="22">
                  <c:v>0.416666666666667</c:v>
                </c:pt>
                <c:pt idx="24">
                  <c:v>0.526315789473684</c:v>
                </c:pt>
                <c:pt idx="26">
                  <c:v>0.32258064516129</c:v>
                </c:pt>
                <c:pt idx="27">
                  <c:v>0.222222222222222</c:v>
                </c:pt>
                <c:pt idx="31">
                  <c:v>0.190287413280476</c:v>
                </c:pt>
                <c:pt idx="32">
                  <c:v>0.158450704225352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743592"/>
        <c:axId val="2116751720"/>
      </c:scatterChart>
      <c:valAx>
        <c:axId val="2116743592"/>
        <c:scaling>
          <c:orientation val="minMax"/>
          <c:min val="194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high"/>
        <c:crossAx val="2116751720"/>
        <c:crosses val="autoZero"/>
        <c:crossBetween val="midCat"/>
      </c:valAx>
      <c:valAx>
        <c:axId val="211675172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effectLst/>
                  </a:rPr>
                  <a:t>Energy Generation Capability</a:t>
                </a:r>
                <a:endParaRPr lang="en-US" sz="1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(Wa</a:t>
                </a:r>
                <a:r>
                  <a:rPr lang="en-US" sz="1400" b="1" i="0" u="none" strike="noStrike" baseline="0">
                    <a:effectLst/>
                  </a:rPr>
                  <a:t>tt</a:t>
                </a:r>
                <a:r>
                  <a:rPr lang="en-US" sz="1400" b="1" i="0" u="none" strike="noStrike" baseline="-25000">
                    <a:effectLst/>
                  </a:rPr>
                  <a:t>P</a:t>
                </a:r>
                <a:r>
                  <a:rPr lang="en-US" sz="1400" b="1" i="0" u="none" strike="noStrike" baseline="0">
                    <a:effectLst/>
                  </a:rPr>
                  <a:t> </a:t>
                </a:r>
                <a:r>
                  <a:rPr lang="en-US" sz="1400">
                    <a:effectLst/>
                  </a:rPr>
                  <a:t>/2012$)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</c:title>
        <c:numFmt formatCode="_(* #,##0.000_);_(* \(#,##0.000\);_(* &quot;-&quot;??_);_(@_)" sourceLinked="1"/>
        <c:majorTickMark val="out"/>
        <c:minorTickMark val="none"/>
        <c:tickLblPos val="nextTo"/>
        <c:crossAx val="2116743592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27277817862409"/>
                  <c:y val="0.00067562450216111"/>
                </c:manualLayout>
              </c:layout>
              <c:numFmt formatCode="General" sourceLinked="0"/>
            </c:trendlineLbl>
          </c:trendline>
          <c:xVal>
            <c:numRef>
              <c:f>patentsFPM!$C$2:$C$35</c:f>
              <c:numCache>
                <c:formatCode>General</c:formatCode>
                <c:ptCount val="34"/>
                <c:pt idx="0">
                  <c:v>1.0</c:v>
                </c:pt>
                <c:pt idx="1">
                  <c:v>33.0</c:v>
                </c:pt>
                <c:pt idx="2">
                  <c:v>106.0</c:v>
                </c:pt>
                <c:pt idx="3">
                  <c:v>230.0</c:v>
                </c:pt>
                <c:pt idx="4">
                  <c:v>349.0</c:v>
                </c:pt>
                <c:pt idx="5">
                  <c:v>451.0</c:v>
                </c:pt>
                <c:pt idx="6">
                  <c:v>559.0</c:v>
                </c:pt>
                <c:pt idx="7">
                  <c:v>671.0</c:v>
                </c:pt>
                <c:pt idx="8">
                  <c:v>768.0</c:v>
                </c:pt>
                <c:pt idx="9">
                  <c:v>894.0</c:v>
                </c:pt>
                <c:pt idx="10">
                  <c:v>1010.0</c:v>
                </c:pt>
                <c:pt idx="11">
                  <c:v>1155.0</c:v>
                </c:pt>
                <c:pt idx="12">
                  <c:v>1264.0</c:v>
                </c:pt>
                <c:pt idx="13">
                  <c:v>1347.0</c:v>
                </c:pt>
                <c:pt idx="14">
                  <c:v>1439.0</c:v>
                </c:pt>
                <c:pt idx="15">
                  <c:v>1539.0</c:v>
                </c:pt>
                <c:pt idx="16">
                  <c:v>1634.0</c:v>
                </c:pt>
                <c:pt idx="17">
                  <c:v>1741.0</c:v>
                </c:pt>
                <c:pt idx="18">
                  <c:v>1838.0</c:v>
                </c:pt>
                <c:pt idx="19">
                  <c:v>1957.0</c:v>
                </c:pt>
                <c:pt idx="20">
                  <c:v>2067.0</c:v>
                </c:pt>
                <c:pt idx="21">
                  <c:v>2152.0</c:v>
                </c:pt>
                <c:pt idx="22">
                  <c:v>2248.0</c:v>
                </c:pt>
                <c:pt idx="23">
                  <c:v>2385.0</c:v>
                </c:pt>
                <c:pt idx="24">
                  <c:v>2584.0</c:v>
                </c:pt>
                <c:pt idx="25">
                  <c:v>2812.0</c:v>
                </c:pt>
                <c:pt idx="26">
                  <c:v>3017.0</c:v>
                </c:pt>
                <c:pt idx="27">
                  <c:v>3200.0</c:v>
                </c:pt>
                <c:pt idx="28">
                  <c:v>3332.0</c:v>
                </c:pt>
                <c:pt idx="29">
                  <c:v>3404.0</c:v>
                </c:pt>
                <c:pt idx="30">
                  <c:v>3470.0</c:v>
                </c:pt>
                <c:pt idx="31">
                  <c:v>3557.0</c:v>
                </c:pt>
                <c:pt idx="32">
                  <c:v>3637.0</c:v>
                </c:pt>
                <c:pt idx="33">
                  <c:v>3742.0</c:v>
                </c:pt>
              </c:numCache>
            </c:numRef>
          </c:xVal>
          <c:yVal>
            <c:numRef>
              <c:f>patentsFPM!$D$2:$D$35</c:f>
              <c:numCache>
                <c:formatCode>General</c:formatCode>
                <c:ptCount val="34"/>
                <c:pt idx="0">
                  <c:v>0.0140056022408964</c:v>
                </c:pt>
                <c:pt idx="1">
                  <c:v>0.0187711788835384</c:v>
                </c:pt>
                <c:pt idx="2">
                  <c:v>0.0265180146132527</c:v>
                </c:pt>
                <c:pt idx="3">
                  <c:v>0.0331914222642699</c:v>
                </c:pt>
                <c:pt idx="4">
                  <c:v>0.0400952380952381</c:v>
                </c:pt>
                <c:pt idx="5">
                  <c:v>0.0459807776321538</c:v>
                </c:pt>
                <c:pt idx="6">
                  <c:v>0.0486592695330559</c:v>
                </c:pt>
                <c:pt idx="7">
                  <c:v>0.0603843947217441</c:v>
                </c:pt>
                <c:pt idx="8">
                  <c:v>0.0650896722325294</c:v>
                </c:pt>
                <c:pt idx="9">
                  <c:v>0.0748045486851457</c:v>
                </c:pt>
                <c:pt idx="10">
                  <c:v>0.0849475383373688</c:v>
                </c:pt>
                <c:pt idx="11">
                  <c:v>0.0945642407906559</c:v>
                </c:pt>
                <c:pt idx="12">
                  <c:v>0.100238095238095</c:v>
                </c:pt>
                <c:pt idx="13">
                  <c:v>0.102283770651118</c:v>
                </c:pt>
                <c:pt idx="14">
                  <c:v>0.104414682539683</c:v>
                </c:pt>
                <c:pt idx="15">
                  <c:v>0.113906926406926</c:v>
                </c:pt>
                <c:pt idx="16">
                  <c:v>0.122241579558653</c:v>
                </c:pt>
                <c:pt idx="17">
                  <c:v>0.143197278911565</c:v>
                </c:pt>
                <c:pt idx="18">
                  <c:v>0.147408963585434</c:v>
                </c:pt>
                <c:pt idx="19">
                  <c:v>0.156622023809524</c:v>
                </c:pt>
                <c:pt idx="20">
                  <c:v>0.161674347158218</c:v>
                </c:pt>
                <c:pt idx="21">
                  <c:v>0.178996598639456</c:v>
                </c:pt>
                <c:pt idx="22">
                  <c:v>0.204081632653061</c:v>
                </c:pt>
                <c:pt idx="23">
                  <c:v>0.276243093922652</c:v>
                </c:pt>
                <c:pt idx="24">
                  <c:v>0.289017341040462</c:v>
                </c:pt>
                <c:pt idx="25">
                  <c:v>0.292397660818713</c:v>
                </c:pt>
                <c:pt idx="26">
                  <c:v>0.267379679144385</c:v>
                </c:pt>
                <c:pt idx="27">
                  <c:v>0.315457413249211</c:v>
                </c:pt>
                <c:pt idx="28">
                  <c:v>0.334448160535117</c:v>
                </c:pt>
                <c:pt idx="29">
                  <c:v>0.313479623824451</c:v>
                </c:pt>
                <c:pt idx="30">
                  <c:v>0.285714285714286</c:v>
                </c:pt>
                <c:pt idx="31">
                  <c:v>0.29673590504451</c:v>
                </c:pt>
                <c:pt idx="32">
                  <c:v>0.286532951289398</c:v>
                </c:pt>
                <c:pt idx="33">
                  <c:v>0.3584229390681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332872"/>
        <c:axId val="-2121327464"/>
      </c:scatterChart>
      <c:valAx>
        <c:axId val="-2121332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Cummulative Patents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327464"/>
        <c:crosses val="autoZero"/>
        <c:crossBetween val="midCat"/>
      </c:valAx>
      <c:valAx>
        <c:axId val="-2121327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Watts/$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332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27013050161558"/>
                  <c:y val="0.0371392381922409"/>
                </c:manualLayout>
              </c:layout>
              <c:numFmt formatCode="General" sourceLinked="0"/>
            </c:trendlineLbl>
          </c:trendline>
          <c:xVal>
            <c:numRef>
              <c:f>patentsFPM!$C$2:$C$35</c:f>
              <c:numCache>
                <c:formatCode>General</c:formatCode>
                <c:ptCount val="34"/>
                <c:pt idx="0">
                  <c:v>1.0</c:v>
                </c:pt>
                <c:pt idx="1">
                  <c:v>33.0</c:v>
                </c:pt>
                <c:pt idx="2">
                  <c:v>106.0</c:v>
                </c:pt>
                <c:pt idx="3">
                  <c:v>230.0</c:v>
                </c:pt>
                <c:pt idx="4">
                  <c:v>349.0</c:v>
                </c:pt>
                <c:pt idx="5">
                  <c:v>451.0</c:v>
                </c:pt>
                <c:pt idx="6">
                  <c:v>559.0</c:v>
                </c:pt>
                <c:pt idx="7">
                  <c:v>671.0</c:v>
                </c:pt>
                <c:pt idx="8">
                  <c:v>768.0</c:v>
                </c:pt>
                <c:pt idx="9">
                  <c:v>894.0</c:v>
                </c:pt>
                <c:pt idx="10">
                  <c:v>1010.0</c:v>
                </c:pt>
                <c:pt idx="11">
                  <c:v>1155.0</c:v>
                </c:pt>
                <c:pt idx="12">
                  <c:v>1264.0</c:v>
                </c:pt>
                <c:pt idx="13">
                  <c:v>1347.0</c:v>
                </c:pt>
                <c:pt idx="14">
                  <c:v>1439.0</c:v>
                </c:pt>
                <c:pt idx="15">
                  <c:v>1539.0</c:v>
                </c:pt>
                <c:pt idx="16">
                  <c:v>1634.0</c:v>
                </c:pt>
                <c:pt idx="17">
                  <c:v>1741.0</c:v>
                </c:pt>
                <c:pt idx="18">
                  <c:v>1838.0</c:v>
                </c:pt>
                <c:pt idx="19">
                  <c:v>1957.0</c:v>
                </c:pt>
                <c:pt idx="20">
                  <c:v>2067.0</c:v>
                </c:pt>
                <c:pt idx="21">
                  <c:v>2152.0</c:v>
                </c:pt>
                <c:pt idx="22">
                  <c:v>2248.0</c:v>
                </c:pt>
                <c:pt idx="23">
                  <c:v>2385.0</c:v>
                </c:pt>
                <c:pt idx="24">
                  <c:v>2584.0</c:v>
                </c:pt>
                <c:pt idx="25">
                  <c:v>2812.0</c:v>
                </c:pt>
                <c:pt idx="26">
                  <c:v>3017.0</c:v>
                </c:pt>
                <c:pt idx="27">
                  <c:v>3200.0</c:v>
                </c:pt>
                <c:pt idx="28">
                  <c:v>3332.0</c:v>
                </c:pt>
                <c:pt idx="29">
                  <c:v>3404.0</c:v>
                </c:pt>
                <c:pt idx="30">
                  <c:v>3470.0</c:v>
                </c:pt>
                <c:pt idx="31">
                  <c:v>3557.0</c:v>
                </c:pt>
                <c:pt idx="32">
                  <c:v>3637.0</c:v>
                </c:pt>
                <c:pt idx="33">
                  <c:v>3742.0</c:v>
                </c:pt>
              </c:numCache>
            </c:numRef>
          </c:xVal>
          <c:yVal>
            <c:numRef>
              <c:f>patentsFPM!$D$2:$D$35</c:f>
              <c:numCache>
                <c:formatCode>General</c:formatCode>
                <c:ptCount val="34"/>
                <c:pt idx="0">
                  <c:v>0.0140056022408964</c:v>
                </c:pt>
                <c:pt idx="1">
                  <c:v>0.0187711788835384</c:v>
                </c:pt>
                <c:pt idx="2">
                  <c:v>0.0265180146132527</c:v>
                </c:pt>
                <c:pt idx="3">
                  <c:v>0.0331914222642699</c:v>
                </c:pt>
                <c:pt idx="4">
                  <c:v>0.0400952380952381</c:v>
                </c:pt>
                <c:pt idx="5">
                  <c:v>0.0459807776321538</c:v>
                </c:pt>
                <c:pt idx="6">
                  <c:v>0.0486592695330559</c:v>
                </c:pt>
                <c:pt idx="7">
                  <c:v>0.0603843947217441</c:v>
                </c:pt>
                <c:pt idx="8">
                  <c:v>0.0650896722325294</c:v>
                </c:pt>
                <c:pt idx="9">
                  <c:v>0.0748045486851457</c:v>
                </c:pt>
                <c:pt idx="10">
                  <c:v>0.0849475383373688</c:v>
                </c:pt>
                <c:pt idx="11">
                  <c:v>0.0945642407906559</c:v>
                </c:pt>
                <c:pt idx="12">
                  <c:v>0.100238095238095</c:v>
                </c:pt>
                <c:pt idx="13">
                  <c:v>0.102283770651118</c:v>
                </c:pt>
                <c:pt idx="14">
                  <c:v>0.104414682539683</c:v>
                </c:pt>
                <c:pt idx="15">
                  <c:v>0.113906926406926</c:v>
                </c:pt>
                <c:pt idx="16">
                  <c:v>0.122241579558653</c:v>
                </c:pt>
                <c:pt idx="17">
                  <c:v>0.143197278911565</c:v>
                </c:pt>
                <c:pt idx="18">
                  <c:v>0.147408963585434</c:v>
                </c:pt>
                <c:pt idx="19">
                  <c:v>0.156622023809524</c:v>
                </c:pt>
                <c:pt idx="20">
                  <c:v>0.161674347158218</c:v>
                </c:pt>
                <c:pt idx="21">
                  <c:v>0.178996598639456</c:v>
                </c:pt>
                <c:pt idx="22">
                  <c:v>0.204081632653061</c:v>
                </c:pt>
                <c:pt idx="23">
                  <c:v>0.276243093922652</c:v>
                </c:pt>
                <c:pt idx="24">
                  <c:v>0.289017341040462</c:v>
                </c:pt>
                <c:pt idx="25">
                  <c:v>0.292397660818713</c:v>
                </c:pt>
                <c:pt idx="26">
                  <c:v>0.267379679144385</c:v>
                </c:pt>
                <c:pt idx="27">
                  <c:v>0.315457413249211</c:v>
                </c:pt>
                <c:pt idx="28">
                  <c:v>0.334448160535117</c:v>
                </c:pt>
                <c:pt idx="29">
                  <c:v>0.313479623824451</c:v>
                </c:pt>
                <c:pt idx="30">
                  <c:v>0.285714285714286</c:v>
                </c:pt>
                <c:pt idx="31">
                  <c:v>0.29673590504451</c:v>
                </c:pt>
                <c:pt idx="32">
                  <c:v>0.286532951289398</c:v>
                </c:pt>
                <c:pt idx="33">
                  <c:v>0.3584229390681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295496"/>
        <c:axId val="-2121290088"/>
      </c:scatterChart>
      <c:valAx>
        <c:axId val="-2121295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Cummulative Patents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290088"/>
        <c:crosses val="autoZero"/>
        <c:crossBetween val="midCat"/>
      </c:valAx>
      <c:valAx>
        <c:axId val="-212129008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Watts/$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295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255579885183675"/>
                  <c:y val="-0.00113735783027122"/>
                </c:manualLayout>
              </c:layout>
              <c:numFmt formatCode="General" sourceLinked="0"/>
            </c:trendlineLbl>
          </c:trendline>
          <c:xVal>
            <c:numRef>
              <c:f>patentsFPM!$C$2:$C$35</c:f>
              <c:numCache>
                <c:formatCode>General</c:formatCode>
                <c:ptCount val="34"/>
                <c:pt idx="0">
                  <c:v>1.0</c:v>
                </c:pt>
                <c:pt idx="1">
                  <c:v>33.0</c:v>
                </c:pt>
                <c:pt idx="2">
                  <c:v>106.0</c:v>
                </c:pt>
                <c:pt idx="3">
                  <c:v>230.0</c:v>
                </c:pt>
                <c:pt idx="4">
                  <c:v>349.0</c:v>
                </c:pt>
                <c:pt idx="5">
                  <c:v>451.0</c:v>
                </c:pt>
                <c:pt idx="6">
                  <c:v>559.0</c:v>
                </c:pt>
                <c:pt idx="7">
                  <c:v>671.0</c:v>
                </c:pt>
                <c:pt idx="8">
                  <c:v>768.0</c:v>
                </c:pt>
                <c:pt idx="9">
                  <c:v>894.0</c:v>
                </c:pt>
                <c:pt idx="10">
                  <c:v>1010.0</c:v>
                </c:pt>
                <c:pt idx="11">
                  <c:v>1155.0</c:v>
                </c:pt>
                <c:pt idx="12">
                  <c:v>1264.0</c:v>
                </c:pt>
                <c:pt idx="13">
                  <c:v>1347.0</c:v>
                </c:pt>
                <c:pt idx="14">
                  <c:v>1439.0</c:v>
                </c:pt>
                <c:pt idx="15">
                  <c:v>1539.0</c:v>
                </c:pt>
                <c:pt idx="16">
                  <c:v>1634.0</c:v>
                </c:pt>
                <c:pt idx="17">
                  <c:v>1741.0</c:v>
                </c:pt>
                <c:pt idx="18">
                  <c:v>1838.0</c:v>
                </c:pt>
                <c:pt idx="19">
                  <c:v>1957.0</c:v>
                </c:pt>
                <c:pt idx="20">
                  <c:v>2067.0</c:v>
                </c:pt>
                <c:pt idx="21">
                  <c:v>2152.0</c:v>
                </c:pt>
                <c:pt idx="22">
                  <c:v>2248.0</c:v>
                </c:pt>
                <c:pt idx="23">
                  <c:v>2385.0</c:v>
                </c:pt>
                <c:pt idx="24">
                  <c:v>2584.0</c:v>
                </c:pt>
                <c:pt idx="25">
                  <c:v>2812.0</c:v>
                </c:pt>
                <c:pt idx="26">
                  <c:v>3017.0</c:v>
                </c:pt>
                <c:pt idx="27">
                  <c:v>3200.0</c:v>
                </c:pt>
                <c:pt idx="28">
                  <c:v>3332.0</c:v>
                </c:pt>
                <c:pt idx="29">
                  <c:v>3404.0</c:v>
                </c:pt>
                <c:pt idx="30">
                  <c:v>3470.0</c:v>
                </c:pt>
                <c:pt idx="31">
                  <c:v>3557.0</c:v>
                </c:pt>
                <c:pt idx="32">
                  <c:v>3637.0</c:v>
                </c:pt>
                <c:pt idx="33">
                  <c:v>3742.0</c:v>
                </c:pt>
              </c:numCache>
            </c:numRef>
          </c:xVal>
          <c:yVal>
            <c:numRef>
              <c:f>patentsFPM!$D$2:$D$35</c:f>
              <c:numCache>
                <c:formatCode>General</c:formatCode>
                <c:ptCount val="34"/>
                <c:pt idx="0">
                  <c:v>0.0140056022408964</c:v>
                </c:pt>
                <c:pt idx="1">
                  <c:v>0.0187711788835384</c:v>
                </c:pt>
                <c:pt idx="2">
                  <c:v>0.0265180146132527</c:v>
                </c:pt>
                <c:pt idx="3">
                  <c:v>0.0331914222642699</c:v>
                </c:pt>
                <c:pt idx="4">
                  <c:v>0.0400952380952381</c:v>
                </c:pt>
                <c:pt idx="5">
                  <c:v>0.0459807776321538</c:v>
                </c:pt>
                <c:pt idx="6">
                  <c:v>0.0486592695330559</c:v>
                </c:pt>
                <c:pt idx="7">
                  <c:v>0.0603843947217441</c:v>
                </c:pt>
                <c:pt idx="8">
                  <c:v>0.0650896722325294</c:v>
                </c:pt>
                <c:pt idx="9">
                  <c:v>0.0748045486851457</c:v>
                </c:pt>
                <c:pt idx="10">
                  <c:v>0.0849475383373688</c:v>
                </c:pt>
                <c:pt idx="11">
                  <c:v>0.0945642407906559</c:v>
                </c:pt>
                <c:pt idx="12">
                  <c:v>0.100238095238095</c:v>
                </c:pt>
                <c:pt idx="13">
                  <c:v>0.102283770651118</c:v>
                </c:pt>
                <c:pt idx="14">
                  <c:v>0.104414682539683</c:v>
                </c:pt>
                <c:pt idx="15">
                  <c:v>0.113906926406926</c:v>
                </c:pt>
                <c:pt idx="16">
                  <c:v>0.122241579558653</c:v>
                </c:pt>
                <c:pt idx="17">
                  <c:v>0.143197278911565</c:v>
                </c:pt>
                <c:pt idx="18">
                  <c:v>0.147408963585434</c:v>
                </c:pt>
                <c:pt idx="19">
                  <c:v>0.156622023809524</c:v>
                </c:pt>
                <c:pt idx="20">
                  <c:v>0.161674347158218</c:v>
                </c:pt>
                <c:pt idx="21">
                  <c:v>0.178996598639456</c:v>
                </c:pt>
                <c:pt idx="22">
                  <c:v>0.204081632653061</c:v>
                </c:pt>
                <c:pt idx="23">
                  <c:v>0.276243093922652</c:v>
                </c:pt>
                <c:pt idx="24">
                  <c:v>0.289017341040462</c:v>
                </c:pt>
                <c:pt idx="25">
                  <c:v>0.292397660818713</c:v>
                </c:pt>
                <c:pt idx="26">
                  <c:v>0.267379679144385</c:v>
                </c:pt>
                <c:pt idx="27">
                  <c:v>0.315457413249211</c:v>
                </c:pt>
                <c:pt idx="28">
                  <c:v>0.334448160535117</c:v>
                </c:pt>
                <c:pt idx="29">
                  <c:v>0.313479623824451</c:v>
                </c:pt>
                <c:pt idx="30">
                  <c:v>0.285714285714286</c:v>
                </c:pt>
                <c:pt idx="31">
                  <c:v>0.29673590504451</c:v>
                </c:pt>
                <c:pt idx="32">
                  <c:v>0.286532951289398</c:v>
                </c:pt>
                <c:pt idx="33">
                  <c:v>0.3584229390681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241720"/>
        <c:axId val="-2122247128"/>
      </c:scatterChart>
      <c:valAx>
        <c:axId val="-212224172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Cummulative Patents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247128"/>
        <c:crosses val="autoZero"/>
        <c:crossBetween val="midCat"/>
      </c:valAx>
      <c:valAx>
        <c:axId val="-212224712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Watts/$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241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patentsFPM!$B$1</c:f>
              <c:strCache>
                <c:ptCount val="1"/>
                <c:pt idx="0">
                  <c:v>SOLARPV_136&amp;H01L_DL.xlsxPatents1/15/2014 5:57:22 AM</c:v>
                </c:pt>
              </c:strCache>
            </c:strRef>
          </c:tx>
          <c:spPr>
            <a:ln w="47625">
              <a:noFill/>
            </a:ln>
          </c:spPr>
          <c:xVal>
            <c:numRef>
              <c:f>patentsFPM!$A$2:$A$39</c:f>
              <c:numCache>
                <c:formatCode>General</c:formatCode>
                <c:ptCount val="38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  <c:pt idx="34">
                  <c:v>2010.0</c:v>
                </c:pt>
                <c:pt idx="35">
                  <c:v>2011.0</c:v>
                </c:pt>
                <c:pt idx="36">
                  <c:v>2012.0</c:v>
                </c:pt>
                <c:pt idx="37">
                  <c:v>2013.0</c:v>
                </c:pt>
              </c:numCache>
            </c:numRef>
          </c:xVal>
          <c:yVal>
            <c:numRef>
              <c:f>patentsFPM!$B$2:$B$39</c:f>
              <c:numCache>
                <c:formatCode>General</c:formatCode>
                <c:ptCount val="38"/>
                <c:pt idx="0">
                  <c:v>1.0</c:v>
                </c:pt>
                <c:pt idx="1">
                  <c:v>32.0</c:v>
                </c:pt>
                <c:pt idx="2">
                  <c:v>106.0</c:v>
                </c:pt>
                <c:pt idx="3">
                  <c:v>124.0</c:v>
                </c:pt>
                <c:pt idx="4">
                  <c:v>119.0</c:v>
                </c:pt>
                <c:pt idx="5">
                  <c:v>102.0</c:v>
                </c:pt>
                <c:pt idx="6">
                  <c:v>108.0</c:v>
                </c:pt>
                <c:pt idx="7">
                  <c:v>112.0</c:v>
                </c:pt>
                <c:pt idx="8">
                  <c:v>97.0</c:v>
                </c:pt>
                <c:pt idx="9">
                  <c:v>126.0</c:v>
                </c:pt>
                <c:pt idx="10">
                  <c:v>116.0</c:v>
                </c:pt>
                <c:pt idx="11">
                  <c:v>145.0</c:v>
                </c:pt>
                <c:pt idx="12">
                  <c:v>109.0</c:v>
                </c:pt>
                <c:pt idx="13">
                  <c:v>83.0</c:v>
                </c:pt>
                <c:pt idx="14">
                  <c:v>92.0</c:v>
                </c:pt>
                <c:pt idx="15">
                  <c:v>100.0</c:v>
                </c:pt>
                <c:pt idx="16">
                  <c:v>95.0</c:v>
                </c:pt>
                <c:pt idx="17">
                  <c:v>107.0</c:v>
                </c:pt>
                <c:pt idx="18">
                  <c:v>97.0</c:v>
                </c:pt>
                <c:pt idx="19">
                  <c:v>119.0</c:v>
                </c:pt>
                <c:pt idx="20">
                  <c:v>110.0</c:v>
                </c:pt>
                <c:pt idx="21">
                  <c:v>85.0</c:v>
                </c:pt>
                <c:pt idx="22">
                  <c:v>96.0</c:v>
                </c:pt>
                <c:pt idx="23">
                  <c:v>137.0</c:v>
                </c:pt>
                <c:pt idx="24">
                  <c:v>199.0</c:v>
                </c:pt>
                <c:pt idx="25">
                  <c:v>228.0</c:v>
                </c:pt>
                <c:pt idx="26">
                  <c:v>205.0</c:v>
                </c:pt>
                <c:pt idx="27">
                  <c:v>183.0</c:v>
                </c:pt>
                <c:pt idx="28">
                  <c:v>132.0</c:v>
                </c:pt>
                <c:pt idx="29">
                  <c:v>72.0</c:v>
                </c:pt>
                <c:pt idx="30">
                  <c:v>66.0</c:v>
                </c:pt>
                <c:pt idx="31">
                  <c:v>87.0</c:v>
                </c:pt>
                <c:pt idx="32">
                  <c:v>80.0</c:v>
                </c:pt>
                <c:pt idx="33">
                  <c:v>105.0</c:v>
                </c:pt>
                <c:pt idx="34">
                  <c:v>217.0</c:v>
                </c:pt>
                <c:pt idx="35">
                  <c:v>327.0</c:v>
                </c:pt>
                <c:pt idx="36">
                  <c:v>471.0</c:v>
                </c:pt>
                <c:pt idx="37">
                  <c:v>413.0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patentsFPM!$C$1</c:f>
              <c:strCache>
                <c:ptCount val="1"/>
                <c:pt idx="0">
                  <c:v>CUMMULATIVE PATENTS</c:v>
                </c:pt>
              </c:strCache>
            </c:strRef>
          </c:tx>
          <c:spPr>
            <a:ln w="47625">
              <a:noFill/>
            </a:ln>
          </c:spPr>
          <c:xVal>
            <c:numRef>
              <c:f>patentsFPM!$A$2:$A$39</c:f>
              <c:numCache>
                <c:formatCode>General</c:formatCode>
                <c:ptCount val="38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  <c:pt idx="34">
                  <c:v>2010.0</c:v>
                </c:pt>
                <c:pt idx="35">
                  <c:v>2011.0</c:v>
                </c:pt>
                <c:pt idx="36">
                  <c:v>2012.0</c:v>
                </c:pt>
                <c:pt idx="37">
                  <c:v>2013.0</c:v>
                </c:pt>
              </c:numCache>
            </c:numRef>
          </c:xVal>
          <c:yVal>
            <c:numRef>
              <c:f>patentsFPM!$C$2:$C$39</c:f>
              <c:numCache>
                <c:formatCode>General</c:formatCode>
                <c:ptCount val="38"/>
                <c:pt idx="0">
                  <c:v>1.0</c:v>
                </c:pt>
                <c:pt idx="1">
                  <c:v>33.0</c:v>
                </c:pt>
                <c:pt idx="2">
                  <c:v>106.0</c:v>
                </c:pt>
                <c:pt idx="3">
                  <c:v>230.0</c:v>
                </c:pt>
                <c:pt idx="4">
                  <c:v>349.0</c:v>
                </c:pt>
                <c:pt idx="5">
                  <c:v>451.0</c:v>
                </c:pt>
                <c:pt idx="6">
                  <c:v>559.0</c:v>
                </c:pt>
                <c:pt idx="7">
                  <c:v>671.0</c:v>
                </c:pt>
                <c:pt idx="8">
                  <c:v>768.0</c:v>
                </c:pt>
                <c:pt idx="9">
                  <c:v>894.0</c:v>
                </c:pt>
                <c:pt idx="10">
                  <c:v>1010.0</c:v>
                </c:pt>
                <c:pt idx="11">
                  <c:v>1155.0</c:v>
                </c:pt>
                <c:pt idx="12">
                  <c:v>1264.0</c:v>
                </c:pt>
                <c:pt idx="13">
                  <c:v>1347.0</c:v>
                </c:pt>
                <c:pt idx="14">
                  <c:v>1439.0</c:v>
                </c:pt>
                <c:pt idx="15">
                  <c:v>1539.0</c:v>
                </c:pt>
                <c:pt idx="16">
                  <c:v>1634.0</c:v>
                </c:pt>
                <c:pt idx="17">
                  <c:v>1741.0</c:v>
                </c:pt>
                <c:pt idx="18">
                  <c:v>1838.0</c:v>
                </c:pt>
                <c:pt idx="19">
                  <c:v>1957.0</c:v>
                </c:pt>
                <c:pt idx="20">
                  <c:v>2067.0</c:v>
                </c:pt>
                <c:pt idx="21">
                  <c:v>2152.0</c:v>
                </c:pt>
                <c:pt idx="22">
                  <c:v>2248.0</c:v>
                </c:pt>
                <c:pt idx="23">
                  <c:v>2385.0</c:v>
                </c:pt>
                <c:pt idx="24">
                  <c:v>2584.0</c:v>
                </c:pt>
                <c:pt idx="25">
                  <c:v>2812.0</c:v>
                </c:pt>
                <c:pt idx="26">
                  <c:v>3017.0</c:v>
                </c:pt>
                <c:pt idx="27">
                  <c:v>3200.0</c:v>
                </c:pt>
                <c:pt idx="28">
                  <c:v>3332.0</c:v>
                </c:pt>
                <c:pt idx="29">
                  <c:v>3404.0</c:v>
                </c:pt>
                <c:pt idx="30">
                  <c:v>3470.0</c:v>
                </c:pt>
                <c:pt idx="31">
                  <c:v>3557.0</c:v>
                </c:pt>
                <c:pt idx="32">
                  <c:v>3637.0</c:v>
                </c:pt>
                <c:pt idx="33">
                  <c:v>3742.0</c:v>
                </c:pt>
                <c:pt idx="34">
                  <c:v>3959.0</c:v>
                </c:pt>
                <c:pt idx="35">
                  <c:v>4286.0</c:v>
                </c:pt>
                <c:pt idx="36">
                  <c:v>4757.0</c:v>
                </c:pt>
                <c:pt idx="37">
                  <c:v>5170.0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280344"/>
        <c:axId val="-2122285832"/>
      </c:scatterChart>
      <c:valAx>
        <c:axId val="-2122280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285832"/>
        <c:crosses val="autoZero"/>
        <c:crossBetween val="midCat"/>
      </c:valAx>
      <c:valAx>
        <c:axId val="-2122285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Patents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280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patentsFPM!$B$1</c:f>
              <c:strCache>
                <c:ptCount val="1"/>
                <c:pt idx="0">
                  <c:v>SOLARPV_136&amp;H01L_DL.xlsxPatents1/15/2014 5:57:22 AM</c:v>
                </c:pt>
              </c:strCache>
            </c:strRef>
          </c:tx>
          <c:spPr>
            <a:ln w="47625">
              <a:noFill/>
            </a:ln>
          </c:spPr>
          <c:xVal>
            <c:numRef>
              <c:f>patentsFPM!$A$2:$A$39</c:f>
              <c:numCache>
                <c:formatCode>General</c:formatCode>
                <c:ptCount val="38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  <c:pt idx="34">
                  <c:v>2010.0</c:v>
                </c:pt>
                <c:pt idx="35">
                  <c:v>2011.0</c:v>
                </c:pt>
                <c:pt idx="36">
                  <c:v>2012.0</c:v>
                </c:pt>
                <c:pt idx="37">
                  <c:v>2013.0</c:v>
                </c:pt>
              </c:numCache>
            </c:numRef>
          </c:xVal>
          <c:yVal>
            <c:numRef>
              <c:f>patentsFPM!$B$2:$B$39</c:f>
              <c:numCache>
                <c:formatCode>General</c:formatCode>
                <c:ptCount val="38"/>
                <c:pt idx="0">
                  <c:v>1.0</c:v>
                </c:pt>
                <c:pt idx="1">
                  <c:v>32.0</c:v>
                </c:pt>
                <c:pt idx="2">
                  <c:v>106.0</c:v>
                </c:pt>
                <c:pt idx="3">
                  <c:v>124.0</c:v>
                </c:pt>
                <c:pt idx="4">
                  <c:v>119.0</c:v>
                </c:pt>
                <c:pt idx="5">
                  <c:v>102.0</c:v>
                </c:pt>
                <c:pt idx="6">
                  <c:v>108.0</c:v>
                </c:pt>
                <c:pt idx="7">
                  <c:v>112.0</c:v>
                </c:pt>
                <c:pt idx="8">
                  <c:v>97.0</c:v>
                </c:pt>
                <c:pt idx="9">
                  <c:v>126.0</c:v>
                </c:pt>
                <c:pt idx="10">
                  <c:v>116.0</c:v>
                </c:pt>
                <c:pt idx="11">
                  <c:v>145.0</c:v>
                </c:pt>
                <c:pt idx="12">
                  <c:v>109.0</c:v>
                </c:pt>
                <c:pt idx="13">
                  <c:v>83.0</c:v>
                </c:pt>
                <c:pt idx="14">
                  <c:v>92.0</c:v>
                </c:pt>
                <c:pt idx="15">
                  <c:v>100.0</c:v>
                </c:pt>
                <c:pt idx="16">
                  <c:v>95.0</c:v>
                </c:pt>
                <c:pt idx="17">
                  <c:v>107.0</c:v>
                </c:pt>
                <c:pt idx="18">
                  <c:v>97.0</c:v>
                </c:pt>
                <c:pt idx="19">
                  <c:v>119.0</c:v>
                </c:pt>
                <c:pt idx="20">
                  <c:v>110.0</c:v>
                </c:pt>
                <c:pt idx="21">
                  <c:v>85.0</c:v>
                </c:pt>
                <c:pt idx="22">
                  <c:v>96.0</c:v>
                </c:pt>
                <c:pt idx="23">
                  <c:v>137.0</c:v>
                </c:pt>
                <c:pt idx="24">
                  <c:v>199.0</c:v>
                </c:pt>
                <c:pt idx="25">
                  <c:v>228.0</c:v>
                </c:pt>
                <c:pt idx="26">
                  <c:v>205.0</c:v>
                </c:pt>
                <c:pt idx="27">
                  <c:v>183.0</c:v>
                </c:pt>
                <c:pt idx="28">
                  <c:v>132.0</c:v>
                </c:pt>
                <c:pt idx="29">
                  <c:v>72.0</c:v>
                </c:pt>
                <c:pt idx="30">
                  <c:v>66.0</c:v>
                </c:pt>
                <c:pt idx="31">
                  <c:v>87.0</c:v>
                </c:pt>
                <c:pt idx="32">
                  <c:v>80.0</c:v>
                </c:pt>
                <c:pt idx="33">
                  <c:v>105.0</c:v>
                </c:pt>
                <c:pt idx="34">
                  <c:v>217.0</c:v>
                </c:pt>
                <c:pt idx="35">
                  <c:v>327.0</c:v>
                </c:pt>
                <c:pt idx="36">
                  <c:v>471.0</c:v>
                </c:pt>
                <c:pt idx="37">
                  <c:v>413.0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patentsFPM!$C$1</c:f>
              <c:strCache>
                <c:ptCount val="1"/>
                <c:pt idx="0">
                  <c:v>CUMMULATIVE PATENTS</c:v>
                </c:pt>
              </c:strCache>
            </c:strRef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49144574383823"/>
                  <c:y val="0.0031496062992126"/>
                </c:manualLayout>
              </c:layout>
              <c:numFmt formatCode="General" sourceLinked="0"/>
            </c:trendlineLbl>
          </c:trendline>
          <c:xVal>
            <c:numRef>
              <c:f>patentsFPM!$A$2:$A$39</c:f>
              <c:numCache>
                <c:formatCode>General</c:formatCode>
                <c:ptCount val="38"/>
                <c:pt idx="0">
                  <c:v>1976.0</c:v>
                </c:pt>
                <c:pt idx="1">
                  <c:v>1977.0</c:v>
                </c:pt>
                <c:pt idx="2">
                  <c:v>1978.0</c:v>
                </c:pt>
                <c:pt idx="3">
                  <c:v>1979.0</c:v>
                </c:pt>
                <c:pt idx="4">
                  <c:v>1980.0</c:v>
                </c:pt>
                <c:pt idx="5">
                  <c:v>1981.0</c:v>
                </c:pt>
                <c:pt idx="6">
                  <c:v>1982.0</c:v>
                </c:pt>
                <c:pt idx="7">
                  <c:v>1983.0</c:v>
                </c:pt>
                <c:pt idx="8">
                  <c:v>1984.0</c:v>
                </c:pt>
                <c:pt idx="9">
                  <c:v>1985.0</c:v>
                </c:pt>
                <c:pt idx="10">
                  <c:v>1986.0</c:v>
                </c:pt>
                <c:pt idx="11">
                  <c:v>1987.0</c:v>
                </c:pt>
                <c:pt idx="12">
                  <c:v>1988.0</c:v>
                </c:pt>
                <c:pt idx="13">
                  <c:v>1989.0</c:v>
                </c:pt>
                <c:pt idx="14">
                  <c:v>1990.0</c:v>
                </c:pt>
                <c:pt idx="15">
                  <c:v>1991.0</c:v>
                </c:pt>
                <c:pt idx="16">
                  <c:v>1992.0</c:v>
                </c:pt>
                <c:pt idx="17">
                  <c:v>1993.0</c:v>
                </c:pt>
                <c:pt idx="18">
                  <c:v>1994.0</c:v>
                </c:pt>
                <c:pt idx="19">
                  <c:v>1995.0</c:v>
                </c:pt>
                <c:pt idx="20">
                  <c:v>1996.0</c:v>
                </c:pt>
                <c:pt idx="21">
                  <c:v>1997.0</c:v>
                </c:pt>
                <c:pt idx="22">
                  <c:v>1998.0</c:v>
                </c:pt>
                <c:pt idx="23">
                  <c:v>1999.0</c:v>
                </c:pt>
                <c:pt idx="24">
                  <c:v>2000.0</c:v>
                </c:pt>
                <c:pt idx="25">
                  <c:v>2001.0</c:v>
                </c:pt>
                <c:pt idx="26">
                  <c:v>2002.0</c:v>
                </c:pt>
                <c:pt idx="27">
                  <c:v>2003.0</c:v>
                </c:pt>
                <c:pt idx="28">
                  <c:v>2004.0</c:v>
                </c:pt>
                <c:pt idx="29">
                  <c:v>2005.0</c:v>
                </c:pt>
                <c:pt idx="30">
                  <c:v>2006.0</c:v>
                </c:pt>
                <c:pt idx="31">
                  <c:v>2007.0</c:v>
                </c:pt>
                <c:pt idx="32">
                  <c:v>2008.0</c:v>
                </c:pt>
                <c:pt idx="33">
                  <c:v>2009.0</c:v>
                </c:pt>
                <c:pt idx="34">
                  <c:v>2010.0</c:v>
                </c:pt>
                <c:pt idx="35">
                  <c:v>2011.0</c:v>
                </c:pt>
                <c:pt idx="36">
                  <c:v>2012.0</c:v>
                </c:pt>
                <c:pt idx="37">
                  <c:v>2013.0</c:v>
                </c:pt>
              </c:numCache>
            </c:numRef>
          </c:xVal>
          <c:yVal>
            <c:numRef>
              <c:f>patentsFPM!$C$2:$C$39</c:f>
              <c:numCache>
                <c:formatCode>General</c:formatCode>
                <c:ptCount val="38"/>
                <c:pt idx="0">
                  <c:v>1.0</c:v>
                </c:pt>
                <c:pt idx="1">
                  <c:v>33.0</c:v>
                </c:pt>
                <c:pt idx="2">
                  <c:v>106.0</c:v>
                </c:pt>
                <c:pt idx="3">
                  <c:v>230.0</c:v>
                </c:pt>
                <c:pt idx="4">
                  <c:v>349.0</c:v>
                </c:pt>
                <c:pt idx="5">
                  <c:v>451.0</c:v>
                </c:pt>
                <c:pt idx="6">
                  <c:v>559.0</c:v>
                </c:pt>
                <c:pt idx="7">
                  <c:v>671.0</c:v>
                </c:pt>
                <c:pt idx="8">
                  <c:v>768.0</c:v>
                </c:pt>
                <c:pt idx="9">
                  <c:v>894.0</c:v>
                </c:pt>
                <c:pt idx="10">
                  <c:v>1010.0</c:v>
                </c:pt>
                <c:pt idx="11">
                  <c:v>1155.0</c:v>
                </c:pt>
                <c:pt idx="12">
                  <c:v>1264.0</c:v>
                </c:pt>
                <c:pt idx="13">
                  <c:v>1347.0</c:v>
                </c:pt>
                <c:pt idx="14">
                  <c:v>1439.0</c:v>
                </c:pt>
                <c:pt idx="15">
                  <c:v>1539.0</c:v>
                </c:pt>
                <c:pt idx="16">
                  <c:v>1634.0</c:v>
                </c:pt>
                <c:pt idx="17">
                  <c:v>1741.0</c:v>
                </c:pt>
                <c:pt idx="18">
                  <c:v>1838.0</c:v>
                </c:pt>
                <c:pt idx="19">
                  <c:v>1957.0</c:v>
                </c:pt>
                <c:pt idx="20">
                  <c:v>2067.0</c:v>
                </c:pt>
                <c:pt idx="21">
                  <c:v>2152.0</c:v>
                </c:pt>
                <c:pt idx="22">
                  <c:v>2248.0</c:v>
                </c:pt>
                <c:pt idx="23">
                  <c:v>2385.0</c:v>
                </c:pt>
                <c:pt idx="24">
                  <c:v>2584.0</c:v>
                </c:pt>
                <c:pt idx="25">
                  <c:v>2812.0</c:v>
                </c:pt>
                <c:pt idx="26">
                  <c:v>3017.0</c:v>
                </c:pt>
                <c:pt idx="27">
                  <c:v>3200.0</c:v>
                </c:pt>
                <c:pt idx="28">
                  <c:v>3332.0</c:v>
                </c:pt>
                <c:pt idx="29">
                  <c:v>3404.0</c:v>
                </c:pt>
                <c:pt idx="30">
                  <c:v>3470.0</c:v>
                </c:pt>
                <c:pt idx="31">
                  <c:v>3557.0</c:v>
                </c:pt>
                <c:pt idx="32">
                  <c:v>3637.0</c:v>
                </c:pt>
                <c:pt idx="33">
                  <c:v>3742.0</c:v>
                </c:pt>
                <c:pt idx="34">
                  <c:v>3959.0</c:v>
                </c:pt>
                <c:pt idx="35">
                  <c:v>4286.0</c:v>
                </c:pt>
                <c:pt idx="36">
                  <c:v>4757.0</c:v>
                </c:pt>
                <c:pt idx="37">
                  <c:v>5170.0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586968"/>
        <c:axId val="2135293656"/>
      </c:scatterChart>
      <c:valAx>
        <c:axId val="-2130586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293656"/>
        <c:crosses val="autoZero"/>
        <c:crossBetween val="midCat"/>
      </c:valAx>
      <c:valAx>
        <c:axId val="213529365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Patents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0586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rawdata!$B$1</c:f>
              <c:strCache>
                <c:ptCount val="1"/>
                <c:pt idx="0">
                  <c:v>Watts per dollar</c:v>
                </c:pt>
              </c:strCache>
            </c:strRef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31801334208224"/>
                  <c:y val="-0.062962962962962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rawdata!$A$2:$A$36</c:f>
              <c:numCache>
                <c:formatCode>General</c:formatCode>
                <c:ptCount val="35"/>
                <c:pt idx="0">
                  <c:v>1968.0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7">
                  <c:v>2002.0</c:v>
                </c:pt>
                <c:pt idx="28">
                  <c:v>2003.0</c:v>
                </c:pt>
                <c:pt idx="29">
                  <c:v>2004.0</c:v>
                </c:pt>
                <c:pt idx="30">
                  <c:v>2005.0</c:v>
                </c:pt>
                <c:pt idx="31">
                  <c:v>2006.0</c:v>
                </c:pt>
                <c:pt idx="32">
                  <c:v>2007.0</c:v>
                </c:pt>
                <c:pt idx="33">
                  <c:v>2008.0</c:v>
                </c:pt>
                <c:pt idx="34">
                  <c:v>2009.0</c:v>
                </c:pt>
              </c:numCache>
            </c:numRef>
          </c:xVal>
          <c:yVal>
            <c:numRef>
              <c:f>rawdata!$B$2:$B$36</c:f>
              <c:numCache>
                <c:formatCode>General</c:formatCode>
                <c:ptCount val="35"/>
                <c:pt idx="0">
                  <c:v>0.00793650793650794</c:v>
                </c:pt>
                <c:pt idx="1">
                  <c:v>0.0140056022408964</c:v>
                </c:pt>
                <c:pt idx="2">
                  <c:v>0.0187711788835384</c:v>
                </c:pt>
                <c:pt idx="3">
                  <c:v>0.0265180146132527</c:v>
                </c:pt>
                <c:pt idx="4">
                  <c:v>0.0331914222642699</c:v>
                </c:pt>
                <c:pt idx="5">
                  <c:v>0.0400952380952381</c:v>
                </c:pt>
                <c:pt idx="6">
                  <c:v>0.0459807776321538</c:v>
                </c:pt>
                <c:pt idx="7">
                  <c:v>0.0486592695330559</c:v>
                </c:pt>
                <c:pt idx="8">
                  <c:v>0.0603843947217441</c:v>
                </c:pt>
                <c:pt idx="9">
                  <c:v>0.0650896722325294</c:v>
                </c:pt>
                <c:pt idx="10">
                  <c:v>0.0748045486851457</c:v>
                </c:pt>
                <c:pt idx="11">
                  <c:v>0.0849475383373688</c:v>
                </c:pt>
                <c:pt idx="12">
                  <c:v>0.0945642407906559</c:v>
                </c:pt>
                <c:pt idx="13">
                  <c:v>0.100238095238095</c:v>
                </c:pt>
                <c:pt idx="14">
                  <c:v>0.102283770651118</c:v>
                </c:pt>
                <c:pt idx="15">
                  <c:v>0.104414682539683</c:v>
                </c:pt>
                <c:pt idx="16">
                  <c:v>0.113906926406926</c:v>
                </c:pt>
                <c:pt idx="17">
                  <c:v>0.122241579558653</c:v>
                </c:pt>
                <c:pt idx="18">
                  <c:v>0.143197278911565</c:v>
                </c:pt>
                <c:pt idx="19">
                  <c:v>0.147408963585434</c:v>
                </c:pt>
                <c:pt idx="20">
                  <c:v>0.156622023809524</c:v>
                </c:pt>
                <c:pt idx="21">
                  <c:v>0.161674347158218</c:v>
                </c:pt>
                <c:pt idx="22">
                  <c:v>0.178996598639456</c:v>
                </c:pt>
                <c:pt idx="23">
                  <c:v>0.204081632653061</c:v>
                </c:pt>
                <c:pt idx="24">
                  <c:v>0.276243093922652</c:v>
                </c:pt>
                <c:pt idx="25">
                  <c:v>0.289017341040462</c:v>
                </c:pt>
                <c:pt idx="26">
                  <c:v>0.292397660818713</c:v>
                </c:pt>
                <c:pt idx="27">
                  <c:v>0.267379679144385</c:v>
                </c:pt>
                <c:pt idx="28">
                  <c:v>0.315457413249211</c:v>
                </c:pt>
                <c:pt idx="29">
                  <c:v>0.334448160535117</c:v>
                </c:pt>
                <c:pt idx="30">
                  <c:v>0.313479623824451</c:v>
                </c:pt>
                <c:pt idx="31">
                  <c:v>0.285714285714286</c:v>
                </c:pt>
                <c:pt idx="32">
                  <c:v>0.29673590504451</c:v>
                </c:pt>
                <c:pt idx="33">
                  <c:v>0.286532951289398</c:v>
                </c:pt>
                <c:pt idx="34">
                  <c:v>0.3584229390681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34808"/>
        <c:axId val="2117996520"/>
      </c:scatterChart>
      <c:valAx>
        <c:axId val="2118034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7996520"/>
        <c:crosses val="autoZero"/>
        <c:crossBetween val="midCat"/>
      </c:valAx>
      <c:valAx>
        <c:axId val="2117996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034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15</xdr:row>
      <xdr:rowOff>127000</xdr:rowOff>
    </xdr:from>
    <xdr:to>
      <xdr:col>10</xdr:col>
      <xdr:colOff>228600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508000</xdr:colOff>
      <xdr:row>7</xdr:row>
      <xdr:rowOff>44450</xdr:rowOff>
    </xdr:from>
    <xdr:to>
      <xdr:col>17</xdr:col>
      <xdr:colOff>254000</xdr:colOff>
      <xdr:row>29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33</xdr:row>
      <xdr:rowOff>177800</xdr:rowOff>
    </xdr:from>
    <xdr:to>
      <xdr:col>17</xdr:col>
      <xdr:colOff>698500</xdr:colOff>
      <xdr:row>56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8</xdr:col>
      <xdr:colOff>571500</xdr:colOff>
      <xdr:row>84</xdr:row>
      <xdr:rowOff>158750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152400</xdr:colOff>
      <xdr:row>65</xdr:row>
      <xdr:rowOff>63500</xdr:rowOff>
    </xdr:from>
    <xdr:to>
      <xdr:col>22</xdr:col>
      <xdr:colOff>596900</xdr:colOff>
      <xdr:row>89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63500</xdr:colOff>
      <xdr:row>48</xdr:row>
      <xdr:rowOff>177800</xdr:rowOff>
    </xdr:from>
    <xdr:to>
      <xdr:col>11</xdr:col>
      <xdr:colOff>330200</xdr:colOff>
      <xdr:row>71</xdr:row>
      <xdr:rowOff>121285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92</xdr:row>
      <xdr:rowOff>0</xdr:rowOff>
    </xdr:from>
    <xdr:to>
      <xdr:col>12</xdr:col>
      <xdr:colOff>266700</xdr:colOff>
      <xdr:row>114</xdr:row>
      <xdr:rowOff>133985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118</xdr:row>
      <xdr:rowOff>0</xdr:rowOff>
    </xdr:from>
    <xdr:to>
      <xdr:col>12</xdr:col>
      <xdr:colOff>266700</xdr:colOff>
      <xdr:row>140</xdr:row>
      <xdr:rowOff>133985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127000</xdr:colOff>
      <xdr:row>3</xdr:row>
      <xdr:rowOff>165100</xdr:rowOff>
    </xdr:from>
    <xdr:to>
      <xdr:col>23</xdr:col>
      <xdr:colOff>723900</xdr:colOff>
      <xdr:row>23</xdr:row>
      <xdr:rowOff>184150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26</xdr:row>
      <xdr:rowOff>0</xdr:rowOff>
    </xdr:from>
    <xdr:to>
      <xdr:col>23</xdr:col>
      <xdr:colOff>596900</xdr:colOff>
      <xdr:row>46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50</xdr:row>
      <xdr:rowOff>0</xdr:rowOff>
    </xdr:from>
    <xdr:to>
      <xdr:col>23</xdr:col>
      <xdr:colOff>596900</xdr:colOff>
      <xdr:row>70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203200</xdr:colOff>
      <xdr:row>4</xdr:row>
      <xdr:rowOff>95250</xdr:rowOff>
    </xdr:from>
    <xdr:to>
      <xdr:col>32</xdr:col>
      <xdr:colOff>38100</xdr:colOff>
      <xdr:row>25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368300</xdr:colOff>
      <xdr:row>26</xdr:row>
      <xdr:rowOff>50800</xdr:rowOff>
    </xdr:from>
    <xdr:to>
      <xdr:col>32</xdr:col>
      <xdr:colOff>203200</xdr:colOff>
      <xdr:row>47</xdr:row>
      <xdr:rowOff>82550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203200</xdr:colOff>
      <xdr:row>3</xdr:row>
      <xdr:rowOff>177800</xdr:rowOff>
    </xdr:from>
    <xdr:to>
      <xdr:col>16</xdr:col>
      <xdr:colOff>101600</xdr:colOff>
      <xdr:row>25</xdr:row>
      <xdr:rowOff>127000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enson/Documents/Dropbox/RAship/Fall%202012%20(quals%20studying)/Energy%20Paper/overall%20comparis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PL"/>
      <sheetName val="bat_whr_$"/>
      <sheetName val="bat_whr_kg"/>
      <sheetName val="cap_whr_lit_kg_$"/>
      <sheetName val="Experience curve of PV"/>
      <sheetName val="PVsol"/>
      <sheetName val="Patenting Rate"/>
      <sheetName val="Wind KPM"/>
      <sheetName val="Overall KPM"/>
      <sheetName val="Top 12 Patents by Decad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B4">
            <v>1968</v>
          </cell>
        </row>
      </sheetData>
      <sheetData sheetId="5" refreshError="1"/>
      <sheetData sheetId="6" refreshError="1"/>
      <sheetData sheetId="7">
        <row r="2">
          <cell r="C2">
            <v>2011</v>
          </cell>
          <cell r="D2">
            <v>0.76923076923076927</v>
          </cell>
        </row>
        <row r="3">
          <cell r="C3">
            <v>2010</v>
          </cell>
          <cell r="D3">
            <v>0.7142857142857143</v>
          </cell>
        </row>
        <row r="4">
          <cell r="C4">
            <v>2009</v>
          </cell>
          <cell r="D4">
            <v>0.64516129032258063</v>
          </cell>
        </row>
        <row r="5">
          <cell r="C5">
            <v>2008</v>
          </cell>
          <cell r="D5">
            <v>0.67796610169491522</v>
          </cell>
        </row>
        <row r="6">
          <cell r="C6">
            <v>2007</v>
          </cell>
          <cell r="D6">
            <v>0.72727272727272729</v>
          </cell>
        </row>
        <row r="7">
          <cell r="C7">
            <v>2006</v>
          </cell>
          <cell r="D7">
            <v>0.83333333333333337</v>
          </cell>
        </row>
        <row r="8">
          <cell r="C8">
            <v>2005</v>
          </cell>
          <cell r="D8">
            <v>0.93023255813953487</v>
          </cell>
        </row>
        <row r="9">
          <cell r="C9">
            <v>2004</v>
          </cell>
          <cell r="D9">
            <v>1.0526315789473684</v>
          </cell>
        </row>
        <row r="10">
          <cell r="C10">
            <v>2003</v>
          </cell>
          <cell r="D10">
            <v>1.1764705882352942</v>
          </cell>
        </row>
        <row r="11">
          <cell r="C11">
            <v>2002</v>
          </cell>
          <cell r="D11">
            <v>1.25</v>
          </cell>
        </row>
        <row r="12">
          <cell r="C12">
            <v>2001</v>
          </cell>
          <cell r="D12">
            <v>1.3333333333333333</v>
          </cell>
        </row>
        <row r="13">
          <cell r="C13">
            <v>2000</v>
          </cell>
          <cell r="D13">
            <v>1.2903225806451613</v>
          </cell>
        </row>
        <row r="14">
          <cell r="C14">
            <v>1999</v>
          </cell>
          <cell r="D14">
            <v>1.1111111111111112</v>
          </cell>
        </row>
        <row r="15">
          <cell r="C15">
            <v>1998</v>
          </cell>
          <cell r="D15">
            <v>0.83333333333333337</v>
          </cell>
        </row>
        <row r="16">
          <cell r="C16">
            <v>1997</v>
          </cell>
          <cell r="D16">
            <v>0.61538461538461542</v>
          </cell>
        </row>
        <row r="17">
          <cell r="C17">
            <v>1996</v>
          </cell>
        </row>
        <row r="18">
          <cell r="C18">
            <v>1995</v>
          </cell>
        </row>
        <row r="19">
          <cell r="C19">
            <v>1994</v>
          </cell>
          <cell r="D19">
            <v>0.90909090909090906</v>
          </cell>
        </row>
        <row r="20">
          <cell r="C20">
            <v>1993</v>
          </cell>
        </row>
        <row r="21">
          <cell r="C21">
            <v>1992</v>
          </cell>
        </row>
        <row r="22">
          <cell r="C22">
            <v>1991</v>
          </cell>
        </row>
        <row r="23">
          <cell r="C23">
            <v>1990</v>
          </cell>
          <cell r="D23">
            <v>0.55555555555555558</v>
          </cell>
        </row>
        <row r="24">
          <cell r="C24">
            <v>1989</v>
          </cell>
          <cell r="D24">
            <v>0.41666666666666669</v>
          </cell>
        </row>
        <row r="25">
          <cell r="C25">
            <v>1988</v>
          </cell>
        </row>
        <row r="26">
          <cell r="C26">
            <v>1987</v>
          </cell>
          <cell r="D26">
            <v>0.52631578947368418</v>
          </cell>
        </row>
        <row r="27">
          <cell r="C27">
            <v>1986</v>
          </cell>
        </row>
        <row r="28">
          <cell r="C28">
            <v>1985</v>
          </cell>
          <cell r="D28">
            <v>0.32258064516129031</v>
          </cell>
        </row>
        <row r="29">
          <cell r="C29">
            <v>1984</v>
          </cell>
          <cell r="D29">
            <v>0.22222222222222221</v>
          </cell>
        </row>
        <row r="30">
          <cell r="C30">
            <v>1983</v>
          </cell>
        </row>
        <row r="31">
          <cell r="C31">
            <v>1947</v>
          </cell>
        </row>
        <row r="32">
          <cell r="C32">
            <v>1947</v>
          </cell>
        </row>
        <row r="33">
          <cell r="C33">
            <v>1947</v>
          </cell>
          <cell r="D33">
            <v>0.19028741328047571</v>
          </cell>
        </row>
        <row r="34">
          <cell r="C34">
            <v>1947</v>
          </cell>
          <cell r="D34">
            <v>0.15845070422535212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5"/>
  <sheetViews>
    <sheetView workbookViewId="0">
      <selection activeCell="F26" sqref="F26"/>
    </sheetView>
  </sheetViews>
  <sheetFormatPr baseColWidth="10" defaultRowHeight="15" x14ac:dyDescent="0"/>
  <sheetData>
    <row r="1" spans="1:5"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43</v>
      </c>
      <c r="B2" s="14">
        <f>PRMallall!G1</f>
        <v>8.9943970507163101E-2</v>
      </c>
      <c r="C2" s="14">
        <f>PRMallND!G1</f>
        <v>9.8360328276176592E-2</v>
      </c>
      <c r="D2" s="14">
        <f>PRM70all!G1</f>
        <v>8.6356917886100448E-2</v>
      </c>
      <c r="E2" s="14">
        <f>PRM70ND!G1</f>
        <v>9.4970708309390472E-2</v>
      </c>
    </row>
    <row r="3" spans="1:5">
      <c r="A3" t="s">
        <v>38</v>
      </c>
      <c r="B3">
        <f>PRMallall!B42</f>
        <v>35</v>
      </c>
      <c r="C3">
        <f>PRMallND!B37</f>
        <v>30</v>
      </c>
      <c r="D3">
        <f>PRM70all!B41</f>
        <v>34</v>
      </c>
      <c r="E3">
        <f>PRM70ND!B36</f>
        <v>29</v>
      </c>
    </row>
    <row r="4" spans="1:5">
      <c r="A4" t="s">
        <v>12</v>
      </c>
      <c r="B4" s="13">
        <f>PRMallall!H1</f>
        <v>0.93629790414371217</v>
      </c>
      <c r="C4" s="13">
        <f>PRMallND!H1</f>
        <v>0.95019534152908158</v>
      </c>
      <c r="D4" s="13">
        <f>PRM70all!H1</f>
        <v>0.92975867245130472</v>
      </c>
      <c r="E4" s="13">
        <f>PRM70ND!H1</f>
        <v>0.94255830652498107</v>
      </c>
    </row>
    <row r="5" spans="1:5">
      <c r="A5" t="s">
        <v>44</v>
      </c>
      <c r="B5" s="14">
        <f>PRMallall!H16</f>
        <v>7.7591401074308397E-3</v>
      </c>
      <c r="C5" s="14">
        <f>PRMallND!H16</f>
        <v>8.0741881405136176E-3</v>
      </c>
      <c r="D5" s="14">
        <f>PRM70all!H16</f>
        <v>8.0103909878438129E-3</v>
      </c>
      <c r="E5" s="14">
        <f>PRM70ND!H16</f>
        <v>8.6043848467066211E-3</v>
      </c>
    </row>
    <row r="6" spans="1:5">
      <c r="A6" t="s">
        <v>45</v>
      </c>
      <c r="B6" s="14">
        <f>PRMallall!H26</f>
        <v>3.7902182269610729E-3</v>
      </c>
      <c r="C6" s="14">
        <f>PRMallND!H26</f>
        <v>3.9272455062004802E-3</v>
      </c>
      <c r="D6" s="14">
        <f>PRM70all!H26</f>
        <v>3.9100239976383802E-3</v>
      </c>
      <c r="E6" s="14">
        <f>PRM70ND!H26</f>
        <v>4.1807159993398485E-3</v>
      </c>
    </row>
    <row r="7" spans="1:5">
      <c r="A7" t="s">
        <v>46</v>
      </c>
      <c r="B7" s="14">
        <f>SUM(B5:B6)/3</f>
        <v>3.8497861114639709E-3</v>
      </c>
      <c r="C7" s="14">
        <f>SUM(C5:C6)/3</f>
        <v>4.0004778822380323E-3</v>
      </c>
      <c r="D7" s="14">
        <f>SUM(D5:D6)/3</f>
        <v>3.9734716618273977E-3</v>
      </c>
      <c r="E7" s="14">
        <f>SUM(E5:E6)/3</f>
        <v>4.2617002820154902E-3</v>
      </c>
    </row>
    <row r="8" spans="1:5">
      <c r="A8" t="s">
        <v>47</v>
      </c>
      <c r="B8" s="15">
        <f>B7/B2</f>
        <v>4.280204764984636E-2</v>
      </c>
      <c r="C8" s="15">
        <f>C7/C2</f>
        <v>4.0671660539861883E-2</v>
      </c>
      <c r="D8" s="15">
        <f>D7/D2</f>
        <v>4.601219866447951E-2</v>
      </c>
      <c r="E8" s="15">
        <f>E7/E2</f>
        <v>4.4873839080276749E-2</v>
      </c>
    </row>
    <row r="9" spans="1:5">
      <c r="A9" t="s">
        <v>48</v>
      </c>
      <c r="B9" s="14">
        <f>PRMallall!B37</f>
        <v>8.9933313740607243E-2</v>
      </c>
      <c r="C9" s="14">
        <f>PRMallND!B32</f>
        <v>9.8356518112636501E-2</v>
      </c>
      <c r="D9" s="14">
        <f>PRM70all!B36</f>
        <v>8.6353741438186346E-2</v>
      </c>
      <c r="E9" s="14">
        <f>PRM70ND!B31</f>
        <v>9.497898936990011E-2</v>
      </c>
    </row>
    <row r="10" spans="1:5">
      <c r="A10" t="s">
        <v>49</v>
      </c>
      <c r="B10" s="14">
        <f>PRMallall!B38</f>
        <v>1.0756283271028313E-3</v>
      </c>
      <c r="C10" s="14">
        <f>PRMallND!B33</f>
        <v>1.3340166963491885E-3</v>
      </c>
      <c r="D10" s="14">
        <f>PRM70all!B37</f>
        <v>1.0988257167410943E-3</v>
      </c>
      <c r="E10" s="14">
        <f>PRM70ND!B32</f>
        <v>1.4725030088901076E-3</v>
      </c>
    </row>
    <row r="11" spans="1:5">
      <c r="A11" t="s">
        <v>51</v>
      </c>
      <c r="B11" s="14">
        <f>PRMallall!B40</f>
        <v>9.2225395588584447E-2</v>
      </c>
      <c r="C11" s="14">
        <f>PRMallND!B35</f>
        <v>0.10324922465550293</v>
      </c>
      <c r="D11" s="14">
        <f>PRM70all!B39</f>
        <v>8.8727314880121172E-2</v>
      </c>
      <c r="E11" s="14">
        <f>PRM70ND!B34</f>
        <v>0.10026915993239084</v>
      </c>
    </row>
    <row r="12" spans="1:5">
      <c r="A12" t="s">
        <v>50</v>
      </c>
      <c r="B12" s="14">
        <f>PRMallall!B39</f>
        <v>8.6356917886100448E-2</v>
      </c>
      <c r="C12" s="14">
        <f>PRMallND!B34</f>
        <v>9.4970708309390472E-2</v>
      </c>
      <c r="D12" s="14">
        <f>PRM70all!B38</f>
        <v>8.2357066578742283E-2</v>
      </c>
      <c r="E12" s="14">
        <f>PRM70ND!B33</f>
        <v>9.0468997674370027E-2</v>
      </c>
    </row>
    <row r="13" spans="1:5">
      <c r="A13" t="s">
        <v>52</v>
      </c>
      <c r="B13">
        <f>PRMallall!E41</f>
        <v>41</v>
      </c>
      <c r="C13">
        <f>PRMallND!E36</f>
        <v>41</v>
      </c>
      <c r="D13">
        <f>PRM70all!E40</f>
        <v>33</v>
      </c>
      <c r="E13">
        <f>PRM70ND!E35</f>
        <v>33</v>
      </c>
    </row>
    <row r="14" spans="1:5">
      <c r="A14" t="s">
        <v>53</v>
      </c>
    </row>
    <row r="15" spans="1:5">
      <c r="A15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T36"/>
  <sheetViews>
    <sheetView workbookViewId="0">
      <selection activeCell="F1" sqref="F1"/>
    </sheetView>
  </sheetViews>
  <sheetFormatPr baseColWidth="10" defaultRowHeight="15" x14ac:dyDescent="0"/>
  <sheetData>
    <row r="1" spans="2:124" ht="17" thickTop="1" thickBot="1">
      <c r="B1" s="7" t="s">
        <v>11</v>
      </c>
      <c r="C1" s="7" t="s">
        <v>12</v>
      </c>
      <c r="D1" s="7" t="s">
        <v>13</v>
      </c>
      <c r="E1" s="7" t="s">
        <v>3</v>
      </c>
      <c r="F1" s="7" t="s">
        <v>6</v>
      </c>
      <c r="G1" s="5">
        <f>LN(G2)</f>
        <v>9.4970708309390472E-2</v>
      </c>
      <c r="H1" s="6">
        <f>G4</f>
        <v>0.94255830652498107</v>
      </c>
      <c r="I1" t="s">
        <v>3</v>
      </c>
      <c r="J1" t="s">
        <v>6</v>
      </c>
      <c r="K1" s="8">
        <f>LN(K2)</f>
        <v>9.0468997674370027E-2</v>
      </c>
      <c r="L1" s="9">
        <f>K4</f>
        <v>0.95454125729014561</v>
      </c>
      <c r="M1" t="s">
        <v>3</v>
      </c>
      <c r="N1" t="s">
        <v>6</v>
      </c>
      <c r="O1" s="8">
        <f>LN(O2)</f>
        <v>9.2157925388315479E-2</v>
      </c>
      <c r="P1" s="9">
        <f>O4</f>
        <v>0.94437969322093007</v>
      </c>
      <c r="Q1" t="s">
        <v>3</v>
      </c>
      <c r="R1" t="s">
        <v>6</v>
      </c>
      <c r="S1" s="8">
        <f>LN(S2)</f>
        <v>9.3922903605155122E-2</v>
      </c>
      <c r="T1" s="9">
        <f>S4</f>
        <v>0.93884722338492543</v>
      </c>
      <c r="U1" t="s">
        <v>3</v>
      </c>
      <c r="V1" t="s">
        <v>6</v>
      </c>
      <c r="W1" s="8">
        <f>LN(W2)</f>
        <v>9.4732624211126895E-2</v>
      </c>
      <c r="X1" s="9">
        <f>W4</f>
        <v>0.93902713673285965</v>
      </c>
      <c r="Y1" t="s">
        <v>3</v>
      </c>
      <c r="Z1" t="s">
        <v>6</v>
      </c>
      <c r="AA1" s="8">
        <f>LN(AA2)</f>
        <v>9.5222684794239842E-2</v>
      </c>
      <c r="AB1" s="9">
        <f>AA4</f>
        <v>0.94024064597951673</v>
      </c>
      <c r="AC1" t="s">
        <v>3</v>
      </c>
      <c r="AD1" t="s">
        <v>6</v>
      </c>
      <c r="AE1" s="8">
        <f>LN(AE2)</f>
        <v>9.538231459949828E-2</v>
      </c>
      <c r="AF1" s="9">
        <f>AE4</f>
        <v>0.94124511296965585</v>
      </c>
      <c r="AG1" t="s">
        <v>3</v>
      </c>
      <c r="AH1" t="s">
        <v>6</v>
      </c>
      <c r="AI1" s="8">
        <f>LN(AI2)</f>
        <v>9.5184206310612265E-2</v>
      </c>
      <c r="AJ1" s="9">
        <f>AI4</f>
        <v>0.94120223010200688</v>
      </c>
      <c r="AK1" t="s">
        <v>3</v>
      </c>
      <c r="AL1" t="s">
        <v>6</v>
      </c>
      <c r="AM1" s="8">
        <f>LN(AM2)</f>
        <v>9.5570840340779187E-2</v>
      </c>
      <c r="AN1" s="9">
        <f>AM4</f>
        <v>0.94335983044988347</v>
      </c>
      <c r="AO1" t="s">
        <v>3</v>
      </c>
      <c r="AP1" t="s">
        <v>6</v>
      </c>
      <c r="AQ1" s="8">
        <f>LN(AQ2)</f>
        <v>9.5426244222848483E-2</v>
      </c>
      <c r="AR1" s="9">
        <f>AQ4</f>
        <v>0.94321988706795656</v>
      </c>
      <c r="AS1" t="s">
        <v>3</v>
      </c>
      <c r="AT1" t="s">
        <v>6</v>
      </c>
      <c r="AU1" s="8">
        <f>LN(AU2)</f>
        <v>9.5459299327379121E-2</v>
      </c>
      <c r="AV1" s="9">
        <f>AU4</f>
        <v>0.94426299048453088</v>
      </c>
      <c r="AW1" t="s">
        <v>3</v>
      </c>
      <c r="AX1" t="s">
        <v>6</v>
      </c>
      <c r="AY1" s="8">
        <f>LN(AY2)</f>
        <v>9.5427831859795198E-2</v>
      </c>
      <c r="AZ1" s="9">
        <f>AY4</f>
        <v>0.9450905731541529</v>
      </c>
      <c r="BA1" t="s">
        <v>3</v>
      </c>
      <c r="BB1" t="s">
        <v>6</v>
      </c>
      <c r="BC1" s="8">
        <f>LN(BC2)</f>
        <v>9.5337285519719067E-2</v>
      </c>
      <c r="BD1" s="9">
        <f>BC4</f>
        <v>0.94543112597491019</v>
      </c>
      <c r="BE1" t="s">
        <v>3</v>
      </c>
      <c r="BF1" t="s">
        <v>6</v>
      </c>
      <c r="BG1" s="8">
        <f>LN(BG2)</f>
        <v>9.5185515813072191E-2</v>
      </c>
      <c r="BH1" s="9">
        <f>BG4</f>
        <v>0.94463421629135114</v>
      </c>
      <c r="BI1" t="s">
        <v>3</v>
      </c>
      <c r="BJ1" t="s">
        <v>6</v>
      </c>
      <c r="BK1" s="8">
        <f>LN(BK2)</f>
        <v>9.5046643090709343E-2</v>
      </c>
      <c r="BL1" s="9">
        <f>BK4</f>
        <v>0.9434048122068639</v>
      </c>
      <c r="BM1" t="s">
        <v>3</v>
      </c>
      <c r="BN1" t="s">
        <v>6</v>
      </c>
      <c r="BO1" s="8">
        <f>LN(BO2)</f>
        <v>9.4977184560308139E-2</v>
      </c>
      <c r="BP1" s="9">
        <f>BO4</f>
        <v>0.94271795760990929</v>
      </c>
      <c r="BQ1" t="s">
        <v>3</v>
      </c>
      <c r="BR1" t="s">
        <v>6</v>
      </c>
      <c r="BS1" s="8">
        <f>LN(BS2)</f>
        <v>9.4953135514255632E-2</v>
      </c>
      <c r="BT1" s="9">
        <f>BS4</f>
        <v>0.94263851098337714</v>
      </c>
      <c r="BU1" t="s">
        <v>3</v>
      </c>
      <c r="BV1" t="s">
        <v>6</v>
      </c>
      <c r="BW1" s="8">
        <f>LN(BW2)</f>
        <v>9.4949707853968265E-2</v>
      </c>
      <c r="BX1" s="9">
        <f>BW4</f>
        <v>0.94248743812808078</v>
      </c>
      <c r="BY1" t="s">
        <v>3</v>
      </c>
      <c r="BZ1" t="s">
        <v>6</v>
      </c>
      <c r="CA1" s="8">
        <f>LN(CA2)</f>
        <v>9.4856924585749708E-2</v>
      </c>
      <c r="CB1" s="9">
        <f>CA4</f>
        <v>0.9426013153846573</v>
      </c>
      <c r="CC1" t="s">
        <v>3</v>
      </c>
      <c r="CD1" t="s">
        <v>6</v>
      </c>
      <c r="CE1" s="8">
        <f>LN(CE2)</f>
        <v>9.4930359055998489E-2</v>
      </c>
      <c r="CF1" s="9">
        <f>CE4</f>
        <v>0.94218161313320503</v>
      </c>
      <c r="CG1" t="s">
        <v>3</v>
      </c>
      <c r="CH1" t="s">
        <v>6</v>
      </c>
      <c r="CI1" s="8">
        <f>LN(CI2)</f>
        <v>9.499560834321924E-2</v>
      </c>
      <c r="CJ1" s="9">
        <f>CI4</f>
        <v>0.94202162810282308</v>
      </c>
      <c r="CK1" t="s">
        <v>3</v>
      </c>
      <c r="CL1" t="s">
        <v>6</v>
      </c>
      <c r="CM1" s="8">
        <f>LN(CM2)</f>
        <v>9.5171536779000185E-2</v>
      </c>
      <c r="CN1" s="9">
        <f>CM4</f>
        <v>0.9422077874090149</v>
      </c>
      <c r="CO1" t="s">
        <v>3</v>
      </c>
      <c r="CP1" t="s">
        <v>6</v>
      </c>
      <c r="CQ1" s="8">
        <f>LN(CQ2)</f>
        <v>9.5186107188181227E-2</v>
      </c>
      <c r="CR1" s="9">
        <f>CQ4</f>
        <v>0.94185939698719567</v>
      </c>
      <c r="CS1" t="s">
        <v>3</v>
      </c>
      <c r="CT1" t="s">
        <v>6</v>
      </c>
      <c r="CU1" s="8">
        <f>LN(CU2)</f>
        <v>9.5086488856104281E-2</v>
      </c>
      <c r="CV1" s="9">
        <f>CU4</f>
        <v>0.9411969319106297</v>
      </c>
      <c r="CW1" t="s">
        <v>3</v>
      </c>
      <c r="CX1" t="s">
        <v>6</v>
      </c>
      <c r="CY1" s="8">
        <f>LN(CY2)</f>
        <v>9.4232138997099243E-2</v>
      </c>
      <c r="CZ1" s="9">
        <f>CY4</f>
        <v>0.94123299992229126</v>
      </c>
      <c r="DA1" t="s">
        <v>3</v>
      </c>
      <c r="DB1" t="s">
        <v>6</v>
      </c>
      <c r="DC1" s="8">
        <f>LN(DC2)</f>
        <v>9.4374770709915665E-2</v>
      </c>
      <c r="DD1" s="9">
        <f>DC4</f>
        <v>0.94016575112653678</v>
      </c>
      <c r="DE1" t="s">
        <v>3</v>
      </c>
      <c r="DF1" t="s">
        <v>6</v>
      </c>
      <c r="DG1" s="8">
        <f>LN(DG2)</f>
        <v>9.4744069798802399E-2</v>
      </c>
      <c r="DH1" s="9">
        <f>DG4</f>
        <v>0.93933679308709517</v>
      </c>
      <c r="DI1" t="s">
        <v>3</v>
      </c>
      <c r="DJ1" t="s">
        <v>6</v>
      </c>
      <c r="DK1" s="8">
        <f>LN(DK2)</f>
        <v>9.5421230525621542E-2</v>
      </c>
      <c r="DL1" s="9">
        <f>DK4</f>
        <v>0.93899157829386592</v>
      </c>
      <c r="DM1" t="s">
        <v>3</v>
      </c>
      <c r="DN1" t="s">
        <v>6</v>
      </c>
      <c r="DO1" s="8">
        <f>LN(DO2)</f>
        <v>9.5716952268867658E-2</v>
      </c>
      <c r="DP1" s="9">
        <f>DO4</f>
        <v>0.93893211782958796</v>
      </c>
      <c r="DQ1" t="s">
        <v>3</v>
      </c>
      <c r="DR1" t="s">
        <v>6</v>
      </c>
      <c r="DS1" s="8">
        <f>LN(DS2)</f>
        <v>0.10026915993239084</v>
      </c>
      <c r="DT1" s="9">
        <f>DS4</f>
        <v>0.95414127082812905</v>
      </c>
    </row>
    <row r="2" spans="2:124" ht="16" thickTop="1">
      <c r="B2">
        <v>9.0468997674370027E-2</v>
      </c>
      <c r="C2" s="10">
        <v>0.95454125729014561</v>
      </c>
      <c r="D2">
        <v>545.94718661595959</v>
      </c>
      <c r="E2">
        <v>1976</v>
      </c>
      <c r="F2">
        <v>1.4005602240896361E-2</v>
      </c>
      <c r="G2">
        <f t="array" ref="G2:H6">LOGEST(F2:F30,E2:E30,TRUE, TRUE)</f>
        <v>1.0996266447308933</v>
      </c>
      <c r="H2">
        <v>8.2308565864524195E-84</v>
      </c>
      <c r="I2">
        <v>1977</v>
      </c>
      <c r="J2">
        <v>1.8771178883538436E-2</v>
      </c>
      <c r="K2">
        <f t="array" ref="K2:L6">LOGEST(J2:J29,I2:I29,TRUE, TRUE)</f>
        <v>1.0946875692550797</v>
      </c>
      <c r="L2">
        <v>6.5634372866447705E-80</v>
      </c>
      <c r="M2">
        <v>1976</v>
      </c>
      <c r="N2">
        <v>1.4005602240896361E-2</v>
      </c>
      <c r="O2">
        <f t="array" ref="O2:P6">LOGEST(N2:N29,M2:M29,TRUE, TRUE)</f>
        <v>1.0965379795937034</v>
      </c>
      <c r="P2">
        <v>2.2584947921534774E-81</v>
      </c>
      <c r="Q2">
        <v>1976</v>
      </c>
      <c r="R2">
        <v>1.4005602240896361E-2</v>
      </c>
      <c r="S2">
        <f t="array" ref="S2:T6">LOGEST(R2:R29,Q2:Q29,TRUE, TRUE)</f>
        <v>1.0984750541859973</v>
      </c>
      <c r="T2">
        <v>6.6679765693185665E-83</v>
      </c>
      <c r="U2">
        <v>1976</v>
      </c>
      <c r="V2">
        <v>1.4005602240896361E-2</v>
      </c>
      <c r="W2">
        <f t="array" ref="W2:X6">LOGEST(V2:V29,U2:U29,TRUE, TRUE)</f>
        <v>1.0993648722759219</v>
      </c>
      <c r="X2">
        <v>1.3241749879422626E-83</v>
      </c>
      <c r="Y2">
        <v>1976</v>
      </c>
      <c r="Z2">
        <v>1.4005602240896361E-2</v>
      </c>
      <c r="AA2">
        <f t="array" ref="AA2:AB6">LOGEST(Z2:Z29,Y2:Y29,TRUE, TRUE)</f>
        <v>1.0999037596992409</v>
      </c>
      <c r="AB2">
        <v>4.9753271610179234E-84</v>
      </c>
      <c r="AC2">
        <v>1976</v>
      </c>
      <c r="AD2">
        <v>1.4005602240896361E-2</v>
      </c>
      <c r="AE2">
        <f t="array" ref="AE2:AF6">LOGEST(AD2:AD29,AC2:AC29,TRUE, TRUE)</f>
        <v>1.1000793511366453</v>
      </c>
      <c r="AF2">
        <v>3.6155564521999556E-84</v>
      </c>
      <c r="AG2">
        <v>1976</v>
      </c>
      <c r="AH2">
        <v>1.4005602240896361E-2</v>
      </c>
      <c r="AI2">
        <f t="array" ref="AI2:AJ6">LOGEST(AH2:AH29,AG2:AG29,TRUE, TRUE)</f>
        <v>1.0998614378846763</v>
      </c>
      <c r="AJ2">
        <v>5.3707727778297642E-84</v>
      </c>
      <c r="AK2">
        <v>1976</v>
      </c>
      <c r="AL2">
        <v>1.4005602240896361E-2</v>
      </c>
      <c r="AM2">
        <f t="array" ref="AM2:AN6">LOGEST(AL2:AL29,AK2:AK29,TRUE, TRUE)</f>
        <v>1.1002867639625002</v>
      </c>
      <c r="AN2">
        <v>2.477043976397389E-84</v>
      </c>
      <c r="AO2">
        <v>1976</v>
      </c>
      <c r="AP2">
        <v>1.4005602240896361E-2</v>
      </c>
      <c r="AQ2">
        <f t="array" ref="AQ2:AR6">LOGEST(AP2:AP29,AO2:AO29,TRUE, TRUE)</f>
        <v>1.1001276782696847</v>
      </c>
      <c r="AR2">
        <v>3.3055825766377999E-84</v>
      </c>
      <c r="AS2">
        <v>1976</v>
      </c>
      <c r="AT2">
        <v>1.4005602240896361E-2</v>
      </c>
      <c r="AU2">
        <f t="array" ref="AU2:AV6">LOGEST(AT2:AT29,AS2:AS29,TRUE, TRUE)</f>
        <v>1.1001640437061153</v>
      </c>
      <c r="AV2">
        <v>3.0902706323359005E-84</v>
      </c>
      <c r="AW2">
        <v>1976</v>
      </c>
      <c r="AX2">
        <v>1.4005602240896361E-2</v>
      </c>
      <c r="AY2">
        <f t="array" ref="AY2:AZ6">LOGEST(AX2:AX29,AW2:AW29,TRUE, TRUE)</f>
        <v>1.1001294248744193</v>
      </c>
      <c r="AZ2">
        <v>3.2862900938983247E-84</v>
      </c>
      <c r="BA2">
        <v>1976</v>
      </c>
      <c r="BB2">
        <v>1.4005602240896361E-2</v>
      </c>
      <c r="BC2">
        <f t="array" ref="BC2:BD6">LOGEST(BB2:BB29,BA2:BA29,TRUE, TRUE)</f>
        <v>1.1000298166910332</v>
      </c>
      <c r="BD2">
        <v>3.9336069012836856E-84</v>
      </c>
      <c r="BE2">
        <v>1976</v>
      </c>
      <c r="BF2">
        <v>1.4005602240896361E-2</v>
      </c>
      <c r="BG2">
        <f t="array" ref="BG2:BH6">LOGEST(BF2:BF29,BE2:BE29,TRUE, TRUE)</f>
        <v>1.0998628781568778</v>
      </c>
      <c r="BH2">
        <v>5.327868017960399E-84</v>
      </c>
      <c r="BI2">
        <v>1976</v>
      </c>
      <c r="BJ2">
        <v>1.4005602240896361E-2</v>
      </c>
      <c r="BK2">
        <f t="array" ref="BK2:BL6">LOGEST(BJ2:BJ29,BI2:BI29,TRUE, TRUE)</f>
        <v>1.0997101478100473</v>
      </c>
      <c r="BL2">
        <v>7.0429387165402593E-84</v>
      </c>
      <c r="BM2">
        <v>1976</v>
      </c>
      <c r="BN2">
        <v>1.4005602240896361E-2</v>
      </c>
      <c r="BO2">
        <f t="array" ref="BO2:BP6">LOGEST(BN2:BN29,BM2:BM29,TRUE, TRUE)</f>
        <v>1.0996337662120206</v>
      </c>
      <c r="BP2">
        <v>8.1085857900303215E-84</v>
      </c>
      <c r="BQ2">
        <v>1976</v>
      </c>
      <c r="BR2">
        <v>1.4005602240896361E-2</v>
      </c>
      <c r="BS2">
        <f t="array" ref="BS2:BT6">LOGEST(BR2:BR29,BQ2:BQ29,TRUE, TRUE)</f>
        <v>1.0996073213869237</v>
      </c>
      <c r="BT2">
        <v>8.5085430419724672E-84</v>
      </c>
      <c r="BU2">
        <v>1976</v>
      </c>
      <c r="BV2">
        <v>1.4005602240896361E-2</v>
      </c>
      <c r="BW2">
        <f t="array" ref="BW2:BX6">LOGEST(BV2:BV29,BU2:BU29,TRUE, TRUE)</f>
        <v>1.0996035523130361</v>
      </c>
      <c r="BX2">
        <v>8.5742326829739642E-84</v>
      </c>
      <c r="BY2">
        <v>1976</v>
      </c>
      <c r="BZ2">
        <v>1.4005602240896361E-2</v>
      </c>
      <c r="CA2">
        <f t="array" ref="CA2:CB6">LOGEST(BZ2:BZ29,BY2:BY29,TRUE, TRUE)</f>
        <v>1.0995015322346591</v>
      </c>
      <c r="CB2">
        <v>1.0289805709554001E-83</v>
      </c>
      <c r="CC2">
        <v>1976</v>
      </c>
      <c r="CD2">
        <v>1.4005602240896361E-2</v>
      </c>
      <c r="CE2">
        <f t="array" ref="CE2:CF6">LOGEST(CD2:CD29,CC2:CC29,TRUE, TRUE)</f>
        <v>1.0995822765118868</v>
      </c>
      <c r="CF2">
        <v>8.9116880797529483E-84</v>
      </c>
      <c r="CG2">
        <v>1976</v>
      </c>
      <c r="CH2">
        <v>1.4005602240896361E-2</v>
      </c>
      <c r="CI2">
        <f t="array" ref="CI2:CJ6">LOGEST(CH2:CH29,CG2:CG29,TRUE, TRUE)</f>
        <v>1.0996540258124397</v>
      </c>
      <c r="CJ2">
        <v>7.8360755796118586E-84</v>
      </c>
      <c r="CK2">
        <v>1976</v>
      </c>
      <c r="CL2">
        <v>1.4005602240896361E-2</v>
      </c>
      <c r="CM2">
        <f t="array" ref="CM2:CN6">LOGEST(CL2:CL29,CK2:CK29,TRUE, TRUE)</f>
        <v>1.099847503243693</v>
      </c>
      <c r="CN2">
        <v>5.5339015604316669E-84</v>
      </c>
      <c r="CO2">
        <v>1976</v>
      </c>
      <c r="CP2">
        <v>1.4005602240896361E-2</v>
      </c>
      <c r="CQ2">
        <f t="array" ref="CQ2:CR6">LOGEST(CP2:CP29,CO2:CO29,TRUE, TRUE)</f>
        <v>1.0998635285885996</v>
      </c>
      <c r="CR2">
        <v>5.3744802197040909E-84</v>
      </c>
      <c r="CS2">
        <v>1976</v>
      </c>
      <c r="CT2">
        <v>1.4005602240896361E-2</v>
      </c>
      <c r="CU2">
        <f t="array" ref="CU2:CV6">LOGEST(CT2:CT29,CS2:CS29,TRUE, TRUE)</f>
        <v>1.0997539674756076</v>
      </c>
      <c r="CV2">
        <v>6.5444296160880217E-84</v>
      </c>
      <c r="CW2">
        <v>1976</v>
      </c>
      <c r="CX2">
        <v>1.4005602240896361E-2</v>
      </c>
      <c r="CY2">
        <f t="array" ref="CY2:CZ6">LOGEST(CX2:CX29,CW2:CW29,TRUE, TRUE)</f>
        <v>1.0988147940770112</v>
      </c>
      <c r="CZ2">
        <v>3.5562527626384695E-83</v>
      </c>
      <c r="DA2">
        <v>1976</v>
      </c>
      <c r="DB2">
        <v>1.4005602240896361E-2</v>
      </c>
      <c r="DC2">
        <f t="array" ref="DC2:DD6">LOGEST(DB2:DB29,DA2:DA29,TRUE, TRUE)</f>
        <v>1.0989715310907271</v>
      </c>
      <c r="DD2">
        <v>2.6821977725768148E-83</v>
      </c>
      <c r="DE2">
        <v>1976</v>
      </c>
      <c r="DF2">
        <v>1.4005602240896361E-2</v>
      </c>
      <c r="DG2">
        <f t="array" ref="DG2:DH6">LOGEST(DF2:DF29,DE2:DE29,TRUE, TRUE)</f>
        <v>1.0993774552249644</v>
      </c>
      <c r="DH2">
        <v>1.2901252845065819E-83</v>
      </c>
      <c r="DI2">
        <v>1976</v>
      </c>
      <c r="DJ2">
        <v>1.4005602240896361E-2</v>
      </c>
      <c r="DK2">
        <f t="array" ref="DK2:DL6">LOGEST(DJ2:DJ29,DI2:DI29,TRUE, TRUE)</f>
        <v>1.1001221625764219</v>
      </c>
      <c r="DL2">
        <v>3.3668449360587663E-84</v>
      </c>
      <c r="DM2">
        <v>1976</v>
      </c>
      <c r="DN2">
        <v>1.4005602240896361E-2</v>
      </c>
      <c r="DO2">
        <f t="array" ref="DO2:DP6">LOGEST(DN2:DN29,DM2:DM29,TRUE, TRUE)</f>
        <v>1.1004475407284486</v>
      </c>
      <c r="DP2">
        <v>1.8717687785097687E-84</v>
      </c>
      <c r="DQ2">
        <v>1976</v>
      </c>
      <c r="DR2">
        <v>1.4005602240896361E-2</v>
      </c>
      <c r="DS2">
        <f t="array" ref="DS2:DT6">LOGEST(DR2:DR29,DQ2:DQ29,TRUE, TRUE)</f>
        <v>1.1054684258420262</v>
      </c>
      <c r="DT2">
        <v>2.2142232644059863E-88</v>
      </c>
    </row>
    <row r="3" spans="2:124">
      <c r="B3">
        <v>9.2157925388315479E-2</v>
      </c>
      <c r="C3" s="10">
        <v>0.94437969322093007</v>
      </c>
      <c r="D3">
        <v>441.45517070365827</v>
      </c>
      <c r="E3">
        <v>1977</v>
      </c>
      <c r="F3">
        <v>1.8771178883538436E-2</v>
      </c>
      <c r="G3">
        <v>4.5119813931343818E-3</v>
      </c>
      <c r="H3">
        <v>8.9800198335567405</v>
      </c>
      <c r="I3">
        <v>1978</v>
      </c>
      <c r="J3">
        <v>2.6518014613252712E-2</v>
      </c>
      <c r="K3">
        <v>3.8719029450431713E-3</v>
      </c>
      <c r="L3">
        <v>7.7080614741827205</v>
      </c>
      <c r="M3">
        <v>1978</v>
      </c>
      <c r="N3">
        <v>2.6518014613252712E-2</v>
      </c>
      <c r="O3">
        <v>4.3862096452037787E-3</v>
      </c>
      <c r="P3">
        <v>8.7317713978436764</v>
      </c>
      <c r="Q3">
        <v>1977</v>
      </c>
      <c r="R3">
        <v>1.8771178883538436E-2</v>
      </c>
      <c r="S3">
        <v>4.7010564210591766E-3</v>
      </c>
      <c r="T3">
        <v>9.3583804204290839</v>
      </c>
      <c r="U3">
        <v>1977</v>
      </c>
      <c r="V3">
        <v>1.8771178883538436E-2</v>
      </c>
      <c r="W3">
        <v>4.7341511238477721E-3</v>
      </c>
      <c r="X3">
        <v>9.4240939142263116</v>
      </c>
      <c r="Y3">
        <v>1977</v>
      </c>
      <c r="Z3">
        <v>1.8771178883538436E-2</v>
      </c>
      <c r="AA3">
        <v>4.7080079180505828E-3</v>
      </c>
      <c r="AB3">
        <v>9.3718844306353546</v>
      </c>
      <c r="AC3">
        <v>1977</v>
      </c>
      <c r="AD3">
        <v>1.8771178883538436E-2</v>
      </c>
      <c r="AE3">
        <v>4.6736029493321249E-3</v>
      </c>
      <c r="AF3">
        <v>9.303230927920163</v>
      </c>
      <c r="AG3">
        <v>1977</v>
      </c>
      <c r="AH3">
        <v>1.8771178883538436E-2</v>
      </c>
      <c r="AI3">
        <v>4.665703885573338E-3</v>
      </c>
      <c r="AJ3">
        <v>9.2873412516780398</v>
      </c>
      <c r="AK3">
        <v>1977</v>
      </c>
      <c r="AL3">
        <v>1.8771178883538436E-2</v>
      </c>
      <c r="AM3">
        <v>4.5926390413566958E-3</v>
      </c>
      <c r="AN3">
        <v>9.1417382836694401</v>
      </c>
      <c r="AO3">
        <v>1977</v>
      </c>
      <c r="AP3">
        <v>1.8771178883538436E-2</v>
      </c>
      <c r="AQ3">
        <v>4.5916926329294559E-3</v>
      </c>
      <c r="AR3">
        <v>9.1396910269237566</v>
      </c>
      <c r="AS3">
        <v>1977</v>
      </c>
      <c r="AT3">
        <v>1.8771178883538436E-2</v>
      </c>
      <c r="AU3">
        <v>4.548381830712077E-3</v>
      </c>
      <c r="AV3">
        <v>9.0533196098754978</v>
      </c>
      <c r="AW3">
        <v>1977</v>
      </c>
      <c r="AX3">
        <v>1.8771178883538436E-2</v>
      </c>
      <c r="AY3">
        <v>4.511023840127166E-3</v>
      </c>
      <c r="AZ3">
        <v>8.9787997461502052</v>
      </c>
      <c r="BA3">
        <v>1977</v>
      </c>
      <c r="BB3">
        <v>1.8771178883538436E-2</v>
      </c>
      <c r="BC3">
        <v>4.4919369996663308E-3</v>
      </c>
      <c r="BD3">
        <v>8.9406489415527464</v>
      </c>
      <c r="BE3">
        <v>1977</v>
      </c>
      <c r="BF3">
        <v>1.8771178883538436E-2</v>
      </c>
      <c r="BG3">
        <v>4.519319894221197E-3</v>
      </c>
      <c r="BH3">
        <v>8.9949900578538795</v>
      </c>
      <c r="BI3">
        <v>1977</v>
      </c>
      <c r="BJ3">
        <v>1.8771178883538436E-2</v>
      </c>
      <c r="BK3">
        <v>4.5655259740457555E-3</v>
      </c>
      <c r="BL3">
        <v>9.0867930322179973</v>
      </c>
      <c r="BM3">
        <v>1977</v>
      </c>
      <c r="BN3">
        <v>1.8771178883538436E-2</v>
      </c>
      <c r="BO3">
        <v>4.591461792510969E-3</v>
      </c>
      <c r="BP3">
        <v>9.1382493274524244</v>
      </c>
      <c r="BQ3">
        <v>1977</v>
      </c>
      <c r="BR3">
        <v>1.8771178883538436E-2</v>
      </c>
      <c r="BS3">
        <v>4.5936748890219757E-3</v>
      </c>
      <c r="BT3">
        <v>9.1424899071292671</v>
      </c>
      <c r="BU3">
        <v>1977</v>
      </c>
      <c r="BV3">
        <v>1.8771178883538436E-2</v>
      </c>
      <c r="BW3">
        <v>4.5999226656966942E-3</v>
      </c>
      <c r="BX3">
        <v>9.1547600584603703</v>
      </c>
      <c r="BY3">
        <v>1977</v>
      </c>
      <c r="BZ3">
        <v>1.8771178883538436E-2</v>
      </c>
      <c r="CA3">
        <v>4.5905985510234218E-3</v>
      </c>
      <c r="CB3">
        <v>9.1360390766604613</v>
      </c>
      <c r="CC3">
        <v>1977</v>
      </c>
      <c r="CD3">
        <v>1.8771178883538436E-2</v>
      </c>
      <c r="CE3">
        <v>4.611945032914469E-3</v>
      </c>
      <c r="CF3">
        <v>9.1783570636786216</v>
      </c>
      <c r="CG3">
        <v>1977</v>
      </c>
      <c r="CH3">
        <v>1.8771178883538436E-2</v>
      </c>
      <c r="CI3">
        <v>4.6218880842508426E-3</v>
      </c>
      <c r="CJ3">
        <v>9.1979795685653229</v>
      </c>
      <c r="CK3">
        <v>1977</v>
      </c>
      <c r="CL3">
        <v>1.8771178883538436E-2</v>
      </c>
      <c r="CM3">
        <v>4.6225511384325674E-3</v>
      </c>
      <c r="CN3">
        <v>9.1991335656840008</v>
      </c>
      <c r="CO3">
        <v>1977</v>
      </c>
      <c r="CP3">
        <v>1.8771178883538436E-2</v>
      </c>
      <c r="CQ3">
        <v>4.6380307136107629E-3</v>
      </c>
      <c r="CR3">
        <v>9.2297725983785703</v>
      </c>
      <c r="CS3">
        <v>1977</v>
      </c>
      <c r="CT3">
        <v>1.8771178883538436E-2</v>
      </c>
      <c r="CU3">
        <v>4.6611371168196374E-3</v>
      </c>
      <c r="CV3">
        <v>9.2755877000757501</v>
      </c>
      <c r="CW3">
        <v>1977</v>
      </c>
      <c r="CX3">
        <v>1.8771178883538436E-2</v>
      </c>
      <c r="CY3">
        <v>4.6177515581467187E-3</v>
      </c>
      <c r="CZ3">
        <v>9.1890855109591882</v>
      </c>
      <c r="DA3">
        <v>1977</v>
      </c>
      <c r="DB3">
        <v>1.8771178883538436E-2</v>
      </c>
      <c r="DC3">
        <v>4.6691942716769646E-3</v>
      </c>
      <c r="DD3">
        <v>9.2912862773318192</v>
      </c>
      <c r="DE3">
        <v>1977</v>
      </c>
      <c r="DF3">
        <v>1.8771178883538436E-2</v>
      </c>
      <c r="DG3">
        <v>4.7219064434637576E-3</v>
      </c>
      <c r="DH3">
        <v>9.3960093285652011</v>
      </c>
      <c r="DI3">
        <v>1977</v>
      </c>
      <c r="DJ3">
        <v>1.8771178883538436E-2</v>
      </c>
      <c r="DK3">
        <v>4.7700440010645506E-3</v>
      </c>
      <c r="DL3">
        <v>9.491454310038284</v>
      </c>
      <c r="DM3">
        <v>1977</v>
      </c>
      <c r="DN3">
        <v>1.8771178883538436E-2</v>
      </c>
      <c r="DO3">
        <v>4.7873096556482631E-3</v>
      </c>
      <c r="DP3">
        <v>9.5256374309512619</v>
      </c>
      <c r="DQ3">
        <v>1977</v>
      </c>
      <c r="DR3">
        <v>1.8771178883538436E-2</v>
      </c>
      <c r="DS3">
        <v>4.3110729259983075E-3</v>
      </c>
      <c r="DT3">
        <v>8.5772602966562221</v>
      </c>
    </row>
    <row r="4" spans="2:124" ht="16" thickBot="1">
      <c r="B4">
        <v>9.3922903605155122E-2</v>
      </c>
      <c r="C4" s="10">
        <v>0.93884722338492543</v>
      </c>
      <c r="D4">
        <v>399.16466854247244</v>
      </c>
      <c r="E4">
        <v>1978</v>
      </c>
      <c r="F4">
        <v>2.6518014613252712E-2</v>
      </c>
      <c r="G4">
        <v>0.94255830652498107</v>
      </c>
      <c r="H4">
        <v>0.2137989109399292</v>
      </c>
      <c r="I4">
        <v>1979</v>
      </c>
      <c r="J4">
        <v>3.3191422264269944E-2</v>
      </c>
      <c r="K4">
        <v>0.95454125729014561</v>
      </c>
      <c r="L4">
        <v>0.17467604264559611</v>
      </c>
      <c r="M4">
        <v>1979</v>
      </c>
      <c r="N4">
        <v>3.3191422264269944E-2</v>
      </c>
      <c r="O4">
        <v>0.94437969322093007</v>
      </c>
      <c r="P4">
        <v>0.19925726771350147</v>
      </c>
      <c r="Q4">
        <v>1979</v>
      </c>
      <c r="R4">
        <v>3.3191422264269944E-2</v>
      </c>
      <c r="S4">
        <v>0.93884722338492543</v>
      </c>
      <c r="T4">
        <v>0.21492143827553029</v>
      </c>
      <c r="U4">
        <v>1978</v>
      </c>
      <c r="V4">
        <v>2.6518014613252712E-2</v>
      </c>
      <c r="W4">
        <v>0.93902713673285965</v>
      </c>
      <c r="X4">
        <v>0.21769007384864991</v>
      </c>
      <c r="Y4">
        <v>1978</v>
      </c>
      <c r="Z4">
        <v>2.6518014613252712E-2</v>
      </c>
      <c r="AA4">
        <v>0.94024064597951673</v>
      </c>
      <c r="AB4">
        <v>0.217623996659323</v>
      </c>
      <c r="AC4">
        <v>1978</v>
      </c>
      <c r="AD4">
        <v>2.6518014613252712E-2</v>
      </c>
      <c r="AE4">
        <v>0.94124511296965585</v>
      </c>
      <c r="AF4">
        <v>0.21705135641259568</v>
      </c>
      <c r="AG4">
        <v>1978</v>
      </c>
      <c r="AH4">
        <v>2.6518014613252712E-2</v>
      </c>
      <c r="AI4">
        <v>0.94120223010200688</v>
      </c>
      <c r="AJ4">
        <v>0.21759215695814707</v>
      </c>
      <c r="AK4">
        <v>1978</v>
      </c>
      <c r="AL4">
        <v>2.6518014613252712E-2</v>
      </c>
      <c r="AM4">
        <v>0.94335983044988347</v>
      </c>
      <c r="AN4">
        <v>0.21497279456002918</v>
      </c>
      <c r="AO4">
        <v>1978</v>
      </c>
      <c r="AP4">
        <v>2.6518014613252712E-2</v>
      </c>
      <c r="AQ4">
        <v>0.94321988706795656</v>
      </c>
      <c r="AR4">
        <v>0.21561232788652535</v>
      </c>
      <c r="AS4">
        <v>1978</v>
      </c>
      <c r="AT4">
        <v>2.6518014613252712E-2</v>
      </c>
      <c r="AU4">
        <v>0.94426299048453088</v>
      </c>
      <c r="AV4">
        <v>0.21415379246808824</v>
      </c>
      <c r="AW4">
        <v>1978</v>
      </c>
      <c r="AX4">
        <v>2.6518014613252712E-2</v>
      </c>
      <c r="AY4">
        <v>0.9450905731541529</v>
      </c>
      <c r="AZ4">
        <v>0.21286481767997734</v>
      </c>
      <c r="BA4">
        <v>1978</v>
      </c>
      <c r="BB4">
        <v>2.6518014613252712E-2</v>
      </c>
      <c r="BC4">
        <v>0.94543112597491019</v>
      </c>
      <c r="BD4">
        <v>0.21233270603274643</v>
      </c>
      <c r="BE4">
        <v>1978</v>
      </c>
      <c r="BF4">
        <v>2.6518014613252712E-2</v>
      </c>
      <c r="BG4">
        <v>0.94463421629135114</v>
      </c>
      <c r="BH4">
        <v>0.21389837184716234</v>
      </c>
      <c r="BI4">
        <v>1978</v>
      </c>
      <c r="BJ4">
        <v>2.6518014613252712E-2</v>
      </c>
      <c r="BK4">
        <v>0.9434048122068639</v>
      </c>
      <c r="BL4">
        <v>0.21625920117620603</v>
      </c>
      <c r="BM4">
        <v>1978</v>
      </c>
      <c r="BN4">
        <v>2.6518014613252712E-2</v>
      </c>
      <c r="BO4">
        <v>0.94271795760990929</v>
      </c>
      <c r="BP4">
        <v>0.21756214262960746</v>
      </c>
      <c r="BQ4">
        <v>1978</v>
      </c>
      <c r="BR4">
        <v>2.6518014613252712E-2</v>
      </c>
      <c r="BS4">
        <v>0.94263851098337714</v>
      </c>
      <c r="BT4">
        <v>0.21764103903889415</v>
      </c>
      <c r="BU4">
        <v>1978</v>
      </c>
      <c r="BV4">
        <v>2.6518014613252712E-2</v>
      </c>
      <c r="BW4">
        <v>0.94248743812808078</v>
      </c>
      <c r="BX4">
        <v>0.21781044959267459</v>
      </c>
      <c r="BY4">
        <v>1978</v>
      </c>
      <c r="BZ4">
        <v>2.6518014613252712E-2</v>
      </c>
      <c r="CA4">
        <v>0.9426013153846573</v>
      </c>
      <c r="CB4">
        <v>0.21714203573348775</v>
      </c>
      <c r="CC4">
        <v>1978</v>
      </c>
      <c r="CD4">
        <v>2.6518014613252712E-2</v>
      </c>
      <c r="CE4">
        <v>0.94218161313320503</v>
      </c>
      <c r="CF4">
        <v>0.21782244080800375</v>
      </c>
      <c r="CG4">
        <v>1978</v>
      </c>
      <c r="CH4">
        <v>2.6518014613252712E-2</v>
      </c>
      <c r="CI4">
        <v>0.94202162810282308</v>
      </c>
      <c r="CJ4">
        <v>0.21785999590278349</v>
      </c>
      <c r="CK4">
        <v>1978</v>
      </c>
      <c r="CL4">
        <v>2.6518014613252712E-2</v>
      </c>
      <c r="CM4">
        <v>0.9422077874090149</v>
      </c>
      <c r="CN4">
        <v>0.21735647790559826</v>
      </c>
      <c r="CO4">
        <v>1978</v>
      </c>
      <c r="CP4">
        <v>2.6518014613252712E-2</v>
      </c>
      <c r="CQ4">
        <v>0.94185939698719567</v>
      </c>
      <c r="CR4">
        <v>0.21744401790592466</v>
      </c>
      <c r="CS4">
        <v>1978</v>
      </c>
      <c r="CT4">
        <v>2.6518014613252712E-2</v>
      </c>
      <c r="CU4">
        <v>0.9411969319106297</v>
      </c>
      <c r="CV4">
        <v>0.21777859620607601</v>
      </c>
      <c r="CW4">
        <v>1978</v>
      </c>
      <c r="CX4">
        <v>2.6518014613252712E-2</v>
      </c>
      <c r="CY4">
        <v>0.94123299992229126</v>
      </c>
      <c r="CZ4">
        <v>0.21490447915739952</v>
      </c>
      <c r="DA4">
        <v>1978</v>
      </c>
      <c r="DB4">
        <v>2.6518014613252712E-2</v>
      </c>
      <c r="DC4">
        <v>0.94016575112653678</v>
      </c>
      <c r="DD4">
        <v>0.21633433582076733</v>
      </c>
      <c r="DE4">
        <v>1978</v>
      </c>
      <c r="DF4">
        <v>2.6518014613252712E-2</v>
      </c>
      <c r="DG4">
        <v>0.93933679308709517</v>
      </c>
      <c r="DH4">
        <v>0.21769108061528311</v>
      </c>
      <c r="DI4">
        <v>1978</v>
      </c>
      <c r="DJ4">
        <v>2.6518014613252712E-2</v>
      </c>
      <c r="DK4">
        <v>0.93899157829386592</v>
      </c>
      <c r="DL4">
        <v>0.21737558330716122</v>
      </c>
      <c r="DM4">
        <v>1978</v>
      </c>
      <c r="DN4">
        <v>2.6518014613252712E-2</v>
      </c>
      <c r="DO4">
        <v>0.93893211782958796</v>
      </c>
      <c r="DP4">
        <v>0.21671500966655499</v>
      </c>
      <c r="DQ4">
        <v>1978</v>
      </c>
      <c r="DR4">
        <v>2.6518014613252712E-2</v>
      </c>
      <c r="DS4">
        <v>0.95414127082812905</v>
      </c>
      <c r="DT4">
        <v>0.18696627469563545</v>
      </c>
    </row>
    <row r="5" spans="2:124" ht="17" thickTop="1" thickBot="1">
      <c r="B5">
        <v>9.4732624211126895E-2</v>
      </c>
      <c r="C5" s="10">
        <v>0.93902713673285965</v>
      </c>
      <c r="D5">
        <v>400.41920695254623</v>
      </c>
      <c r="E5">
        <v>1979</v>
      </c>
      <c r="F5">
        <v>3.3191422264269944E-2</v>
      </c>
      <c r="G5">
        <v>443.04185229570527</v>
      </c>
      <c r="H5">
        <v>27</v>
      </c>
      <c r="I5">
        <v>1980</v>
      </c>
      <c r="J5">
        <v>4.0095238095238094E-2</v>
      </c>
      <c r="K5" s="6">
        <v>545.94718661595959</v>
      </c>
      <c r="L5">
        <v>26</v>
      </c>
      <c r="M5">
        <v>1980</v>
      </c>
      <c r="N5">
        <v>4.0095238095238094E-2</v>
      </c>
      <c r="O5" s="6">
        <v>441.45517070365827</v>
      </c>
      <c r="P5">
        <v>26</v>
      </c>
      <c r="Q5">
        <v>1980</v>
      </c>
      <c r="R5">
        <v>4.0095238095238094E-2</v>
      </c>
      <c r="S5" s="6">
        <v>399.16466854247244</v>
      </c>
      <c r="T5">
        <v>26</v>
      </c>
      <c r="U5">
        <v>1980</v>
      </c>
      <c r="V5">
        <v>4.0095238095238094E-2</v>
      </c>
      <c r="W5" s="6">
        <v>400.41920695254623</v>
      </c>
      <c r="X5">
        <v>26</v>
      </c>
      <c r="Y5">
        <v>1979</v>
      </c>
      <c r="Z5">
        <v>3.3191422264269944E-2</v>
      </c>
      <c r="AA5" s="6">
        <v>409.07833085157165</v>
      </c>
      <c r="AB5">
        <v>26</v>
      </c>
      <c r="AC5">
        <v>1979</v>
      </c>
      <c r="AD5">
        <v>3.3191422264269944E-2</v>
      </c>
      <c r="AE5" s="6">
        <v>416.51638143006278</v>
      </c>
      <c r="AF5">
        <v>26</v>
      </c>
      <c r="AG5">
        <v>1979</v>
      </c>
      <c r="AH5">
        <v>3.3191422264269944E-2</v>
      </c>
      <c r="AI5" s="6">
        <v>416.1936417844899</v>
      </c>
      <c r="AJ5">
        <v>26</v>
      </c>
      <c r="AK5">
        <v>1979</v>
      </c>
      <c r="AL5">
        <v>3.3191422264269944E-2</v>
      </c>
      <c r="AM5" s="6">
        <v>433.03817390579405</v>
      </c>
      <c r="AN5">
        <v>26</v>
      </c>
      <c r="AO5">
        <v>1979</v>
      </c>
      <c r="AP5">
        <v>3.3191422264269944E-2</v>
      </c>
      <c r="AQ5" s="6">
        <v>431.90680323439608</v>
      </c>
      <c r="AR5">
        <v>26</v>
      </c>
      <c r="AS5">
        <v>1979</v>
      </c>
      <c r="AT5">
        <v>3.3191422264269944E-2</v>
      </c>
      <c r="AU5" s="6">
        <v>440.47640815361643</v>
      </c>
      <c r="AV5">
        <v>26</v>
      </c>
      <c r="AW5">
        <v>1979</v>
      </c>
      <c r="AX5">
        <v>3.3191422264269944E-2</v>
      </c>
      <c r="AY5" s="6">
        <v>447.50703683344727</v>
      </c>
      <c r="AZ5">
        <v>26</v>
      </c>
      <c r="BA5">
        <v>1979</v>
      </c>
      <c r="BB5">
        <v>3.3191422264269944E-2</v>
      </c>
      <c r="BC5" s="6">
        <v>450.46209427091446</v>
      </c>
      <c r="BD5">
        <v>26</v>
      </c>
      <c r="BE5">
        <v>1979</v>
      </c>
      <c r="BF5">
        <v>3.3191422264269944E-2</v>
      </c>
      <c r="BG5" s="6">
        <v>443.60411753258416</v>
      </c>
      <c r="BH5">
        <v>26</v>
      </c>
      <c r="BI5">
        <v>1979</v>
      </c>
      <c r="BJ5">
        <v>3.3191422264269944E-2</v>
      </c>
      <c r="BK5" s="6">
        <v>433.40301664929268</v>
      </c>
      <c r="BL5">
        <v>26</v>
      </c>
      <c r="BM5">
        <v>1979</v>
      </c>
      <c r="BN5">
        <v>3.3191422264269944E-2</v>
      </c>
      <c r="BO5" s="6">
        <v>427.89443035113851</v>
      </c>
      <c r="BP5">
        <v>26</v>
      </c>
      <c r="BQ5">
        <v>1979</v>
      </c>
      <c r="BR5">
        <v>3.3191422264269944E-2</v>
      </c>
      <c r="BS5" s="6">
        <v>427.26577893515696</v>
      </c>
      <c r="BT5">
        <v>26</v>
      </c>
      <c r="BU5">
        <v>1979</v>
      </c>
      <c r="BV5">
        <v>3.3191422264269944E-2</v>
      </c>
      <c r="BW5" s="6">
        <v>426.07514938913965</v>
      </c>
      <c r="BX5">
        <v>26</v>
      </c>
      <c r="BY5">
        <v>1979</v>
      </c>
      <c r="BZ5">
        <v>3.3191422264269944E-2</v>
      </c>
      <c r="CA5" s="6">
        <v>426.97205283080984</v>
      </c>
      <c r="CB5">
        <v>26</v>
      </c>
      <c r="CC5">
        <v>1979</v>
      </c>
      <c r="CD5">
        <v>3.3191422264269944E-2</v>
      </c>
      <c r="CE5" s="6">
        <v>423.68393981485752</v>
      </c>
      <c r="CF5">
        <v>26</v>
      </c>
      <c r="CG5">
        <v>1979</v>
      </c>
      <c r="CH5">
        <v>3.3191422264269944E-2</v>
      </c>
      <c r="CI5" s="6">
        <v>422.44308574428925</v>
      </c>
      <c r="CJ5">
        <v>26</v>
      </c>
      <c r="CK5">
        <v>1979</v>
      </c>
      <c r="CL5">
        <v>3.3191422264269944E-2</v>
      </c>
      <c r="CM5" s="6">
        <v>423.88760309301091</v>
      </c>
      <c r="CN5">
        <v>26</v>
      </c>
      <c r="CO5">
        <v>1979</v>
      </c>
      <c r="CP5">
        <v>3.3191422264269944E-2</v>
      </c>
      <c r="CQ5" s="6">
        <v>421.1917842729294</v>
      </c>
      <c r="CR5">
        <v>26</v>
      </c>
      <c r="CS5">
        <v>1979</v>
      </c>
      <c r="CT5">
        <v>3.3191422264269944E-2</v>
      </c>
      <c r="CU5" s="6">
        <v>416.15379987460108</v>
      </c>
      <c r="CV5">
        <v>26</v>
      </c>
      <c r="CW5">
        <v>1979</v>
      </c>
      <c r="CX5">
        <v>3.3191422264269944E-2</v>
      </c>
      <c r="CY5" s="6">
        <v>416.42517000390865</v>
      </c>
      <c r="CZ5">
        <v>26</v>
      </c>
      <c r="DA5">
        <v>1979</v>
      </c>
      <c r="DB5">
        <v>3.3191422264269944E-2</v>
      </c>
      <c r="DC5" s="6">
        <v>408.53374095134802</v>
      </c>
      <c r="DD5">
        <v>26</v>
      </c>
      <c r="DE5">
        <v>1979</v>
      </c>
      <c r="DF5">
        <v>3.3191422264269944E-2</v>
      </c>
      <c r="DG5" s="6">
        <v>402.59587092599088</v>
      </c>
      <c r="DH5">
        <v>26</v>
      </c>
      <c r="DI5">
        <v>1979</v>
      </c>
      <c r="DJ5">
        <v>3.3191422264269944E-2</v>
      </c>
      <c r="DK5" s="6">
        <v>400.17067075160594</v>
      </c>
      <c r="DL5">
        <v>26</v>
      </c>
      <c r="DM5">
        <v>1979</v>
      </c>
      <c r="DN5">
        <v>3.3191422264269944E-2</v>
      </c>
      <c r="DO5" s="6">
        <v>399.7557176691684</v>
      </c>
      <c r="DP5">
        <v>26</v>
      </c>
      <c r="DQ5">
        <v>1979</v>
      </c>
      <c r="DR5">
        <v>3.3191422264269944E-2</v>
      </c>
      <c r="DS5" s="6">
        <v>540.95858061300237</v>
      </c>
      <c r="DT5">
        <v>26</v>
      </c>
    </row>
    <row r="6" spans="2:124" ht="16" thickTop="1">
      <c r="B6">
        <v>9.5222684794239842E-2</v>
      </c>
      <c r="C6" s="10">
        <v>0.94024064597951673</v>
      </c>
      <c r="D6">
        <v>409.07833085157165</v>
      </c>
      <c r="E6">
        <v>1980</v>
      </c>
      <c r="F6">
        <v>4.0095238095238094E-2</v>
      </c>
      <c r="G6">
        <v>20.251431690723088</v>
      </c>
      <c r="H6">
        <v>1.234169306615694</v>
      </c>
      <c r="I6">
        <v>1981</v>
      </c>
      <c r="J6">
        <v>4.5980777632153781E-2</v>
      </c>
      <c r="K6">
        <v>16.657787624202598</v>
      </c>
      <c r="L6">
        <v>0.79330471673247882</v>
      </c>
      <c r="M6">
        <v>1981</v>
      </c>
      <c r="N6">
        <v>4.5980777632153781E-2</v>
      </c>
      <c r="O6">
        <v>17.527297154113477</v>
      </c>
      <c r="P6">
        <v>1.0322899271528998</v>
      </c>
      <c r="Q6">
        <v>1981</v>
      </c>
      <c r="R6">
        <v>4.5980777632153781E-2</v>
      </c>
      <c r="S6">
        <v>18.437904869173519</v>
      </c>
      <c r="T6">
        <v>1.200971840390987</v>
      </c>
      <c r="U6">
        <v>1981</v>
      </c>
      <c r="V6">
        <v>4.5980777632153781E-2</v>
      </c>
      <c r="W6">
        <v>18.975453085857588</v>
      </c>
      <c r="X6">
        <v>1.232113174557997</v>
      </c>
      <c r="Y6">
        <v>1981</v>
      </c>
      <c r="Z6">
        <v>4.5980777632153781E-2</v>
      </c>
      <c r="AA6">
        <v>19.374033169192423</v>
      </c>
      <c r="AB6">
        <v>1.2313653019714028</v>
      </c>
      <c r="AC6">
        <v>1980</v>
      </c>
      <c r="AD6">
        <v>4.0095238095238094E-2</v>
      </c>
      <c r="AE6">
        <v>19.622624585332026</v>
      </c>
      <c r="AF6">
        <v>1.2248935743342386</v>
      </c>
      <c r="AG6">
        <v>1980</v>
      </c>
      <c r="AH6">
        <v>4.0095238095238094E-2</v>
      </c>
      <c r="AI6">
        <v>19.705248487272311</v>
      </c>
      <c r="AJ6">
        <v>1.2310050160121717</v>
      </c>
      <c r="AK6">
        <v>1980</v>
      </c>
      <c r="AL6">
        <v>4.0095238095238094E-2</v>
      </c>
      <c r="AM6">
        <v>20.012124081862993</v>
      </c>
      <c r="AN6">
        <v>1.2015458624246613</v>
      </c>
      <c r="AO6">
        <v>1980</v>
      </c>
      <c r="AP6">
        <v>4.0095238095238094E-2</v>
      </c>
      <c r="AQ6">
        <v>20.078775410396791</v>
      </c>
      <c r="AR6">
        <v>1.2087055743528095</v>
      </c>
      <c r="AS6">
        <v>1980</v>
      </c>
      <c r="AT6">
        <v>4.0095238095238094E-2</v>
      </c>
      <c r="AU6">
        <v>20.201061562293592</v>
      </c>
      <c r="AV6">
        <v>1.1924080175400902</v>
      </c>
      <c r="AW6">
        <v>1980</v>
      </c>
      <c r="AX6">
        <v>4.0095238095238094E-2</v>
      </c>
      <c r="AY6">
        <v>20.2771840451441</v>
      </c>
      <c r="AZ6">
        <v>1.1780971957541797</v>
      </c>
      <c r="BA6">
        <v>1980</v>
      </c>
      <c r="BB6">
        <v>4.0095238095238094E-2</v>
      </c>
      <c r="BC6">
        <v>20.309163725515532</v>
      </c>
      <c r="BD6">
        <v>1.1722146293309064</v>
      </c>
      <c r="BE6">
        <v>1980</v>
      </c>
      <c r="BF6">
        <v>4.0095238095238094E-2</v>
      </c>
      <c r="BG6">
        <v>20.296003366690428</v>
      </c>
      <c r="BH6">
        <v>1.1895653504505403</v>
      </c>
      <c r="BI6">
        <v>1980</v>
      </c>
      <c r="BJ6">
        <v>4.0095238095238094E-2</v>
      </c>
      <c r="BK6">
        <v>20.269410526047988</v>
      </c>
      <c r="BL6">
        <v>1.2159690944276398</v>
      </c>
      <c r="BM6">
        <v>1980</v>
      </c>
      <c r="BN6">
        <v>4.0095238095238094E-2</v>
      </c>
      <c r="BO6">
        <v>20.253649409218148</v>
      </c>
      <c r="BP6">
        <v>1.2306654335452272</v>
      </c>
      <c r="BQ6">
        <v>1980</v>
      </c>
      <c r="BR6">
        <v>4.0095238095238094E-2</v>
      </c>
      <c r="BS6">
        <v>20.238563856270442</v>
      </c>
      <c r="BT6">
        <v>1.2315581687221655</v>
      </c>
      <c r="BU6">
        <v>1980</v>
      </c>
      <c r="BV6">
        <v>4.0095238095238094E-2</v>
      </c>
      <c r="BW6">
        <v>20.213598163076163</v>
      </c>
      <c r="BX6">
        <v>1.2334761907458389</v>
      </c>
      <c r="BY6">
        <v>1980</v>
      </c>
      <c r="BZ6">
        <v>4.0095238095238094E-2</v>
      </c>
      <c r="CA6">
        <v>20.132015664844992</v>
      </c>
      <c r="CB6">
        <v>1.225917255744565</v>
      </c>
      <c r="CC6">
        <v>1980</v>
      </c>
      <c r="CD6">
        <v>4.0095238095238094E-2</v>
      </c>
      <c r="CE6">
        <v>20.102369078943163</v>
      </c>
      <c r="CF6">
        <v>1.2336120087084637</v>
      </c>
      <c r="CG6">
        <v>1980</v>
      </c>
      <c r="CH6">
        <v>4.0095238095238094E-2</v>
      </c>
      <c r="CI6">
        <v>20.050406806680311</v>
      </c>
      <c r="CJ6">
        <v>1.2340374231837818</v>
      </c>
      <c r="CK6">
        <v>1980</v>
      </c>
      <c r="CL6">
        <v>4.0095238095238094E-2</v>
      </c>
      <c r="CM6">
        <v>20.026077457391086</v>
      </c>
      <c r="CN6">
        <v>1.2283398006756976</v>
      </c>
      <c r="CO6">
        <v>1980</v>
      </c>
      <c r="CP6">
        <v>4.0095238095238094E-2</v>
      </c>
      <c r="CQ6">
        <v>19.914748213604597</v>
      </c>
      <c r="CR6">
        <v>1.229329423999874</v>
      </c>
      <c r="CS6">
        <v>1980</v>
      </c>
      <c r="CT6">
        <v>4.0095238095238094E-2</v>
      </c>
      <c r="CU6">
        <v>19.737141403805403</v>
      </c>
      <c r="CV6">
        <v>1.2331154411027168</v>
      </c>
      <c r="CW6">
        <v>1980</v>
      </c>
      <c r="CX6">
        <v>4.0095238095238094E-2</v>
      </c>
      <c r="CY6">
        <v>19.232153051249185</v>
      </c>
      <c r="CZ6">
        <v>1.2007823142097422</v>
      </c>
      <c r="DA6">
        <v>1980</v>
      </c>
      <c r="DB6">
        <v>4.0095238095238094E-2</v>
      </c>
      <c r="DC6">
        <v>19.119601668179637</v>
      </c>
      <c r="DD6">
        <v>1.216814166230326</v>
      </c>
      <c r="DE6">
        <v>1980</v>
      </c>
      <c r="DF6">
        <v>4.0095238095238094E-2</v>
      </c>
      <c r="DG6">
        <v>19.078779414519428</v>
      </c>
      <c r="DH6">
        <v>1.2321245710656918</v>
      </c>
      <c r="DI6">
        <v>1980</v>
      </c>
      <c r="DJ6">
        <v>4.0095238095238094E-2</v>
      </c>
      <c r="DK6">
        <v>18.908922246220136</v>
      </c>
      <c r="DL6">
        <v>1.2285557496713433</v>
      </c>
      <c r="DM6">
        <v>1980</v>
      </c>
      <c r="DN6">
        <v>4.0095238095238094E-2</v>
      </c>
      <c r="DO6">
        <v>18.774685349649662</v>
      </c>
      <c r="DP6">
        <v>1.2211002807841507</v>
      </c>
      <c r="DQ6">
        <v>1980</v>
      </c>
      <c r="DR6">
        <v>4.0095238095238094E-2</v>
      </c>
      <c r="DS6">
        <v>18.909957967440651</v>
      </c>
      <c r="DT6">
        <v>0.90886608471265928</v>
      </c>
    </row>
    <row r="7" spans="2:124">
      <c r="B7">
        <v>9.538231459949828E-2</v>
      </c>
      <c r="C7" s="10">
        <v>0.94124511296965585</v>
      </c>
      <c r="D7">
        <v>416.51638143006278</v>
      </c>
      <c r="E7">
        <v>1981</v>
      </c>
      <c r="F7">
        <v>4.5980777632153781E-2</v>
      </c>
      <c r="G7" t="s">
        <v>14</v>
      </c>
      <c r="H7">
        <f>TINV(0.0455,H5)</f>
        <v>2.0969451164181194</v>
      </c>
      <c r="I7">
        <v>1982</v>
      </c>
      <c r="J7">
        <v>4.8659269533055938E-2</v>
      </c>
      <c r="K7" t="s">
        <v>14</v>
      </c>
      <c r="L7">
        <f>TINV(0.0455,L5)</f>
        <v>2.1008537418020627</v>
      </c>
      <c r="M7">
        <v>1982</v>
      </c>
      <c r="N7">
        <v>4.8659269533055938E-2</v>
      </c>
      <c r="O7" t="s">
        <v>14</v>
      </c>
      <c r="P7">
        <f>TINV(0.0455,P5)</f>
        <v>2.1008537418020627</v>
      </c>
      <c r="Q7">
        <v>1982</v>
      </c>
      <c r="R7">
        <v>4.8659269533055938E-2</v>
      </c>
      <c r="S7" t="s">
        <v>14</v>
      </c>
      <c r="T7">
        <f>TINV(0.0455,T5)</f>
        <v>2.1008537418020627</v>
      </c>
      <c r="U7">
        <v>1982</v>
      </c>
      <c r="V7">
        <v>4.8659269533055938E-2</v>
      </c>
      <c r="W7" t="s">
        <v>14</v>
      </c>
      <c r="X7">
        <f>TINV(0.0455,X5)</f>
        <v>2.1008537418020627</v>
      </c>
      <c r="Y7">
        <v>1982</v>
      </c>
      <c r="Z7">
        <v>4.8659269533055938E-2</v>
      </c>
      <c r="AA7" t="s">
        <v>14</v>
      </c>
      <c r="AB7">
        <f>TINV(0.0455,AB5)</f>
        <v>2.1008537418020627</v>
      </c>
      <c r="AC7">
        <v>1982</v>
      </c>
      <c r="AD7">
        <v>4.8659269533055938E-2</v>
      </c>
      <c r="AE7" t="s">
        <v>14</v>
      </c>
      <c r="AF7">
        <f>TINV(0.0455,AF5)</f>
        <v>2.1008537418020627</v>
      </c>
      <c r="AG7">
        <v>1981</v>
      </c>
      <c r="AH7">
        <v>4.5980777632153781E-2</v>
      </c>
      <c r="AI7" t="s">
        <v>14</v>
      </c>
      <c r="AJ7">
        <f>TINV(0.0455,AJ5)</f>
        <v>2.1008537418020627</v>
      </c>
      <c r="AK7">
        <v>1981</v>
      </c>
      <c r="AL7">
        <v>4.5980777632153781E-2</v>
      </c>
      <c r="AM7" t="s">
        <v>14</v>
      </c>
      <c r="AN7">
        <f>TINV(0.0455,AN5)</f>
        <v>2.1008537418020627</v>
      </c>
      <c r="AO7">
        <v>1981</v>
      </c>
      <c r="AP7">
        <v>4.5980777632153781E-2</v>
      </c>
      <c r="AQ7" t="s">
        <v>14</v>
      </c>
      <c r="AR7">
        <f>TINV(0.0455,AR5)</f>
        <v>2.1008537418020627</v>
      </c>
      <c r="AS7">
        <v>1981</v>
      </c>
      <c r="AT7">
        <v>4.5980777632153781E-2</v>
      </c>
      <c r="AU7" t="s">
        <v>14</v>
      </c>
      <c r="AV7">
        <f>TINV(0.0455,AV5)</f>
        <v>2.1008537418020627</v>
      </c>
      <c r="AW7">
        <v>1981</v>
      </c>
      <c r="AX7">
        <v>4.5980777632153781E-2</v>
      </c>
      <c r="AY7" t="s">
        <v>14</v>
      </c>
      <c r="AZ7">
        <f>TINV(0.0455,AZ5)</f>
        <v>2.1008537418020627</v>
      </c>
      <c r="BA7">
        <v>1981</v>
      </c>
      <c r="BB7">
        <v>4.5980777632153781E-2</v>
      </c>
      <c r="BC7" t="s">
        <v>14</v>
      </c>
      <c r="BD7">
        <f>TINV(0.0455,BD5)</f>
        <v>2.1008537418020627</v>
      </c>
      <c r="BE7">
        <v>1981</v>
      </c>
      <c r="BF7">
        <v>4.5980777632153781E-2</v>
      </c>
      <c r="BG7" t="s">
        <v>14</v>
      </c>
      <c r="BH7">
        <f>TINV(0.0455,BH5)</f>
        <v>2.1008537418020627</v>
      </c>
      <c r="BI7">
        <v>1981</v>
      </c>
      <c r="BJ7">
        <v>4.5980777632153781E-2</v>
      </c>
      <c r="BK7" t="s">
        <v>14</v>
      </c>
      <c r="BL7">
        <f>TINV(0.0455,BL5)</f>
        <v>2.1008537418020627</v>
      </c>
      <c r="BM7">
        <v>1981</v>
      </c>
      <c r="BN7">
        <v>4.5980777632153781E-2</v>
      </c>
      <c r="BO7" t="s">
        <v>14</v>
      </c>
      <c r="BP7">
        <f>TINV(0.0455,BP5)</f>
        <v>2.1008537418020627</v>
      </c>
      <c r="BQ7">
        <v>1981</v>
      </c>
      <c r="BR7">
        <v>4.5980777632153781E-2</v>
      </c>
      <c r="BS7" t="s">
        <v>14</v>
      </c>
      <c r="BT7">
        <f>TINV(0.0455,BT5)</f>
        <v>2.1008537418020627</v>
      </c>
      <c r="BU7">
        <v>1981</v>
      </c>
      <c r="BV7">
        <v>4.5980777632153781E-2</v>
      </c>
      <c r="BW7" t="s">
        <v>14</v>
      </c>
      <c r="BX7">
        <f>TINV(0.0455,BX5)</f>
        <v>2.1008537418020627</v>
      </c>
      <c r="BY7">
        <v>1981</v>
      </c>
      <c r="BZ7">
        <v>4.5980777632153781E-2</v>
      </c>
      <c r="CA7" t="s">
        <v>14</v>
      </c>
      <c r="CB7">
        <f>TINV(0.0455,CB5)</f>
        <v>2.1008537418020627</v>
      </c>
      <c r="CC7">
        <v>1981</v>
      </c>
      <c r="CD7">
        <v>4.5980777632153781E-2</v>
      </c>
      <c r="CE7" t="s">
        <v>14</v>
      </c>
      <c r="CF7">
        <f>TINV(0.0455,CF5)</f>
        <v>2.1008537418020627</v>
      </c>
      <c r="CG7">
        <v>1981</v>
      </c>
      <c r="CH7">
        <v>4.5980777632153781E-2</v>
      </c>
      <c r="CI7" t="s">
        <v>14</v>
      </c>
      <c r="CJ7">
        <f>TINV(0.0455,CJ5)</f>
        <v>2.1008537418020627</v>
      </c>
      <c r="CK7">
        <v>1981</v>
      </c>
      <c r="CL7">
        <v>4.5980777632153781E-2</v>
      </c>
      <c r="CM7" t="s">
        <v>14</v>
      </c>
      <c r="CN7">
        <f>TINV(0.0455,CN5)</f>
        <v>2.1008537418020627</v>
      </c>
      <c r="CO7">
        <v>1981</v>
      </c>
      <c r="CP7">
        <v>4.5980777632153781E-2</v>
      </c>
      <c r="CQ7" t="s">
        <v>14</v>
      </c>
      <c r="CR7">
        <f>TINV(0.0455,CR5)</f>
        <v>2.1008537418020627</v>
      </c>
      <c r="CS7">
        <v>1981</v>
      </c>
      <c r="CT7">
        <v>4.5980777632153781E-2</v>
      </c>
      <c r="CU7" t="s">
        <v>14</v>
      </c>
      <c r="CV7">
        <f>TINV(0.0455,CV5)</f>
        <v>2.1008537418020627</v>
      </c>
      <c r="CW7">
        <v>1981</v>
      </c>
      <c r="CX7">
        <v>4.5980777632153781E-2</v>
      </c>
      <c r="CY7" t="s">
        <v>14</v>
      </c>
      <c r="CZ7">
        <f>TINV(0.0455,CZ5)</f>
        <v>2.1008537418020627</v>
      </c>
      <c r="DA7">
        <v>1981</v>
      </c>
      <c r="DB7">
        <v>4.5980777632153781E-2</v>
      </c>
      <c r="DC7" t="s">
        <v>14</v>
      </c>
      <c r="DD7">
        <f>TINV(0.0455,DD5)</f>
        <v>2.1008537418020627</v>
      </c>
      <c r="DE7">
        <v>1981</v>
      </c>
      <c r="DF7">
        <v>4.5980777632153781E-2</v>
      </c>
      <c r="DG7" t="s">
        <v>14</v>
      </c>
      <c r="DH7">
        <f>TINV(0.0455,DH5)</f>
        <v>2.1008537418020627</v>
      </c>
      <c r="DI7">
        <v>1981</v>
      </c>
      <c r="DJ7">
        <v>4.5980777632153781E-2</v>
      </c>
      <c r="DK7" t="s">
        <v>14</v>
      </c>
      <c r="DL7">
        <f>TINV(0.0455,DL5)</f>
        <v>2.1008537418020627</v>
      </c>
      <c r="DM7">
        <v>1981</v>
      </c>
      <c r="DN7">
        <v>4.5980777632153781E-2</v>
      </c>
      <c r="DO7" t="s">
        <v>14</v>
      </c>
      <c r="DP7">
        <f>TINV(0.0455,DP5)</f>
        <v>2.1008537418020627</v>
      </c>
      <c r="DQ7">
        <v>1981</v>
      </c>
      <c r="DR7">
        <v>4.5980777632153781E-2</v>
      </c>
    </row>
    <row r="8" spans="2:124">
      <c r="B8">
        <v>9.5184206310612265E-2</v>
      </c>
      <c r="C8" s="10">
        <v>0.94120223010200688</v>
      </c>
      <c r="D8">
        <v>416.1936417844899</v>
      </c>
      <c r="E8">
        <v>1982</v>
      </c>
      <c r="F8">
        <v>4.8659269533055938E-2</v>
      </c>
      <c r="G8" t="s">
        <v>15</v>
      </c>
      <c r="H8">
        <f>H7*G3</f>
        <v>9.4613773477025646E-3</v>
      </c>
      <c r="I8">
        <v>1983</v>
      </c>
      <c r="J8">
        <v>6.0384394721744131E-2</v>
      </c>
      <c r="K8" t="s">
        <v>15</v>
      </c>
      <c r="L8">
        <f>L7*K3</f>
        <v>8.1343017899883734E-3</v>
      </c>
      <c r="M8">
        <v>1983</v>
      </c>
      <c r="N8">
        <v>6.0384394721744131E-2</v>
      </c>
      <c r="O8" t="s">
        <v>15</v>
      </c>
      <c r="P8">
        <f>P7*O3</f>
        <v>9.2147849454546557E-3</v>
      </c>
      <c r="Q8">
        <v>1983</v>
      </c>
      <c r="R8">
        <v>6.0384394721744131E-2</v>
      </c>
      <c r="S8" t="s">
        <v>15</v>
      </c>
      <c r="T8">
        <f>T7*S3</f>
        <v>9.8762319726047841E-3</v>
      </c>
      <c r="U8">
        <v>1983</v>
      </c>
      <c r="V8">
        <v>6.0384394721744131E-2</v>
      </c>
      <c r="W8" t="s">
        <v>15</v>
      </c>
      <c r="X8">
        <f>X7*W3</f>
        <v>9.945759102792032E-3</v>
      </c>
      <c r="Y8">
        <v>1983</v>
      </c>
      <c r="Z8">
        <v>6.0384394721744131E-2</v>
      </c>
      <c r="AA8" t="s">
        <v>15</v>
      </c>
      <c r="AB8">
        <f>AB7*AA3</f>
        <v>9.890836051070306E-3</v>
      </c>
      <c r="AC8">
        <v>1983</v>
      </c>
      <c r="AD8">
        <v>6.0384394721744131E-2</v>
      </c>
      <c r="AE8" t="s">
        <v>15</v>
      </c>
      <c r="AF8">
        <f>AF7*AE3</f>
        <v>9.818556243801551E-3</v>
      </c>
      <c r="AG8">
        <v>1983</v>
      </c>
      <c r="AH8">
        <v>6.0384394721744131E-2</v>
      </c>
      <c r="AI8" t="s">
        <v>15</v>
      </c>
      <c r="AJ8">
        <f>AJ7*AI3</f>
        <v>9.8019614661471709E-3</v>
      </c>
      <c r="AK8">
        <v>1982</v>
      </c>
      <c r="AL8">
        <v>4.8659269533055938E-2</v>
      </c>
      <c r="AM8" t="s">
        <v>15</v>
      </c>
      <c r="AN8">
        <f>AN7*AM3</f>
        <v>9.6484629147804528E-3</v>
      </c>
      <c r="AO8">
        <v>1982</v>
      </c>
      <c r="AP8">
        <v>4.8659269533055938E-2</v>
      </c>
      <c r="AQ8" t="s">
        <v>15</v>
      </c>
      <c r="AR8">
        <f>AR7*AQ3</f>
        <v>9.646474649094813E-3</v>
      </c>
      <c r="AS8">
        <v>1982</v>
      </c>
      <c r="AT8">
        <v>4.8659269533055938E-2</v>
      </c>
      <c r="AU8" t="s">
        <v>15</v>
      </c>
      <c r="AV8">
        <f>AV7*AU3</f>
        <v>9.5554849881959829E-3</v>
      </c>
      <c r="AW8">
        <v>1982</v>
      </c>
      <c r="AX8">
        <v>4.8659269533055938E-2</v>
      </c>
      <c r="AY8" t="s">
        <v>15</v>
      </c>
      <c r="AZ8">
        <f>AZ7*AY3</f>
        <v>9.477001313889467E-3</v>
      </c>
      <c r="BA8">
        <v>1982</v>
      </c>
      <c r="BB8">
        <v>4.8659269533055938E-2</v>
      </c>
      <c r="BC8" t="s">
        <v>15</v>
      </c>
      <c r="BD8">
        <f>BD7*BC3</f>
        <v>9.4369026536881423E-3</v>
      </c>
      <c r="BE8">
        <v>1982</v>
      </c>
      <c r="BF8">
        <v>4.8659269533055938E-2</v>
      </c>
      <c r="BG8" t="s">
        <v>15</v>
      </c>
      <c r="BH8">
        <f>BH7*BG3</f>
        <v>9.494430110175105E-3</v>
      </c>
      <c r="BI8">
        <v>1982</v>
      </c>
      <c r="BJ8">
        <v>4.8659269533055938E-2</v>
      </c>
      <c r="BK8" t="s">
        <v>15</v>
      </c>
      <c r="BL8">
        <f>BL7*BK3</f>
        <v>9.5915023258685318E-3</v>
      </c>
      <c r="BM8">
        <v>1982</v>
      </c>
      <c r="BN8">
        <v>4.8659269533055938E-2</v>
      </c>
      <c r="BO8" t="s">
        <v>15</v>
      </c>
      <c r="BP8">
        <f>BP7*BO3</f>
        <v>9.645989687137875E-3</v>
      </c>
      <c r="BQ8">
        <v>1982</v>
      </c>
      <c r="BR8">
        <v>4.8659269533055938E-2</v>
      </c>
      <c r="BS8" t="s">
        <v>15</v>
      </c>
      <c r="BT8">
        <f>BT7*BS3</f>
        <v>9.6506390792239927E-3</v>
      </c>
      <c r="BU8">
        <v>1982</v>
      </c>
      <c r="BV8">
        <v>4.8659269533055938E-2</v>
      </c>
      <c r="BW8" t="s">
        <v>15</v>
      </c>
      <c r="BX8">
        <f>BX7*BW3</f>
        <v>9.6637647442290187E-3</v>
      </c>
      <c r="BY8">
        <v>1982</v>
      </c>
      <c r="BZ8">
        <v>4.8659269533055938E-2</v>
      </c>
      <c r="CA8" t="s">
        <v>15</v>
      </c>
      <c r="CB8">
        <f>CB7*CA3</f>
        <v>9.6441761430286835E-3</v>
      </c>
      <c r="CC8">
        <v>1982</v>
      </c>
      <c r="CD8">
        <v>4.8659269533055938E-2</v>
      </c>
      <c r="CE8" t="s">
        <v>15</v>
      </c>
      <c r="CF8">
        <f>CF7*CE3</f>
        <v>9.6890219793837988E-3</v>
      </c>
      <c r="CG8">
        <v>1982</v>
      </c>
      <c r="CH8">
        <v>4.8659269533055938E-2</v>
      </c>
      <c r="CI8" t="s">
        <v>15</v>
      </c>
      <c r="CJ8">
        <f>CJ7*CI3</f>
        <v>9.7099108759887507E-3</v>
      </c>
      <c r="CK8">
        <v>1982</v>
      </c>
      <c r="CL8">
        <v>4.8659269533055938E-2</v>
      </c>
      <c r="CM8" t="s">
        <v>15</v>
      </c>
      <c r="CN8">
        <f>CN7*CM3</f>
        <v>9.7113038558474443E-3</v>
      </c>
      <c r="CO8">
        <v>1982</v>
      </c>
      <c r="CP8">
        <v>4.8659269533055938E-2</v>
      </c>
      <c r="CQ8" t="s">
        <v>15</v>
      </c>
      <c r="CR8">
        <f>CR7*CQ3</f>
        <v>9.743824179282063E-3</v>
      </c>
      <c r="CS8">
        <v>1982</v>
      </c>
      <c r="CT8">
        <v>4.8659269533055938E-2</v>
      </c>
      <c r="CU8" t="s">
        <v>15</v>
      </c>
      <c r="CV8">
        <f>CV7*CU3</f>
        <v>9.7923673529230135E-3</v>
      </c>
      <c r="CW8">
        <v>1982</v>
      </c>
      <c r="CX8">
        <v>4.8659269533055938E-2</v>
      </c>
      <c r="CY8" t="s">
        <v>15</v>
      </c>
      <c r="CZ8">
        <f>CZ7*CY3</f>
        <v>9.7012206396448388E-3</v>
      </c>
      <c r="DA8">
        <v>1982</v>
      </c>
      <c r="DB8">
        <v>4.8659269533055938E-2</v>
      </c>
      <c r="DC8" t="s">
        <v>15</v>
      </c>
      <c r="DD8">
        <f>DD7*DC3</f>
        <v>9.8092942568533074E-3</v>
      </c>
      <c r="DE8">
        <v>1982</v>
      </c>
      <c r="DF8">
        <v>4.8659269533055938E-2</v>
      </c>
      <c r="DG8" t="s">
        <v>15</v>
      </c>
      <c r="DH8">
        <f>DH7*DG3</f>
        <v>9.9200348201901045E-3</v>
      </c>
      <c r="DI8">
        <v>1982</v>
      </c>
      <c r="DJ8">
        <v>4.8659269533055938E-2</v>
      </c>
      <c r="DK8" t="s">
        <v>15</v>
      </c>
      <c r="DL8">
        <f>DL7*DK3</f>
        <v>1.0021164788196944E-2</v>
      </c>
      <c r="DM8">
        <v>1982</v>
      </c>
      <c r="DN8">
        <v>4.8659269533055938E-2</v>
      </c>
      <c r="DO8" t="s">
        <v>15</v>
      </c>
      <c r="DP8">
        <f>DP7*DO3</f>
        <v>1.0057437403233798E-2</v>
      </c>
      <c r="DQ8">
        <v>1982</v>
      </c>
      <c r="DR8">
        <v>4.8659269533055938E-2</v>
      </c>
    </row>
    <row r="9" spans="2:124">
      <c r="B9">
        <v>9.5570840340779187E-2</v>
      </c>
      <c r="C9" s="10">
        <v>0.94335983044988347</v>
      </c>
      <c r="D9">
        <v>433.03817390579405</v>
      </c>
      <c r="E9">
        <v>1983</v>
      </c>
      <c r="F9">
        <v>6.0384394721744131E-2</v>
      </c>
      <c r="G9" t="s">
        <v>16</v>
      </c>
      <c r="H9">
        <f>G2+H8</f>
        <v>1.1090880220785959</v>
      </c>
      <c r="I9">
        <v>1984</v>
      </c>
      <c r="J9">
        <v>6.5089672232529386E-2</v>
      </c>
      <c r="K9" t="s">
        <v>16</v>
      </c>
      <c r="L9">
        <f>K2+L8</f>
        <v>1.1028218710450681</v>
      </c>
      <c r="M9">
        <v>1984</v>
      </c>
      <c r="N9">
        <v>6.5089672232529386E-2</v>
      </c>
      <c r="O9" t="s">
        <v>16</v>
      </c>
      <c r="P9">
        <f>O2+P8</f>
        <v>1.1057527645391581</v>
      </c>
      <c r="Q9">
        <v>1984</v>
      </c>
      <c r="R9">
        <v>6.5089672232529386E-2</v>
      </c>
      <c r="S9" t="s">
        <v>16</v>
      </c>
      <c r="T9">
        <f>S2+T8</f>
        <v>1.108351286158602</v>
      </c>
      <c r="U9">
        <v>1984</v>
      </c>
      <c r="V9">
        <v>6.5089672232529386E-2</v>
      </c>
      <c r="W9" t="s">
        <v>16</v>
      </c>
      <c r="X9">
        <f>W2+X8</f>
        <v>1.109310631378714</v>
      </c>
      <c r="Y9">
        <v>1984</v>
      </c>
      <c r="Z9">
        <v>6.5089672232529386E-2</v>
      </c>
      <c r="AA9" t="s">
        <v>16</v>
      </c>
      <c r="AB9">
        <f>AA2+AB8</f>
        <v>1.1097945957503113</v>
      </c>
      <c r="AC9">
        <v>1984</v>
      </c>
      <c r="AD9">
        <v>6.5089672232529386E-2</v>
      </c>
      <c r="AE9" t="s">
        <v>16</v>
      </c>
      <c r="AF9">
        <f>AE2+AF8</f>
        <v>1.1098979073804469</v>
      </c>
      <c r="AG9">
        <v>1984</v>
      </c>
      <c r="AH9">
        <v>6.5089672232529386E-2</v>
      </c>
      <c r="AI9" t="s">
        <v>16</v>
      </c>
      <c r="AJ9">
        <f>AI2+AJ8</f>
        <v>1.1096633993508234</v>
      </c>
      <c r="AK9">
        <v>1984</v>
      </c>
      <c r="AL9">
        <v>6.5089672232529386E-2</v>
      </c>
      <c r="AM9" t="s">
        <v>16</v>
      </c>
      <c r="AN9">
        <f>AM2+AN8</f>
        <v>1.1099352268772806</v>
      </c>
      <c r="AO9">
        <v>1983</v>
      </c>
      <c r="AP9">
        <v>6.0384394721744131E-2</v>
      </c>
      <c r="AQ9" t="s">
        <v>16</v>
      </c>
      <c r="AR9">
        <f>AQ2+AR8</f>
        <v>1.1097741529187795</v>
      </c>
      <c r="AS9">
        <v>1983</v>
      </c>
      <c r="AT9">
        <v>6.0384394721744131E-2</v>
      </c>
      <c r="AU9" t="s">
        <v>16</v>
      </c>
      <c r="AV9">
        <f>AU2+AV8</f>
        <v>1.1097195286943113</v>
      </c>
      <c r="AW9">
        <v>1983</v>
      </c>
      <c r="AX9">
        <v>6.0384394721744131E-2</v>
      </c>
      <c r="AY9" t="s">
        <v>16</v>
      </c>
      <c r="AZ9">
        <f>AY2+AZ8</f>
        <v>1.1096064261883087</v>
      </c>
      <c r="BA9">
        <v>1983</v>
      </c>
      <c r="BB9">
        <v>6.0384394721744131E-2</v>
      </c>
      <c r="BC9" t="s">
        <v>16</v>
      </c>
      <c r="BD9">
        <f>BC2+BD8</f>
        <v>1.1094667193447214</v>
      </c>
      <c r="BE9">
        <v>1983</v>
      </c>
      <c r="BF9">
        <v>6.0384394721744131E-2</v>
      </c>
      <c r="BG9" t="s">
        <v>16</v>
      </c>
      <c r="BH9">
        <f>BG2+BH8</f>
        <v>1.1093573082670529</v>
      </c>
      <c r="BI9">
        <v>1983</v>
      </c>
      <c r="BJ9">
        <v>6.0384394721744131E-2</v>
      </c>
      <c r="BK9" t="s">
        <v>16</v>
      </c>
      <c r="BL9">
        <f>BK2+BL8</f>
        <v>1.1093016501359159</v>
      </c>
      <c r="BM9">
        <v>1983</v>
      </c>
      <c r="BN9">
        <v>6.0384394721744131E-2</v>
      </c>
      <c r="BO9" t="s">
        <v>16</v>
      </c>
      <c r="BP9">
        <f>BO2+BP8</f>
        <v>1.1092797558991585</v>
      </c>
      <c r="BQ9">
        <v>1983</v>
      </c>
      <c r="BR9">
        <v>6.0384394721744131E-2</v>
      </c>
      <c r="BS9" t="s">
        <v>16</v>
      </c>
      <c r="BT9">
        <f>BS2+BT8</f>
        <v>1.1092579604661477</v>
      </c>
      <c r="BU9">
        <v>1983</v>
      </c>
      <c r="BV9">
        <v>6.0384394721744131E-2</v>
      </c>
      <c r="BW9" t="s">
        <v>16</v>
      </c>
      <c r="BX9">
        <f>BW2+BX8</f>
        <v>1.1092673170572651</v>
      </c>
      <c r="BY9">
        <v>1983</v>
      </c>
      <c r="BZ9">
        <v>6.0384394721744131E-2</v>
      </c>
      <c r="CA9" t="s">
        <v>16</v>
      </c>
      <c r="CB9">
        <f>CA2+CB8</f>
        <v>1.1091457083776877</v>
      </c>
      <c r="CC9">
        <v>1983</v>
      </c>
      <c r="CD9">
        <v>6.0384394721744131E-2</v>
      </c>
      <c r="CE9" t="s">
        <v>16</v>
      </c>
      <c r="CF9">
        <f>CE2+CF8</f>
        <v>1.1092712984912705</v>
      </c>
      <c r="CG9">
        <v>1983</v>
      </c>
      <c r="CH9">
        <v>6.0384394721744131E-2</v>
      </c>
      <c r="CI9" t="s">
        <v>16</v>
      </c>
      <c r="CJ9">
        <f>CI2+CJ8</f>
        <v>1.1093639366884285</v>
      </c>
      <c r="CK9">
        <v>1983</v>
      </c>
      <c r="CL9">
        <v>6.0384394721744131E-2</v>
      </c>
      <c r="CM9" t="s">
        <v>16</v>
      </c>
      <c r="CN9">
        <f>CM2+CN8</f>
        <v>1.1095588070995404</v>
      </c>
      <c r="CO9">
        <v>1983</v>
      </c>
      <c r="CP9">
        <v>6.0384394721744131E-2</v>
      </c>
      <c r="CQ9" t="s">
        <v>16</v>
      </c>
      <c r="CR9">
        <f>CQ2+CR8</f>
        <v>1.1096073527678816</v>
      </c>
      <c r="CS9">
        <v>1983</v>
      </c>
      <c r="CT9">
        <v>6.0384394721744131E-2</v>
      </c>
      <c r="CU9" t="s">
        <v>16</v>
      </c>
      <c r="CV9">
        <f>CU2+CV8</f>
        <v>1.1095463348285306</v>
      </c>
      <c r="CW9">
        <v>1983</v>
      </c>
      <c r="CX9">
        <v>6.0384394721744131E-2</v>
      </c>
      <c r="CY9" t="s">
        <v>16</v>
      </c>
      <c r="CZ9">
        <f>CY2+CZ8</f>
        <v>1.108516014716656</v>
      </c>
      <c r="DA9">
        <v>1983</v>
      </c>
      <c r="DB9">
        <v>6.0384394721744131E-2</v>
      </c>
      <c r="DC9" t="s">
        <v>16</v>
      </c>
      <c r="DD9">
        <f>DC2+DD8</f>
        <v>1.1087808253475804</v>
      </c>
      <c r="DE9">
        <v>1983</v>
      </c>
      <c r="DF9">
        <v>6.0384394721744131E-2</v>
      </c>
      <c r="DG9" t="s">
        <v>16</v>
      </c>
      <c r="DH9">
        <f>DG2+DH8</f>
        <v>1.1092974900451544</v>
      </c>
      <c r="DI9">
        <v>1983</v>
      </c>
      <c r="DJ9">
        <v>6.0384394721744131E-2</v>
      </c>
      <c r="DK9" t="s">
        <v>16</v>
      </c>
      <c r="DL9">
        <f>DK2+DL8</f>
        <v>1.1101433273646188</v>
      </c>
      <c r="DM9">
        <v>1983</v>
      </c>
      <c r="DN9">
        <v>6.0384394721744131E-2</v>
      </c>
      <c r="DO9" t="s">
        <v>16</v>
      </c>
      <c r="DP9">
        <f>DO2+DP8</f>
        <v>1.1105049781316825</v>
      </c>
      <c r="DQ9">
        <v>1983</v>
      </c>
      <c r="DR9">
        <v>6.0384394721744131E-2</v>
      </c>
    </row>
    <row r="10" spans="2:124">
      <c r="B10">
        <v>9.5426244222848483E-2</v>
      </c>
      <c r="C10" s="10">
        <v>0.94321988706795656</v>
      </c>
      <c r="D10">
        <v>431.90680323439608</v>
      </c>
      <c r="E10">
        <v>1984</v>
      </c>
      <c r="F10">
        <v>6.5089672232529386E-2</v>
      </c>
      <c r="G10" t="s">
        <v>17</v>
      </c>
      <c r="H10">
        <f>G2-H8</f>
        <v>1.0901652673831908</v>
      </c>
      <c r="I10">
        <v>1985</v>
      </c>
      <c r="J10">
        <v>7.4804548685145689E-2</v>
      </c>
      <c r="K10" t="s">
        <v>17</v>
      </c>
      <c r="L10">
        <f>K2-L8</f>
        <v>1.0865532674650913</v>
      </c>
      <c r="M10">
        <v>1985</v>
      </c>
      <c r="N10">
        <v>7.4804548685145689E-2</v>
      </c>
      <c r="O10" t="s">
        <v>17</v>
      </c>
      <c r="P10">
        <f>O2-P8</f>
        <v>1.0873231946482487</v>
      </c>
      <c r="Q10">
        <v>1985</v>
      </c>
      <c r="R10">
        <v>7.4804548685145689E-2</v>
      </c>
      <c r="S10" t="s">
        <v>17</v>
      </c>
      <c r="T10">
        <f>S2-T8</f>
        <v>1.0885988222133927</v>
      </c>
      <c r="U10">
        <v>1985</v>
      </c>
      <c r="V10">
        <v>7.4804548685145689E-2</v>
      </c>
      <c r="W10" t="s">
        <v>17</v>
      </c>
      <c r="X10">
        <f>W2-X8</f>
        <v>1.0894191131731299</v>
      </c>
      <c r="Y10">
        <v>1985</v>
      </c>
      <c r="Z10">
        <v>7.4804548685145689E-2</v>
      </c>
      <c r="AA10" t="s">
        <v>17</v>
      </c>
      <c r="AB10">
        <f>AA2-AB8</f>
        <v>1.0900129236481706</v>
      </c>
      <c r="AC10">
        <v>1985</v>
      </c>
      <c r="AD10">
        <v>7.4804548685145689E-2</v>
      </c>
      <c r="AE10" t="s">
        <v>17</v>
      </c>
      <c r="AF10">
        <f>AE2-AF8</f>
        <v>1.0902607948928438</v>
      </c>
      <c r="AG10">
        <v>1985</v>
      </c>
      <c r="AH10">
        <v>7.4804548685145689E-2</v>
      </c>
      <c r="AI10" t="s">
        <v>17</v>
      </c>
      <c r="AJ10">
        <f>AI2-AJ8</f>
        <v>1.0900594764185292</v>
      </c>
      <c r="AK10">
        <v>1985</v>
      </c>
      <c r="AL10">
        <v>7.4804548685145689E-2</v>
      </c>
      <c r="AM10" t="s">
        <v>17</v>
      </c>
      <c r="AN10">
        <f>AM2-AN8</f>
        <v>1.0906383010477199</v>
      </c>
      <c r="AO10">
        <v>1985</v>
      </c>
      <c r="AP10">
        <v>7.4804548685145689E-2</v>
      </c>
      <c r="AQ10" t="s">
        <v>17</v>
      </c>
      <c r="AR10">
        <f>AQ2-AR8</f>
        <v>1.09048120362059</v>
      </c>
      <c r="AS10">
        <v>1984</v>
      </c>
      <c r="AT10">
        <v>6.5089672232529386E-2</v>
      </c>
      <c r="AU10" t="s">
        <v>17</v>
      </c>
      <c r="AV10">
        <f>AU2-AV8</f>
        <v>1.0906085587179193</v>
      </c>
      <c r="AW10">
        <v>1984</v>
      </c>
      <c r="AX10">
        <v>6.5089672232529386E-2</v>
      </c>
      <c r="AY10" t="s">
        <v>17</v>
      </c>
      <c r="AZ10">
        <f>AY2-AZ8</f>
        <v>1.0906524235605299</v>
      </c>
      <c r="BA10">
        <v>1984</v>
      </c>
      <c r="BB10">
        <v>6.5089672232529386E-2</v>
      </c>
      <c r="BC10" t="s">
        <v>17</v>
      </c>
      <c r="BD10">
        <f>BC2-BD8</f>
        <v>1.0905929140373449</v>
      </c>
      <c r="BE10">
        <v>1984</v>
      </c>
      <c r="BF10">
        <v>6.5089672232529386E-2</v>
      </c>
      <c r="BG10" t="s">
        <v>17</v>
      </c>
      <c r="BH10">
        <f>BG2-BH8</f>
        <v>1.0903684480467026</v>
      </c>
      <c r="BI10">
        <v>1984</v>
      </c>
      <c r="BJ10">
        <v>6.5089672232529386E-2</v>
      </c>
      <c r="BK10" t="s">
        <v>17</v>
      </c>
      <c r="BL10">
        <f>BK2-BL8</f>
        <v>1.0901186454841787</v>
      </c>
      <c r="BM10">
        <v>1984</v>
      </c>
      <c r="BN10">
        <v>6.5089672232529386E-2</v>
      </c>
      <c r="BO10" t="s">
        <v>17</v>
      </c>
      <c r="BP10">
        <f>BO2-BP8</f>
        <v>1.0899877765248827</v>
      </c>
      <c r="BQ10">
        <v>1984</v>
      </c>
      <c r="BR10">
        <v>6.5089672232529386E-2</v>
      </c>
      <c r="BS10" t="s">
        <v>17</v>
      </c>
      <c r="BT10">
        <f>BS2-BT8</f>
        <v>1.0899566823076998</v>
      </c>
      <c r="BU10">
        <v>1984</v>
      </c>
      <c r="BV10">
        <v>6.5089672232529386E-2</v>
      </c>
      <c r="BW10" t="s">
        <v>17</v>
      </c>
      <c r="BX10">
        <f>BW2-BX8</f>
        <v>1.0899397875688071</v>
      </c>
      <c r="BY10">
        <v>1984</v>
      </c>
      <c r="BZ10">
        <v>6.5089672232529386E-2</v>
      </c>
      <c r="CA10" t="s">
        <v>17</v>
      </c>
      <c r="CB10">
        <f>CA2-CB8</f>
        <v>1.0898573560916305</v>
      </c>
      <c r="CC10">
        <v>1984</v>
      </c>
      <c r="CD10">
        <v>6.5089672232529386E-2</v>
      </c>
      <c r="CE10" t="s">
        <v>17</v>
      </c>
      <c r="CF10">
        <f>CE2-CF8</f>
        <v>1.0898932545325031</v>
      </c>
      <c r="CG10">
        <v>1984</v>
      </c>
      <c r="CH10">
        <v>6.5089672232529386E-2</v>
      </c>
      <c r="CI10" t="s">
        <v>17</v>
      </c>
      <c r="CJ10">
        <f>CI2-CJ8</f>
        <v>1.0899441149364508</v>
      </c>
      <c r="CK10">
        <v>1984</v>
      </c>
      <c r="CL10">
        <v>6.5089672232529386E-2</v>
      </c>
      <c r="CM10" t="s">
        <v>17</v>
      </c>
      <c r="CN10">
        <f>CM2-CN8</f>
        <v>1.0901361993878456</v>
      </c>
      <c r="CO10">
        <v>1984</v>
      </c>
      <c r="CP10">
        <v>6.5089672232529386E-2</v>
      </c>
      <c r="CQ10" t="s">
        <v>17</v>
      </c>
      <c r="CR10">
        <f>CQ2-CR8</f>
        <v>1.0901197044093176</v>
      </c>
      <c r="CS10">
        <v>1984</v>
      </c>
      <c r="CT10">
        <v>6.5089672232529386E-2</v>
      </c>
      <c r="CU10" t="s">
        <v>17</v>
      </c>
      <c r="CV10">
        <f>CU2-CV8</f>
        <v>1.0899616001226846</v>
      </c>
      <c r="CW10">
        <v>1984</v>
      </c>
      <c r="CX10">
        <v>6.5089672232529386E-2</v>
      </c>
      <c r="CY10" t="s">
        <v>17</v>
      </c>
      <c r="CZ10">
        <f>CY2-CZ8</f>
        <v>1.0891135734373665</v>
      </c>
      <c r="DA10">
        <v>1984</v>
      </c>
      <c r="DB10">
        <v>6.5089672232529386E-2</v>
      </c>
      <c r="DC10" t="s">
        <v>17</v>
      </c>
      <c r="DD10">
        <f>DC2-DD8</f>
        <v>1.0891622368338738</v>
      </c>
      <c r="DE10">
        <v>1984</v>
      </c>
      <c r="DF10">
        <v>6.5089672232529386E-2</v>
      </c>
      <c r="DG10" t="s">
        <v>17</v>
      </c>
      <c r="DH10">
        <f>DG2-DH8</f>
        <v>1.0894574204047744</v>
      </c>
      <c r="DI10">
        <v>1984</v>
      </c>
      <c r="DJ10">
        <v>6.5089672232529386E-2</v>
      </c>
      <c r="DK10" t="s">
        <v>17</v>
      </c>
      <c r="DL10">
        <f>DK2-DL8</f>
        <v>1.090100997788225</v>
      </c>
      <c r="DM10">
        <v>1984</v>
      </c>
      <c r="DN10">
        <v>6.5089672232529386E-2</v>
      </c>
      <c r="DO10" t="s">
        <v>17</v>
      </c>
      <c r="DP10">
        <f>DO2-DP8</f>
        <v>1.0903901033252148</v>
      </c>
      <c r="DQ10">
        <v>1984</v>
      </c>
      <c r="DR10">
        <v>6.5089672232529386E-2</v>
      </c>
    </row>
    <row r="11" spans="2:124">
      <c r="B11">
        <v>9.5459299327379121E-2</v>
      </c>
      <c r="C11" s="10">
        <v>0.94426299048453088</v>
      </c>
      <c r="D11">
        <v>440.47640815361643</v>
      </c>
      <c r="E11">
        <v>1985</v>
      </c>
      <c r="F11">
        <v>7.4804548685145689E-2</v>
      </c>
      <c r="G11" t="s">
        <v>18</v>
      </c>
      <c r="H11" s="11">
        <f>LN(G2)</f>
        <v>9.4970708309390472E-2</v>
      </c>
      <c r="I11">
        <v>1986</v>
      </c>
      <c r="J11">
        <v>8.4947538337368858E-2</v>
      </c>
      <c r="K11" t="s">
        <v>18</v>
      </c>
      <c r="L11" s="11">
        <f>LN(K2)</f>
        <v>9.0468997674370027E-2</v>
      </c>
      <c r="M11">
        <v>1986</v>
      </c>
      <c r="N11">
        <v>8.4947538337368858E-2</v>
      </c>
      <c r="O11" t="s">
        <v>18</v>
      </c>
      <c r="P11" s="11">
        <f>LN(O2)</f>
        <v>9.2157925388315479E-2</v>
      </c>
      <c r="Q11">
        <v>1986</v>
      </c>
      <c r="R11">
        <v>8.4947538337368858E-2</v>
      </c>
      <c r="S11" t="s">
        <v>18</v>
      </c>
      <c r="T11" s="11">
        <f>LN(S2)</f>
        <v>9.3922903605155122E-2</v>
      </c>
      <c r="U11">
        <v>1986</v>
      </c>
      <c r="V11">
        <v>8.4947538337368858E-2</v>
      </c>
      <c r="W11" t="s">
        <v>18</v>
      </c>
      <c r="X11" s="11">
        <f>LN(W2)</f>
        <v>9.4732624211126895E-2</v>
      </c>
      <c r="Y11">
        <v>1986</v>
      </c>
      <c r="Z11">
        <v>8.4947538337368858E-2</v>
      </c>
      <c r="AA11" t="s">
        <v>18</v>
      </c>
      <c r="AB11" s="11">
        <f>LN(AA2)</f>
        <v>9.5222684794239842E-2</v>
      </c>
      <c r="AC11">
        <v>1986</v>
      </c>
      <c r="AD11">
        <v>8.4947538337368858E-2</v>
      </c>
      <c r="AE11" t="s">
        <v>18</v>
      </c>
      <c r="AF11" s="11">
        <f>LN(AE2)</f>
        <v>9.538231459949828E-2</v>
      </c>
      <c r="AG11">
        <v>1986</v>
      </c>
      <c r="AH11">
        <v>8.4947538337368858E-2</v>
      </c>
      <c r="AI11" t="s">
        <v>18</v>
      </c>
      <c r="AJ11" s="11">
        <f>LN(AI2)</f>
        <v>9.5184206310612265E-2</v>
      </c>
      <c r="AK11">
        <v>1986</v>
      </c>
      <c r="AL11">
        <v>8.4947538337368858E-2</v>
      </c>
      <c r="AM11" t="s">
        <v>18</v>
      </c>
      <c r="AN11" s="11">
        <f>LN(AM2)</f>
        <v>9.5570840340779187E-2</v>
      </c>
      <c r="AO11">
        <v>1986</v>
      </c>
      <c r="AP11">
        <v>8.4947538337368858E-2</v>
      </c>
      <c r="AQ11" t="s">
        <v>18</v>
      </c>
      <c r="AR11" s="11">
        <f>LN(AQ2)</f>
        <v>9.5426244222848483E-2</v>
      </c>
      <c r="AS11">
        <v>1986</v>
      </c>
      <c r="AT11">
        <v>8.4947538337368858E-2</v>
      </c>
      <c r="AU11" t="s">
        <v>18</v>
      </c>
      <c r="AV11" s="11">
        <f>LN(AU2)</f>
        <v>9.5459299327379121E-2</v>
      </c>
      <c r="AW11">
        <v>1985</v>
      </c>
      <c r="AX11">
        <v>7.4804548685145689E-2</v>
      </c>
      <c r="AY11" t="s">
        <v>18</v>
      </c>
      <c r="AZ11" s="11">
        <f>LN(AY2)</f>
        <v>9.5427831859795198E-2</v>
      </c>
      <c r="BA11">
        <v>1985</v>
      </c>
      <c r="BB11">
        <v>7.4804548685145689E-2</v>
      </c>
      <c r="BC11" t="s">
        <v>18</v>
      </c>
      <c r="BD11" s="11">
        <f>LN(BC2)</f>
        <v>9.5337285519719067E-2</v>
      </c>
      <c r="BE11">
        <v>1985</v>
      </c>
      <c r="BF11">
        <v>7.4804548685145689E-2</v>
      </c>
      <c r="BG11" t="s">
        <v>18</v>
      </c>
      <c r="BH11" s="11">
        <f>LN(BG2)</f>
        <v>9.5185515813072191E-2</v>
      </c>
      <c r="BI11">
        <v>1985</v>
      </c>
      <c r="BJ11">
        <v>7.4804548685145689E-2</v>
      </c>
      <c r="BK11" t="s">
        <v>18</v>
      </c>
      <c r="BL11" s="11">
        <f>LN(BK2)</f>
        <v>9.5046643090709343E-2</v>
      </c>
      <c r="BM11">
        <v>1985</v>
      </c>
      <c r="BN11">
        <v>7.4804548685145689E-2</v>
      </c>
      <c r="BO11" t="s">
        <v>18</v>
      </c>
      <c r="BP11" s="11">
        <f>LN(BO2)</f>
        <v>9.4977184560308139E-2</v>
      </c>
      <c r="BQ11">
        <v>1985</v>
      </c>
      <c r="BR11">
        <v>7.4804548685145689E-2</v>
      </c>
      <c r="BS11" t="s">
        <v>18</v>
      </c>
      <c r="BT11" s="11">
        <f>LN(BS2)</f>
        <v>9.4953135514255632E-2</v>
      </c>
      <c r="BU11">
        <v>1985</v>
      </c>
      <c r="BV11">
        <v>7.4804548685145689E-2</v>
      </c>
      <c r="BW11" t="s">
        <v>18</v>
      </c>
      <c r="BX11" s="11">
        <f>LN(BW2)</f>
        <v>9.4949707853968265E-2</v>
      </c>
      <c r="BY11">
        <v>1985</v>
      </c>
      <c r="BZ11">
        <v>7.4804548685145689E-2</v>
      </c>
      <c r="CA11" t="s">
        <v>18</v>
      </c>
      <c r="CB11" s="11">
        <f>LN(CA2)</f>
        <v>9.4856924585749708E-2</v>
      </c>
      <c r="CC11">
        <v>1985</v>
      </c>
      <c r="CD11">
        <v>7.4804548685145689E-2</v>
      </c>
      <c r="CE11" t="s">
        <v>18</v>
      </c>
      <c r="CF11" s="11">
        <f>LN(CE2)</f>
        <v>9.4930359055998489E-2</v>
      </c>
      <c r="CG11">
        <v>1985</v>
      </c>
      <c r="CH11">
        <v>7.4804548685145689E-2</v>
      </c>
      <c r="CI11" t="s">
        <v>18</v>
      </c>
      <c r="CJ11" s="11">
        <f>LN(CI2)</f>
        <v>9.499560834321924E-2</v>
      </c>
      <c r="CK11">
        <v>1985</v>
      </c>
      <c r="CL11">
        <v>7.4804548685145689E-2</v>
      </c>
      <c r="CM11" t="s">
        <v>18</v>
      </c>
      <c r="CN11" s="11">
        <f>LN(CM2)</f>
        <v>9.5171536779000185E-2</v>
      </c>
      <c r="CO11">
        <v>1985</v>
      </c>
      <c r="CP11">
        <v>7.4804548685145689E-2</v>
      </c>
      <c r="CQ11" t="s">
        <v>18</v>
      </c>
      <c r="CR11" s="11">
        <f>LN(CQ2)</f>
        <v>9.5186107188181227E-2</v>
      </c>
      <c r="CS11">
        <v>1985</v>
      </c>
      <c r="CT11">
        <v>7.4804548685145689E-2</v>
      </c>
      <c r="CU11" t="s">
        <v>18</v>
      </c>
      <c r="CV11" s="11">
        <f>LN(CU2)</f>
        <v>9.5086488856104281E-2</v>
      </c>
      <c r="CW11">
        <v>1985</v>
      </c>
      <c r="CX11">
        <v>7.4804548685145689E-2</v>
      </c>
      <c r="CY11" t="s">
        <v>18</v>
      </c>
      <c r="CZ11" s="11">
        <f>LN(CY2)</f>
        <v>9.4232138997099243E-2</v>
      </c>
      <c r="DA11">
        <v>1985</v>
      </c>
      <c r="DB11">
        <v>7.4804548685145689E-2</v>
      </c>
      <c r="DC11" t="s">
        <v>18</v>
      </c>
      <c r="DD11" s="11">
        <f>LN(DC2)</f>
        <v>9.4374770709915665E-2</v>
      </c>
      <c r="DE11">
        <v>1985</v>
      </c>
      <c r="DF11">
        <v>7.4804548685145689E-2</v>
      </c>
      <c r="DG11" t="s">
        <v>18</v>
      </c>
      <c r="DH11" s="11">
        <f>LN(DG2)</f>
        <v>9.4744069798802399E-2</v>
      </c>
      <c r="DI11">
        <v>1985</v>
      </c>
      <c r="DJ11">
        <v>7.4804548685145689E-2</v>
      </c>
      <c r="DK11" t="s">
        <v>18</v>
      </c>
      <c r="DL11" s="11">
        <f>LN(DK2)</f>
        <v>9.5421230525621542E-2</v>
      </c>
      <c r="DM11">
        <v>1985</v>
      </c>
      <c r="DN11">
        <v>7.4804548685145689E-2</v>
      </c>
      <c r="DO11" t="s">
        <v>18</v>
      </c>
      <c r="DP11" s="11">
        <f>LN(DO2)</f>
        <v>9.5716952268867658E-2</v>
      </c>
      <c r="DQ11">
        <v>1985</v>
      </c>
      <c r="DR11">
        <v>7.4804548685145689E-2</v>
      </c>
    </row>
    <row r="12" spans="2:124">
      <c r="B12">
        <v>9.5427831859795198E-2</v>
      </c>
      <c r="C12" s="10">
        <v>0.9450905731541529</v>
      </c>
      <c r="D12">
        <v>447.50703683344727</v>
      </c>
      <c r="E12">
        <v>1986</v>
      </c>
      <c r="F12">
        <v>8.4947538337368858E-2</v>
      </c>
      <c r="G12" t="s">
        <v>19</v>
      </c>
      <c r="H12" s="11">
        <f>LN(H9)</f>
        <v>0.10353807589356348</v>
      </c>
      <c r="I12">
        <v>1987</v>
      </c>
      <c r="J12">
        <v>9.4564240790655882E-2</v>
      </c>
      <c r="K12" t="s">
        <v>19</v>
      </c>
      <c r="L12" s="11">
        <f>LN(L9)</f>
        <v>9.7872232256908484E-2</v>
      </c>
      <c r="M12">
        <v>1987</v>
      </c>
      <c r="N12">
        <v>9.4564240790655882E-2</v>
      </c>
      <c r="O12" t="s">
        <v>19</v>
      </c>
      <c r="P12" s="11">
        <f>LN(P9)</f>
        <v>0.10052633791163228</v>
      </c>
      <c r="Q12">
        <v>1987</v>
      </c>
      <c r="R12">
        <v>9.4564240790655882E-2</v>
      </c>
      <c r="S12" t="s">
        <v>19</v>
      </c>
      <c r="T12" s="11">
        <f>LN(T9)</f>
        <v>0.10287358334635738</v>
      </c>
      <c r="U12">
        <v>1987</v>
      </c>
      <c r="V12">
        <v>9.4564240790655882E-2</v>
      </c>
      <c r="W12" t="s">
        <v>19</v>
      </c>
      <c r="X12" s="11">
        <f>LN(X9)</f>
        <v>0.10373876957909051</v>
      </c>
      <c r="Y12">
        <v>1987</v>
      </c>
      <c r="Z12">
        <v>9.4564240790655882E-2</v>
      </c>
      <c r="AA12" t="s">
        <v>19</v>
      </c>
      <c r="AB12" s="11">
        <f>LN(AB9)</f>
        <v>0.10417494932699399</v>
      </c>
      <c r="AC12">
        <v>1987</v>
      </c>
      <c r="AD12">
        <v>9.4564240790655882E-2</v>
      </c>
      <c r="AE12" t="s">
        <v>19</v>
      </c>
      <c r="AF12" s="11">
        <f>LN(AF9)</f>
        <v>0.10426803576132175</v>
      </c>
      <c r="AG12">
        <v>1987</v>
      </c>
      <c r="AH12">
        <v>9.4564240790655882E-2</v>
      </c>
      <c r="AI12" t="s">
        <v>19</v>
      </c>
      <c r="AJ12" s="11">
        <f>LN(AJ9)</f>
        <v>0.10405672550844884</v>
      </c>
      <c r="AK12">
        <v>1987</v>
      </c>
      <c r="AL12">
        <v>9.4564240790655882E-2</v>
      </c>
      <c r="AM12" t="s">
        <v>19</v>
      </c>
      <c r="AN12" s="11">
        <f>LN(AN9)</f>
        <v>0.10430165945696022</v>
      </c>
      <c r="AO12">
        <v>1987</v>
      </c>
      <c r="AP12">
        <v>9.4564240790655882E-2</v>
      </c>
      <c r="AQ12" t="s">
        <v>19</v>
      </c>
      <c r="AR12" s="11">
        <f>LN(AR9)</f>
        <v>0.10415652878332339</v>
      </c>
      <c r="AS12">
        <v>1987</v>
      </c>
      <c r="AT12">
        <v>9.4564240790655882E-2</v>
      </c>
      <c r="AU12" t="s">
        <v>19</v>
      </c>
      <c r="AV12" s="11">
        <f>LN(AV9)</f>
        <v>0.10410730654409679</v>
      </c>
      <c r="AW12">
        <v>1987</v>
      </c>
      <c r="AX12">
        <v>9.4564240790655882E-2</v>
      </c>
      <c r="AY12" t="s">
        <v>19</v>
      </c>
      <c r="AZ12" s="11">
        <f>LN(AZ9)</f>
        <v>0.10400538144755864</v>
      </c>
      <c r="BA12">
        <v>1986</v>
      </c>
      <c r="BB12">
        <v>8.4947538337368858E-2</v>
      </c>
      <c r="BC12" t="s">
        <v>19</v>
      </c>
      <c r="BD12" s="11">
        <f>LN(BD9)</f>
        <v>0.10387946685654739</v>
      </c>
      <c r="BE12">
        <v>1986</v>
      </c>
      <c r="BF12">
        <v>8.4947538337368858E-2</v>
      </c>
      <c r="BG12" t="s">
        <v>19</v>
      </c>
      <c r="BH12" s="11">
        <f>LN(BH9)</f>
        <v>0.1037808460768951</v>
      </c>
      <c r="BI12">
        <v>1986</v>
      </c>
      <c r="BJ12">
        <v>8.4947538337368858E-2</v>
      </c>
      <c r="BK12" t="s">
        <v>19</v>
      </c>
      <c r="BL12" s="11">
        <f>LN(BL9)</f>
        <v>0.10373067330839641</v>
      </c>
      <c r="BM12">
        <v>1986</v>
      </c>
      <c r="BN12">
        <v>8.4947538337368858E-2</v>
      </c>
      <c r="BO12" t="s">
        <v>19</v>
      </c>
      <c r="BP12" s="11">
        <f>LN(BP9)</f>
        <v>0.10371093615861367</v>
      </c>
      <c r="BQ12">
        <v>1986</v>
      </c>
      <c r="BR12">
        <v>8.4947538337368858E-2</v>
      </c>
      <c r="BS12" t="s">
        <v>19</v>
      </c>
      <c r="BT12" s="11">
        <f>LN(BT9)</f>
        <v>0.10369128769120131</v>
      </c>
      <c r="BU12">
        <v>1986</v>
      </c>
      <c r="BV12">
        <v>8.4947538337368858E-2</v>
      </c>
      <c r="BW12" t="s">
        <v>19</v>
      </c>
      <c r="BX12" s="11">
        <f>LN(BX9)</f>
        <v>0.10369972265582605</v>
      </c>
      <c r="BY12">
        <v>1986</v>
      </c>
      <c r="BZ12">
        <v>8.4947538337368858E-2</v>
      </c>
      <c r="CA12" t="s">
        <v>19</v>
      </c>
      <c r="CB12" s="11">
        <f>LN(CB9)</f>
        <v>0.10359008691324344</v>
      </c>
      <c r="CC12">
        <v>1986</v>
      </c>
      <c r="CD12">
        <v>8.4947538337368858E-2</v>
      </c>
      <c r="CE12" t="s">
        <v>19</v>
      </c>
      <c r="CF12" s="11">
        <f>LN(CF9)</f>
        <v>0.10370331189603803</v>
      </c>
      <c r="CG12">
        <v>1986</v>
      </c>
      <c r="CH12">
        <v>8.4947538337368858E-2</v>
      </c>
      <c r="CI12" t="s">
        <v>19</v>
      </c>
      <c r="CJ12" s="11">
        <f>LN(CJ9)</f>
        <v>0.10378682106937388</v>
      </c>
      <c r="CK12">
        <v>1986</v>
      </c>
      <c r="CL12">
        <v>8.4947538337368858E-2</v>
      </c>
      <c r="CM12" t="s">
        <v>19</v>
      </c>
      <c r="CN12" s="11">
        <f>LN(CN9)</f>
        <v>0.10396246523017978</v>
      </c>
      <c r="CO12">
        <v>1986</v>
      </c>
      <c r="CP12">
        <v>8.4947538337368858E-2</v>
      </c>
      <c r="CQ12" t="s">
        <v>19</v>
      </c>
      <c r="CR12" s="11">
        <f>LN(CR9)</f>
        <v>0.10400621649966729</v>
      </c>
      <c r="CS12">
        <v>1986</v>
      </c>
      <c r="CT12">
        <v>8.4947538337368858E-2</v>
      </c>
      <c r="CU12" t="s">
        <v>19</v>
      </c>
      <c r="CV12" s="11">
        <f>LN(CV9)</f>
        <v>0.10395122441894084</v>
      </c>
      <c r="CW12">
        <v>1986</v>
      </c>
      <c r="CX12">
        <v>8.4947538337368858E-2</v>
      </c>
      <c r="CY12" t="s">
        <v>19</v>
      </c>
      <c r="CZ12" s="11">
        <f>LN(CZ9)</f>
        <v>0.1030221971657701</v>
      </c>
      <c r="DA12">
        <v>1986</v>
      </c>
      <c r="DB12">
        <v>8.4947538337368858E-2</v>
      </c>
      <c r="DC12" t="s">
        <v>19</v>
      </c>
      <c r="DD12" s="11">
        <f>LN(DD9)</f>
        <v>0.10326105614702927</v>
      </c>
      <c r="DE12">
        <v>1986</v>
      </c>
      <c r="DF12">
        <v>8.4947538337368858E-2</v>
      </c>
      <c r="DG12" t="s">
        <v>19</v>
      </c>
      <c r="DH12" s="11">
        <f>LN(DH9)</f>
        <v>0.10372692311244069</v>
      </c>
      <c r="DI12">
        <v>1986</v>
      </c>
      <c r="DJ12">
        <v>8.4947538337368858E-2</v>
      </c>
      <c r="DK12" t="s">
        <v>19</v>
      </c>
      <c r="DL12" s="11">
        <f>LN(DL9)</f>
        <v>0.10448913074039753</v>
      </c>
      <c r="DM12">
        <v>1986</v>
      </c>
      <c r="DN12">
        <v>8.4947538337368858E-2</v>
      </c>
      <c r="DO12" t="s">
        <v>19</v>
      </c>
      <c r="DP12" s="11">
        <f>LN(DP9)</f>
        <v>0.10481484712634288</v>
      </c>
      <c r="DQ12">
        <v>1986</v>
      </c>
      <c r="DR12">
        <v>8.4947538337368858E-2</v>
      </c>
    </row>
    <row r="13" spans="2:124">
      <c r="B13">
        <v>9.5337285519719067E-2</v>
      </c>
      <c r="C13" s="10">
        <v>0.94543112597491019</v>
      </c>
      <c r="D13">
        <v>450.46209427091446</v>
      </c>
      <c r="E13">
        <v>1987</v>
      </c>
      <c r="F13">
        <v>9.4564240790655882E-2</v>
      </c>
      <c r="G13" t="s">
        <v>20</v>
      </c>
      <c r="H13" s="11">
        <f>LN(H10)</f>
        <v>8.6329306200150238E-2</v>
      </c>
      <c r="I13">
        <v>1988</v>
      </c>
      <c r="J13">
        <v>0.10023809523809524</v>
      </c>
      <c r="K13" t="s">
        <v>20</v>
      </c>
      <c r="L13" s="11">
        <f>LN(L10)</f>
        <v>8.3010546171660704E-2</v>
      </c>
      <c r="M13">
        <v>1988</v>
      </c>
      <c r="N13">
        <v>0.10023809523809524</v>
      </c>
      <c r="O13" t="s">
        <v>20</v>
      </c>
      <c r="P13" s="11">
        <f>LN(P10)</f>
        <v>8.3718891129406503E-2</v>
      </c>
      <c r="Q13">
        <v>1988</v>
      </c>
      <c r="R13">
        <v>0.10023809523809524</v>
      </c>
      <c r="S13" t="s">
        <v>20</v>
      </c>
      <c r="T13" s="11">
        <f>LN(T10)</f>
        <v>8.4891385089573404E-2</v>
      </c>
      <c r="U13">
        <v>1988</v>
      </c>
      <c r="V13">
        <v>0.10023809523809524</v>
      </c>
      <c r="W13" t="s">
        <v>20</v>
      </c>
      <c r="X13" s="11">
        <f>LN(X10)</f>
        <v>8.5644630492372434E-2</v>
      </c>
      <c r="Y13">
        <v>1988</v>
      </c>
      <c r="Z13">
        <v>0.10023809523809524</v>
      </c>
      <c r="AA13" t="s">
        <v>20</v>
      </c>
      <c r="AB13" s="11">
        <f>LN(AB10)</f>
        <v>8.6189552728718574E-2</v>
      </c>
      <c r="AC13">
        <v>1988</v>
      </c>
      <c r="AD13">
        <v>0.10023809523809524</v>
      </c>
      <c r="AE13" t="s">
        <v>20</v>
      </c>
      <c r="AF13" s="11">
        <f>LN(AF10)</f>
        <v>8.6416928992197065E-2</v>
      </c>
      <c r="AG13">
        <v>1988</v>
      </c>
      <c r="AH13">
        <v>0.10023809523809524</v>
      </c>
      <c r="AI13" t="s">
        <v>20</v>
      </c>
      <c r="AJ13" s="11">
        <f>LN(AJ10)</f>
        <v>8.6232260273994818E-2</v>
      </c>
      <c r="AK13">
        <v>1988</v>
      </c>
      <c r="AL13">
        <v>0.10023809523809524</v>
      </c>
      <c r="AM13" t="s">
        <v>20</v>
      </c>
      <c r="AN13" s="11">
        <f>LN(AN10)</f>
        <v>8.6763122137353654E-2</v>
      </c>
      <c r="AO13">
        <v>1988</v>
      </c>
      <c r="AP13">
        <v>0.10023809523809524</v>
      </c>
      <c r="AQ13" t="s">
        <v>20</v>
      </c>
      <c r="AR13" s="11">
        <f>LN(AR10)</f>
        <v>8.6619070032858417E-2</v>
      </c>
      <c r="AS13">
        <v>1988</v>
      </c>
      <c r="AT13">
        <v>0.10023809523809524</v>
      </c>
      <c r="AU13" t="s">
        <v>20</v>
      </c>
      <c r="AV13" s="11">
        <f>LN(AV10)</f>
        <v>8.6735851193976241E-2</v>
      </c>
      <c r="AW13">
        <v>1988</v>
      </c>
      <c r="AX13">
        <v>0.10023809523809524</v>
      </c>
      <c r="AY13" t="s">
        <v>20</v>
      </c>
      <c r="AZ13" s="11">
        <f>LN(AZ10)</f>
        <v>8.6776070904476671E-2</v>
      </c>
      <c r="BA13">
        <v>1988</v>
      </c>
      <c r="BB13">
        <v>0.10023809523809524</v>
      </c>
      <c r="BC13" t="s">
        <v>20</v>
      </c>
      <c r="BD13" s="11">
        <f>LN(BD10)</f>
        <v>8.6721506182045854E-2</v>
      </c>
      <c r="BE13">
        <v>1987</v>
      </c>
      <c r="BF13">
        <v>9.4564240790655882E-2</v>
      </c>
      <c r="BG13" t="s">
        <v>20</v>
      </c>
      <c r="BH13" s="11">
        <f>LN(BH10)</f>
        <v>8.6515664854145968E-2</v>
      </c>
      <c r="BI13">
        <v>1987</v>
      </c>
      <c r="BJ13">
        <v>9.4564240790655882E-2</v>
      </c>
      <c r="BK13" t="s">
        <v>20</v>
      </c>
      <c r="BL13" s="11">
        <f>LN(BL10)</f>
        <v>8.628653938547623E-2</v>
      </c>
      <c r="BM13">
        <v>1987</v>
      </c>
      <c r="BN13">
        <v>9.4564240790655882E-2</v>
      </c>
      <c r="BO13" t="s">
        <v>20</v>
      </c>
      <c r="BP13" s="11">
        <f>LN(BP10)</f>
        <v>8.6166481980817389E-2</v>
      </c>
      <c r="BQ13">
        <v>1987</v>
      </c>
      <c r="BR13">
        <v>9.4564240790655882E-2</v>
      </c>
      <c r="BS13" t="s">
        <v>20</v>
      </c>
      <c r="BT13" s="11">
        <f>LN(BT10)</f>
        <v>8.6137954449247531E-2</v>
      </c>
      <c r="BU13">
        <v>1987</v>
      </c>
      <c r="BV13">
        <v>9.4564240790655882E-2</v>
      </c>
      <c r="BW13" t="s">
        <v>20</v>
      </c>
      <c r="BX13" s="11">
        <f>LN(BX10)</f>
        <v>8.6122453952662881E-2</v>
      </c>
      <c r="BY13">
        <v>1987</v>
      </c>
      <c r="BZ13">
        <v>9.4564240790655882E-2</v>
      </c>
      <c r="CA13" t="s">
        <v>20</v>
      </c>
      <c r="CB13" s="11">
        <f>LN(CB10)</f>
        <v>8.6046821706372803E-2</v>
      </c>
      <c r="CC13">
        <v>1987</v>
      </c>
      <c r="CD13">
        <v>9.4564240790655882E-2</v>
      </c>
      <c r="CE13" t="s">
        <v>20</v>
      </c>
      <c r="CF13" s="11">
        <f>LN(CF10)</f>
        <v>8.6079759823881177E-2</v>
      </c>
      <c r="CG13">
        <v>1987</v>
      </c>
      <c r="CH13">
        <v>9.4564240790655882E-2</v>
      </c>
      <c r="CI13" t="s">
        <v>20</v>
      </c>
      <c r="CJ13" s="11">
        <f>LN(CJ10)</f>
        <v>8.6126424226161208E-2</v>
      </c>
      <c r="CK13">
        <v>1987</v>
      </c>
      <c r="CL13">
        <v>9.4564240790655882E-2</v>
      </c>
      <c r="CM13" t="s">
        <v>20</v>
      </c>
      <c r="CN13" s="11">
        <f>LN(CN10)</f>
        <v>8.6302642001836447E-2</v>
      </c>
      <c r="CO13">
        <v>1987</v>
      </c>
      <c r="CP13">
        <v>9.4564240790655882E-2</v>
      </c>
      <c r="CQ13" t="s">
        <v>20</v>
      </c>
      <c r="CR13" s="11">
        <f>LN(CR10)</f>
        <v>8.6287510770223175E-2</v>
      </c>
      <c r="CS13">
        <v>1987</v>
      </c>
      <c r="CT13">
        <v>9.4564240790655882E-2</v>
      </c>
      <c r="CU13" t="s">
        <v>20</v>
      </c>
      <c r="CV13" s="11">
        <f>LN(CV10)</f>
        <v>8.614246637524442E-2</v>
      </c>
      <c r="CW13">
        <v>1987</v>
      </c>
      <c r="CX13">
        <v>9.4564240790655882E-2</v>
      </c>
      <c r="CY13" t="s">
        <v>20</v>
      </c>
      <c r="CZ13" s="11">
        <f>LN(CZ10)</f>
        <v>8.5364130007211353E-2</v>
      </c>
      <c r="DA13">
        <v>1987</v>
      </c>
      <c r="DB13">
        <v>9.4564240790655882E-2</v>
      </c>
      <c r="DC13" t="s">
        <v>20</v>
      </c>
      <c r="DD13" s="11">
        <f>LN(DD10)</f>
        <v>8.5408810663614887E-2</v>
      </c>
      <c r="DE13">
        <v>1987</v>
      </c>
      <c r="DF13">
        <v>9.4564240790655882E-2</v>
      </c>
      <c r="DG13" t="s">
        <v>20</v>
      </c>
      <c r="DH13" s="11">
        <f>LN(DH10)</f>
        <v>8.567979286257392E-2</v>
      </c>
      <c r="DI13">
        <v>1987</v>
      </c>
      <c r="DJ13">
        <v>9.4564240790655882E-2</v>
      </c>
      <c r="DK13" t="s">
        <v>20</v>
      </c>
      <c r="DL13" s="11">
        <f>LN(DL10)</f>
        <v>8.627035046982405E-2</v>
      </c>
      <c r="DM13">
        <v>1987</v>
      </c>
      <c r="DN13">
        <v>9.4564240790655882E-2</v>
      </c>
      <c r="DO13" t="s">
        <v>20</v>
      </c>
      <c r="DP13" s="11">
        <f>LN(DP10)</f>
        <v>8.6535525171556396E-2</v>
      </c>
      <c r="DQ13">
        <v>1987</v>
      </c>
      <c r="DR13">
        <v>9.4564240790655882E-2</v>
      </c>
    </row>
    <row r="14" spans="2:124">
      <c r="B14">
        <v>9.5185515813072191E-2</v>
      </c>
      <c r="C14" s="10">
        <v>0.94463421629135114</v>
      </c>
      <c r="D14">
        <v>443.60411753258416</v>
      </c>
      <c r="E14">
        <v>1988</v>
      </c>
      <c r="F14">
        <v>0.10023809523809524</v>
      </c>
      <c r="G14" t="s">
        <v>21</v>
      </c>
      <c r="H14" s="11">
        <f>H12-H11</f>
        <v>8.5673675841730079E-3</v>
      </c>
      <c r="I14">
        <v>1989</v>
      </c>
      <c r="J14">
        <v>0.10228377065111759</v>
      </c>
      <c r="K14" t="s">
        <v>21</v>
      </c>
      <c r="L14" s="11">
        <f>L12-L11</f>
        <v>7.4032345825384566E-3</v>
      </c>
      <c r="M14">
        <v>1989</v>
      </c>
      <c r="N14">
        <v>0.10228377065111759</v>
      </c>
      <c r="O14" t="s">
        <v>21</v>
      </c>
      <c r="P14" s="11">
        <f>P12-P11</f>
        <v>8.3684125233167983E-3</v>
      </c>
      <c r="Q14">
        <v>1989</v>
      </c>
      <c r="R14">
        <v>0.10228377065111759</v>
      </c>
      <c r="S14" t="s">
        <v>21</v>
      </c>
      <c r="T14" s="11">
        <f>T12-T11</f>
        <v>8.9506797412022554E-3</v>
      </c>
      <c r="U14">
        <v>1989</v>
      </c>
      <c r="V14">
        <v>0.10228377065111759</v>
      </c>
      <c r="W14" t="s">
        <v>21</v>
      </c>
      <c r="X14" s="11">
        <f>X12-X11</f>
        <v>9.0061453679636111E-3</v>
      </c>
      <c r="Y14">
        <v>1989</v>
      </c>
      <c r="Z14">
        <v>0.10228377065111759</v>
      </c>
      <c r="AA14" t="s">
        <v>21</v>
      </c>
      <c r="AB14" s="11">
        <f>AB12-AB11</f>
        <v>8.9522645327541478E-3</v>
      </c>
      <c r="AC14">
        <v>1989</v>
      </c>
      <c r="AD14">
        <v>0.10228377065111759</v>
      </c>
      <c r="AE14" t="s">
        <v>21</v>
      </c>
      <c r="AF14" s="11">
        <f>AF12-AF11</f>
        <v>8.8857211618234705E-3</v>
      </c>
      <c r="AG14">
        <v>1989</v>
      </c>
      <c r="AH14">
        <v>0.10228377065111759</v>
      </c>
      <c r="AI14" t="s">
        <v>21</v>
      </c>
      <c r="AJ14" s="11">
        <f>AJ12-AJ11</f>
        <v>8.8725191978365758E-3</v>
      </c>
      <c r="AK14">
        <v>1989</v>
      </c>
      <c r="AL14">
        <v>0.10228377065111759</v>
      </c>
      <c r="AM14" t="s">
        <v>21</v>
      </c>
      <c r="AN14" s="11">
        <f>AN12-AN11</f>
        <v>8.7308191161810378E-3</v>
      </c>
      <c r="AO14">
        <v>1989</v>
      </c>
      <c r="AP14">
        <v>0.10228377065111759</v>
      </c>
      <c r="AQ14" t="s">
        <v>21</v>
      </c>
      <c r="AR14" s="11">
        <f>AR12-AR11</f>
        <v>8.7302845604749074E-3</v>
      </c>
      <c r="AS14">
        <v>1989</v>
      </c>
      <c r="AT14">
        <v>0.10228377065111759</v>
      </c>
      <c r="AU14" t="s">
        <v>21</v>
      </c>
      <c r="AV14" s="11">
        <f>AV12-AV11</f>
        <v>8.6480072167176708E-3</v>
      </c>
      <c r="AW14">
        <v>1989</v>
      </c>
      <c r="AX14">
        <v>0.10228377065111759</v>
      </c>
      <c r="AY14" t="s">
        <v>21</v>
      </c>
      <c r="AZ14" s="11">
        <f>AZ12-AZ11</f>
        <v>8.5775495877634389E-3</v>
      </c>
      <c r="BA14">
        <v>1989</v>
      </c>
      <c r="BB14">
        <v>0.10228377065111759</v>
      </c>
      <c r="BC14" t="s">
        <v>21</v>
      </c>
      <c r="BD14" s="11">
        <f>BD12-BD11</f>
        <v>8.542181336828325E-3</v>
      </c>
      <c r="BE14">
        <v>1989</v>
      </c>
      <c r="BF14">
        <v>0.10228377065111759</v>
      </c>
      <c r="BG14" t="s">
        <v>21</v>
      </c>
      <c r="BH14" s="11">
        <f>BH12-BH11</f>
        <v>8.5953302638229062E-3</v>
      </c>
      <c r="BI14">
        <v>1988</v>
      </c>
      <c r="BJ14">
        <v>0.10023809523809524</v>
      </c>
      <c r="BK14" t="s">
        <v>21</v>
      </c>
      <c r="BL14" s="11">
        <f>BL12-BL11</f>
        <v>8.6840302176870721E-3</v>
      </c>
      <c r="BM14">
        <v>1988</v>
      </c>
      <c r="BN14">
        <v>0.10023809523809524</v>
      </c>
      <c r="BO14" t="s">
        <v>21</v>
      </c>
      <c r="BP14" s="11">
        <f>BP12-BP11</f>
        <v>8.7337515983055281E-3</v>
      </c>
      <c r="BQ14">
        <v>1988</v>
      </c>
      <c r="BR14">
        <v>0.10023809523809524</v>
      </c>
      <c r="BS14" t="s">
        <v>21</v>
      </c>
      <c r="BT14" s="11">
        <f>BT12-BT11</f>
        <v>8.7381521769456794E-3</v>
      </c>
      <c r="BU14">
        <v>1988</v>
      </c>
      <c r="BV14">
        <v>0.10023809523809524</v>
      </c>
      <c r="BW14" t="s">
        <v>21</v>
      </c>
      <c r="BX14" s="11">
        <f>BX12-BX11</f>
        <v>8.7500148018577889E-3</v>
      </c>
      <c r="BY14">
        <v>1988</v>
      </c>
      <c r="BZ14">
        <v>0.10023809523809524</v>
      </c>
      <c r="CA14" t="s">
        <v>21</v>
      </c>
      <c r="CB14" s="11">
        <f>CB12-CB11</f>
        <v>8.7331623274937292E-3</v>
      </c>
      <c r="CC14">
        <v>1988</v>
      </c>
      <c r="CD14">
        <v>0.10023809523809524</v>
      </c>
      <c r="CE14" t="s">
        <v>21</v>
      </c>
      <c r="CF14" s="11">
        <f>CF12-CF11</f>
        <v>8.7729528400395385E-3</v>
      </c>
      <c r="CG14">
        <v>1988</v>
      </c>
      <c r="CH14">
        <v>0.10023809523809524</v>
      </c>
      <c r="CI14" t="s">
        <v>21</v>
      </c>
      <c r="CJ14" s="11">
        <f>CJ12-CJ11</f>
        <v>8.791212726154643E-3</v>
      </c>
      <c r="CK14">
        <v>1988</v>
      </c>
      <c r="CL14">
        <v>0.10023809523809524</v>
      </c>
      <c r="CM14" t="s">
        <v>21</v>
      </c>
      <c r="CN14" s="11">
        <f>CN12-CN11</f>
        <v>8.7909284511795971E-3</v>
      </c>
      <c r="CO14">
        <v>1988</v>
      </c>
      <c r="CP14">
        <v>0.10023809523809524</v>
      </c>
      <c r="CQ14" t="s">
        <v>21</v>
      </c>
      <c r="CR14" s="11">
        <f>CR12-CR11</f>
        <v>8.8201093114860657E-3</v>
      </c>
      <c r="CS14">
        <v>1988</v>
      </c>
      <c r="CT14">
        <v>0.10023809523809524</v>
      </c>
      <c r="CU14" t="s">
        <v>21</v>
      </c>
      <c r="CV14" s="11">
        <f>CV12-CV11</f>
        <v>8.8647355628365537E-3</v>
      </c>
      <c r="CW14">
        <v>1988</v>
      </c>
      <c r="CX14">
        <v>0.10023809523809524</v>
      </c>
      <c r="CY14" t="s">
        <v>21</v>
      </c>
      <c r="CZ14" s="11">
        <f>CZ12-CZ11</f>
        <v>8.7900581686708584E-3</v>
      </c>
      <c r="DA14">
        <v>1988</v>
      </c>
      <c r="DB14">
        <v>0.10023809523809524</v>
      </c>
      <c r="DC14" t="s">
        <v>21</v>
      </c>
      <c r="DD14" s="11">
        <f>DD12-DD11</f>
        <v>8.886285437113603E-3</v>
      </c>
      <c r="DE14">
        <v>1988</v>
      </c>
      <c r="DF14">
        <v>0.10023809523809524</v>
      </c>
      <c r="DG14" t="s">
        <v>21</v>
      </c>
      <c r="DH14" s="11">
        <f>DH12-DH11</f>
        <v>8.9828533136382949E-3</v>
      </c>
      <c r="DI14">
        <v>1988</v>
      </c>
      <c r="DJ14">
        <v>0.10023809523809524</v>
      </c>
      <c r="DK14" t="s">
        <v>21</v>
      </c>
      <c r="DL14" s="11">
        <f>DL12-DL11</f>
        <v>9.0679002147759924E-3</v>
      </c>
      <c r="DM14">
        <v>1988</v>
      </c>
      <c r="DN14">
        <v>0.10023809523809524</v>
      </c>
      <c r="DO14" t="s">
        <v>21</v>
      </c>
      <c r="DP14" s="11">
        <f>DP12-DP11</f>
        <v>9.097894857475225E-3</v>
      </c>
      <c r="DQ14">
        <v>1988</v>
      </c>
      <c r="DR14">
        <v>0.10023809523809524</v>
      </c>
    </row>
    <row r="15" spans="2:124">
      <c r="B15">
        <v>9.5046643090709343E-2</v>
      </c>
      <c r="C15" s="10">
        <v>0.9434048122068639</v>
      </c>
      <c r="D15">
        <v>433.40301664929268</v>
      </c>
      <c r="E15">
        <v>1989</v>
      </c>
      <c r="F15">
        <v>0.10228377065111759</v>
      </c>
      <c r="G15" t="s">
        <v>22</v>
      </c>
      <c r="H15" s="11">
        <f>H11-H13</f>
        <v>8.6414021092402343E-3</v>
      </c>
      <c r="I15">
        <v>1990</v>
      </c>
      <c r="J15">
        <v>0.10441468253968256</v>
      </c>
      <c r="K15" t="s">
        <v>22</v>
      </c>
      <c r="L15" s="11">
        <f>L11-L13</f>
        <v>7.4584515027093234E-3</v>
      </c>
      <c r="M15">
        <v>1990</v>
      </c>
      <c r="N15">
        <v>0.10441468253968256</v>
      </c>
      <c r="O15" t="s">
        <v>22</v>
      </c>
      <c r="P15" s="11">
        <f>P11-P13</f>
        <v>8.4390342589089756E-3</v>
      </c>
      <c r="Q15">
        <v>1990</v>
      </c>
      <c r="R15">
        <v>0.10441468253968256</v>
      </c>
      <c r="S15" t="s">
        <v>22</v>
      </c>
      <c r="T15" s="11">
        <f>T11-T13</f>
        <v>9.0315185155817185E-3</v>
      </c>
      <c r="U15">
        <v>1990</v>
      </c>
      <c r="V15">
        <v>0.10441468253968256</v>
      </c>
      <c r="W15" t="s">
        <v>22</v>
      </c>
      <c r="X15" s="11">
        <f>X11-X13</f>
        <v>9.0879937187544613E-3</v>
      </c>
      <c r="Y15">
        <v>1990</v>
      </c>
      <c r="Z15">
        <v>0.10441468253968256</v>
      </c>
      <c r="AA15" t="s">
        <v>22</v>
      </c>
      <c r="AB15" s="11">
        <f>AB11-AB13</f>
        <v>9.0331320655212682E-3</v>
      </c>
      <c r="AC15">
        <v>1990</v>
      </c>
      <c r="AD15">
        <v>0.10441468253968256</v>
      </c>
      <c r="AE15" t="s">
        <v>22</v>
      </c>
      <c r="AF15" s="11">
        <f>AF11-AF13</f>
        <v>8.9653856073012156E-3</v>
      </c>
      <c r="AG15">
        <v>1990</v>
      </c>
      <c r="AH15">
        <v>0.10441468253968256</v>
      </c>
      <c r="AI15" t="s">
        <v>22</v>
      </c>
      <c r="AJ15" s="11">
        <f>AJ11-AJ13</f>
        <v>8.9519460366174475E-3</v>
      </c>
      <c r="AK15">
        <v>1990</v>
      </c>
      <c r="AL15">
        <v>0.10441468253968256</v>
      </c>
      <c r="AM15" t="s">
        <v>22</v>
      </c>
      <c r="AN15" s="11">
        <f>AN11-AN13</f>
        <v>8.8077182034255325E-3</v>
      </c>
      <c r="AO15">
        <v>1990</v>
      </c>
      <c r="AP15">
        <v>0.10441468253968256</v>
      </c>
      <c r="AQ15" t="s">
        <v>22</v>
      </c>
      <c r="AR15" s="11">
        <f>AR11-AR13</f>
        <v>8.8071741899900663E-3</v>
      </c>
      <c r="AS15">
        <v>1990</v>
      </c>
      <c r="AT15">
        <v>0.10441468253968256</v>
      </c>
      <c r="AU15" t="s">
        <v>22</v>
      </c>
      <c r="AV15" s="11">
        <f>AV11-AV13</f>
        <v>8.7234481334028807E-3</v>
      </c>
      <c r="AW15">
        <v>1990</v>
      </c>
      <c r="AX15">
        <v>0.10441468253968256</v>
      </c>
      <c r="AY15" t="s">
        <v>22</v>
      </c>
      <c r="AZ15" s="11">
        <f>AZ11-AZ13</f>
        <v>8.6517609553185271E-3</v>
      </c>
      <c r="BA15">
        <v>1990</v>
      </c>
      <c r="BB15">
        <v>0.10441468253968256</v>
      </c>
      <c r="BC15" t="s">
        <v>22</v>
      </c>
      <c r="BD15" s="11">
        <f>BD11-BD13</f>
        <v>8.6157793376732128E-3</v>
      </c>
      <c r="BE15">
        <v>1990</v>
      </c>
      <c r="BF15">
        <v>0.10441468253968256</v>
      </c>
      <c r="BG15" t="s">
        <v>22</v>
      </c>
      <c r="BH15" s="11">
        <f>BH11-BH13</f>
        <v>8.6698509589262229E-3</v>
      </c>
      <c r="BI15">
        <v>1990</v>
      </c>
      <c r="BJ15">
        <v>0.10441468253968256</v>
      </c>
      <c r="BK15" t="s">
        <v>22</v>
      </c>
      <c r="BL15" s="11">
        <f>BL11-BL13</f>
        <v>8.7601037052331132E-3</v>
      </c>
      <c r="BM15">
        <v>1989</v>
      </c>
      <c r="BN15">
        <v>0.10228377065111759</v>
      </c>
      <c r="BO15" t="s">
        <v>22</v>
      </c>
      <c r="BP15" s="11">
        <f>BP11-BP13</f>
        <v>8.8107025794907506E-3</v>
      </c>
      <c r="BQ15">
        <v>1989</v>
      </c>
      <c r="BR15">
        <v>0.10228377065111759</v>
      </c>
      <c r="BS15" t="s">
        <v>22</v>
      </c>
      <c r="BT15" s="11">
        <f>BT11-BT13</f>
        <v>8.8151810650081014E-3</v>
      </c>
      <c r="BU15">
        <v>1989</v>
      </c>
      <c r="BV15">
        <v>0.10228377065111759</v>
      </c>
      <c r="BW15" t="s">
        <v>22</v>
      </c>
      <c r="BX15" s="11">
        <f>BX11-BX13</f>
        <v>8.8272539013053847E-3</v>
      </c>
      <c r="BY15">
        <v>1989</v>
      </c>
      <c r="BZ15">
        <v>0.10228377065111759</v>
      </c>
      <c r="CA15" t="s">
        <v>22</v>
      </c>
      <c r="CB15" s="11">
        <f>CB11-CB13</f>
        <v>8.8101028793769048E-3</v>
      </c>
      <c r="CC15">
        <v>1989</v>
      </c>
      <c r="CD15">
        <v>0.10228377065111759</v>
      </c>
      <c r="CE15" t="s">
        <v>22</v>
      </c>
      <c r="CF15" s="11">
        <f>CF11-CF13</f>
        <v>8.8505992321173121E-3</v>
      </c>
      <c r="CG15">
        <v>1989</v>
      </c>
      <c r="CH15">
        <v>0.10228377065111759</v>
      </c>
      <c r="CI15" t="s">
        <v>22</v>
      </c>
      <c r="CJ15" s="11">
        <f>CJ11-CJ13</f>
        <v>8.8691841170580321E-3</v>
      </c>
      <c r="CK15">
        <v>1989</v>
      </c>
      <c r="CL15">
        <v>0.10228377065111759</v>
      </c>
      <c r="CM15" t="s">
        <v>22</v>
      </c>
      <c r="CN15" s="11">
        <f>CN11-CN13</f>
        <v>8.8688947771637383E-3</v>
      </c>
      <c r="CO15">
        <v>1989</v>
      </c>
      <c r="CP15">
        <v>0.10228377065111759</v>
      </c>
      <c r="CQ15" t="s">
        <v>22</v>
      </c>
      <c r="CR15" s="11">
        <f>CR11-CR13</f>
        <v>8.8985964179580518E-3</v>
      </c>
      <c r="CS15">
        <v>1989</v>
      </c>
      <c r="CT15">
        <v>0.10228377065111759</v>
      </c>
      <c r="CU15" t="s">
        <v>22</v>
      </c>
      <c r="CV15" s="11">
        <f>CV11-CV13</f>
        <v>8.9440224808598617E-3</v>
      </c>
      <c r="CW15">
        <v>1989</v>
      </c>
      <c r="CX15">
        <v>0.10228377065111759</v>
      </c>
      <c r="CY15" t="s">
        <v>22</v>
      </c>
      <c r="CZ15" s="11">
        <f>CZ11-CZ13</f>
        <v>8.8680089898878905E-3</v>
      </c>
      <c r="DA15">
        <v>1989</v>
      </c>
      <c r="DB15">
        <v>0.10228377065111759</v>
      </c>
      <c r="DC15" t="s">
        <v>22</v>
      </c>
      <c r="DD15" s="11">
        <f>DD11-DD13</f>
        <v>8.9659600463007777E-3</v>
      </c>
      <c r="DE15">
        <v>1989</v>
      </c>
      <c r="DF15">
        <v>0.10228377065111759</v>
      </c>
      <c r="DG15" t="s">
        <v>22</v>
      </c>
      <c r="DH15" s="11">
        <f>DH11-DH13</f>
        <v>9.0642769362284797E-3</v>
      </c>
      <c r="DI15">
        <v>1989</v>
      </c>
      <c r="DJ15">
        <v>0.10228377065111759</v>
      </c>
      <c r="DK15" t="s">
        <v>22</v>
      </c>
      <c r="DL15" s="11">
        <f>DL11-DL13</f>
        <v>9.1508800557974918E-3</v>
      </c>
      <c r="DM15">
        <v>1989</v>
      </c>
      <c r="DN15">
        <v>0.10228377065111759</v>
      </c>
      <c r="DO15" t="s">
        <v>22</v>
      </c>
      <c r="DP15" s="11">
        <f>DP11-DP13</f>
        <v>9.1814270973112622E-3</v>
      </c>
      <c r="DQ15">
        <v>1989</v>
      </c>
      <c r="DR15">
        <v>0.10228377065111759</v>
      </c>
    </row>
    <row r="16" spans="2:124">
      <c r="B16">
        <v>9.4977184560308139E-2</v>
      </c>
      <c r="C16" s="10">
        <v>0.94271795760990929</v>
      </c>
      <c r="D16">
        <v>427.89443035113851</v>
      </c>
      <c r="E16">
        <v>1990</v>
      </c>
      <c r="F16">
        <v>0.10441468253968256</v>
      </c>
      <c r="G16" t="s">
        <v>23</v>
      </c>
      <c r="H16" s="12">
        <f>AVERAGE(H14:H15)</f>
        <v>8.6043848467066211E-3</v>
      </c>
      <c r="I16">
        <v>1991</v>
      </c>
      <c r="J16">
        <v>0.11390692640692641</v>
      </c>
      <c r="K16" t="s">
        <v>23</v>
      </c>
      <c r="L16" s="12">
        <f>AVERAGE(L14:L15)</f>
        <v>7.43084304262389E-3</v>
      </c>
      <c r="M16">
        <v>1991</v>
      </c>
      <c r="N16">
        <v>0.11390692640692641</v>
      </c>
      <c r="O16" t="s">
        <v>23</v>
      </c>
      <c r="P16" s="12">
        <f>AVERAGE(P14:P15)</f>
        <v>8.403723391112887E-3</v>
      </c>
      <c r="Q16">
        <v>1991</v>
      </c>
      <c r="R16">
        <v>0.11390692640692641</v>
      </c>
      <c r="S16" t="s">
        <v>23</v>
      </c>
      <c r="T16" s="12">
        <f>AVERAGE(T14:T15)</f>
        <v>8.9910991283919869E-3</v>
      </c>
      <c r="U16">
        <v>1991</v>
      </c>
      <c r="V16">
        <v>0.11390692640692641</v>
      </c>
      <c r="W16" t="s">
        <v>23</v>
      </c>
      <c r="X16" s="12">
        <f>AVERAGE(X14:X15)</f>
        <v>9.0470695433590362E-3</v>
      </c>
      <c r="Y16">
        <v>1991</v>
      </c>
      <c r="Z16">
        <v>0.11390692640692641</v>
      </c>
      <c r="AA16" t="s">
        <v>23</v>
      </c>
      <c r="AB16" s="12">
        <f>AVERAGE(AB14:AB15)</f>
        <v>8.992698299137708E-3</v>
      </c>
      <c r="AC16">
        <v>1991</v>
      </c>
      <c r="AD16">
        <v>0.11390692640692641</v>
      </c>
      <c r="AE16" t="s">
        <v>23</v>
      </c>
      <c r="AF16" s="12">
        <f>AVERAGE(AF14:AF15)</f>
        <v>8.925553384562343E-3</v>
      </c>
      <c r="AG16">
        <v>1991</v>
      </c>
      <c r="AH16">
        <v>0.11390692640692641</v>
      </c>
      <c r="AI16" t="s">
        <v>23</v>
      </c>
      <c r="AJ16" s="12">
        <f>AVERAGE(AJ14:AJ15)</f>
        <v>8.9122326172270117E-3</v>
      </c>
      <c r="AK16">
        <v>1991</v>
      </c>
      <c r="AL16">
        <v>0.11390692640692641</v>
      </c>
      <c r="AM16" t="s">
        <v>23</v>
      </c>
      <c r="AN16" s="12">
        <f>AVERAGE(AN14:AN15)</f>
        <v>8.7692686598032851E-3</v>
      </c>
      <c r="AO16">
        <v>1991</v>
      </c>
      <c r="AP16">
        <v>0.11390692640692641</v>
      </c>
      <c r="AQ16" t="s">
        <v>23</v>
      </c>
      <c r="AR16" s="12">
        <f>AVERAGE(AR14:AR15)</f>
        <v>8.7687293752324869E-3</v>
      </c>
      <c r="AS16">
        <v>1991</v>
      </c>
      <c r="AT16">
        <v>0.11390692640692641</v>
      </c>
      <c r="AU16" t="s">
        <v>23</v>
      </c>
      <c r="AV16" s="12">
        <f>AVERAGE(AV14:AV15)</f>
        <v>8.6857276750602758E-3</v>
      </c>
      <c r="AW16">
        <v>1991</v>
      </c>
      <c r="AX16">
        <v>0.11390692640692641</v>
      </c>
      <c r="AY16" t="s">
        <v>23</v>
      </c>
      <c r="AZ16" s="12">
        <f>AVERAGE(AZ14:AZ15)</f>
        <v>8.614655271540983E-3</v>
      </c>
      <c r="BA16">
        <v>1991</v>
      </c>
      <c r="BB16">
        <v>0.11390692640692641</v>
      </c>
      <c r="BC16" t="s">
        <v>23</v>
      </c>
      <c r="BD16" s="12">
        <f>AVERAGE(BD14:BD15)</f>
        <v>8.5789803372507689E-3</v>
      </c>
      <c r="BE16">
        <v>1991</v>
      </c>
      <c r="BF16">
        <v>0.11390692640692641</v>
      </c>
      <c r="BG16" t="s">
        <v>23</v>
      </c>
      <c r="BH16" s="12">
        <f>AVERAGE(BH14:BH15)</f>
        <v>8.6325906113745646E-3</v>
      </c>
      <c r="BI16">
        <v>1991</v>
      </c>
      <c r="BJ16">
        <v>0.11390692640692641</v>
      </c>
      <c r="BK16" t="s">
        <v>23</v>
      </c>
      <c r="BL16" s="12">
        <f>AVERAGE(BL14:BL15)</f>
        <v>8.7220669614600926E-3</v>
      </c>
      <c r="BM16">
        <v>1991</v>
      </c>
      <c r="BN16">
        <v>0.11390692640692641</v>
      </c>
      <c r="BO16" t="s">
        <v>23</v>
      </c>
      <c r="BP16" s="12">
        <f>AVERAGE(BP14:BP15)</f>
        <v>8.7722270888981393E-3</v>
      </c>
      <c r="BQ16">
        <v>1990</v>
      </c>
      <c r="BR16">
        <v>0.10441468253968256</v>
      </c>
      <c r="BS16" t="s">
        <v>23</v>
      </c>
      <c r="BT16" s="12">
        <f>AVERAGE(BT14:BT15)</f>
        <v>8.7766666209768904E-3</v>
      </c>
      <c r="BU16">
        <v>1990</v>
      </c>
      <c r="BV16">
        <v>0.10441468253968256</v>
      </c>
      <c r="BW16" t="s">
        <v>23</v>
      </c>
      <c r="BX16" s="12">
        <f>AVERAGE(BX14:BX15)</f>
        <v>8.7886343515815868E-3</v>
      </c>
      <c r="BY16">
        <v>1990</v>
      </c>
      <c r="BZ16">
        <v>0.10441468253968256</v>
      </c>
      <c r="CA16" t="s">
        <v>23</v>
      </c>
      <c r="CB16" s="12">
        <f>AVERAGE(CB14:CB15)</f>
        <v>8.771632603435317E-3</v>
      </c>
      <c r="CC16">
        <v>1990</v>
      </c>
      <c r="CD16">
        <v>0.10441468253968256</v>
      </c>
      <c r="CE16" t="s">
        <v>23</v>
      </c>
      <c r="CF16" s="12">
        <f>AVERAGE(CF14:CF15)</f>
        <v>8.8117760360784253E-3</v>
      </c>
      <c r="CG16">
        <v>1990</v>
      </c>
      <c r="CH16">
        <v>0.10441468253968256</v>
      </c>
      <c r="CI16" t="s">
        <v>23</v>
      </c>
      <c r="CJ16" s="12">
        <f>AVERAGE(CJ14:CJ15)</f>
        <v>8.8301984216063376E-3</v>
      </c>
      <c r="CK16">
        <v>1990</v>
      </c>
      <c r="CL16">
        <v>0.10441468253968256</v>
      </c>
      <c r="CM16" t="s">
        <v>23</v>
      </c>
      <c r="CN16" s="12">
        <f>AVERAGE(CN14:CN15)</f>
        <v>8.8299116141716677E-3</v>
      </c>
      <c r="CO16">
        <v>1990</v>
      </c>
      <c r="CP16">
        <v>0.10441468253968256</v>
      </c>
      <c r="CQ16" t="s">
        <v>23</v>
      </c>
      <c r="CR16" s="12">
        <f>AVERAGE(CR14:CR15)</f>
        <v>8.8593528647220587E-3</v>
      </c>
      <c r="CS16">
        <v>1990</v>
      </c>
      <c r="CT16">
        <v>0.10441468253968256</v>
      </c>
      <c r="CU16" t="s">
        <v>23</v>
      </c>
      <c r="CV16" s="12">
        <f>AVERAGE(CV14:CV15)</f>
        <v>8.9043790218482077E-3</v>
      </c>
      <c r="CW16">
        <v>1990</v>
      </c>
      <c r="CX16">
        <v>0.10441468253968256</v>
      </c>
      <c r="CY16" t="s">
        <v>23</v>
      </c>
      <c r="CZ16" s="12">
        <f>AVERAGE(CZ14:CZ15)</f>
        <v>8.8290335792793745E-3</v>
      </c>
      <c r="DA16">
        <v>1990</v>
      </c>
      <c r="DB16">
        <v>0.10441468253968256</v>
      </c>
      <c r="DC16" t="s">
        <v>23</v>
      </c>
      <c r="DD16" s="12">
        <f>AVERAGE(DD14:DD15)</f>
        <v>8.9261227417071903E-3</v>
      </c>
      <c r="DE16">
        <v>1990</v>
      </c>
      <c r="DF16">
        <v>0.10441468253968256</v>
      </c>
      <c r="DG16" t="s">
        <v>23</v>
      </c>
      <c r="DH16" s="12">
        <f>AVERAGE(DH14:DH15)</f>
        <v>9.0235651249333873E-3</v>
      </c>
      <c r="DI16">
        <v>1990</v>
      </c>
      <c r="DJ16">
        <v>0.10441468253968256</v>
      </c>
      <c r="DK16" t="s">
        <v>23</v>
      </c>
      <c r="DL16" s="12">
        <f>AVERAGE(DL14:DL15)</f>
        <v>9.1093901352867421E-3</v>
      </c>
      <c r="DM16">
        <v>1990</v>
      </c>
      <c r="DN16">
        <v>0.10441468253968256</v>
      </c>
      <c r="DO16" t="s">
        <v>23</v>
      </c>
      <c r="DP16" s="12">
        <f>AVERAGE(DP14:DP15)</f>
        <v>9.1396609773932436E-3</v>
      </c>
      <c r="DQ16">
        <v>1990</v>
      </c>
      <c r="DR16">
        <v>0.10441468253968256</v>
      </c>
    </row>
    <row r="17" spans="1:122">
      <c r="B17">
        <v>9.4953135514255632E-2</v>
      </c>
      <c r="C17" s="10">
        <v>0.94263851098337714</v>
      </c>
      <c r="D17">
        <v>427.26577893515696</v>
      </c>
      <c r="E17">
        <v>1991</v>
      </c>
      <c r="F17">
        <v>0.11390692640692641</v>
      </c>
      <c r="G17" t="s">
        <v>24</v>
      </c>
      <c r="H17">
        <f>TINV(0.3173,H5)</f>
        <v>1.0188871634254968</v>
      </c>
      <c r="I17">
        <v>1992</v>
      </c>
      <c r="J17">
        <v>0.12224157955865274</v>
      </c>
      <c r="K17" t="s">
        <v>24</v>
      </c>
      <c r="L17">
        <f>TINV(0.3173,L5)</f>
        <v>1.0196267135126449</v>
      </c>
      <c r="M17">
        <v>1992</v>
      </c>
      <c r="N17">
        <v>0.12224157955865274</v>
      </c>
      <c r="O17" t="s">
        <v>24</v>
      </c>
      <c r="P17">
        <f>TINV(0.3173,P5)</f>
        <v>1.0196267135126449</v>
      </c>
      <c r="Q17">
        <v>1992</v>
      </c>
      <c r="R17">
        <v>0.12224157955865274</v>
      </c>
      <c r="S17" t="s">
        <v>24</v>
      </c>
      <c r="T17">
        <f>TINV(0.3173,T5)</f>
        <v>1.0196267135126449</v>
      </c>
      <c r="U17">
        <v>1992</v>
      </c>
      <c r="V17">
        <v>0.12224157955865274</v>
      </c>
      <c r="W17" t="s">
        <v>24</v>
      </c>
      <c r="X17">
        <f>TINV(0.3173,X5)</f>
        <v>1.0196267135126449</v>
      </c>
      <c r="Y17">
        <v>1992</v>
      </c>
      <c r="Z17">
        <v>0.12224157955865274</v>
      </c>
      <c r="AA17" t="s">
        <v>24</v>
      </c>
      <c r="AB17">
        <f>TINV(0.3173,AB5)</f>
        <v>1.0196267135126449</v>
      </c>
      <c r="AC17">
        <v>1992</v>
      </c>
      <c r="AD17">
        <v>0.12224157955865274</v>
      </c>
      <c r="AE17" t="s">
        <v>24</v>
      </c>
      <c r="AF17">
        <f>TINV(0.3173,AF5)</f>
        <v>1.0196267135126449</v>
      </c>
      <c r="AG17">
        <v>1992</v>
      </c>
      <c r="AH17">
        <v>0.12224157955865274</v>
      </c>
      <c r="AI17" t="s">
        <v>24</v>
      </c>
      <c r="AJ17">
        <f>TINV(0.3173,AJ5)</f>
        <v>1.0196267135126449</v>
      </c>
      <c r="AK17">
        <v>1992</v>
      </c>
      <c r="AL17">
        <v>0.12224157955865274</v>
      </c>
      <c r="AM17" t="s">
        <v>24</v>
      </c>
      <c r="AN17">
        <f>TINV(0.3173,AN5)</f>
        <v>1.0196267135126449</v>
      </c>
      <c r="AO17">
        <v>1992</v>
      </c>
      <c r="AP17">
        <v>0.12224157955865274</v>
      </c>
      <c r="AQ17" t="s">
        <v>24</v>
      </c>
      <c r="AR17">
        <f>TINV(0.3173,AR5)</f>
        <v>1.0196267135126449</v>
      </c>
      <c r="AS17">
        <v>1992</v>
      </c>
      <c r="AT17">
        <v>0.12224157955865274</v>
      </c>
      <c r="AU17" t="s">
        <v>24</v>
      </c>
      <c r="AV17">
        <f>TINV(0.3173,AV5)</f>
        <v>1.0196267135126449</v>
      </c>
      <c r="AW17">
        <v>1992</v>
      </c>
      <c r="AX17">
        <v>0.12224157955865274</v>
      </c>
      <c r="AY17" t="s">
        <v>24</v>
      </c>
      <c r="AZ17">
        <f>TINV(0.3173,AZ5)</f>
        <v>1.0196267135126449</v>
      </c>
      <c r="BA17">
        <v>1992</v>
      </c>
      <c r="BB17">
        <v>0.12224157955865274</v>
      </c>
      <c r="BC17" t="s">
        <v>24</v>
      </c>
      <c r="BD17">
        <f>TINV(0.3173,BD5)</f>
        <v>1.0196267135126449</v>
      </c>
      <c r="BE17">
        <v>1992</v>
      </c>
      <c r="BF17">
        <v>0.12224157955865274</v>
      </c>
      <c r="BG17" t="s">
        <v>24</v>
      </c>
      <c r="BH17">
        <f>TINV(0.3173,BH5)</f>
        <v>1.0196267135126449</v>
      </c>
      <c r="BI17">
        <v>1992</v>
      </c>
      <c r="BJ17">
        <v>0.12224157955865274</v>
      </c>
      <c r="BK17" t="s">
        <v>24</v>
      </c>
      <c r="BL17">
        <f>TINV(0.3173,BL5)</f>
        <v>1.0196267135126449</v>
      </c>
      <c r="BM17">
        <v>1992</v>
      </c>
      <c r="BN17">
        <v>0.12224157955865274</v>
      </c>
      <c r="BO17" t="s">
        <v>24</v>
      </c>
      <c r="BP17">
        <f>TINV(0.3173,BP5)</f>
        <v>1.0196267135126449</v>
      </c>
      <c r="BQ17">
        <v>1992</v>
      </c>
      <c r="BR17">
        <v>0.12224157955865274</v>
      </c>
      <c r="BS17" t="s">
        <v>24</v>
      </c>
      <c r="BT17">
        <f>TINV(0.3173,BT5)</f>
        <v>1.0196267135126449</v>
      </c>
      <c r="BU17">
        <v>1991</v>
      </c>
      <c r="BV17">
        <v>0.11390692640692641</v>
      </c>
      <c r="BW17" t="s">
        <v>24</v>
      </c>
      <c r="BX17">
        <f>TINV(0.3173,BX5)</f>
        <v>1.0196267135126449</v>
      </c>
      <c r="BY17">
        <v>1991</v>
      </c>
      <c r="BZ17">
        <v>0.11390692640692641</v>
      </c>
      <c r="CA17" t="s">
        <v>24</v>
      </c>
      <c r="CB17">
        <f>TINV(0.3173,CB5)</f>
        <v>1.0196267135126449</v>
      </c>
      <c r="CC17">
        <v>1991</v>
      </c>
      <c r="CD17">
        <v>0.11390692640692641</v>
      </c>
      <c r="CE17" t="s">
        <v>24</v>
      </c>
      <c r="CF17">
        <f>TINV(0.3173,CF5)</f>
        <v>1.0196267135126449</v>
      </c>
      <c r="CG17">
        <v>1991</v>
      </c>
      <c r="CH17">
        <v>0.11390692640692641</v>
      </c>
      <c r="CI17" t="s">
        <v>24</v>
      </c>
      <c r="CJ17">
        <f>TINV(0.3173,CJ5)</f>
        <v>1.0196267135126449</v>
      </c>
      <c r="CK17">
        <v>1991</v>
      </c>
      <c r="CL17">
        <v>0.11390692640692641</v>
      </c>
      <c r="CM17" t="s">
        <v>24</v>
      </c>
      <c r="CN17">
        <f>TINV(0.3173,CN5)</f>
        <v>1.0196267135126449</v>
      </c>
      <c r="CO17">
        <v>1991</v>
      </c>
      <c r="CP17">
        <v>0.11390692640692641</v>
      </c>
      <c r="CQ17" t="s">
        <v>24</v>
      </c>
      <c r="CR17">
        <f>TINV(0.3173,CR5)</f>
        <v>1.0196267135126449</v>
      </c>
      <c r="CS17">
        <v>1991</v>
      </c>
      <c r="CT17">
        <v>0.11390692640692641</v>
      </c>
      <c r="CU17" t="s">
        <v>24</v>
      </c>
      <c r="CV17">
        <f>TINV(0.3173,CV5)</f>
        <v>1.0196267135126449</v>
      </c>
      <c r="CW17">
        <v>1991</v>
      </c>
      <c r="CX17">
        <v>0.11390692640692641</v>
      </c>
      <c r="CY17" t="s">
        <v>24</v>
      </c>
      <c r="CZ17">
        <f>TINV(0.3173,CZ5)</f>
        <v>1.0196267135126449</v>
      </c>
      <c r="DA17">
        <v>1991</v>
      </c>
      <c r="DB17">
        <v>0.11390692640692641</v>
      </c>
      <c r="DC17" t="s">
        <v>24</v>
      </c>
      <c r="DD17">
        <f>TINV(0.3173,DD5)</f>
        <v>1.0196267135126449</v>
      </c>
      <c r="DE17">
        <v>1991</v>
      </c>
      <c r="DF17">
        <v>0.11390692640692641</v>
      </c>
      <c r="DG17" t="s">
        <v>24</v>
      </c>
      <c r="DH17">
        <f>TINV(0.3173,DH5)</f>
        <v>1.0196267135126449</v>
      </c>
      <c r="DI17">
        <v>1991</v>
      </c>
      <c r="DJ17">
        <v>0.11390692640692641</v>
      </c>
      <c r="DK17" t="s">
        <v>24</v>
      </c>
      <c r="DL17">
        <f>TINV(0.3173,DL5)</f>
        <v>1.0196267135126449</v>
      </c>
      <c r="DM17">
        <v>1991</v>
      </c>
      <c r="DN17">
        <v>0.11390692640692641</v>
      </c>
      <c r="DO17" t="s">
        <v>24</v>
      </c>
      <c r="DP17">
        <f>TINV(0.3173,DP5)</f>
        <v>1.0196267135126449</v>
      </c>
      <c r="DQ17">
        <v>1991</v>
      </c>
      <c r="DR17">
        <v>0.11390692640692641</v>
      </c>
    </row>
    <row r="18" spans="1:122">
      <c r="B18">
        <v>9.4949707853968265E-2</v>
      </c>
      <c r="C18" s="10">
        <v>0.94248743812808078</v>
      </c>
      <c r="D18">
        <v>426.07514938913965</v>
      </c>
      <c r="E18">
        <v>1992</v>
      </c>
      <c r="F18">
        <v>0.12224157955865274</v>
      </c>
      <c r="G18" t="s">
        <v>25</v>
      </c>
      <c r="H18">
        <f>H17*G3</f>
        <v>4.5971999230793115E-3</v>
      </c>
      <c r="I18">
        <v>1993</v>
      </c>
      <c r="J18">
        <v>0.14319727891156464</v>
      </c>
      <c r="K18" t="s">
        <v>25</v>
      </c>
      <c r="L18">
        <f>L17*K3</f>
        <v>3.9478956748943E-3</v>
      </c>
      <c r="M18">
        <v>1993</v>
      </c>
      <c r="N18">
        <v>0.14319727891156464</v>
      </c>
      <c r="O18" t="s">
        <v>25</v>
      </c>
      <c r="P18">
        <f>P17*O3</f>
        <v>4.4722965253165929E-3</v>
      </c>
      <c r="Q18">
        <v>1993</v>
      </c>
      <c r="R18">
        <v>0.14319727891156464</v>
      </c>
      <c r="S18" t="s">
        <v>25</v>
      </c>
      <c r="T18">
        <f>T17*S3</f>
        <v>4.7933227086420852E-3</v>
      </c>
      <c r="U18">
        <v>1993</v>
      </c>
      <c r="V18">
        <v>0.14319727891156464</v>
      </c>
      <c r="W18" t="s">
        <v>25</v>
      </c>
      <c r="X18">
        <f>X17*W3</f>
        <v>4.8270669516810982E-3</v>
      </c>
      <c r="Y18">
        <v>1993</v>
      </c>
      <c r="Z18">
        <v>0.14319727891156464</v>
      </c>
      <c r="AA18" t="s">
        <v>25</v>
      </c>
      <c r="AB18">
        <f>AB17*AA3</f>
        <v>4.8004106406734255E-3</v>
      </c>
      <c r="AC18">
        <v>1993</v>
      </c>
      <c r="AD18">
        <v>0.14319727891156464</v>
      </c>
      <c r="AE18" t="s">
        <v>25</v>
      </c>
      <c r="AF18">
        <f>AF17*AE3</f>
        <v>4.7653304154905186E-3</v>
      </c>
      <c r="AG18">
        <v>1993</v>
      </c>
      <c r="AH18">
        <v>0.14319727891156464</v>
      </c>
      <c r="AI18" t="s">
        <v>25</v>
      </c>
      <c r="AJ18">
        <f>AJ17*AI3</f>
        <v>4.75727631907032E-3</v>
      </c>
      <c r="AK18">
        <v>1993</v>
      </c>
      <c r="AL18">
        <v>0.14319727891156464</v>
      </c>
      <c r="AM18" t="s">
        <v>25</v>
      </c>
      <c r="AN18">
        <f>AN17*AM3</f>
        <v>4.6827774520883918E-3</v>
      </c>
      <c r="AO18">
        <v>1993</v>
      </c>
      <c r="AP18">
        <v>0.14319727891156464</v>
      </c>
      <c r="AQ18" t="s">
        <v>25</v>
      </c>
      <c r="AR18">
        <f>AR17*AQ3</f>
        <v>4.6818124687740843E-3</v>
      </c>
      <c r="AS18">
        <v>1993</v>
      </c>
      <c r="AT18">
        <v>0.14319727891156464</v>
      </c>
      <c r="AU18" t="s">
        <v>25</v>
      </c>
      <c r="AV18">
        <f>AV17*AU3</f>
        <v>4.6376516178495818E-3</v>
      </c>
      <c r="AW18">
        <v>1993</v>
      </c>
      <c r="AX18">
        <v>0.14319727891156464</v>
      </c>
      <c r="AY18" t="s">
        <v>25</v>
      </c>
      <c r="AZ18">
        <f>AZ17*AY3</f>
        <v>4.5995604126860528E-3</v>
      </c>
      <c r="BA18">
        <v>1993</v>
      </c>
      <c r="BB18">
        <v>0.14319727891156464</v>
      </c>
      <c r="BC18" t="s">
        <v>25</v>
      </c>
      <c r="BD18">
        <f>BD17*BC3</f>
        <v>4.5800989602756319E-3</v>
      </c>
      <c r="BE18">
        <v>1993</v>
      </c>
      <c r="BF18">
        <v>0.14319727891156464</v>
      </c>
      <c r="BG18" t="s">
        <v>25</v>
      </c>
      <c r="BH18">
        <f>BH17*BG3</f>
        <v>4.6080192910570731E-3</v>
      </c>
      <c r="BI18">
        <v>1993</v>
      </c>
      <c r="BJ18">
        <v>0.14319727891156464</v>
      </c>
      <c r="BK18" t="s">
        <v>25</v>
      </c>
      <c r="BL18">
        <f>BL17*BK3</f>
        <v>4.6551322443728902E-3</v>
      </c>
      <c r="BM18">
        <v>1993</v>
      </c>
      <c r="BN18">
        <v>0.14319727891156464</v>
      </c>
      <c r="BO18" t="s">
        <v>25</v>
      </c>
      <c r="BP18">
        <f>BP17*BO3</f>
        <v>4.6815770977168365E-3</v>
      </c>
      <c r="BQ18">
        <v>1993</v>
      </c>
      <c r="BR18">
        <v>0.14319727891156464</v>
      </c>
      <c r="BS18" t="s">
        <v>25</v>
      </c>
      <c r="BT18">
        <f>BT17*BS3</f>
        <v>4.683833630039041E-3</v>
      </c>
      <c r="BU18">
        <v>1993</v>
      </c>
      <c r="BV18">
        <v>0.14319727891156464</v>
      </c>
      <c r="BW18" t="s">
        <v>25</v>
      </c>
      <c r="BX18">
        <f>BX17*BW3</f>
        <v>4.6902040300366449E-3</v>
      </c>
      <c r="BY18">
        <v>1992</v>
      </c>
      <c r="BZ18">
        <v>0.12224157955865274</v>
      </c>
      <c r="CA18" t="s">
        <v>25</v>
      </c>
      <c r="CB18">
        <f>CB17*CA3</f>
        <v>4.6806969136359211E-3</v>
      </c>
      <c r="CC18">
        <v>1992</v>
      </c>
      <c r="CD18">
        <v>0.12224157955865274</v>
      </c>
      <c r="CE18" t="s">
        <v>25</v>
      </c>
      <c r="CF18">
        <f>CF17*CE3</f>
        <v>4.7024623568115466E-3</v>
      </c>
      <c r="CG18">
        <v>1992</v>
      </c>
      <c r="CH18">
        <v>0.12224157955865274</v>
      </c>
      <c r="CI18" t="s">
        <v>25</v>
      </c>
      <c r="CJ18">
        <f>CJ17*CI3</f>
        <v>4.7126005575679414E-3</v>
      </c>
      <c r="CK18">
        <v>1992</v>
      </c>
      <c r="CL18">
        <v>0.12224157955865274</v>
      </c>
      <c r="CM18" t="s">
        <v>25</v>
      </c>
      <c r="CN18">
        <f>CN17*CM3</f>
        <v>4.7132766253241342E-3</v>
      </c>
      <c r="CO18">
        <v>1992</v>
      </c>
      <c r="CP18">
        <v>0.12224157955865274</v>
      </c>
      <c r="CQ18" t="s">
        <v>25</v>
      </c>
      <c r="CR18">
        <f>CR17*CQ3</f>
        <v>4.7290600136896494E-3</v>
      </c>
      <c r="CS18">
        <v>1992</v>
      </c>
      <c r="CT18">
        <v>0.12224157955865274</v>
      </c>
      <c r="CU18" t="s">
        <v>25</v>
      </c>
      <c r="CV18">
        <f>CV17*CU3</f>
        <v>4.7526199196546116E-3</v>
      </c>
      <c r="CW18">
        <v>1992</v>
      </c>
      <c r="CX18">
        <v>0.12224157955865274</v>
      </c>
      <c r="CY18" t="s">
        <v>25</v>
      </c>
      <c r="CZ18">
        <f>CZ17*CY3</f>
        <v>4.708382845051034E-3</v>
      </c>
      <c r="DA18">
        <v>1992</v>
      </c>
      <c r="DB18">
        <v>0.12224157955865274</v>
      </c>
      <c r="DC18" t="s">
        <v>25</v>
      </c>
      <c r="DD18">
        <f>DD17*DC3</f>
        <v>4.7608352099820506E-3</v>
      </c>
      <c r="DE18">
        <v>1992</v>
      </c>
      <c r="DF18">
        <v>0.12224157955865274</v>
      </c>
      <c r="DG18" t="s">
        <v>25</v>
      </c>
      <c r="DH18">
        <f>DH17*DG3</f>
        <v>4.8145819484631328E-3</v>
      </c>
      <c r="DI18">
        <v>1992</v>
      </c>
      <c r="DJ18">
        <v>0.12224157955865274</v>
      </c>
      <c r="DK18" t="s">
        <v>25</v>
      </c>
      <c r="DL18">
        <f>DL17*DK3</f>
        <v>4.8636642881161552E-3</v>
      </c>
      <c r="DM18">
        <v>1992</v>
      </c>
      <c r="DN18">
        <v>0.12224157955865274</v>
      </c>
      <c r="DO18" t="s">
        <v>25</v>
      </c>
      <c r="DP18">
        <f>DP17*DO3</f>
        <v>4.8812688107559904E-3</v>
      </c>
      <c r="DQ18">
        <v>1992</v>
      </c>
      <c r="DR18">
        <v>0.12224157955865274</v>
      </c>
    </row>
    <row r="19" spans="1:122">
      <c r="B19">
        <v>9.4856924585749708E-2</v>
      </c>
      <c r="C19" s="10">
        <v>0.9426013153846573</v>
      </c>
      <c r="D19">
        <v>426.97205283080984</v>
      </c>
      <c r="E19">
        <v>1993</v>
      </c>
      <c r="F19">
        <v>0.14319727891156464</v>
      </c>
      <c r="G19" t="s">
        <v>26</v>
      </c>
      <c r="H19">
        <f>G2+H18</f>
        <v>1.1042238446539727</v>
      </c>
      <c r="I19">
        <v>1994</v>
      </c>
      <c r="J19">
        <v>0.14740896358543418</v>
      </c>
      <c r="K19" t="s">
        <v>26</v>
      </c>
      <c r="L19">
        <f>K2+L18</f>
        <v>1.0986354649299741</v>
      </c>
      <c r="M19">
        <v>1994</v>
      </c>
      <c r="N19">
        <v>0.14740896358543418</v>
      </c>
      <c r="O19" t="s">
        <v>26</v>
      </c>
      <c r="P19">
        <f>O2+P18</f>
        <v>1.1010102761190199</v>
      </c>
      <c r="Q19">
        <v>1994</v>
      </c>
      <c r="R19">
        <v>0.14740896358543418</v>
      </c>
      <c r="S19" t="s">
        <v>26</v>
      </c>
      <c r="T19">
        <f>S2+T18</f>
        <v>1.1032683768946394</v>
      </c>
      <c r="U19">
        <v>1994</v>
      </c>
      <c r="V19">
        <v>0.14740896358543418</v>
      </c>
      <c r="W19" t="s">
        <v>26</v>
      </c>
      <c r="X19">
        <f>W2+X18</f>
        <v>1.1041919392276029</v>
      </c>
      <c r="Y19">
        <v>1994</v>
      </c>
      <c r="Z19">
        <v>0.14740896358543418</v>
      </c>
      <c r="AA19" t="s">
        <v>26</v>
      </c>
      <c r="AB19">
        <f>AA2+AB18</f>
        <v>1.1047041703399143</v>
      </c>
      <c r="AC19">
        <v>1994</v>
      </c>
      <c r="AD19">
        <v>0.14740896358543418</v>
      </c>
      <c r="AE19" t="s">
        <v>26</v>
      </c>
      <c r="AF19">
        <f>AE2+AF18</f>
        <v>1.1048446815521358</v>
      </c>
      <c r="AG19">
        <v>1994</v>
      </c>
      <c r="AH19">
        <v>0.14740896358543418</v>
      </c>
      <c r="AI19" t="s">
        <v>26</v>
      </c>
      <c r="AJ19">
        <f>AI2+AJ18</f>
        <v>1.1046187142037467</v>
      </c>
      <c r="AK19">
        <v>1994</v>
      </c>
      <c r="AL19">
        <v>0.14740896358543418</v>
      </c>
      <c r="AM19" t="s">
        <v>26</v>
      </c>
      <c r="AN19">
        <f>AM2+AN18</f>
        <v>1.1049695414145886</v>
      </c>
      <c r="AO19">
        <v>1994</v>
      </c>
      <c r="AP19">
        <v>0.14740896358543418</v>
      </c>
      <c r="AQ19" t="s">
        <v>26</v>
      </c>
      <c r="AR19">
        <f>AQ2+AR18</f>
        <v>1.1048094907384589</v>
      </c>
      <c r="AS19">
        <v>1994</v>
      </c>
      <c r="AT19">
        <v>0.14740896358543418</v>
      </c>
      <c r="AU19" t="s">
        <v>26</v>
      </c>
      <c r="AV19">
        <f>AU2+AV18</f>
        <v>1.104801695323965</v>
      </c>
      <c r="AW19">
        <v>1994</v>
      </c>
      <c r="AX19">
        <v>0.14740896358543418</v>
      </c>
      <c r="AY19" t="s">
        <v>26</v>
      </c>
      <c r="AZ19">
        <f>AY2+AZ18</f>
        <v>1.1047289852871054</v>
      </c>
      <c r="BA19">
        <v>1994</v>
      </c>
      <c r="BB19">
        <v>0.14740896358543418</v>
      </c>
      <c r="BC19" t="s">
        <v>26</v>
      </c>
      <c r="BD19">
        <f>BC2+BD18</f>
        <v>1.1046099156513087</v>
      </c>
      <c r="BE19">
        <v>1994</v>
      </c>
      <c r="BF19">
        <v>0.14740896358543418</v>
      </c>
      <c r="BG19" t="s">
        <v>26</v>
      </c>
      <c r="BH19">
        <f>BG2+BH18</f>
        <v>1.1044708974479349</v>
      </c>
      <c r="BI19">
        <v>1994</v>
      </c>
      <c r="BJ19">
        <v>0.14740896358543418</v>
      </c>
      <c r="BK19" t="s">
        <v>26</v>
      </c>
      <c r="BL19">
        <f>BK2+BL18</f>
        <v>1.1043652800544201</v>
      </c>
      <c r="BM19">
        <v>1994</v>
      </c>
      <c r="BN19">
        <v>0.14740896358543418</v>
      </c>
      <c r="BO19" t="s">
        <v>26</v>
      </c>
      <c r="BP19">
        <f>BO2+BP18</f>
        <v>1.1043153433097375</v>
      </c>
      <c r="BQ19">
        <v>1994</v>
      </c>
      <c r="BR19">
        <v>0.14740896358543418</v>
      </c>
      <c r="BS19" t="s">
        <v>26</v>
      </c>
      <c r="BT19">
        <f>BS2+BT18</f>
        <v>1.1042911550169627</v>
      </c>
      <c r="BU19">
        <v>1994</v>
      </c>
      <c r="BV19">
        <v>0.14740896358543418</v>
      </c>
      <c r="BW19" t="s">
        <v>26</v>
      </c>
      <c r="BX19">
        <f>BW2+BX18</f>
        <v>1.1042937563430728</v>
      </c>
      <c r="BY19">
        <v>1994</v>
      </c>
      <c r="BZ19">
        <v>0.14740896358543418</v>
      </c>
      <c r="CA19" t="s">
        <v>26</v>
      </c>
      <c r="CB19">
        <f>CA2+CB18</f>
        <v>1.104182229148295</v>
      </c>
      <c r="CC19">
        <v>1993</v>
      </c>
      <c r="CD19">
        <v>0.14319727891156464</v>
      </c>
      <c r="CE19" t="s">
        <v>26</v>
      </c>
      <c r="CF19">
        <f>CE2+CF18</f>
        <v>1.1042847388686983</v>
      </c>
      <c r="CG19">
        <v>1993</v>
      </c>
      <c r="CH19">
        <v>0.14319727891156464</v>
      </c>
      <c r="CI19" t="s">
        <v>26</v>
      </c>
      <c r="CJ19">
        <f>CI2+CJ18</f>
        <v>1.1043666263700076</v>
      </c>
      <c r="CK19">
        <v>1993</v>
      </c>
      <c r="CL19">
        <v>0.14319727891156464</v>
      </c>
      <c r="CM19" t="s">
        <v>26</v>
      </c>
      <c r="CN19">
        <f>CM2+CN18</f>
        <v>1.1045607798690171</v>
      </c>
      <c r="CO19">
        <v>1993</v>
      </c>
      <c r="CP19">
        <v>0.14319727891156464</v>
      </c>
      <c r="CQ19" t="s">
        <v>26</v>
      </c>
      <c r="CR19">
        <f>CQ2+CR18</f>
        <v>1.1045925886022891</v>
      </c>
      <c r="CS19">
        <v>1993</v>
      </c>
      <c r="CT19">
        <v>0.14319727891156464</v>
      </c>
      <c r="CU19" t="s">
        <v>26</v>
      </c>
      <c r="CV19">
        <f>CU2+CV18</f>
        <v>1.1045065873952622</v>
      </c>
      <c r="CW19">
        <v>1993</v>
      </c>
      <c r="CX19">
        <v>0.14319727891156464</v>
      </c>
      <c r="CY19" t="s">
        <v>26</v>
      </c>
      <c r="CZ19">
        <f>CY2+CZ18</f>
        <v>1.1035231769220621</v>
      </c>
      <c r="DA19">
        <v>1993</v>
      </c>
      <c r="DB19">
        <v>0.14319727891156464</v>
      </c>
      <c r="DC19" t="s">
        <v>26</v>
      </c>
      <c r="DD19">
        <f>DC2+DD18</f>
        <v>1.1037323663007093</v>
      </c>
      <c r="DE19">
        <v>1993</v>
      </c>
      <c r="DF19">
        <v>0.14319727891156464</v>
      </c>
      <c r="DG19" t="s">
        <v>26</v>
      </c>
      <c r="DH19">
        <f>DG2+DH18</f>
        <v>1.1041920371734275</v>
      </c>
      <c r="DI19">
        <v>1993</v>
      </c>
      <c r="DJ19">
        <v>0.14319727891156464</v>
      </c>
      <c r="DK19" t="s">
        <v>26</v>
      </c>
      <c r="DL19">
        <f>DK2+DL18</f>
        <v>1.1049858268645381</v>
      </c>
      <c r="DM19">
        <v>1993</v>
      </c>
      <c r="DN19">
        <v>0.14319727891156464</v>
      </c>
      <c r="DO19" t="s">
        <v>26</v>
      </c>
      <c r="DP19">
        <f>DO2+DP18</f>
        <v>1.1053288095392046</v>
      </c>
      <c r="DQ19">
        <v>1993</v>
      </c>
      <c r="DR19">
        <v>0.14319727891156464</v>
      </c>
    </row>
    <row r="20" spans="1:122">
      <c r="B20">
        <v>9.4930359055998489E-2</v>
      </c>
      <c r="C20" s="10">
        <v>0.94218161313320503</v>
      </c>
      <c r="D20">
        <v>423.68393981485752</v>
      </c>
      <c r="E20">
        <v>1994</v>
      </c>
      <c r="F20">
        <v>0.14740896358543418</v>
      </c>
      <c r="G20" t="s">
        <v>27</v>
      </c>
      <c r="H20">
        <f>G2-H18</f>
        <v>1.0950294448078139</v>
      </c>
      <c r="I20">
        <v>1995</v>
      </c>
      <c r="J20">
        <v>0.15662202380952381</v>
      </c>
      <c r="K20" t="s">
        <v>27</v>
      </c>
      <c r="L20">
        <f>K2-L18</f>
        <v>1.0907396735801853</v>
      </c>
      <c r="M20">
        <v>1995</v>
      </c>
      <c r="N20">
        <v>0.15662202380952381</v>
      </c>
      <c r="O20" t="s">
        <v>27</v>
      </c>
      <c r="P20">
        <f>O2-P18</f>
        <v>1.0920656830683868</v>
      </c>
      <c r="Q20">
        <v>1995</v>
      </c>
      <c r="R20">
        <v>0.15662202380952381</v>
      </c>
      <c r="S20" t="s">
        <v>27</v>
      </c>
      <c r="T20">
        <f>S2-T18</f>
        <v>1.0936817314773553</v>
      </c>
      <c r="U20">
        <v>1995</v>
      </c>
      <c r="V20">
        <v>0.15662202380952381</v>
      </c>
      <c r="W20" t="s">
        <v>27</v>
      </c>
      <c r="X20">
        <f>W2-X18</f>
        <v>1.0945378053242409</v>
      </c>
      <c r="Y20">
        <v>1995</v>
      </c>
      <c r="Z20">
        <v>0.15662202380952381</v>
      </c>
      <c r="AA20" t="s">
        <v>27</v>
      </c>
      <c r="AB20">
        <f>AA2-AB18</f>
        <v>1.0951033490585675</v>
      </c>
      <c r="AC20">
        <v>1995</v>
      </c>
      <c r="AD20">
        <v>0.15662202380952381</v>
      </c>
      <c r="AE20" t="s">
        <v>27</v>
      </c>
      <c r="AF20">
        <f>AE2-AF18</f>
        <v>1.0953140207211549</v>
      </c>
      <c r="AG20">
        <v>1995</v>
      </c>
      <c r="AH20">
        <v>0.15662202380952381</v>
      </c>
      <c r="AI20" t="s">
        <v>27</v>
      </c>
      <c r="AJ20">
        <f>AI2-AJ18</f>
        <v>1.0951041615656059</v>
      </c>
      <c r="AK20">
        <v>1995</v>
      </c>
      <c r="AL20">
        <v>0.15662202380952381</v>
      </c>
      <c r="AM20" t="s">
        <v>27</v>
      </c>
      <c r="AN20">
        <f>AM2-AN18</f>
        <v>1.0956039865104119</v>
      </c>
      <c r="AO20">
        <v>1995</v>
      </c>
      <c r="AP20">
        <v>0.15662202380952381</v>
      </c>
      <c r="AQ20" t="s">
        <v>27</v>
      </c>
      <c r="AR20">
        <f>AQ2-AR18</f>
        <v>1.0954458658009105</v>
      </c>
      <c r="AS20">
        <v>1995</v>
      </c>
      <c r="AT20">
        <v>0.15662202380952381</v>
      </c>
      <c r="AU20" t="s">
        <v>27</v>
      </c>
      <c r="AV20">
        <f>AU2-AV18</f>
        <v>1.0955263920882656</v>
      </c>
      <c r="AW20">
        <v>1995</v>
      </c>
      <c r="AX20">
        <v>0.15662202380952381</v>
      </c>
      <c r="AY20" t="s">
        <v>27</v>
      </c>
      <c r="AZ20">
        <f>AY2-AZ18</f>
        <v>1.0955298644617333</v>
      </c>
      <c r="BA20">
        <v>1995</v>
      </c>
      <c r="BB20">
        <v>0.15662202380952381</v>
      </c>
      <c r="BC20" t="s">
        <v>27</v>
      </c>
      <c r="BD20">
        <f>BC2-BD18</f>
        <v>1.0954497177307576</v>
      </c>
      <c r="BE20">
        <v>1995</v>
      </c>
      <c r="BF20">
        <v>0.15662202380952381</v>
      </c>
      <c r="BG20" t="s">
        <v>27</v>
      </c>
      <c r="BH20">
        <f>BG2-BH18</f>
        <v>1.0952548588658206</v>
      </c>
      <c r="BI20">
        <v>1995</v>
      </c>
      <c r="BJ20">
        <v>0.15662202380952381</v>
      </c>
      <c r="BK20" t="s">
        <v>27</v>
      </c>
      <c r="BL20">
        <f>BK2-BL18</f>
        <v>1.0950550155656744</v>
      </c>
      <c r="BM20">
        <v>1995</v>
      </c>
      <c r="BN20">
        <v>0.15662202380952381</v>
      </c>
      <c r="BO20" t="s">
        <v>27</v>
      </c>
      <c r="BP20">
        <f>BO2-BP18</f>
        <v>1.0949521891143037</v>
      </c>
      <c r="BQ20">
        <v>1995</v>
      </c>
      <c r="BR20">
        <v>0.15662202380952381</v>
      </c>
      <c r="BS20" t="s">
        <v>27</v>
      </c>
      <c r="BT20">
        <f>BS2-BT18</f>
        <v>1.0949234877568848</v>
      </c>
      <c r="BU20">
        <v>1995</v>
      </c>
      <c r="BV20">
        <v>0.15662202380952381</v>
      </c>
      <c r="BW20" t="s">
        <v>27</v>
      </c>
      <c r="BX20">
        <f>BW2-BX18</f>
        <v>1.0949133482829994</v>
      </c>
      <c r="BY20">
        <v>1995</v>
      </c>
      <c r="BZ20">
        <v>0.15662202380952381</v>
      </c>
      <c r="CA20" t="s">
        <v>27</v>
      </c>
      <c r="CB20">
        <f>CA2-CB18</f>
        <v>1.0948208353210231</v>
      </c>
      <c r="CC20">
        <v>1995</v>
      </c>
      <c r="CD20">
        <v>0.15662202380952381</v>
      </c>
      <c r="CE20" t="s">
        <v>27</v>
      </c>
      <c r="CF20">
        <f>CE2-CF18</f>
        <v>1.0948798141550753</v>
      </c>
      <c r="CG20">
        <v>1994</v>
      </c>
      <c r="CH20">
        <v>0.14740896358543418</v>
      </c>
      <c r="CI20" t="s">
        <v>27</v>
      </c>
      <c r="CJ20">
        <f>CI2-CJ18</f>
        <v>1.0949414252548717</v>
      </c>
      <c r="CK20">
        <v>1994</v>
      </c>
      <c r="CL20">
        <v>0.14740896358543418</v>
      </c>
      <c r="CM20" t="s">
        <v>27</v>
      </c>
      <c r="CN20">
        <f>CM2-CN18</f>
        <v>1.0951342266183688</v>
      </c>
      <c r="CO20">
        <v>1994</v>
      </c>
      <c r="CP20">
        <v>0.14740896358543418</v>
      </c>
      <c r="CQ20" t="s">
        <v>27</v>
      </c>
      <c r="CR20">
        <f>CQ2-CR18</f>
        <v>1.09513446857491</v>
      </c>
      <c r="CS20">
        <v>1994</v>
      </c>
      <c r="CT20">
        <v>0.14740896358543418</v>
      </c>
      <c r="CU20" t="s">
        <v>27</v>
      </c>
      <c r="CV20">
        <f>CU2-CV18</f>
        <v>1.095001347555953</v>
      </c>
      <c r="CW20">
        <v>1994</v>
      </c>
      <c r="CX20">
        <v>0.14740896358543418</v>
      </c>
      <c r="CY20" t="s">
        <v>27</v>
      </c>
      <c r="CZ20">
        <f>CY2-CZ18</f>
        <v>1.0941064112319603</v>
      </c>
      <c r="DA20">
        <v>1994</v>
      </c>
      <c r="DB20">
        <v>0.14740896358543418</v>
      </c>
      <c r="DC20" t="s">
        <v>27</v>
      </c>
      <c r="DD20">
        <f>DC2-DD18</f>
        <v>1.0942106958807449</v>
      </c>
      <c r="DE20">
        <v>1994</v>
      </c>
      <c r="DF20">
        <v>0.14740896358543418</v>
      </c>
      <c r="DG20" t="s">
        <v>27</v>
      </c>
      <c r="DH20">
        <f>DG2-DH18</f>
        <v>1.0945628732765014</v>
      </c>
      <c r="DI20">
        <v>1994</v>
      </c>
      <c r="DJ20">
        <v>0.14740896358543418</v>
      </c>
      <c r="DK20" t="s">
        <v>27</v>
      </c>
      <c r="DL20">
        <f>DK2-DL18</f>
        <v>1.0952584982883058</v>
      </c>
      <c r="DM20">
        <v>1994</v>
      </c>
      <c r="DN20">
        <v>0.14740896358543418</v>
      </c>
      <c r="DO20" t="s">
        <v>27</v>
      </c>
      <c r="DP20">
        <f>DO2-DP18</f>
        <v>1.0955662719176926</v>
      </c>
      <c r="DQ20">
        <v>1994</v>
      </c>
      <c r="DR20">
        <v>0.14740896358543418</v>
      </c>
    </row>
    <row r="21" spans="1:122">
      <c r="B21">
        <v>9.499560834321924E-2</v>
      </c>
      <c r="C21" s="10">
        <v>0.94202162810282308</v>
      </c>
      <c r="D21">
        <v>422.44308574428925</v>
      </c>
      <c r="E21">
        <v>1995</v>
      </c>
      <c r="F21">
        <v>0.15662202380952381</v>
      </c>
      <c r="G21" t="s">
        <v>18</v>
      </c>
      <c r="H21" s="11">
        <f>LN(G2)</f>
        <v>9.4970708309390472E-2</v>
      </c>
      <c r="I21">
        <v>1996</v>
      </c>
      <c r="J21">
        <v>0.16167434715821816</v>
      </c>
      <c r="K21" t="s">
        <v>18</v>
      </c>
      <c r="L21" s="11">
        <f>LN(K2)</f>
        <v>9.0468997674370027E-2</v>
      </c>
      <c r="M21">
        <v>1996</v>
      </c>
      <c r="N21">
        <v>0.16167434715821816</v>
      </c>
      <c r="O21" t="s">
        <v>18</v>
      </c>
      <c r="P21" s="11">
        <f>LN(O2)</f>
        <v>9.2157925388315479E-2</v>
      </c>
      <c r="Q21">
        <v>1996</v>
      </c>
      <c r="R21">
        <v>0.16167434715821816</v>
      </c>
      <c r="S21" t="s">
        <v>18</v>
      </c>
      <c r="T21" s="11">
        <f>LN(S2)</f>
        <v>9.3922903605155122E-2</v>
      </c>
      <c r="U21">
        <v>1996</v>
      </c>
      <c r="V21">
        <v>0.16167434715821816</v>
      </c>
      <c r="W21" t="s">
        <v>18</v>
      </c>
      <c r="X21" s="11">
        <f>LN(W2)</f>
        <v>9.4732624211126895E-2</v>
      </c>
      <c r="Y21">
        <v>1996</v>
      </c>
      <c r="Z21">
        <v>0.16167434715821816</v>
      </c>
      <c r="AA21" t="s">
        <v>18</v>
      </c>
      <c r="AB21" s="11">
        <f>LN(AA2)</f>
        <v>9.5222684794239842E-2</v>
      </c>
      <c r="AC21">
        <v>1996</v>
      </c>
      <c r="AD21">
        <v>0.16167434715821816</v>
      </c>
      <c r="AE21" t="s">
        <v>18</v>
      </c>
      <c r="AF21" s="11">
        <f>LN(AE2)</f>
        <v>9.538231459949828E-2</v>
      </c>
      <c r="AG21">
        <v>1996</v>
      </c>
      <c r="AH21">
        <v>0.16167434715821816</v>
      </c>
      <c r="AI21" t="s">
        <v>18</v>
      </c>
      <c r="AJ21" s="11">
        <f>LN(AI2)</f>
        <v>9.5184206310612265E-2</v>
      </c>
      <c r="AK21">
        <v>1996</v>
      </c>
      <c r="AL21">
        <v>0.16167434715821816</v>
      </c>
      <c r="AM21" t="s">
        <v>18</v>
      </c>
      <c r="AN21" s="11">
        <f>LN(AM2)</f>
        <v>9.5570840340779187E-2</v>
      </c>
      <c r="AO21">
        <v>1996</v>
      </c>
      <c r="AP21">
        <v>0.16167434715821816</v>
      </c>
      <c r="AQ21" t="s">
        <v>18</v>
      </c>
      <c r="AR21" s="11">
        <f>LN(AQ2)</f>
        <v>9.5426244222848483E-2</v>
      </c>
      <c r="AS21">
        <v>1996</v>
      </c>
      <c r="AT21">
        <v>0.16167434715821816</v>
      </c>
      <c r="AU21" t="s">
        <v>18</v>
      </c>
      <c r="AV21" s="11">
        <f>LN(AU2)</f>
        <v>9.5459299327379121E-2</v>
      </c>
      <c r="AW21">
        <v>1996</v>
      </c>
      <c r="AX21">
        <v>0.16167434715821816</v>
      </c>
      <c r="AY21" t="s">
        <v>18</v>
      </c>
      <c r="AZ21" s="11">
        <f>LN(AY2)</f>
        <v>9.5427831859795198E-2</v>
      </c>
      <c r="BA21">
        <v>1996</v>
      </c>
      <c r="BB21">
        <v>0.16167434715821816</v>
      </c>
      <c r="BC21" t="s">
        <v>18</v>
      </c>
      <c r="BD21" s="11">
        <f>LN(BC2)</f>
        <v>9.5337285519719067E-2</v>
      </c>
      <c r="BE21">
        <v>1996</v>
      </c>
      <c r="BF21">
        <v>0.16167434715821816</v>
      </c>
      <c r="BG21" t="s">
        <v>18</v>
      </c>
      <c r="BH21" s="11">
        <f>LN(BG2)</f>
        <v>9.5185515813072191E-2</v>
      </c>
      <c r="BI21">
        <v>1996</v>
      </c>
      <c r="BJ21">
        <v>0.16167434715821816</v>
      </c>
      <c r="BK21" t="s">
        <v>18</v>
      </c>
      <c r="BL21" s="11">
        <f>LN(BK2)</f>
        <v>9.5046643090709343E-2</v>
      </c>
      <c r="BM21">
        <v>1996</v>
      </c>
      <c r="BN21">
        <v>0.16167434715821816</v>
      </c>
      <c r="BO21" t="s">
        <v>18</v>
      </c>
      <c r="BP21" s="11">
        <f>LN(BO2)</f>
        <v>9.4977184560308139E-2</v>
      </c>
      <c r="BQ21">
        <v>1996</v>
      </c>
      <c r="BR21">
        <v>0.16167434715821816</v>
      </c>
      <c r="BS21" t="s">
        <v>18</v>
      </c>
      <c r="BT21" s="11">
        <f>LN(BS2)</f>
        <v>9.4953135514255632E-2</v>
      </c>
      <c r="BU21">
        <v>1996</v>
      </c>
      <c r="BV21">
        <v>0.16167434715821816</v>
      </c>
      <c r="BW21" t="s">
        <v>18</v>
      </c>
      <c r="BX21" s="11">
        <f>LN(BW2)</f>
        <v>9.4949707853968265E-2</v>
      </c>
      <c r="BY21">
        <v>1996</v>
      </c>
      <c r="BZ21">
        <v>0.16167434715821816</v>
      </c>
      <c r="CA21" t="s">
        <v>18</v>
      </c>
      <c r="CB21" s="11">
        <f>LN(CA2)</f>
        <v>9.4856924585749708E-2</v>
      </c>
      <c r="CC21">
        <v>1996</v>
      </c>
      <c r="CD21">
        <v>0.16167434715821816</v>
      </c>
      <c r="CE21" t="s">
        <v>18</v>
      </c>
      <c r="CF21" s="11">
        <f>LN(CE2)</f>
        <v>9.4930359055998489E-2</v>
      </c>
      <c r="CG21">
        <v>1996</v>
      </c>
      <c r="CH21">
        <v>0.16167434715821816</v>
      </c>
      <c r="CI21" t="s">
        <v>18</v>
      </c>
      <c r="CJ21" s="11">
        <f>LN(CI2)</f>
        <v>9.499560834321924E-2</v>
      </c>
      <c r="CK21">
        <v>1995</v>
      </c>
      <c r="CL21">
        <v>0.15662202380952381</v>
      </c>
      <c r="CM21" t="s">
        <v>18</v>
      </c>
      <c r="CN21" s="11">
        <f>LN(CM2)</f>
        <v>9.5171536779000185E-2</v>
      </c>
      <c r="CO21">
        <v>1995</v>
      </c>
      <c r="CP21">
        <v>0.15662202380952381</v>
      </c>
      <c r="CQ21" t="s">
        <v>18</v>
      </c>
      <c r="CR21" s="11">
        <f>LN(CQ2)</f>
        <v>9.5186107188181227E-2</v>
      </c>
      <c r="CS21">
        <v>1995</v>
      </c>
      <c r="CT21">
        <v>0.15662202380952381</v>
      </c>
      <c r="CU21" t="s">
        <v>18</v>
      </c>
      <c r="CV21" s="11">
        <f>LN(CU2)</f>
        <v>9.5086488856104281E-2</v>
      </c>
      <c r="CW21">
        <v>1995</v>
      </c>
      <c r="CX21">
        <v>0.15662202380952381</v>
      </c>
      <c r="CY21" t="s">
        <v>18</v>
      </c>
      <c r="CZ21" s="11">
        <f>LN(CY2)</f>
        <v>9.4232138997099243E-2</v>
      </c>
      <c r="DA21">
        <v>1995</v>
      </c>
      <c r="DB21">
        <v>0.15662202380952381</v>
      </c>
      <c r="DC21" t="s">
        <v>18</v>
      </c>
      <c r="DD21" s="11">
        <f>LN(DC2)</f>
        <v>9.4374770709915665E-2</v>
      </c>
      <c r="DE21">
        <v>1995</v>
      </c>
      <c r="DF21">
        <v>0.15662202380952381</v>
      </c>
      <c r="DG21" t="s">
        <v>18</v>
      </c>
      <c r="DH21" s="11">
        <f>LN(DG2)</f>
        <v>9.4744069798802399E-2</v>
      </c>
      <c r="DI21">
        <v>1995</v>
      </c>
      <c r="DJ21">
        <v>0.15662202380952381</v>
      </c>
      <c r="DK21" t="s">
        <v>18</v>
      </c>
      <c r="DL21" s="11">
        <f>LN(DK2)</f>
        <v>9.5421230525621542E-2</v>
      </c>
      <c r="DM21">
        <v>1995</v>
      </c>
      <c r="DN21">
        <v>0.15662202380952381</v>
      </c>
      <c r="DO21" t="s">
        <v>18</v>
      </c>
      <c r="DP21" s="11">
        <f>LN(DO2)</f>
        <v>9.5716952268867658E-2</v>
      </c>
      <c r="DQ21">
        <v>1995</v>
      </c>
      <c r="DR21">
        <v>0.15662202380952381</v>
      </c>
    </row>
    <row r="22" spans="1:122">
      <c r="B22">
        <v>9.5171536779000185E-2</v>
      </c>
      <c r="C22" s="10">
        <v>0.9422077874090149</v>
      </c>
      <c r="D22">
        <v>423.88760309301091</v>
      </c>
      <c r="E22">
        <v>1996</v>
      </c>
      <c r="F22">
        <v>0.16167434715821816</v>
      </c>
      <c r="G22" t="s">
        <v>28</v>
      </c>
      <c r="H22" s="11">
        <f>LN(H19)</f>
        <v>9.9142685141054468E-2</v>
      </c>
      <c r="I22">
        <v>1997</v>
      </c>
      <c r="J22">
        <v>0.17899659863945577</v>
      </c>
      <c r="K22" t="s">
        <v>28</v>
      </c>
      <c r="L22" s="11">
        <f>LN(L19)</f>
        <v>9.4068923336858304E-2</v>
      </c>
      <c r="M22">
        <v>1997</v>
      </c>
      <c r="N22">
        <v>0.17899659863945577</v>
      </c>
      <c r="O22" t="s">
        <v>28</v>
      </c>
      <c r="P22" s="11">
        <f>LN(P19)</f>
        <v>9.6228191138421598E-2</v>
      </c>
      <c r="Q22">
        <v>1997</v>
      </c>
      <c r="R22">
        <v>0.17899659863945577</v>
      </c>
      <c r="S22" t="s">
        <v>28</v>
      </c>
      <c r="T22" s="11">
        <f>LN(T19)</f>
        <v>9.8277026082623689E-2</v>
      </c>
      <c r="U22">
        <v>1997</v>
      </c>
      <c r="V22">
        <v>0.17899659863945577</v>
      </c>
      <c r="W22" t="s">
        <v>28</v>
      </c>
      <c r="X22" s="11">
        <f>LN(X19)</f>
        <v>9.9113790739370822E-2</v>
      </c>
      <c r="Y22">
        <v>1997</v>
      </c>
      <c r="Z22">
        <v>0.17899659863945577</v>
      </c>
      <c r="AA22" t="s">
        <v>28</v>
      </c>
      <c r="AB22" s="11">
        <f>LN(AB19)</f>
        <v>9.9577579977148431E-2</v>
      </c>
      <c r="AC22">
        <v>1997</v>
      </c>
      <c r="AD22">
        <v>0.17899659863945577</v>
      </c>
      <c r="AE22" t="s">
        <v>28</v>
      </c>
      <c r="AF22" s="11">
        <f>LN(AF19)</f>
        <v>9.9704765408953261E-2</v>
      </c>
      <c r="AG22">
        <v>1997</v>
      </c>
      <c r="AH22">
        <v>0.17899659863945577</v>
      </c>
      <c r="AI22" t="s">
        <v>28</v>
      </c>
      <c r="AJ22" s="11">
        <f>LN(AJ19)</f>
        <v>9.9500220405301251E-2</v>
      </c>
      <c r="AK22">
        <v>1997</v>
      </c>
      <c r="AL22">
        <v>0.17899659863945577</v>
      </c>
      <c r="AM22" t="s">
        <v>28</v>
      </c>
      <c r="AN22" s="11">
        <f>LN(AN19)</f>
        <v>9.9817770259123931E-2</v>
      </c>
      <c r="AO22">
        <v>1997</v>
      </c>
      <c r="AP22">
        <v>0.17899659863945577</v>
      </c>
      <c r="AQ22" t="s">
        <v>28</v>
      </c>
      <c r="AR22" s="11">
        <f>LN(AR19)</f>
        <v>9.9672913534464364E-2</v>
      </c>
      <c r="AS22">
        <v>1997</v>
      </c>
      <c r="AT22">
        <v>0.17899659863945577</v>
      </c>
      <c r="AU22" t="s">
        <v>28</v>
      </c>
      <c r="AV22" s="11">
        <f>LN(AV19)</f>
        <v>9.9665857619339451E-2</v>
      </c>
      <c r="AW22">
        <v>1997</v>
      </c>
      <c r="AX22">
        <v>0.17899659863945577</v>
      </c>
      <c r="AY22" t="s">
        <v>28</v>
      </c>
      <c r="AZ22" s="11">
        <f>LN(AZ19)</f>
        <v>9.9600042704413055E-2</v>
      </c>
      <c r="BA22">
        <v>1997</v>
      </c>
      <c r="BB22">
        <v>0.17899659863945577</v>
      </c>
      <c r="BC22" t="s">
        <v>28</v>
      </c>
      <c r="BD22" s="11">
        <f>LN(BD19)</f>
        <v>9.9492255134238664E-2</v>
      </c>
      <c r="BE22">
        <v>1997</v>
      </c>
      <c r="BF22">
        <v>0.17899659863945577</v>
      </c>
      <c r="BG22" t="s">
        <v>28</v>
      </c>
      <c r="BH22" s="11">
        <f>LN(BH19)</f>
        <v>9.93663944570439E-2</v>
      </c>
      <c r="BI22">
        <v>1997</v>
      </c>
      <c r="BJ22">
        <v>0.17899659863945577</v>
      </c>
      <c r="BK22" t="s">
        <v>28</v>
      </c>
      <c r="BL22" s="11">
        <f>LN(BL19)</f>
        <v>9.9270762744134614E-2</v>
      </c>
      <c r="BM22">
        <v>1997</v>
      </c>
      <c r="BN22">
        <v>0.17899659863945577</v>
      </c>
      <c r="BO22" t="s">
        <v>28</v>
      </c>
      <c r="BP22" s="11">
        <f>LN(BP19)</f>
        <v>9.9225544124327894E-2</v>
      </c>
      <c r="BQ22">
        <v>1997</v>
      </c>
      <c r="BR22">
        <v>0.17899659863945577</v>
      </c>
      <c r="BS22" t="s">
        <v>28</v>
      </c>
      <c r="BT22" s="11">
        <f>LN(BT19)</f>
        <v>9.9203640455390929E-2</v>
      </c>
      <c r="BU22">
        <v>1997</v>
      </c>
      <c r="BV22">
        <v>0.17899659863945577</v>
      </c>
      <c r="BW22" t="s">
        <v>28</v>
      </c>
      <c r="BX22" s="11">
        <f>LN(BX19)</f>
        <v>9.9205996105016792E-2</v>
      </c>
      <c r="BY22">
        <v>1997</v>
      </c>
      <c r="BZ22">
        <v>0.17899659863945577</v>
      </c>
      <c r="CA22" t="s">
        <v>28</v>
      </c>
      <c r="CB22" s="11">
        <f>LN(CB19)</f>
        <v>9.9104996867891024E-2</v>
      </c>
      <c r="CC22">
        <v>1997</v>
      </c>
      <c r="CD22">
        <v>0.17899659863945577</v>
      </c>
      <c r="CE22" t="s">
        <v>28</v>
      </c>
      <c r="CF22" s="11">
        <f>LN(CF19)</f>
        <v>9.9197830242319013E-2</v>
      </c>
      <c r="CG22">
        <v>1997</v>
      </c>
      <c r="CH22">
        <v>0.17899659863945577</v>
      </c>
      <c r="CI22" t="s">
        <v>28</v>
      </c>
      <c r="CJ22" s="11">
        <f>LN(CJ19)</f>
        <v>9.9271981828789976E-2</v>
      </c>
      <c r="CK22">
        <v>1997</v>
      </c>
      <c r="CL22">
        <v>0.17899659863945577</v>
      </c>
      <c r="CM22" t="s">
        <v>28</v>
      </c>
      <c r="CN22" s="11">
        <f>LN(CN19)</f>
        <v>9.9447771670467103E-2</v>
      </c>
      <c r="CO22">
        <v>1996</v>
      </c>
      <c r="CP22">
        <v>0.16167434715821816</v>
      </c>
      <c r="CQ22" t="s">
        <v>28</v>
      </c>
      <c r="CR22" s="11">
        <f>LN(CR19)</f>
        <v>9.9476568886385369E-2</v>
      </c>
      <c r="CS22">
        <v>1996</v>
      </c>
      <c r="CT22">
        <v>0.16167434715821816</v>
      </c>
      <c r="CU22" t="s">
        <v>28</v>
      </c>
      <c r="CV22" s="11">
        <f>LN(CV19)</f>
        <v>9.9398708002632535E-2</v>
      </c>
      <c r="CW22">
        <v>1996</v>
      </c>
      <c r="CX22">
        <v>0.16167434715821816</v>
      </c>
      <c r="CY22" t="s">
        <v>28</v>
      </c>
      <c r="CZ22" s="11">
        <f>LN(CZ19)</f>
        <v>9.850794959519045E-2</v>
      </c>
      <c r="DA22">
        <v>1996</v>
      </c>
      <c r="DB22">
        <v>0.16167434715821816</v>
      </c>
      <c r="DC22" t="s">
        <v>28</v>
      </c>
      <c r="DD22" s="11">
        <f>LN(DD19)</f>
        <v>9.8697496636914489E-2</v>
      </c>
      <c r="DE22">
        <v>1996</v>
      </c>
      <c r="DF22">
        <v>0.16167434715821816</v>
      </c>
      <c r="DG22" t="s">
        <v>28</v>
      </c>
      <c r="DH22" s="11">
        <f>LN(DH19)</f>
        <v>9.911387944298905E-2</v>
      </c>
      <c r="DI22">
        <v>1996</v>
      </c>
      <c r="DJ22">
        <v>0.16167434715821816</v>
      </c>
      <c r="DK22" t="s">
        <v>28</v>
      </c>
      <c r="DL22" s="11">
        <f>LN(DL19)</f>
        <v>9.9832508520523708E-2</v>
      </c>
      <c r="DM22">
        <v>1996</v>
      </c>
      <c r="DN22">
        <v>0.16167434715821816</v>
      </c>
      <c r="DO22" t="s">
        <v>28</v>
      </c>
      <c r="DP22" s="11">
        <f>LN(DP19)</f>
        <v>0.10014285589982488</v>
      </c>
      <c r="DQ22">
        <v>1996</v>
      </c>
      <c r="DR22">
        <v>0.16167434715821816</v>
      </c>
    </row>
    <row r="23" spans="1:122">
      <c r="B23">
        <v>9.5186107188181227E-2</v>
      </c>
      <c r="C23" s="10">
        <v>0.94185939698719567</v>
      </c>
      <c r="D23">
        <v>421.1917842729294</v>
      </c>
      <c r="E23">
        <v>1997</v>
      </c>
      <c r="F23">
        <v>0.17899659863945577</v>
      </c>
      <c r="G23" t="s">
        <v>29</v>
      </c>
      <c r="H23" s="11">
        <f>LN(H20)</f>
        <v>9.0781253142374771E-2</v>
      </c>
      <c r="I23">
        <v>1998</v>
      </c>
      <c r="J23">
        <v>0.20408163265306126</v>
      </c>
      <c r="K23" t="s">
        <v>29</v>
      </c>
      <c r="L23" s="11">
        <f>LN(L20)</f>
        <v>8.6856065711294075E-2</v>
      </c>
      <c r="M23">
        <v>1998</v>
      </c>
      <c r="N23">
        <v>0.20408163265306126</v>
      </c>
      <c r="O23" t="s">
        <v>29</v>
      </c>
      <c r="P23" s="11">
        <f>LN(P20)</f>
        <v>8.8071024843839427E-2</v>
      </c>
      <c r="Q23">
        <v>1998</v>
      </c>
      <c r="R23">
        <v>0.20408163265306126</v>
      </c>
      <c r="S23" t="s">
        <v>29</v>
      </c>
      <c r="T23" s="11">
        <f>LN(T20)</f>
        <v>8.9549739806679712E-2</v>
      </c>
      <c r="U23">
        <v>1998</v>
      </c>
      <c r="V23">
        <v>0.20408163265306126</v>
      </c>
      <c r="W23" t="s">
        <v>29</v>
      </c>
      <c r="X23" s="11">
        <f>LN(X20)</f>
        <v>9.0332178566742818E-2</v>
      </c>
      <c r="Y23">
        <v>1998</v>
      </c>
      <c r="Z23">
        <v>0.20408163265306126</v>
      </c>
      <c r="AA23" t="s">
        <v>29</v>
      </c>
      <c r="AB23" s="11">
        <f>LN(AB20)</f>
        <v>9.0848741516585341E-2</v>
      </c>
      <c r="AC23">
        <v>1998</v>
      </c>
      <c r="AD23">
        <v>0.20408163265306126</v>
      </c>
      <c r="AE23" t="s">
        <v>29</v>
      </c>
      <c r="AF23" s="11">
        <f>LN(AF20)</f>
        <v>9.1041099070121492E-2</v>
      </c>
      <c r="AG23">
        <v>1998</v>
      </c>
      <c r="AH23">
        <v>0.20408163265306126</v>
      </c>
      <c r="AI23" t="s">
        <v>29</v>
      </c>
      <c r="AJ23" s="11">
        <f>LN(AJ20)</f>
        <v>9.0849483461843378E-2</v>
      </c>
      <c r="AK23">
        <v>1998</v>
      </c>
      <c r="AL23">
        <v>0.20408163265306126</v>
      </c>
      <c r="AM23" t="s">
        <v>29</v>
      </c>
      <c r="AN23" s="11">
        <f>LN(AN20)</f>
        <v>9.1305797055160592E-2</v>
      </c>
      <c r="AO23">
        <v>1998</v>
      </c>
      <c r="AP23">
        <v>0.20408163265306126</v>
      </c>
      <c r="AQ23" t="s">
        <v>29</v>
      </c>
      <c r="AR23" s="11">
        <f>LN(AR20)</f>
        <v>9.1161463771635268E-2</v>
      </c>
      <c r="AS23">
        <v>1998</v>
      </c>
      <c r="AT23">
        <v>0.20408163265306126</v>
      </c>
      <c r="AU23" t="s">
        <v>29</v>
      </c>
      <c r="AV23" s="11">
        <f>LN(AV20)</f>
        <v>9.1234971126282427E-2</v>
      </c>
      <c r="AW23">
        <v>1998</v>
      </c>
      <c r="AX23">
        <v>0.20408163265306126</v>
      </c>
      <c r="AY23" t="s">
        <v>29</v>
      </c>
      <c r="AZ23" s="11">
        <f>LN(AZ20)</f>
        <v>9.1238140714883606E-2</v>
      </c>
      <c r="BA23">
        <v>1998</v>
      </c>
      <c r="BB23">
        <v>0.20408163265306126</v>
      </c>
      <c r="BC23" t="s">
        <v>29</v>
      </c>
      <c r="BD23" s="11">
        <f>LN(BD20)</f>
        <v>9.11649800778217E-2</v>
      </c>
      <c r="BE23">
        <v>1998</v>
      </c>
      <c r="BF23">
        <v>0.20408163265306126</v>
      </c>
      <c r="BG23" t="s">
        <v>29</v>
      </c>
      <c r="BH23" s="11">
        <f>LN(BH20)</f>
        <v>9.0987084009558947E-2</v>
      </c>
      <c r="BI23">
        <v>1998</v>
      </c>
      <c r="BJ23">
        <v>0.20408163265306126</v>
      </c>
      <c r="BK23" t="s">
        <v>29</v>
      </c>
      <c r="BL23" s="11">
        <f>LN(BL20)</f>
        <v>9.0804604532080779E-2</v>
      </c>
      <c r="BM23">
        <v>1998</v>
      </c>
      <c r="BN23">
        <v>0.20408163265306126</v>
      </c>
      <c r="BO23" t="s">
        <v>29</v>
      </c>
      <c r="BP23" s="11">
        <f>LN(BP20)</f>
        <v>9.0710699405899875E-2</v>
      </c>
      <c r="BQ23">
        <v>1998</v>
      </c>
      <c r="BR23">
        <v>0.20408163265306126</v>
      </c>
      <c r="BS23" t="s">
        <v>29</v>
      </c>
      <c r="BT23" s="11">
        <f>LN(BT20)</f>
        <v>9.0684486632523084E-2</v>
      </c>
      <c r="BU23">
        <v>1998</v>
      </c>
      <c r="BV23">
        <v>0.20408163265306126</v>
      </c>
      <c r="BW23" t="s">
        <v>29</v>
      </c>
      <c r="BX23" s="11">
        <f>LN(BX20)</f>
        <v>9.0675226149076471E-2</v>
      </c>
      <c r="BY23">
        <v>1998</v>
      </c>
      <c r="BZ23">
        <v>0.20408163265306126</v>
      </c>
      <c r="CA23" t="s">
        <v>29</v>
      </c>
      <c r="CB23" s="11">
        <f>LN(CB20)</f>
        <v>9.0590729169740841E-2</v>
      </c>
      <c r="CC23">
        <v>1998</v>
      </c>
      <c r="CD23">
        <v>0.20408163265306126</v>
      </c>
      <c r="CE23" t="s">
        <v>29</v>
      </c>
      <c r="CF23" s="11">
        <f>LN(CF20)</f>
        <v>9.0644598482042066E-2</v>
      </c>
      <c r="CG23">
        <v>1998</v>
      </c>
      <c r="CH23">
        <v>0.20408163265306126</v>
      </c>
      <c r="CI23" t="s">
        <v>29</v>
      </c>
      <c r="CJ23" s="11">
        <f>LN(CJ20)</f>
        <v>9.0700868919741592E-2</v>
      </c>
      <c r="CK23">
        <v>1998</v>
      </c>
      <c r="CL23">
        <v>0.20408163265306126</v>
      </c>
      <c r="CM23" t="s">
        <v>29</v>
      </c>
      <c r="CN23" s="11">
        <f>LN(CN20)</f>
        <v>9.0876937142618047E-2</v>
      </c>
      <c r="CO23">
        <v>1998</v>
      </c>
      <c r="CP23">
        <v>0.20408163265306126</v>
      </c>
      <c r="CQ23" t="s">
        <v>29</v>
      </c>
      <c r="CR23" s="11">
        <f>LN(CR20)</f>
        <v>9.087715808038864E-2</v>
      </c>
      <c r="CS23">
        <v>1997</v>
      </c>
      <c r="CT23">
        <v>0.17899659863945577</v>
      </c>
      <c r="CU23" t="s">
        <v>29</v>
      </c>
      <c r="CV23" s="11">
        <f>LN(CV20)</f>
        <v>9.0755593912412849E-2</v>
      </c>
      <c r="CW23">
        <v>1997</v>
      </c>
      <c r="CX23">
        <v>0.17899659863945577</v>
      </c>
      <c r="CY23" t="s">
        <v>29</v>
      </c>
      <c r="CZ23" s="11">
        <f>LN(CZ20)</f>
        <v>8.9937967306087496E-2</v>
      </c>
      <c r="DA23">
        <v>1997</v>
      </c>
      <c r="DB23">
        <v>0.17899659863945577</v>
      </c>
      <c r="DC23" t="s">
        <v>29</v>
      </c>
      <c r="DD23" s="11">
        <f>LN(DD20)</f>
        <v>9.0033277669036849E-2</v>
      </c>
      <c r="DE23">
        <v>1997</v>
      </c>
      <c r="DF23">
        <v>0.17899659863945577</v>
      </c>
      <c r="DG23" t="s">
        <v>29</v>
      </c>
      <c r="DH23" s="11">
        <f>LN(DH20)</f>
        <v>9.0355081078725544E-2</v>
      </c>
      <c r="DI23">
        <v>1997</v>
      </c>
      <c r="DJ23">
        <v>0.17899659863945577</v>
      </c>
      <c r="DK23" t="s">
        <v>29</v>
      </c>
      <c r="DL23" s="11">
        <f>LN(DL20)</f>
        <v>9.0990406904142784E-2</v>
      </c>
      <c r="DM23">
        <v>1997</v>
      </c>
      <c r="DN23">
        <v>0.17899659863945577</v>
      </c>
      <c r="DO23" t="s">
        <v>29</v>
      </c>
      <c r="DP23" s="11">
        <f>LN(DP20)</f>
        <v>9.1271372899777922E-2</v>
      </c>
      <c r="DQ23">
        <v>1997</v>
      </c>
      <c r="DR23">
        <v>0.17899659863945577</v>
      </c>
    </row>
    <row r="24" spans="1:122">
      <c r="B24">
        <v>9.5086488856104281E-2</v>
      </c>
      <c r="C24" s="10">
        <v>0.9411969319106297</v>
      </c>
      <c r="D24">
        <v>416.15379987460108</v>
      </c>
      <c r="E24">
        <v>1998</v>
      </c>
      <c r="F24">
        <v>0.20408163265306126</v>
      </c>
      <c r="G24" t="s">
        <v>30</v>
      </c>
      <c r="H24" s="11">
        <f>H22-H21</f>
        <v>4.1719768316639955E-3</v>
      </c>
      <c r="I24">
        <v>1999</v>
      </c>
      <c r="J24">
        <v>0.27624309392265195</v>
      </c>
      <c r="K24" t="s">
        <v>30</v>
      </c>
      <c r="L24" s="11">
        <f>L22-L21</f>
        <v>3.5999256624882764E-3</v>
      </c>
      <c r="M24">
        <v>1999</v>
      </c>
      <c r="N24">
        <v>0.27624309392265195</v>
      </c>
      <c r="O24" t="s">
        <v>30</v>
      </c>
      <c r="P24" s="11">
        <f>P22-P21</f>
        <v>4.0702657501061196E-3</v>
      </c>
      <c r="Q24">
        <v>1999</v>
      </c>
      <c r="R24">
        <v>0.27624309392265195</v>
      </c>
      <c r="S24" t="s">
        <v>30</v>
      </c>
      <c r="T24" s="11">
        <f>T22-T21</f>
        <v>4.3541224774685666E-3</v>
      </c>
      <c r="U24">
        <v>1999</v>
      </c>
      <c r="V24">
        <v>0.27624309392265195</v>
      </c>
      <c r="W24" t="s">
        <v>30</v>
      </c>
      <c r="X24" s="11">
        <f>X22-X21</f>
        <v>4.3811665282439266E-3</v>
      </c>
      <c r="Y24">
        <v>1999</v>
      </c>
      <c r="Z24">
        <v>0.27624309392265195</v>
      </c>
      <c r="AA24" t="s">
        <v>30</v>
      </c>
      <c r="AB24" s="11">
        <f>AB22-AB21</f>
        <v>4.3548951829085886E-3</v>
      </c>
      <c r="AC24">
        <v>1999</v>
      </c>
      <c r="AD24">
        <v>0.27624309392265195</v>
      </c>
      <c r="AE24" t="s">
        <v>30</v>
      </c>
      <c r="AF24" s="11">
        <f>AF22-AF21</f>
        <v>4.3224508094549807E-3</v>
      </c>
      <c r="AG24">
        <v>1999</v>
      </c>
      <c r="AH24">
        <v>0.27624309392265195</v>
      </c>
      <c r="AI24" t="s">
        <v>30</v>
      </c>
      <c r="AJ24" s="11">
        <f>AJ22-AJ21</f>
        <v>4.3160140946889858E-3</v>
      </c>
      <c r="AK24">
        <v>1999</v>
      </c>
      <c r="AL24">
        <v>0.27624309392265195</v>
      </c>
      <c r="AM24" t="s">
        <v>30</v>
      </c>
      <c r="AN24" s="11">
        <f>AN22-AN21</f>
        <v>4.246929918344744E-3</v>
      </c>
      <c r="AO24">
        <v>1999</v>
      </c>
      <c r="AP24">
        <v>0.27624309392265195</v>
      </c>
      <c r="AQ24" t="s">
        <v>30</v>
      </c>
      <c r="AR24" s="11">
        <f>AR22-AR21</f>
        <v>4.2466693116158805E-3</v>
      </c>
      <c r="AS24">
        <v>1999</v>
      </c>
      <c r="AT24">
        <v>0.27624309392265195</v>
      </c>
      <c r="AU24" t="s">
        <v>30</v>
      </c>
      <c r="AV24" s="11">
        <f>AV22-AV21</f>
        <v>4.20655829196033E-3</v>
      </c>
      <c r="AW24">
        <v>1999</v>
      </c>
      <c r="AX24">
        <v>0.27624309392265195</v>
      </c>
      <c r="AY24" t="s">
        <v>30</v>
      </c>
      <c r="AZ24" s="11">
        <f>AZ22-AZ21</f>
        <v>4.1722108446178574E-3</v>
      </c>
      <c r="BA24">
        <v>1999</v>
      </c>
      <c r="BB24">
        <v>0.27624309392265195</v>
      </c>
      <c r="BC24" t="s">
        <v>30</v>
      </c>
      <c r="BD24" s="11">
        <f>BD22-BD21</f>
        <v>4.1549696145195963E-3</v>
      </c>
      <c r="BE24">
        <v>1999</v>
      </c>
      <c r="BF24">
        <v>0.27624309392265195</v>
      </c>
      <c r="BG24" t="s">
        <v>30</v>
      </c>
      <c r="BH24" s="11">
        <f>BH22-BH21</f>
        <v>4.1808786439717083E-3</v>
      </c>
      <c r="BI24">
        <v>1999</v>
      </c>
      <c r="BJ24">
        <v>0.27624309392265195</v>
      </c>
      <c r="BK24" t="s">
        <v>30</v>
      </c>
      <c r="BL24" s="11">
        <f>BL22-BL21</f>
        <v>4.2241196534252706E-3</v>
      </c>
      <c r="BM24">
        <v>1999</v>
      </c>
      <c r="BN24">
        <v>0.27624309392265195</v>
      </c>
      <c r="BO24" t="s">
        <v>30</v>
      </c>
      <c r="BP24" s="11">
        <f>BP22-BP21</f>
        <v>4.2483595640197547E-3</v>
      </c>
      <c r="BQ24">
        <v>1999</v>
      </c>
      <c r="BR24">
        <v>0.27624309392265195</v>
      </c>
      <c r="BS24" t="s">
        <v>30</v>
      </c>
      <c r="BT24" s="11">
        <f>BT22-BT21</f>
        <v>4.2505049411352969E-3</v>
      </c>
      <c r="BU24">
        <v>1999</v>
      </c>
      <c r="BV24">
        <v>0.27624309392265195</v>
      </c>
      <c r="BW24" t="s">
        <v>30</v>
      </c>
      <c r="BX24" s="11">
        <f>BX22-BX21</f>
        <v>4.2562882510485262E-3</v>
      </c>
      <c r="BY24">
        <v>1999</v>
      </c>
      <c r="BZ24">
        <v>0.27624309392265195</v>
      </c>
      <c r="CA24" t="s">
        <v>30</v>
      </c>
      <c r="CB24" s="11">
        <f>CB22-CB21</f>
        <v>4.2480722821413158E-3</v>
      </c>
      <c r="CC24">
        <v>1999</v>
      </c>
      <c r="CD24">
        <v>0.27624309392265195</v>
      </c>
      <c r="CE24" t="s">
        <v>30</v>
      </c>
      <c r="CF24" s="11">
        <f>CF22-CF21</f>
        <v>4.2674711863205234E-3</v>
      </c>
      <c r="CG24">
        <v>1999</v>
      </c>
      <c r="CH24">
        <v>0.27624309392265195</v>
      </c>
      <c r="CI24" t="s">
        <v>30</v>
      </c>
      <c r="CJ24" s="11">
        <f>CJ22-CJ21</f>
        <v>4.2763734855707364E-3</v>
      </c>
      <c r="CK24">
        <v>1999</v>
      </c>
      <c r="CL24">
        <v>0.27624309392265195</v>
      </c>
      <c r="CM24" t="s">
        <v>30</v>
      </c>
      <c r="CN24" s="11">
        <f>CN22-CN21</f>
        <v>4.2762348914669179E-3</v>
      </c>
      <c r="CO24">
        <v>1999</v>
      </c>
      <c r="CP24">
        <v>0.27624309392265195</v>
      </c>
      <c r="CQ24" t="s">
        <v>30</v>
      </c>
      <c r="CR24" s="11">
        <f>CR22-CR21</f>
        <v>4.2904616982041427E-3</v>
      </c>
      <c r="CS24">
        <v>1999</v>
      </c>
      <c r="CT24">
        <v>0.27624309392265195</v>
      </c>
      <c r="CU24" t="s">
        <v>30</v>
      </c>
      <c r="CV24" s="11">
        <f>CV22-CV21</f>
        <v>4.3122191465282539E-3</v>
      </c>
      <c r="CW24">
        <v>1998</v>
      </c>
      <c r="CX24">
        <v>0.20408163265306126</v>
      </c>
      <c r="CY24" t="s">
        <v>30</v>
      </c>
      <c r="CZ24" s="11">
        <f>CZ22-CZ21</f>
        <v>4.2758105980912064E-3</v>
      </c>
      <c r="DA24">
        <v>1998</v>
      </c>
      <c r="DB24">
        <v>0.20408163265306126</v>
      </c>
      <c r="DC24" t="s">
        <v>30</v>
      </c>
      <c r="DD24" s="11">
        <f>DD22-DD21</f>
        <v>4.3227259269988244E-3</v>
      </c>
      <c r="DE24">
        <v>1998</v>
      </c>
      <c r="DF24">
        <v>0.20408163265306126</v>
      </c>
      <c r="DG24" t="s">
        <v>30</v>
      </c>
      <c r="DH24" s="11">
        <f>DH22-DH21</f>
        <v>4.3698096441866507E-3</v>
      </c>
      <c r="DI24">
        <v>1998</v>
      </c>
      <c r="DJ24">
        <v>0.20408163265306126</v>
      </c>
      <c r="DK24" t="s">
        <v>30</v>
      </c>
      <c r="DL24" s="11">
        <f>DL22-DL21</f>
        <v>4.4112779949021658E-3</v>
      </c>
      <c r="DM24">
        <v>1998</v>
      </c>
      <c r="DN24">
        <v>0.20408163265306126</v>
      </c>
      <c r="DO24" t="s">
        <v>30</v>
      </c>
      <c r="DP24" s="11">
        <f>DP22-DP21</f>
        <v>4.4259036309572258E-3</v>
      </c>
      <c r="DQ24">
        <v>1998</v>
      </c>
      <c r="DR24">
        <v>0.20408163265306126</v>
      </c>
    </row>
    <row r="25" spans="1:122">
      <c r="B25">
        <v>9.4232138997099243E-2</v>
      </c>
      <c r="C25" s="10">
        <v>0.94123299992229126</v>
      </c>
      <c r="D25">
        <v>416.42517000390865</v>
      </c>
      <c r="E25">
        <v>1999</v>
      </c>
      <c r="F25">
        <v>0.27624309392265195</v>
      </c>
      <c r="G25" t="s">
        <v>31</v>
      </c>
      <c r="H25" s="11">
        <f>H21-H23</f>
        <v>4.1894551670157015E-3</v>
      </c>
      <c r="I25">
        <v>2000</v>
      </c>
      <c r="J25">
        <v>0.28901734104046245</v>
      </c>
      <c r="K25" t="s">
        <v>31</v>
      </c>
      <c r="L25" s="11">
        <f>L21-L23</f>
        <v>3.6129319630759521E-3</v>
      </c>
      <c r="M25">
        <v>2000</v>
      </c>
      <c r="N25">
        <v>0.28901734104046245</v>
      </c>
      <c r="O25" t="s">
        <v>31</v>
      </c>
      <c r="P25" s="11">
        <f>P21-P23</f>
        <v>4.086900544476052E-3</v>
      </c>
      <c r="Q25">
        <v>2000</v>
      </c>
      <c r="R25">
        <v>0.28901734104046245</v>
      </c>
      <c r="S25" t="s">
        <v>31</v>
      </c>
      <c r="T25" s="11">
        <f>T21-T23</f>
        <v>4.3731637984754101E-3</v>
      </c>
      <c r="U25">
        <v>2000</v>
      </c>
      <c r="V25">
        <v>0.28901734104046245</v>
      </c>
      <c r="W25" t="s">
        <v>31</v>
      </c>
      <c r="X25" s="11">
        <f>X21-X23</f>
        <v>4.4004456443840767E-3</v>
      </c>
      <c r="Y25">
        <v>2000</v>
      </c>
      <c r="Z25">
        <v>0.28901734104046245</v>
      </c>
      <c r="AA25" t="s">
        <v>31</v>
      </c>
      <c r="AB25" s="11">
        <f>AB21-AB23</f>
        <v>4.3739432776545017E-3</v>
      </c>
      <c r="AC25">
        <v>2000</v>
      </c>
      <c r="AD25">
        <v>0.28901734104046245</v>
      </c>
      <c r="AE25" t="s">
        <v>31</v>
      </c>
      <c r="AF25" s="11">
        <f>AF21-AF23</f>
        <v>4.3412155293767879E-3</v>
      </c>
      <c r="AG25">
        <v>2000</v>
      </c>
      <c r="AH25">
        <v>0.28901734104046245</v>
      </c>
      <c r="AI25" t="s">
        <v>31</v>
      </c>
      <c r="AJ25" s="11">
        <f>AJ21-AJ23</f>
        <v>4.3347228487688877E-3</v>
      </c>
      <c r="AK25">
        <v>2000</v>
      </c>
      <c r="AL25">
        <v>0.28901734104046245</v>
      </c>
      <c r="AM25" t="s">
        <v>31</v>
      </c>
      <c r="AN25" s="11">
        <f>AN21-AN23</f>
        <v>4.2650432856185944E-3</v>
      </c>
      <c r="AO25">
        <v>2000</v>
      </c>
      <c r="AP25">
        <v>0.28901734104046245</v>
      </c>
      <c r="AQ25" t="s">
        <v>31</v>
      </c>
      <c r="AR25" s="11">
        <f>AR21-AR23</f>
        <v>4.2647804512132154E-3</v>
      </c>
      <c r="AS25">
        <v>2000</v>
      </c>
      <c r="AT25">
        <v>0.28901734104046245</v>
      </c>
      <c r="AU25" t="s">
        <v>31</v>
      </c>
      <c r="AV25" s="11">
        <f>AV21-AV23</f>
        <v>4.2243282010966943E-3</v>
      </c>
      <c r="AW25">
        <v>2000</v>
      </c>
      <c r="AX25">
        <v>0.28901734104046245</v>
      </c>
      <c r="AY25" t="s">
        <v>31</v>
      </c>
      <c r="AZ25" s="11">
        <f>AZ21-AZ23</f>
        <v>4.189691144911592E-3</v>
      </c>
      <c r="BA25">
        <v>2000</v>
      </c>
      <c r="BB25">
        <v>0.28901734104046245</v>
      </c>
      <c r="BC25" t="s">
        <v>31</v>
      </c>
      <c r="BD25" s="11">
        <f>BD21-BD23</f>
        <v>4.1723054418973671E-3</v>
      </c>
      <c r="BE25">
        <v>2000</v>
      </c>
      <c r="BF25">
        <v>0.28901734104046245</v>
      </c>
      <c r="BG25" t="s">
        <v>31</v>
      </c>
      <c r="BH25" s="11">
        <f>BH21-BH23</f>
        <v>4.1984318035132445E-3</v>
      </c>
      <c r="BI25">
        <v>2000</v>
      </c>
      <c r="BJ25">
        <v>0.28901734104046245</v>
      </c>
      <c r="BK25" t="s">
        <v>31</v>
      </c>
      <c r="BL25" s="11">
        <f>BL21-BL23</f>
        <v>4.2420385586285636E-3</v>
      </c>
      <c r="BM25">
        <v>2000</v>
      </c>
      <c r="BN25">
        <v>0.28901734104046245</v>
      </c>
      <c r="BO25" t="s">
        <v>31</v>
      </c>
      <c r="BP25" s="11">
        <f>BP21-BP23</f>
        <v>4.2664851544082644E-3</v>
      </c>
      <c r="BQ25">
        <v>2000</v>
      </c>
      <c r="BR25">
        <v>0.28901734104046245</v>
      </c>
      <c r="BS25" t="s">
        <v>31</v>
      </c>
      <c r="BT25" s="11">
        <f>BT21-BT23</f>
        <v>4.268648881732548E-3</v>
      </c>
      <c r="BU25">
        <v>2000</v>
      </c>
      <c r="BV25">
        <v>0.28901734104046245</v>
      </c>
      <c r="BW25" t="s">
        <v>31</v>
      </c>
      <c r="BX25" s="11">
        <f>BX21-BX23</f>
        <v>4.2744817048917944E-3</v>
      </c>
      <c r="BY25">
        <v>2000</v>
      </c>
      <c r="BZ25">
        <v>0.28901734104046245</v>
      </c>
      <c r="CA25" t="s">
        <v>31</v>
      </c>
      <c r="CB25" s="11">
        <f>CB21-CB23</f>
        <v>4.2661954160088666E-3</v>
      </c>
      <c r="CC25">
        <v>2000</v>
      </c>
      <c r="CD25">
        <v>0.28901734104046245</v>
      </c>
      <c r="CE25" t="s">
        <v>31</v>
      </c>
      <c r="CF25" s="11">
        <f>CF21-CF23</f>
        <v>4.2857605739564236E-3</v>
      </c>
      <c r="CG25">
        <v>2000</v>
      </c>
      <c r="CH25">
        <v>0.28901734104046245</v>
      </c>
      <c r="CI25" t="s">
        <v>31</v>
      </c>
      <c r="CJ25" s="11">
        <f>CJ21-CJ23</f>
        <v>4.2947394234776476E-3</v>
      </c>
      <c r="CK25">
        <v>2000</v>
      </c>
      <c r="CL25">
        <v>0.28901734104046245</v>
      </c>
      <c r="CM25" t="s">
        <v>31</v>
      </c>
      <c r="CN25" s="11">
        <f>CN21-CN23</f>
        <v>4.2945996363821376E-3</v>
      </c>
      <c r="CO25">
        <v>2000</v>
      </c>
      <c r="CP25">
        <v>0.28901734104046245</v>
      </c>
      <c r="CQ25" t="s">
        <v>31</v>
      </c>
      <c r="CR25" s="11">
        <f>CR21-CR23</f>
        <v>4.3089491077925868E-3</v>
      </c>
      <c r="CS25">
        <v>2000</v>
      </c>
      <c r="CT25">
        <v>0.28901734104046245</v>
      </c>
      <c r="CU25" t="s">
        <v>31</v>
      </c>
      <c r="CV25" s="11">
        <f>CV21-CV23</f>
        <v>4.3308949436914324E-3</v>
      </c>
      <c r="CW25">
        <v>2000</v>
      </c>
      <c r="CX25">
        <v>0.28901734104046245</v>
      </c>
      <c r="CY25" t="s">
        <v>31</v>
      </c>
      <c r="CZ25" s="11">
        <f>CZ21-CZ23</f>
        <v>4.2941716910117472E-3</v>
      </c>
      <c r="DA25">
        <v>1999</v>
      </c>
      <c r="DB25">
        <v>0.27624309392265195</v>
      </c>
      <c r="DC25" t="s">
        <v>31</v>
      </c>
      <c r="DD25" s="11">
        <f>DD21-DD23</f>
        <v>4.341493040878816E-3</v>
      </c>
      <c r="DE25">
        <v>1999</v>
      </c>
      <c r="DF25">
        <v>0.27624309392265195</v>
      </c>
      <c r="DG25" t="s">
        <v>31</v>
      </c>
      <c r="DH25" s="11">
        <f>DH21-DH23</f>
        <v>4.3889887200768557E-3</v>
      </c>
      <c r="DI25">
        <v>1999</v>
      </c>
      <c r="DJ25">
        <v>0.27624309392265195</v>
      </c>
      <c r="DK25" t="s">
        <v>31</v>
      </c>
      <c r="DL25" s="11">
        <f>DL21-DL23</f>
        <v>4.4308236214787577E-3</v>
      </c>
      <c r="DM25">
        <v>1999</v>
      </c>
      <c r="DN25">
        <v>0.27624309392265195</v>
      </c>
      <c r="DO25" t="s">
        <v>31</v>
      </c>
      <c r="DP25" s="11">
        <f>DP21-DP23</f>
        <v>4.4455793690897361E-3</v>
      </c>
      <c r="DQ25">
        <v>1999</v>
      </c>
      <c r="DR25">
        <v>0.27624309392265195</v>
      </c>
    </row>
    <row r="26" spans="1:122">
      <c r="B26">
        <v>9.4374770709915665E-2</v>
      </c>
      <c r="C26" s="10">
        <v>0.94016575112653678</v>
      </c>
      <c r="D26">
        <v>408.53374095134802</v>
      </c>
      <c r="E26">
        <v>2000</v>
      </c>
      <c r="F26">
        <v>0.28901734104046245</v>
      </c>
      <c r="G26" t="s">
        <v>32</v>
      </c>
      <c r="H26" s="12">
        <f>AVERAGE(H24:H25)</f>
        <v>4.1807159993398485E-3</v>
      </c>
      <c r="I26">
        <v>2001</v>
      </c>
      <c r="J26">
        <v>0.29239766081871343</v>
      </c>
      <c r="K26" t="s">
        <v>32</v>
      </c>
      <c r="L26" s="12">
        <f>AVERAGE(L24:L25)</f>
        <v>3.6064288127821142E-3</v>
      </c>
      <c r="M26">
        <v>2001</v>
      </c>
      <c r="N26">
        <v>0.29239766081871343</v>
      </c>
      <c r="O26" t="s">
        <v>32</v>
      </c>
      <c r="P26" s="12">
        <f>AVERAGE(P24:P25)</f>
        <v>4.0785831472910858E-3</v>
      </c>
      <c r="Q26">
        <v>2001</v>
      </c>
      <c r="R26">
        <v>0.29239766081871343</v>
      </c>
      <c r="S26" t="s">
        <v>32</v>
      </c>
      <c r="T26" s="12">
        <f>AVERAGE(T24:T25)</f>
        <v>4.3636431379719884E-3</v>
      </c>
      <c r="U26">
        <v>2001</v>
      </c>
      <c r="V26">
        <v>0.29239766081871343</v>
      </c>
      <c r="W26" t="s">
        <v>32</v>
      </c>
      <c r="X26" s="12">
        <f>AVERAGE(X24:X25)</f>
        <v>4.3908060863140017E-3</v>
      </c>
      <c r="Y26">
        <v>2001</v>
      </c>
      <c r="Z26">
        <v>0.29239766081871343</v>
      </c>
      <c r="AA26" t="s">
        <v>32</v>
      </c>
      <c r="AB26" s="12">
        <f>AVERAGE(AB24:AB25)</f>
        <v>4.3644192302815452E-3</v>
      </c>
      <c r="AC26">
        <v>2001</v>
      </c>
      <c r="AD26">
        <v>0.29239766081871343</v>
      </c>
      <c r="AE26" t="s">
        <v>32</v>
      </c>
      <c r="AF26" s="12">
        <f>AVERAGE(AF24:AF25)</f>
        <v>4.3318331694158843E-3</v>
      </c>
      <c r="AG26">
        <v>2001</v>
      </c>
      <c r="AH26">
        <v>0.29239766081871343</v>
      </c>
      <c r="AI26" t="s">
        <v>32</v>
      </c>
      <c r="AJ26" s="12">
        <f>AVERAGE(AJ24:AJ25)</f>
        <v>4.3253684717289367E-3</v>
      </c>
      <c r="AK26">
        <v>2001</v>
      </c>
      <c r="AL26">
        <v>0.29239766081871343</v>
      </c>
      <c r="AM26" t="s">
        <v>32</v>
      </c>
      <c r="AN26" s="12">
        <f>AVERAGE(AN24:AN25)</f>
        <v>4.2559866019816692E-3</v>
      </c>
      <c r="AO26">
        <v>2001</v>
      </c>
      <c r="AP26">
        <v>0.29239766081871343</v>
      </c>
      <c r="AQ26" t="s">
        <v>32</v>
      </c>
      <c r="AR26" s="12">
        <f>AVERAGE(AR24:AR25)</f>
        <v>4.2557248814145479E-3</v>
      </c>
      <c r="AS26">
        <v>2001</v>
      </c>
      <c r="AT26">
        <v>0.29239766081871343</v>
      </c>
      <c r="AU26" t="s">
        <v>32</v>
      </c>
      <c r="AV26" s="12">
        <f>AVERAGE(AV24:AV25)</f>
        <v>4.2154432465285122E-3</v>
      </c>
      <c r="AW26">
        <v>2001</v>
      </c>
      <c r="AX26">
        <v>0.29239766081871343</v>
      </c>
      <c r="AY26" t="s">
        <v>32</v>
      </c>
      <c r="AZ26" s="12">
        <f>AVERAGE(AZ24:AZ25)</f>
        <v>4.1809509947647247E-3</v>
      </c>
      <c r="BA26">
        <v>2001</v>
      </c>
      <c r="BB26">
        <v>0.29239766081871343</v>
      </c>
      <c r="BC26" t="s">
        <v>32</v>
      </c>
      <c r="BD26" s="12">
        <f>AVERAGE(BD24:BD25)</f>
        <v>4.1636375282084817E-3</v>
      </c>
      <c r="BE26">
        <v>2001</v>
      </c>
      <c r="BF26">
        <v>0.29239766081871343</v>
      </c>
      <c r="BG26" t="s">
        <v>32</v>
      </c>
      <c r="BH26" s="12">
        <f>AVERAGE(BH24:BH25)</f>
        <v>4.1896552237424764E-3</v>
      </c>
      <c r="BI26">
        <v>2001</v>
      </c>
      <c r="BJ26">
        <v>0.29239766081871343</v>
      </c>
      <c r="BK26" t="s">
        <v>32</v>
      </c>
      <c r="BL26" s="12">
        <f>AVERAGE(BL24:BL25)</f>
        <v>4.2330791060269171E-3</v>
      </c>
      <c r="BM26">
        <v>2001</v>
      </c>
      <c r="BN26">
        <v>0.29239766081871343</v>
      </c>
      <c r="BO26" t="s">
        <v>32</v>
      </c>
      <c r="BP26" s="12">
        <f>AVERAGE(BP24:BP25)</f>
        <v>4.2574223592140095E-3</v>
      </c>
      <c r="BQ26">
        <v>2001</v>
      </c>
      <c r="BR26">
        <v>0.29239766081871343</v>
      </c>
      <c r="BS26" t="s">
        <v>32</v>
      </c>
      <c r="BT26" s="12">
        <f>AVERAGE(BT24:BT25)</f>
        <v>4.2595769114339224E-3</v>
      </c>
      <c r="BU26">
        <v>2001</v>
      </c>
      <c r="BV26">
        <v>0.29239766081871343</v>
      </c>
      <c r="BW26" t="s">
        <v>32</v>
      </c>
      <c r="BX26" s="12">
        <f>AVERAGE(BX24:BX25)</f>
        <v>4.2653849779701603E-3</v>
      </c>
      <c r="BY26">
        <v>2001</v>
      </c>
      <c r="BZ26">
        <v>0.29239766081871343</v>
      </c>
      <c r="CA26" t="s">
        <v>32</v>
      </c>
      <c r="CB26" s="12">
        <f>AVERAGE(CB24:CB25)</f>
        <v>4.2571338490750912E-3</v>
      </c>
      <c r="CC26">
        <v>2001</v>
      </c>
      <c r="CD26">
        <v>0.29239766081871343</v>
      </c>
      <c r="CE26" t="s">
        <v>32</v>
      </c>
      <c r="CF26" s="12">
        <f>AVERAGE(CF24:CF25)</f>
        <v>4.2766158801384735E-3</v>
      </c>
      <c r="CG26">
        <v>2001</v>
      </c>
      <c r="CH26">
        <v>0.29239766081871343</v>
      </c>
      <c r="CI26" t="s">
        <v>32</v>
      </c>
      <c r="CJ26" s="12">
        <f>AVERAGE(CJ24:CJ25)</f>
        <v>4.285556454524192E-3</v>
      </c>
      <c r="CK26">
        <v>2001</v>
      </c>
      <c r="CL26">
        <v>0.29239766081871343</v>
      </c>
      <c r="CM26" t="s">
        <v>32</v>
      </c>
      <c r="CN26" s="12">
        <f>AVERAGE(CN24:CN25)</f>
        <v>4.2854172639245278E-3</v>
      </c>
      <c r="CO26">
        <v>2001</v>
      </c>
      <c r="CP26">
        <v>0.29239766081871343</v>
      </c>
      <c r="CQ26" t="s">
        <v>32</v>
      </c>
      <c r="CR26" s="12">
        <f>AVERAGE(CR24:CR25)</f>
        <v>4.2997054029983647E-3</v>
      </c>
      <c r="CS26">
        <v>2001</v>
      </c>
      <c r="CT26">
        <v>0.29239766081871343</v>
      </c>
      <c r="CU26" t="s">
        <v>32</v>
      </c>
      <c r="CV26" s="12">
        <f>AVERAGE(CV24:CV25)</f>
        <v>4.3215570451098431E-3</v>
      </c>
      <c r="CW26">
        <v>2001</v>
      </c>
      <c r="CX26">
        <v>0.29239766081871343</v>
      </c>
      <c r="CY26" t="s">
        <v>32</v>
      </c>
      <c r="CZ26" s="12">
        <f>AVERAGE(CZ24:CZ25)</f>
        <v>4.2849911445514768E-3</v>
      </c>
      <c r="DA26">
        <v>2001</v>
      </c>
      <c r="DB26">
        <v>0.29239766081871343</v>
      </c>
      <c r="DC26" t="s">
        <v>32</v>
      </c>
      <c r="DD26" s="12">
        <f>AVERAGE(DD24:DD25)</f>
        <v>4.3321094839388202E-3</v>
      </c>
      <c r="DE26">
        <v>2000</v>
      </c>
      <c r="DF26">
        <v>0.28901734104046245</v>
      </c>
      <c r="DG26" t="s">
        <v>32</v>
      </c>
      <c r="DH26" s="12">
        <f>AVERAGE(DH24:DH25)</f>
        <v>4.3793991821317532E-3</v>
      </c>
      <c r="DI26">
        <v>2000</v>
      </c>
      <c r="DJ26">
        <v>0.28901734104046245</v>
      </c>
      <c r="DK26" t="s">
        <v>32</v>
      </c>
      <c r="DL26" s="12">
        <f>AVERAGE(DL24:DL25)</f>
        <v>4.4210508081904618E-3</v>
      </c>
      <c r="DM26">
        <v>2000</v>
      </c>
      <c r="DN26">
        <v>0.28901734104046245</v>
      </c>
      <c r="DO26" t="s">
        <v>32</v>
      </c>
      <c r="DP26" s="12">
        <f>AVERAGE(DP24:DP25)</f>
        <v>4.4357415000234809E-3</v>
      </c>
      <c r="DQ26">
        <v>2000</v>
      </c>
      <c r="DR26">
        <v>0.28901734104046245</v>
      </c>
    </row>
    <row r="27" spans="1:122">
      <c r="B27">
        <v>9.4744069798802399E-2</v>
      </c>
      <c r="C27" s="10">
        <v>0.93933679308709517</v>
      </c>
      <c r="D27">
        <v>402.59587092599088</v>
      </c>
      <c r="E27">
        <v>2001</v>
      </c>
      <c r="F27">
        <v>0.29239766081871343</v>
      </c>
      <c r="I27">
        <v>2003</v>
      </c>
      <c r="J27">
        <v>0.31545741324921134</v>
      </c>
      <c r="M27">
        <v>2003</v>
      </c>
      <c r="N27">
        <v>0.31545741324921134</v>
      </c>
      <c r="Q27">
        <v>2003</v>
      </c>
      <c r="R27">
        <v>0.31545741324921134</v>
      </c>
      <c r="U27">
        <v>2003</v>
      </c>
      <c r="V27">
        <v>0.31545741324921134</v>
      </c>
      <c r="Y27">
        <v>2003</v>
      </c>
      <c r="Z27">
        <v>0.31545741324921134</v>
      </c>
      <c r="AC27">
        <v>2003</v>
      </c>
      <c r="AD27">
        <v>0.31545741324921134</v>
      </c>
      <c r="AG27">
        <v>2003</v>
      </c>
      <c r="AH27">
        <v>0.31545741324921134</v>
      </c>
      <c r="AK27">
        <v>2003</v>
      </c>
      <c r="AL27">
        <v>0.31545741324921134</v>
      </c>
      <c r="AO27">
        <v>2003</v>
      </c>
      <c r="AP27">
        <v>0.31545741324921134</v>
      </c>
      <c r="AS27">
        <v>2003</v>
      </c>
      <c r="AT27">
        <v>0.31545741324921134</v>
      </c>
      <c r="AW27">
        <v>2003</v>
      </c>
      <c r="AX27">
        <v>0.31545741324921134</v>
      </c>
      <c r="BA27">
        <v>2003</v>
      </c>
      <c r="BB27">
        <v>0.31545741324921134</v>
      </c>
      <c r="BE27">
        <v>2003</v>
      </c>
      <c r="BF27">
        <v>0.31545741324921134</v>
      </c>
      <c r="BI27">
        <v>2003</v>
      </c>
      <c r="BJ27">
        <v>0.31545741324921134</v>
      </c>
      <c r="BM27">
        <v>2003</v>
      </c>
      <c r="BN27">
        <v>0.31545741324921134</v>
      </c>
      <c r="BQ27">
        <v>2003</v>
      </c>
      <c r="BR27">
        <v>0.31545741324921134</v>
      </c>
      <c r="BU27">
        <v>2003</v>
      </c>
      <c r="BV27">
        <v>0.31545741324921134</v>
      </c>
      <c r="BY27">
        <v>2003</v>
      </c>
      <c r="BZ27">
        <v>0.31545741324921134</v>
      </c>
      <c r="CC27">
        <v>2003</v>
      </c>
      <c r="CD27">
        <v>0.31545741324921134</v>
      </c>
      <c r="CG27">
        <v>2003</v>
      </c>
      <c r="CH27">
        <v>0.31545741324921134</v>
      </c>
      <c r="CK27">
        <v>2003</v>
      </c>
      <c r="CL27">
        <v>0.31545741324921134</v>
      </c>
      <c r="CO27">
        <v>2003</v>
      </c>
      <c r="CP27">
        <v>0.31545741324921134</v>
      </c>
      <c r="CS27">
        <v>2003</v>
      </c>
      <c r="CT27">
        <v>0.31545741324921134</v>
      </c>
      <c r="CW27">
        <v>2003</v>
      </c>
      <c r="CX27">
        <v>0.31545741324921134</v>
      </c>
      <c r="DA27">
        <v>2003</v>
      </c>
      <c r="DB27">
        <v>0.31545741324921134</v>
      </c>
      <c r="DE27">
        <v>2003</v>
      </c>
      <c r="DF27">
        <v>0.31545741324921134</v>
      </c>
      <c r="DI27">
        <v>2001</v>
      </c>
      <c r="DJ27">
        <v>0.29239766081871343</v>
      </c>
      <c r="DM27">
        <v>2001</v>
      </c>
      <c r="DN27">
        <v>0.29239766081871343</v>
      </c>
      <c r="DQ27">
        <v>2001</v>
      </c>
      <c r="DR27">
        <v>0.29239766081871343</v>
      </c>
    </row>
    <row r="28" spans="1:122">
      <c r="B28">
        <v>9.5421230525621542E-2</v>
      </c>
      <c r="C28" s="10">
        <v>0.93899157829386592</v>
      </c>
      <c r="D28">
        <v>400.17067075160594</v>
      </c>
      <c r="E28">
        <v>2003</v>
      </c>
      <c r="F28">
        <v>0.31545741324921134</v>
      </c>
      <c r="I28">
        <v>2004</v>
      </c>
      <c r="J28">
        <v>0.33444816053511706</v>
      </c>
      <c r="M28">
        <v>2004</v>
      </c>
      <c r="N28">
        <v>0.33444816053511706</v>
      </c>
      <c r="Q28">
        <v>2004</v>
      </c>
      <c r="R28">
        <v>0.33444816053511706</v>
      </c>
      <c r="U28">
        <v>2004</v>
      </c>
      <c r="V28">
        <v>0.33444816053511706</v>
      </c>
      <c r="Y28">
        <v>2004</v>
      </c>
      <c r="Z28">
        <v>0.33444816053511706</v>
      </c>
      <c r="AC28">
        <v>2004</v>
      </c>
      <c r="AD28">
        <v>0.33444816053511706</v>
      </c>
      <c r="AG28">
        <v>2004</v>
      </c>
      <c r="AH28">
        <v>0.33444816053511706</v>
      </c>
      <c r="AK28">
        <v>2004</v>
      </c>
      <c r="AL28">
        <v>0.33444816053511706</v>
      </c>
      <c r="AO28">
        <v>2004</v>
      </c>
      <c r="AP28">
        <v>0.33444816053511706</v>
      </c>
      <c r="AS28">
        <v>2004</v>
      </c>
      <c r="AT28">
        <v>0.33444816053511706</v>
      </c>
      <c r="AW28">
        <v>2004</v>
      </c>
      <c r="AX28">
        <v>0.33444816053511706</v>
      </c>
      <c r="BA28">
        <v>2004</v>
      </c>
      <c r="BB28">
        <v>0.33444816053511706</v>
      </c>
      <c r="BE28">
        <v>2004</v>
      </c>
      <c r="BF28">
        <v>0.33444816053511706</v>
      </c>
      <c r="BI28">
        <v>2004</v>
      </c>
      <c r="BJ28">
        <v>0.33444816053511706</v>
      </c>
      <c r="BM28">
        <v>2004</v>
      </c>
      <c r="BN28">
        <v>0.33444816053511706</v>
      </c>
      <c r="BQ28">
        <v>2004</v>
      </c>
      <c r="BR28">
        <v>0.33444816053511706</v>
      </c>
      <c r="BU28">
        <v>2004</v>
      </c>
      <c r="BV28">
        <v>0.33444816053511706</v>
      </c>
      <c r="BY28">
        <v>2004</v>
      </c>
      <c r="BZ28">
        <v>0.33444816053511706</v>
      </c>
      <c r="CC28">
        <v>2004</v>
      </c>
      <c r="CD28">
        <v>0.33444816053511706</v>
      </c>
      <c r="CG28">
        <v>2004</v>
      </c>
      <c r="CH28">
        <v>0.33444816053511706</v>
      </c>
      <c r="CK28">
        <v>2004</v>
      </c>
      <c r="CL28">
        <v>0.33444816053511706</v>
      </c>
      <c r="CO28">
        <v>2004</v>
      </c>
      <c r="CP28">
        <v>0.33444816053511706</v>
      </c>
      <c r="CS28">
        <v>2004</v>
      </c>
      <c r="CT28">
        <v>0.33444816053511706</v>
      </c>
      <c r="CW28">
        <v>2004</v>
      </c>
      <c r="CX28">
        <v>0.33444816053511706</v>
      </c>
      <c r="DA28">
        <v>2004</v>
      </c>
      <c r="DB28">
        <v>0.33444816053511706</v>
      </c>
      <c r="DE28">
        <v>2004</v>
      </c>
      <c r="DF28">
        <v>0.33444816053511706</v>
      </c>
      <c r="DI28">
        <v>2004</v>
      </c>
      <c r="DJ28">
        <v>0.33444816053511706</v>
      </c>
      <c r="DM28">
        <v>2003</v>
      </c>
      <c r="DN28">
        <v>0.31545741324921134</v>
      </c>
      <c r="DQ28">
        <v>2003</v>
      </c>
      <c r="DR28">
        <v>0.31545741324921134</v>
      </c>
    </row>
    <row r="29" spans="1:122">
      <c r="B29">
        <v>9.5716952268867658E-2</v>
      </c>
      <c r="C29" s="10">
        <v>0.93893211782958796</v>
      </c>
      <c r="D29">
        <v>399.7557176691684</v>
      </c>
      <c r="E29">
        <v>2004</v>
      </c>
      <c r="F29">
        <v>0.33444816053511706</v>
      </c>
      <c r="I29">
        <v>2009</v>
      </c>
      <c r="J29">
        <v>0.35842293906810035</v>
      </c>
      <c r="M29">
        <v>2009</v>
      </c>
      <c r="N29">
        <v>0.35842293906810035</v>
      </c>
      <c r="Q29">
        <v>2009</v>
      </c>
      <c r="R29">
        <v>0.35842293906810035</v>
      </c>
      <c r="U29">
        <v>2009</v>
      </c>
      <c r="V29">
        <v>0.35842293906810035</v>
      </c>
      <c r="Y29">
        <v>2009</v>
      </c>
      <c r="Z29">
        <v>0.35842293906810035</v>
      </c>
      <c r="AC29">
        <v>2009</v>
      </c>
      <c r="AD29">
        <v>0.35842293906810035</v>
      </c>
      <c r="AG29">
        <v>2009</v>
      </c>
      <c r="AH29">
        <v>0.35842293906810035</v>
      </c>
      <c r="AK29">
        <v>2009</v>
      </c>
      <c r="AL29">
        <v>0.35842293906810035</v>
      </c>
      <c r="AO29">
        <v>2009</v>
      </c>
      <c r="AP29">
        <v>0.35842293906810035</v>
      </c>
      <c r="AS29">
        <v>2009</v>
      </c>
      <c r="AT29">
        <v>0.35842293906810035</v>
      </c>
      <c r="AW29">
        <v>2009</v>
      </c>
      <c r="AX29">
        <v>0.35842293906810035</v>
      </c>
      <c r="BA29">
        <v>2009</v>
      </c>
      <c r="BB29">
        <v>0.35842293906810035</v>
      </c>
      <c r="BE29">
        <v>2009</v>
      </c>
      <c r="BF29">
        <v>0.35842293906810035</v>
      </c>
      <c r="BI29">
        <v>2009</v>
      </c>
      <c r="BJ29">
        <v>0.35842293906810035</v>
      </c>
      <c r="BM29">
        <v>2009</v>
      </c>
      <c r="BN29">
        <v>0.35842293906810035</v>
      </c>
      <c r="BQ29">
        <v>2009</v>
      </c>
      <c r="BR29">
        <v>0.35842293906810035</v>
      </c>
      <c r="BU29">
        <v>2009</v>
      </c>
      <c r="BV29">
        <v>0.35842293906810035</v>
      </c>
      <c r="BY29">
        <v>2009</v>
      </c>
      <c r="BZ29">
        <v>0.35842293906810035</v>
      </c>
      <c r="CC29">
        <v>2009</v>
      </c>
      <c r="CD29">
        <v>0.35842293906810035</v>
      </c>
      <c r="CG29">
        <v>2009</v>
      </c>
      <c r="CH29">
        <v>0.35842293906810035</v>
      </c>
      <c r="CK29">
        <v>2009</v>
      </c>
      <c r="CL29">
        <v>0.35842293906810035</v>
      </c>
      <c r="CO29">
        <v>2009</v>
      </c>
      <c r="CP29">
        <v>0.35842293906810035</v>
      </c>
      <c r="CS29">
        <v>2009</v>
      </c>
      <c r="CT29">
        <v>0.35842293906810035</v>
      </c>
      <c r="CW29">
        <v>2009</v>
      </c>
      <c r="CX29">
        <v>0.35842293906810035</v>
      </c>
      <c r="DA29">
        <v>2009</v>
      </c>
      <c r="DB29">
        <v>0.35842293906810035</v>
      </c>
      <c r="DE29">
        <v>2009</v>
      </c>
      <c r="DF29">
        <v>0.35842293906810035</v>
      </c>
      <c r="DI29">
        <v>2009</v>
      </c>
      <c r="DJ29">
        <v>0.35842293906810035</v>
      </c>
      <c r="DM29">
        <v>2009</v>
      </c>
      <c r="DN29">
        <v>0.35842293906810035</v>
      </c>
      <c r="DQ29">
        <v>2004</v>
      </c>
      <c r="DR29">
        <v>0.33444816053511706</v>
      </c>
    </row>
    <row r="30" spans="1:122">
      <c r="B30">
        <v>0.10026915993239084</v>
      </c>
      <c r="C30" s="10">
        <v>0.95414127082812905</v>
      </c>
      <c r="D30">
        <v>540.95858061300237</v>
      </c>
      <c r="E30">
        <v>2009</v>
      </c>
      <c r="F30">
        <v>0.35842293906810035</v>
      </c>
    </row>
    <row r="31" spans="1:122">
      <c r="A31" t="s">
        <v>33</v>
      </c>
      <c r="B31" s="7">
        <f>AVERAGE(B2:B30)</f>
        <v>9.497898936990011E-2</v>
      </c>
      <c r="C31" s="7">
        <f>AVERAGE(C2:C30)</f>
        <v>0.94281378710503716</v>
      </c>
      <c r="D31" s="7">
        <f>AVERAGE(D2:D30)</f>
        <v>430.79929698902629</v>
      </c>
      <c r="E31" s="7">
        <f>AVERAGE(E2:E30)</f>
        <v>1990.2413793103449</v>
      </c>
      <c r="F31" s="7">
        <f>AVERAGE(F2:F30)</f>
        <v>0.13820911744192543</v>
      </c>
    </row>
    <row r="32" spans="1:122">
      <c r="A32" t="s">
        <v>34</v>
      </c>
      <c r="B32" s="7">
        <f>STDEV(B2:B30)</f>
        <v>1.4725030088901076E-3</v>
      </c>
      <c r="C32" s="7">
        <f>STDEV(C2:C30)</f>
        <v>3.7066429876352835E-3</v>
      </c>
      <c r="D32" s="7">
        <f>STDEV(D2:D30)</f>
        <v>34.428710987757611</v>
      </c>
      <c r="E32" s="7">
        <f>STDEV(E2:E30)</f>
        <v>8.9548676803408878</v>
      </c>
      <c r="F32" s="7">
        <f>STDEV(F2:F30)</f>
        <v>0.10268286172768937</v>
      </c>
    </row>
    <row r="33" spans="1:6">
      <c r="A33" t="s">
        <v>35</v>
      </c>
      <c r="B33" s="7">
        <f>MIN(B2:B30)</f>
        <v>9.0468997674370027E-2</v>
      </c>
      <c r="C33" s="7">
        <f>MIN(C2:C30)</f>
        <v>0.93884722338492543</v>
      </c>
      <c r="D33" s="7">
        <f>MIN(D2:D30)</f>
        <v>399.16466854247244</v>
      </c>
      <c r="E33" s="7">
        <f>MIN(E2:E30)</f>
        <v>1976</v>
      </c>
      <c r="F33" s="7">
        <f>MIN(F2:F30)</f>
        <v>1.4005602240896361E-2</v>
      </c>
    </row>
    <row r="34" spans="1:6">
      <c r="A34" t="s">
        <v>36</v>
      </c>
      <c r="B34" s="7">
        <f>MAX(B2:B30)</f>
        <v>0.10026915993239084</v>
      </c>
      <c r="C34" s="7">
        <f>MAX(C2:C30)</f>
        <v>0.95454125729014561</v>
      </c>
      <c r="D34" s="7">
        <f>MAX(D2:D30)</f>
        <v>545.94718661595959</v>
      </c>
      <c r="E34" s="7">
        <f>MAX(E2:E30)</f>
        <v>2009</v>
      </c>
      <c r="F34" s="7">
        <f>MAX(F2:F30)</f>
        <v>0.35842293906810035</v>
      </c>
    </row>
    <row r="35" spans="1:6">
      <c r="A35" t="s">
        <v>37</v>
      </c>
      <c r="B35" s="7">
        <f>ABS(B34-B33)</f>
        <v>9.8001622580208142E-3</v>
      </c>
      <c r="C35" s="7">
        <f>ABS(C34-C33)</f>
        <v>1.5694033905220173E-2</v>
      </c>
      <c r="D35" s="7">
        <f>ABS(D34-D33)</f>
        <v>146.78251807348715</v>
      </c>
      <c r="E35" s="7">
        <f>ABS(E34-E33)</f>
        <v>33</v>
      </c>
      <c r="F35" s="7">
        <f>ABS(F34-F33)</f>
        <v>0.34441733682720399</v>
      </c>
    </row>
    <row r="36" spans="1:6">
      <c r="A36" t="s">
        <v>38</v>
      </c>
      <c r="B36" s="7">
        <f>COUNT(B2:B30)</f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DX37"/>
  <sheetViews>
    <sheetView workbookViewId="0">
      <selection activeCell="F1" sqref="F1"/>
    </sheetView>
  </sheetViews>
  <sheetFormatPr baseColWidth="10" defaultRowHeight="15" x14ac:dyDescent="0"/>
  <sheetData>
    <row r="1" spans="2:128" ht="17" thickTop="1" thickBot="1">
      <c r="B1" s="7" t="s">
        <v>11</v>
      </c>
      <c r="C1" s="7" t="s">
        <v>12</v>
      </c>
      <c r="D1" s="7" t="s">
        <v>13</v>
      </c>
      <c r="E1" s="7" t="s">
        <v>3</v>
      </c>
      <c r="F1" s="7" t="s">
        <v>6</v>
      </c>
      <c r="G1" s="5">
        <f>LN(G2)</f>
        <v>9.8360328276176592E-2</v>
      </c>
      <c r="H1" s="6">
        <f>G4</f>
        <v>0.95019534152908158</v>
      </c>
      <c r="I1" t="s">
        <v>3</v>
      </c>
      <c r="J1" t="s">
        <v>6</v>
      </c>
      <c r="K1" s="8">
        <f>LN(K2)</f>
        <v>9.4970708309390472E-2</v>
      </c>
      <c r="L1" s="9">
        <f>K4</f>
        <v>0.94255830652498107</v>
      </c>
      <c r="M1" t="s">
        <v>3</v>
      </c>
      <c r="N1" t="s">
        <v>6</v>
      </c>
      <c r="O1" s="8">
        <f>LN(O2)</f>
        <v>9.5269211566719872E-2</v>
      </c>
      <c r="P1" s="9">
        <f>O4</f>
        <v>0.9571031890109013</v>
      </c>
      <c r="Q1" t="s">
        <v>3</v>
      </c>
      <c r="R1" t="s">
        <v>6</v>
      </c>
      <c r="S1" s="8">
        <f>LN(S2)</f>
        <v>9.6509998627551066E-2</v>
      </c>
      <c r="T1" s="9">
        <f>S4</f>
        <v>0.95085426207265145</v>
      </c>
      <c r="U1" t="s">
        <v>3</v>
      </c>
      <c r="V1" t="s">
        <v>6</v>
      </c>
      <c r="W1" s="8">
        <f>LN(W2)</f>
        <v>9.7811001937832376E-2</v>
      </c>
      <c r="X1" s="9">
        <f>W4</f>
        <v>0.94770457434540922</v>
      </c>
      <c r="Y1" t="s">
        <v>3</v>
      </c>
      <c r="Z1" t="s">
        <v>6</v>
      </c>
      <c r="AA1" s="8">
        <f>LN(AA2)</f>
        <v>9.8388075238366998E-2</v>
      </c>
      <c r="AB1" s="9">
        <f>AA4</f>
        <v>0.94816086951962697</v>
      </c>
      <c r="AC1" t="s">
        <v>3</v>
      </c>
      <c r="AD1" t="s">
        <v>6</v>
      </c>
      <c r="AE1" s="8">
        <f>LN(AE2)</f>
        <v>9.8723786266335642E-2</v>
      </c>
      <c r="AF1" s="9">
        <f>AE4</f>
        <v>0.94923359106087501</v>
      </c>
      <c r="AG1" t="s">
        <v>3</v>
      </c>
      <c r="AH1" t="s">
        <v>6</v>
      </c>
      <c r="AI1" s="8">
        <f>LN(AI2)</f>
        <v>9.8811400440882741E-2</v>
      </c>
      <c r="AJ1" s="9">
        <f>AI4</f>
        <v>0.94998886082212153</v>
      </c>
      <c r="AK1" t="s">
        <v>3</v>
      </c>
      <c r="AL1" t="s">
        <v>6</v>
      </c>
      <c r="AM1" s="8">
        <f>LN(AM2)</f>
        <v>9.8634353710604944E-2</v>
      </c>
      <c r="AN1" s="9">
        <f>AM4</f>
        <v>0.94975683293169744</v>
      </c>
      <c r="AO1" t="s">
        <v>3</v>
      </c>
      <c r="AP1" t="s">
        <v>6</v>
      </c>
      <c r="AQ1" s="8">
        <f>LN(AQ2)</f>
        <v>9.8891434930174632E-2</v>
      </c>
      <c r="AR1" s="9">
        <f>AQ4</f>
        <v>0.95156342411918349</v>
      </c>
      <c r="AS1" t="s">
        <v>3</v>
      </c>
      <c r="AT1" t="s">
        <v>6</v>
      </c>
      <c r="AU1" s="8">
        <f>LN(AU2)</f>
        <v>9.875835915545278E-2</v>
      </c>
      <c r="AV1" s="9">
        <f>AU4</f>
        <v>0.95130809936075933</v>
      </c>
      <c r="AW1" t="s">
        <v>3</v>
      </c>
      <c r="AX1" t="s">
        <v>6</v>
      </c>
      <c r="AY1" s="8">
        <f>LN(AY2)</f>
        <v>9.8754939882048337E-2</v>
      </c>
      <c r="AZ1" s="9">
        <f>AY4</f>
        <v>0.95208689570698124</v>
      </c>
      <c r="BA1" t="s">
        <v>3</v>
      </c>
      <c r="BB1" t="s">
        <v>6</v>
      </c>
      <c r="BC1" s="8">
        <f>LN(BC2)</f>
        <v>9.8704770968887218E-2</v>
      </c>
      <c r="BD1" s="9">
        <f>BC4</f>
        <v>0.95267475190208617</v>
      </c>
      <c r="BE1" t="s">
        <v>3</v>
      </c>
      <c r="BF1" t="s">
        <v>6</v>
      </c>
      <c r="BG1" s="8">
        <f>LN(BG2)</f>
        <v>9.8614254101410601E-2</v>
      </c>
      <c r="BH1" s="9">
        <f>BG4</f>
        <v>0.9528557820071204</v>
      </c>
      <c r="BI1" t="s">
        <v>3</v>
      </c>
      <c r="BJ1" t="s">
        <v>6</v>
      </c>
      <c r="BK1" s="8">
        <f>LN(BK2)</f>
        <v>9.8489590320645817E-2</v>
      </c>
      <c r="BL1" s="9">
        <f>BK4</f>
        <v>0.95210266605011085</v>
      </c>
      <c r="BM1" t="s">
        <v>3</v>
      </c>
      <c r="BN1" t="s">
        <v>6</v>
      </c>
      <c r="BO1" s="8">
        <f>LN(BO2)</f>
        <v>9.8388537948702212E-2</v>
      </c>
      <c r="BP1" s="9">
        <f>BO4</f>
        <v>0.95100028691862459</v>
      </c>
      <c r="BQ1" t="s">
        <v>3</v>
      </c>
      <c r="BR1" t="s">
        <v>6</v>
      </c>
      <c r="BS1" s="8">
        <f>LN(BS2)</f>
        <v>9.8346884420452807E-2</v>
      </c>
      <c r="BT1" s="9">
        <f>BS4</f>
        <v>0.95035560482920844</v>
      </c>
      <c r="BU1" t="s">
        <v>3</v>
      </c>
      <c r="BV1" t="s">
        <v>6</v>
      </c>
      <c r="BW1" s="8">
        <f>LN(BW2)</f>
        <v>9.8326437681632073E-2</v>
      </c>
      <c r="BX1" s="9">
        <f>BW4</f>
        <v>0.95024771498010197</v>
      </c>
      <c r="BY1" t="s">
        <v>3</v>
      </c>
      <c r="BZ1" t="s">
        <v>6</v>
      </c>
      <c r="CA1" s="8">
        <f>LN(CA2)</f>
        <v>9.8330164851506086E-2</v>
      </c>
      <c r="CB1" s="9">
        <f>CA4</f>
        <v>0.95008942017451103</v>
      </c>
      <c r="CC1" t="s">
        <v>3</v>
      </c>
      <c r="CD1" t="s">
        <v>6</v>
      </c>
      <c r="CE1" s="8">
        <f>LN(CE2)</f>
        <v>9.8238046472484353E-2</v>
      </c>
      <c r="CF1" s="9">
        <f>CE4</f>
        <v>0.95015632495114355</v>
      </c>
      <c r="CG1" t="s">
        <v>3</v>
      </c>
      <c r="CH1" t="s">
        <v>6</v>
      </c>
      <c r="CI1" s="8">
        <f>LN(CI2)</f>
        <v>9.832212269859178E-2</v>
      </c>
      <c r="CJ1" s="9">
        <f>CI4</f>
        <v>0.9498093283854977</v>
      </c>
      <c r="CK1" t="s">
        <v>3</v>
      </c>
      <c r="CL1" t="s">
        <v>6</v>
      </c>
      <c r="CM1" s="8">
        <f>LN(CM2)</f>
        <v>9.8393203014357861E-2</v>
      </c>
      <c r="CN1" s="9">
        <f>CM4</f>
        <v>0.94968629566713048</v>
      </c>
      <c r="CO1" t="s">
        <v>3</v>
      </c>
      <c r="CP1" t="s">
        <v>6</v>
      </c>
      <c r="CQ1" s="8">
        <f>LN(CQ2)</f>
        <v>9.8566502144792234E-2</v>
      </c>
      <c r="CR1" s="9">
        <f>CQ4</f>
        <v>0.94987075821849576</v>
      </c>
      <c r="CS1" t="s">
        <v>3</v>
      </c>
      <c r="CT1" t="s">
        <v>6</v>
      </c>
      <c r="CU1" s="8">
        <f>LN(CU2)</f>
        <v>9.8589551481614995E-2</v>
      </c>
      <c r="CV1" s="9">
        <f>CU4</f>
        <v>0.94961554171277784</v>
      </c>
      <c r="CW1" t="s">
        <v>3</v>
      </c>
      <c r="CX1" t="s">
        <v>6</v>
      </c>
      <c r="CY1" s="8">
        <f>LN(CY2)</f>
        <v>9.8512874973884806E-2</v>
      </c>
      <c r="CZ1" s="9">
        <f>CY4</f>
        <v>0.94909072675905237</v>
      </c>
      <c r="DA1" t="s">
        <v>3</v>
      </c>
      <c r="DB1" t="s">
        <v>6</v>
      </c>
      <c r="DC1" s="8">
        <f>LN(DC2)</f>
        <v>9.7768279020018944E-2</v>
      </c>
      <c r="DD1" s="9">
        <f>DC4</f>
        <v>0.94888781232073061</v>
      </c>
      <c r="DE1" t="s">
        <v>3</v>
      </c>
      <c r="DF1" t="s">
        <v>6</v>
      </c>
      <c r="DG1" s="8">
        <f>LN(DG2)</f>
        <v>9.7922031844967256E-2</v>
      </c>
      <c r="DH1" s="9">
        <f>DG4</f>
        <v>0.94812026970154584</v>
      </c>
      <c r="DI1" t="s">
        <v>3</v>
      </c>
      <c r="DJ1" t="s">
        <v>6</v>
      </c>
      <c r="DK1" s="8">
        <f>LN(DK2)</f>
        <v>9.8274959848425034E-2</v>
      </c>
      <c r="DL1" s="9">
        <f>DK4</f>
        <v>0.94762628422256279</v>
      </c>
      <c r="DM1" t="s">
        <v>3</v>
      </c>
      <c r="DN1" t="s">
        <v>6</v>
      </c>
      <c r="DO1" s="8">
        <f>LN(DO2)</f>
        <v>9.8923638659085766E-2</v>
      </c>
      <c r="DP1" s="9">
        <f>DO4</f>
        <v>0.94768265702509435</v>
      </c>
      <c r="DQ1" t="s">
        <v>3</v>
      </c>
      <c r="DR1" t="s">
        <v>6</v>
      </c>
      <c r="DS1" s="8">
        <f>LN(DS2)</f>
        <v>9.9211198206772211E-2</v>
      </c>
      <c r="DT1" s="9">
        <f>DS4</f>
        <v>0.94780400728193814</v>
      </c>
      <c r="DU1" t="s">
        <v>3</v>
      </c>
      <c r="DV1" t="s">
        <v>6</v>
      </c>
      <c r="DW1" s="8">
        <f>LN(DW2)</f>
        <v>0.10324922465550293</v>
      </c>
      <c r="DX1" s="9">
        <f>DW4</f>
        <v>0.96146818392450961</v>
      </c>
    </row>
    <row r="2" spans="2:128" ht="16" thickTop="1">
      <c r="B2">
        <v>9.4970708309390472E-2</v>
      </c>
      <c r="C2" s="10">
        <v>0.94255830652498107</v>
      </c>
      <c r="D2">
        <v>443.04185229570527</v>
      </c>
      <c r="E2">
        <v>1968</v>
      </c>
      <c r="F2">
        <v>7.9365079365079378E-3</v>
      </c>
      <c r="G2">
        <f t="array" ref="G2:H6">LOGEST(F2:F31,E2:E31,TRUE, TRUE)</f>
        <v>1.1033602853985491</v>
      </c>
      <c r="H2">
        <v>9.560918890456018E-87</v>
      </c>
      <c r="I2">
        <v>1976</v>
      </c>
      <c r="J2">
        <v>1.4005602240896361E-2</v>
      </c>
      <c r="K2">
        <f t="array" ref="K2:L6">LOGEST(J2:J30,I2:I30,TRUE, TRUE)</f>
        <v>1.0996266447308933</v>
      </c>
      <c r="L2">
        <v>8.2308565864524195E-84</v>
      </c>
      <c r="M2">
        <v>1968</v>
      </c>
      <c r="N2">
        <v>7.9365079365079378E-3</v>
      </c>
      <c r="O2">
        <f t="array" ref="O2:P6">LOGEST(N2:N30,M2:M30,TRUE, TRUE)</f>
        <v>1.09995493586174</v>
      </c>
      <c r="P2">
        <v>4.5744755624464702E-84</v>
      </c>
      <c r="Q2">
        <v>1968</v>
      </c>
      <c r="R2">
        <v>7.9365079365079378E-3</v>
      </c>
      <c r="S2">
        <f t="array" ref="S2:T6">LOGEST(R2:R30,Q2:Q30,TRUE, TRUE)</f>
        <v>1.1013205927831651</v>
      </c>
      <c r="T2">
        <v>3.8465737542287902E-85</v>
      </c>
      <c r="U2">
        <v>1968</v>
      </c>
      <c r="V2">
        <v>7.9365079365079378E-3</v>
      </c>
      <c r="W2">
        <f t="array" ref="W2:X6">LOGEST(V2:V30,U2:U30,TRUE, TRUE)</f>
        <v>1.1027543469773011</v>
      </c>
      <c r="X2">
        <v>2.8642885405064823E-86</v>
      </c>
      <c r="Y2">
        <v>1968</v>
      </c>
      <c r="Z2">
        <v>7.9365079365079378E-3</v>
      </c>
      <c r="AA2">
        <f t="array" ref="AA2:AB6">LOGEST(Z2:Z30,Y2:Y30,TRUE, TRUE)</f>
        <v>1.1033909007194096</v>
      </c>
      <c r="AB2">
        <v>9.0452644747094425E-87</v>
      </c>
      <c r="AC2">
        <v>1968</v>
      </c>
      <c r="AD2">
        <v>7.9365079365079378E-3</v>
      </c>
      <c r="AE2">
        <f t="array" ref="AE2:AF6">LOGEST(AD2:AD30,AC2:AC30,TRUE, TRUE)</f>
        <v>1.1037613833970221</v>
      </c>
      <c r="AF2">
        <v>4.6233100689965901E-87</v>
      </c>
      <c r="AG2">
        <v>1968</v>
      </c>
      <c r="AH2">
        <v>7.9365079365079378E-3</v>
      </c>
      <c r="AI2">
        <f t="array" ref="AI2:AJ6">LOGEST(AH2:AH30,AG2:AG30,TRUE, TRUE)</f>
        <v>1.1038580927760198</v>
      </c>
      <c r="AJ2">
        <v>3.8785374682406683E-87</v>
      </c>
      <c r="AK2">
        <v>1968</v>
      </c>
      <c r="AL2">
        <v>7.9365079365079378E-3</v>
      </c>
      <c r="AM2">
        <f t="array" ref="AM2:AN6">LOGEST(AL2:AL30,AK2:AK30,TRUE, TRUE)</f>
        <v>1.1036626756094987</v>
      </c>
      <c r="AN2">
        <v>5.5245031361454716E-87</v>
      </c>
      <c r="AO2">
        <v>1968</v>
      </c>
      <c r="AP2">
        <v>7.9365079365079378E-3</v>
      </c>
      <c r="AQ2">
        <f t="array" ref="AQ2:AR6">LOGEST(AP2:AP30,AO2:AO30,TRUE, TRUE)</f>
        <v>1.1039464430302124</v>
      </c>
      <c r="AR2">
        <v>3.2990328935586103E-87</v>
      </c>
      <c r="AS2">
        <v>1968</v>
      </c>
      <c r="AT2">
        <v>7.9365079365079378E-3</v>
      </c>
      <c r="AU2">
        <f t="array" ref="AU2:AV6">LOGEST(AT2:AT30,AS2:AS30,TRUE, TRUE)</f>
        <v>1.1037995442766042</v>
      </c>
      <c r="AV2">
        <v>4.3026516032074964E-87</v>
      </c>
      <c r="AW2">
        <v>1968</v>
      </c>
      <c r="AX2">
        <v>7.9365079365079378E-3</v>
      </c>
      <c r="AY2">
        <f t="array" ref="AY2:AZ6">LOGEST(AX2:AX30,AW2:AW30,TRUE, TRUE)</f>
        <v>1.1037957700906311</v>
      </c>
      <c r="AZ2">
        <v>4.3259991326928804E-87</v>
      </c>
      <c r="BA2">
        <v>1968</v>
      </c>
      <c r="BB2">
        <v>7.9365079365079378E-3</v>
      </c>
      <c r="BC2">
        <f t="array" ref="BC2:BD6">LOGEST(BB2:BB30,BA2:BA30,TRUE, TRUE)</f>
        <v>1.1037403952455533</v>
      </c>
      <c r="BD2">
        <v>4.7754151672673078E-87</v>
      </c>
      <c r="BE2">
        <v>1968</v>
      </c>
      <c r="BF2">
        <v>7.9365079365079378E-3</v>
      </c>
      <c r="BG2">
        <f t="array" ref="BG2:BH6">LOGEST(BF2:BF30,BE2:BE30,TRUE, TRUE)</f>
        <v>1.1036404926439718</v>
      </c>
      <c r="BH2">
        <v>5.7160472040017178E-87</v>
      </c>
      <c r="BI2">
        <v>1968</v>
      </c>
      <c r="BJ2">
        <v>7.9365079365079378E-3</v>
      </c>
      <c r="BK2">
        <f t="array" ref="BK2:BL6">LOGEST(BJ2:BJ30,BI2:BI30,TRUE, TRUE)</f>
        <v>1.1035029172230679</v>
      </c>
      <c r="BL2">
        <v>7.3352667453981221E-87</v>
      </c>
      <c r="BM2">
        <v>1968</v>
      </c>
      <c r="BN2">
        <v>7.9365079365079378E-3</v>
      </c>
      <c r="BO2">
        <f t="array" ref="BO2:BP6">LOGEST(BN2:BN30,BM2:BM30,TRUE, TRUE)</f>
        <v>1.1033914112699013</v>
      </c>
      <c r="BP2">
        <v>8.9929304309845086E-87</v>
      </c>
      <c r="BQ2">
        <v>1968</v>
      </c>
      <c r="BR2">
        <v>7.9365079365079378E-3</v>
      </c>
      <c r="BS2">
        <f t="array" ref="BS2:BT6">LOGEST(BR2:BR30,BQ2:BQ30,TRUE, TRUE)</f>
        <v>1.1033454520817696</v>
      </c>
      <c r="BT2">
        <v>9.7961498456065202E-87</v>
      </c>
      <c r="BU2">
        <v>1968</v>
      </c>
      <c r="BV2">
        <v>7.9365079365079378E-3</v>
      </c>
      <c r="BW2">
        <f t="array" ref="BW2:BX6">LOGEST(BV2:BV30,BU2:BU30,TRUE, TRUE)</f>
        <v>1.1033228924961176</v>
      </c>
      <c r="BX2">
        <v>1.0206839598498358E-86</v>
      </c>
      <c r="BY2">
        <v>1968</v>
      </c>
      <c r="BZ2">
        <v>7.9365079365079378E-3</v>
      </c>
      <c r="CA2">
        <f t="array" ref="CA2:CB6">LOGEST(BZ2:BZ30,BY2:BY30,TRUE, TRUE)</f>
        <v>1.1033270047756274</v>
      </c>
      <c r="CB2">
        <v>1.0141121966040149E-86</v>
      </c>
      <c r="CC2">
        <v>1968</v>
      </c>
      <c r="CD2">
        <v>7.9365079365079378E-3</v>
      </c>
      <c r="CE2">
        <f t="array" ref="CE2:CF6">LOGEST(CD2:CD30,CC2:CC30,TRUE, TRUE)</f>
        <v>1.1032253727615766</v>
      </c>
      <c r="CF2">
        <v>1.2155621431756857E-86</v>
      </c>
      <c r="CG2">
        <v>1968</v>
      </c>
      <c r="CH2">
        <v>7.9365079365079378E-3</v>
      </c>
      <c r="CI2">
        <f t="array" ref="CI2:CJ6">LOGEST(CH2:CH30,CG2:CG30,TRUE, TRUE)</f>
        <v>1.1033181316868199</v>
      </c>
      <c r="CJ2">
        <v>1.0308028680559403E-86</v>
      </c>
      <c r="CK2">
        <v>1968</v>
      </c>
      <c r="CL2">
        <v>7.9365079365079378E-3</v>
      </c>
      <c r="CM2">
        <f t="array" ref="CM2:CN6">LOGEST(CL2:CL30,CK2:CK30,TRUE, TRUE)</f>
        <v>1.1033965586752852</v>
      </c>
      <c r="CN2">
        <v>8.960465524551481E-87</v>
      </c>
      <c r="CO2">
        <v>1968</v>
      </c>
      <c r="CP2">
        <v>7.9365079365079378E-3</v>
      </c>
      <c r="CQ2">
        <f t="array" ref="CQ2:CR6">LOGEST(CP2:CP30,CO2:CO30,TRUE, TRUE)</f>
        <v>1.1035877929093125</v>
      </c>
      <c r="CR2">
        <v>6.3622398357210453E-87</v>
      </c>
      <c r="CS2">
        <v>1968</v>
      </c>
      <c r="CT2">
        <v>7.9365079365079378E-3</v>
      </c>
      <c r="CU2">
        <f t="array" ref="CU2:CV6">LOGEST(CT2:CT30,CS2:CS30,TRUE, TRUE)</f>
        <v>1.1036132301692196</v>
      </c>
      <c r="CV2">
        <v>6.076439361086374E-87</v>
      </c>
      <c r="CW2">
        <v>1968</v>
      </c>
      <c r="CX2">
        <v>7.9365079365079378E-3</v>
      </c>
      <c r="CY2">
        <f t="array" ref="CY2:CZ6">LOGEST(CX2:CX30,CW2:CW30,TRUE, TRUE)</f>
        <v>1.1035286122049919</v>
      </c>
      <c r="CZ2">
        <v>7.0697240226188513E-87</v>
      </c>
      <c r="DA2">
        <v>1968</v>
      </c>
      <c r="DB2">
        <v>7.9365079365079378E-3</v>
      </c>
      <c r="DC2">
        <f t="array" ref="DC2:DD6">LOGEST(DB2:DB30,DA2:DA30,TRUE, TRUE)</f>
        <v>1.1027072351003524</v>
      </c>
      <c r="DD2">
        <v>3.0873806243797253E-86</v>
      </c>
      <c r="DE2">
        <v>1968</v>
      </c>
      <c r="DF2">
        <v>7.9365079365079378E-3</v>
      </c>
      <c r="DG2">
        <f t="array" ref="DG2:DH6">LOGEST(DF2:DF30,DE2:DE30,TRUE, TRUE)</f>
        <v>1.1028767924874696</v>
      </c>
      <c r="DH2">
        <v>2.2780048013607199E-86</v>
      </c>
      <c r="DI2">
        <v>1968</v>
      </c>
      <c r="DJ2">
        <v>7.9365079365079378E-3</v>
      </c>
      <c r="DK2">
        <f t="array" ref="DK2:DL6">LOGEST(DJ2:DJ30,DI2:DI30,TRUE, TRUE)</f>
        <v>1.1032660972861439</v>
      </c>
      <c r="DL2">
        <v>1.1323162561889711E-86</v>
      </c>
      <c r="DM2">
        <v>1968</v>
      </c>
      <c r="DN2">
        <v>7.9365079365079378E-3</v>
      </c>
      <c r="DO2">
        <f t="array" ref="DO2:DP6">LOGEST(DN2:DN30,DM2:DM30,TRUE, TRUE)</f>
        <v>1.1039819947946428</v>
      </c>
      <c r="DP2">
        <v>3.1291641443622572E-87</v>
      </c>
      <c r="DQ2">
        <v>1968</v>
      </c>
      <c r="DR2">
        <v>7.9365079365079378E-3</v>
      </c>
      <c r="DS2">
        <f t="array" ref="DS2:DT6">LOGEST(DR2:DR30,DQ2:DQ30,TRUE, TRUE)</f>
        <v>1.1042995010065033</v>
      </c>
      <c r="DT2">
        <v>1.7686301881165357E-87</v>
      </c>
      <c r="DU2">
        <v>1968</v>
      </c>
      <c r="DV2">
        <v>7.9365079365079378E-3</v>
      </c>
      <c r="DW2">
        <f t="array" ref="DW2:DX6">LOGEST(DV2:DV30,DU2:DU30,TRUE, TRUE)</f>
        <v>1.1087677068942463</v>
      </c>
      <c r="DX2">
        <v>5.8376329313349731E-91</v>
      </c>
    </row>
    <row r="3" spans="2:128">
      <c r="B3">
        <v>9.5269211566719872E-2</v>
      </c>
      <c r="C3" s="10">
        <v>0.9571031890109013</v>
      </c>
      <c r="D3">
        <v>602.41741769245766</v>
      </c>
      <c r="E3">
        <v>1976</v>
      </c>
      <c r="F3">
        <v>1.4005602240896361E-2</v>
      </c>
      <c r="G3">
        <v>4.2556851369212776E-3</v>
      </c>
      <c r="H3">
        <v>8.4667826754231204</v>
      </c>
      <c r="I3">
        <v>1977</v>
      </c>
      <c r="J3">
        <v>1.8771178883538436E-2</v>
      </c>
      <c r="K3">
        <v>4.5119813931343818E-3</v>
      </c>
      <c r="L3">
        <v>8.9800198335567405</v>
      </c>
      <c r="M3">
        <v>1977</v>
      </c>
      <c r="N3">
        <v>1.8771178883538436E-2</v>
      </c>
      <c r="O3">
        <v>3.8815377209647454E-3</v>
      </c>
      <c r="P3">
        <v>7.7242114696786883</v>
      </c>
      <c r="Q3">
        <v>1976</v>
      </c>
      <c r="R3">
        <v>1.4005602240896361E-2</v>
      </c>
      <c r="S3">
        <v>4.2225653425048562E-3</v>
      </c>
      <c r="T3">
        <v>8.4027075469583696</v>
      </c>
      <c r="U3">
        <v>1976</v>
      </c>
      <c r="V3">
        <v>1.4005602240896361E-2</v>
      </c>
      <c r="W3">
        <v>4.4218213094141439E-3</v>
      </c>
      <c r="X3">
        <v>8.7990660784356436</v>
      </c>
      <c r="Y3">
        <v>1976</v>
      </c>
      <c r="Z3">
        <v>1.4005602240896361E-2</v>
      </c>
      <c r="AA3">
        <v>4.4273965530887086E-3</v>
      </c>
      <c r="AB3">
        <v>8.8100085674734174</v>
      </c>
      <c r="AC3">
        <v>1976</v>
      </c>
      <c r="AD3">
        <v>1.4005602240896361E-2</v>
      </c>
      <c r="AE3">
        <v>4.3938132454721928E-3</v>
      </c>
      <c r="AF3">
        <v>8.7430309367814694</v>
      </c>
      <c r="AG3">
        <v>1976</v>
      </c>
      <c r="AH3">
        <v>1.4005602240896361E-2</v>
      </c>
      <c r="AI3">
        <v>4.3631414183783433E-3</v>
      </c>
      <c r="AJ3">
        <v>8.6818488426594698</v>
      </c>
      <c r="AK3">
        <v>1976</v>
      </c>
      <c r="AL3">
        <v>1.4005602240896361E-2</v>
      </c>
      <c r="AM3">
        <v>4.3659485292684638E-3</v>
      </c>
      <c r="AN3">
        <v>8.6872845549273237</v>
      </c>
      <c r="AO3">
        <v>1976</v>
      </c>
      <c r="AP3">
        <v>1.4005602240896361E-2</v>
      </c>
      <c r="AQ3">
        <v>4.2938279965696064E-3</v>
      </c>
      <c r="AR3">
        <v>8.5436329151783656</v>
      </c>
      <c r="AS3">
        <v>1976</v>
      </c>
      <c r="AT3">
        <v>1.4005602240896361E-2</v>
      </c>
      <c r="AU3">
        <v>4.2999138054817809E-3</v>
      </c>
      <c r="AV3">
        <v>8.5555943287642151</v>
      </c>
      <c r="AW3">
        <v>1976</v>
      </c>
      <c r="AX3">
        <v>1.4005602240896361E-2</v>
      </c>
      <c r="AY3">
        <v>4.263495489917145E-3</v>
      </c>
      <c r="AZ3">
        <v>8.4829857002574354</v>
      </c>
      <c r="BA3">
        <v>1976</v>
      </c>
      <c r="BB3">
        <v>1.4005602240896361E-2</v>
      </c>
      <c r="BC3">
        <v>4.233800452162078E-3</v>
      </c>
      <c r="BD3">
        <v>8.4237564315955122</v>
      </c>
      <c r="BE3">
        <v>1976</v>
      </c>
      <c r="BF3">
        <v>1.4005602240896361E-2</v>
      </c>
      <c r="BG3">
        <v>4.2214188334433597E-3</v>
      </c>
      <c r="BH3">
        <v>8.3989760785751653</v>
      </c>
      <c r="BI3">
        <v>1976</v>
      </c>
      <c r="BJ3">
        <v>1.4005602240896361E-2</v>
      </c>
      <c r="BK3">
        <v>4.2513046569534361E-3</v>
      </c>
      <c r="BL3">
        <v>8.4582907619482768</v>
      </c>
      <c r="BM3">
        <v>1976</v>
      </c>
      <c r="BN3">
        <v>1.4005602240896361E-2</v>
      </c>
      <c r="BO3">
        <v>4.2980263080170484E-3</v>
      </c>
      <c r="BP3">
        <v>8.5510988761552582</v>
      </c>
      <c r="BQ3">
        <v>1976</v>
      </c>
      <c r="BR3">
        <v>1.4005602240896361E-2</v>
      </c>
      <c r="BS3">
        <v>4.3258431259047946E-3</v>
      </c>
      <c r="BT3">
        <v>8.606292406178973</v>
      </c>
      <c r="BU3">
        <v>1976</v>
      </c>
      <c r="BV3">
        <v>1.4005602240896361E-2</v>
      </c>
      <c r="BW3">
        <v>4.3298865971230028E-3</v>
      </c>
      <c r="BX3">
        <v>8.6141875355798643</v>
      </c>
      <c r="BY3">
        <v>1976</v>
      </c>
      <c r="BZ3">
        <v>1.4005602240896361E-2</v>
      </c>
      <c r="CA3">
        <v>4.3372949023173365E-3</v>
      </c>
      <c r="CB3">
        <v>8.6287764346224076</v>
      </c>
      <c r="CC3">
        <v>1976</v>
      </c>
      <c r="CD3">
        <v>1.4005602240896361E-2</v>
      </c>
      <c r="CE3">
        <v>4.330173837653546E-3</v>
      </c>
      <c r="CF3">
        <v>8.6144599751736255</v>
      </c>
      <c r="CG3">
        <v>1976</v>
      </c>
      <c r="CH3">
        <v>1.4005602240896361E-2</v>
      </c>
      <c r="CI3">
        <v>4.3497335288144312E-3</v>
      </c>
      <c r="CJ3">
        <v>8.6532217785935241</v>
      </c>
      <c r="CK3">
        <v>1976</v>
      </c>
      <c r="CL3">
        <v>1.4005602240896361E-2</v>
      </c>
      <c r="CM3">
        <v>4.3584922446131798E-3</v>
      </c>
      <c r="CN3">
        <v>8.6704954078762739</v>
      </c>
      <c r="CO3">
        <v>1976</v>
      </c>
      <c r="CP3">
        <v>1.4005602240896361E-2</v>
      </c>
      <c r="CQ3">
        <v>4.3577345487937199E-3</v>
      </c>
      <c r="CR3">
        <v>8.6688373642653112</v>
      </c>
      <c r="CS3">
        <v>1976</v>
      </c>
      <c r="CT3">
        <v>1.4005602240896361E-2</v>
      </c>
      <c r="CU3">
        <v>4.3704222513938334E-3</v>
      </c>
      <c r="CV3">
        <v>8.6939257484243839</v>
      </c>
      <c r="CW3">
        <v>1976</v>
      </c>
      <c r="CX3">
        <v>1.4005602240896361E-2</v>
      </c>
      <c r="CY3">
        <v>4.3909217241307084E-3</v>
      </c>
      <c r="CZ3">
        <v>8.7345525821474457</v>
      </c>
      <c r="DA3">
        <v>1976</v>
      </c>
      <c r="DB3">
        <v>1.4005602240896361E-2</v>
      </c>
      <c r="DC3">
        <v>4.3668762920148554E-3</v>
      </c>
      <c r="DD3">
        <v>8.6865694057240646</v>
      </c>
      <c r="DE3">
        <v>1976</v>
      </c>
      <c r="DF3">
        <v>1.4005602240896361E-2</v>
      </c>
      <c r="DG3">
        <v>4.4082444907285667E-3</v>
      </c>
      <c r="DH3">
        <v>8.7687060312564249</v>
      </c>
      <c r="DI3">
        <v>1976</v>
      </c>
      <c r="DJ3">
        <v>1.4005602240896361E-2</v>
      </c>
      <c r="DK3">
        <v>4.4463038433591529E-3</v>
      </c>
      <c r="DL3">
        <v>8.8442579978389766</v>
      </c>
      <c r="DM3">
        <v>1976</v>
      </c>
      <c r="DN3">
        <v>1.4005602240896361E-2</v>
      </c>
      <c r="DO3">
        <v>4.4731099527482608E-3</v>
      </c>
      <c r="DP3">
        <v>8.8972682310942535</v>
      </c>
      <c r="DQ3">
        <v>1976</v>
      </c>
      <c r="DR3">
        <v>1.4005602240896361E-2</v>
      </c>
      <c r="DS3">
        <v>4.4806201059603553E-3</v>
      </c>
      <c r="DT3">
        <v>8.9120507223952909</v>
      </c>
      <c r="DU3">
        <v>1976</v>
      </c>
      <c r="DV3">
        <v>1.4005602240896361E-2</v>
      </c>
      <c r="DW3">
        <v>3.9778389641342837E-3</v>
      </c>
      <c r="DX3">
        <v>7.9113162182473307</v>
      </c>
    </row>
    <row r="4" spans="2:128" ht="16" thickBot="1">
      <c r="B4">
        <v>9.6509998627551066E-2</v>
      </c>
      <c r="C4" s="10">
        <v>0.95085426207265145</v>
      </c>
      <c r="D4">
        <v>522.38639928275654</v>
      </c>
      <c r="E4">
        <v>1977</v>
      </c>
      <c r="F4">
        <v>1.8771178883538436E-2</v>
      </c>
      <c r="G4">
        <v>0.95019534152908158</v>
      </c>
      <c r="H4">
        <v>0.22209213465157343</v>
      </c>
      <c r="I4">
        <v>1978</v>
      </c>
      <c r="J4">
        <v>2.6518014613252712E-2</v>
      </c>
      <c r="K4">
        <v>0.94255830652498107</v>
      </c>
      <c r="L4">
        <v>0.2137989109399292</v>
      </c>
      <c r="M4">
        <v>1978</v>
      </c>
      <c r="N4">
        <v>2.6518014613252712E-2</v>
      </c>
      <c r="O4">
        <v>0.9571031890109013</v>
      </c>
      <c r="P4">
        <v>0.19542937316882322</v>
      </c>
      <c r="Q4">
        <v>1978</v>
      </c>
      <c r="R4">
        <v>2.6518014613252712E-2</v>
      </c>
      <c r="S4">
        <v>0.95085426207265145</v>
      </c>
      <c r="T4">
        <v>0.21372447089980126</v>
      </c>
      <c r="U4">
        <v>1977</v>
      </c>
      <c r="V4">
        <v>1.8771178883538436E-2</v>
      </c>
      <c r="W4">
        <v>0.94770457434540922</v>
      </c>
      <c r="X4">
        <v>0.22489166065868932</v>
      </c>
      <c r="Y4">
        <v>1977</v>
      </c>
      <c r="Z4">
        <v>1.8771178883538436E-2</v>
      </c>
      <c r="AA4">
        <v>0.94816086951962697</v>
      </c>
      <c r="AB4">
        <v>0.22616363150064667</v>
      </c>
      <c r="AC4">
        <v>1977</v>
      </c>
      <c r="AD4">
        <v>1.8771178883538436E-2</v>
      </c>
      <c r="AE4">
        <v>0.94923359106087501</v>
      </c>
      <c r="AF4">
        <v>0.22533614281684938</v>
      </c>
      <c r="AG4">
        <v>1977</v>
      </c>
      <c r="AH4">
        <v>1.8771178883538436E-2</v>
      </c>
      <c r="AI4">
        <v>0.94998886082212153</v>
      </c>
      <c r="AJ4">
        <v>0.22455383743266541</v>
      </c>
      <c r="AK4">
        <v>1977</v>
      </c>
      <c r="AL4">
        <v>1.8771178883538436E-2</v>
      </c>
      <c r="AM4">
        <v>0.94975683293169744</v>
      </c>
      <c r="AN4">
        <v>0.22539926934876514</v>
      </c>
      <c r="AO4">
        <v>1977</v>
      </c>
      <c r="AP4">
        <v>1.8771178883538436E-2</v>
      </c>
      <c r="AQ4">
        <v>0.95156342411918349</v>
      </c>
      <c r="AR4">
        <v>0.22227738349333162</v>
      </c>
      <c r="AS4">
        <v>1977</v>
      </c>
      <c r="AT4">
        <v>1.8771178883538436E-2</v>
      </c>
      <c r="AU4">
        <v>0.95130809936075933</v>
      </c>
      <c r="AV4">
        <v>0.223107395389185</v>
      </c>
      <c r="AW4">
        <v>1977</v>
      </c>
      <c r="AX4">
        <v>1.8771178883538436E-2</v>
      </c>
      <c r="AY4">
        <v>0.95208689570698124</v>
      </c>
      <c r="AZ4">
        <v>0.22164238523886512</v>
      </c>
      <c r="BA4">
        <v>1977</v>
      </c>
      <c r="BB4">
        <v>1.8771178883538436E-2</v>
      </c>
      <c r="BC4">
        <v>0.95267475190208617</v>
      </c>
      <c r="BD4">
        <v>0.22043539671716533</v>
      </c>
      <c r="BE4">
        <v>1977</v>
      </c>
      <c r="BF4">
        <v>1.8771178883538436E-2</v>
      </c>
      <c r="BG4">
        <v>0.9528557820071204</v>
      </c>
      <c r="BH4">
        <v>0.22004222030339599</v>
      </c>
      <c r="BI4">
        <v>1977</v>
      </c>
      <c r="BJ4">
        <v>1.8771178883538436E-2</v>
      </c>
      <c r="BK4">
        <v>0.95210266605011085</v>
      </c>
      <c r="BL4">
        <v>0.22176870389275244</v>
      </c>
      <c r="BM4">
        <v>1977</v>
      </c>
      <c r="BN4">
        <v>1.8771178883538436E-2</v>
      </c>
      <c r="BO4">
        <v>0.95100028691862459</v>
      </c>
      <c r="BP4">
        <v>0.22429115027235377</v>
      </c>
      <c r="BQ4">
        <v>1977</v>
      </c>
      <c r="BR4">
        <v>1.8771178883538436E-2</v>
      </c>
      <c r="BS4">
        <v>0.95035560482920844</v>
      </c>
      <c r="BT4">
        <v>0.22574276215972666</v>
      </c>
      <c r="BU4">
        <v>1977</v>
      </c>
      <c r="BV4">
        <v>1.8771178883538436E-2</v>
      </c>
      <c r="BW4">
        <v>0.95024771498010197</v>
      </c>
      <c r="BX4">
        <v>0.22586791964579875</v>
      </c>
      <c r="BY4">
        <v>1977</v>
      </c>
      <c r="BZ4">
        <v>1.8771178883538436E-2</v>
      </c>
      <c r="CA4">
        <v>0.95008942017451103</v>
      </c>
      <c r="CB4">
        <v>0.22608228135421118</v>
      </c>
      <c r="CC4">
        <v>1977</v>
      </c>
      <c r="CD4">
        <v>1.8771178883538436E-2</v>
      </c>
      <c r="CE4">
        <v>0.95015632495114355</v>
      </c>
      <c r="CF4">
        <v>0.22545313567388439</v>
      </c>
      <c r="CG4">
        <v>1977</v>
      </c>
      <c r="CH4">
        <v>1.8771178883538436E-2</v>
      </c>
      <c r="CI4">
        <v>0.9498093283854977</v>
      </c>
      <c r="CJ4">
        <v>0.2261255621730778</v>
      </c>
      <c r="CK4">
        <v>1977</v>
      </c>
      <c r="CL4">
        <v>1.8771178883538436E-2</v>
      </c>
      <c r="CM4">
        <v>0.94968629566713048</v>
      </c>
      <c r="CN4">
        <v>0.22614682445027656</v>
      </c>
      <c r="CO4">
        <v>1977</v>
      </c>
      <c r="CP4">
        <v>1.8771178883538436E-2</v>
      </c>
      <c r="CQ4">
        <v>0.94987075821849576</v>
      </c>
      <c r="CR4">
        <v>0.22558561596743271</v>
      </c>
      <c r="CS4">
        <v>1977</v>
      </c>
      <c r="CT4">
        <v>1.8771178883538436E-2</v>
      </c>
      <c r="CU4">
        <v>0.94961554171277784</v>
      </c>
      <c r="CV4">
        <v>0.22563023260716539</v>
      </c>
      <c r="CW4">
        <v>1977</v>
      </c>
      <c r="CX4">
        <v>1.8771178883538436E-2</v>
      </c>
      <c r="CY4">
        <v>0.94909072675905237</v>
      </c>
      <c r="CZ4">
        <v>0.22598358120293838</v>
      </c>
      <c r="DA4">
        <v>1977</v>
      </c>
      <c r="DB4">
        <v>1.8771178883538436E-2</v>
      </c>
      <c r="DC4">
        <v>0.94888781232073061</v>
      </c>
      <c r="DD4">
        <v>0.22395468465005811</v>
      </c>
      <c r="DE4">
        <v>1977</v>
      </c>
      <c r="DF4">
        <v>1.8771178883538436E-2</v>
      </c>
      <c r="DG4">
        <v>0.94812026970154584</v>
      </c>
      <c r="DH4">
        <v>0.225185291313099</v>
      </c>
      <c r="DI4">
        <v>1977</v>
      </c>
      <c r="DJ4">
        <v>1.8771178883538436E-2</v>
      </c>
      <c r="DK4">
        <v>0.94762628422256279</v>
      </c>
      <c r="DL4">
        <v>0.2261368303140763</v>
      </c>
      <c r="DM4">
        <v>1977</v>
      </c>
      <c r="DN4">
        <v>1.8771178883538436E-2</v>
      </c>
      <c r="DO4">
        <v>0.94768265702509435</v>
      </c>
      <c r="DP4">
        <v>0.2252141128139141</v>
      </c>
      <c r="DQ4">
        <v>1977</v>
      </c>
      <c r="DR4">
        <v>1.8771178883538436E-2</v>
      </c>
      <c r="DS4">
        <v>0.94780400728193814</v>
      </c>
      <c r="DT4">
        <v>0.2242996813953245</v>
      </c>
      <c r="DU4">
        <v>1977</v>
      </c>
      <c r="DV4">
        <v>1.8771178883538436E-2</v>
      </c>
      <c r="DW4">
        <v>0.96146818392450961</v>
      </c>
      <c r="DX4">
        <v>0.19201626257173446</v>
      </c>
    </row>
    <row r="5" spans="2:128" ht="17" thickTop="1" thickBot="1">
      <c r="B5">
        <v>9.7811001937832376E-2</v>
      </c>
      <c r="C5" s="10">
        <v>0.94770457434540922</v>
      </c>
      <c r="D5">
        <v>489.2975472909219</v>
      </c>
      <c r="E5">
        <v>1978</v>
      </c>
      <c r="F5">
        <v>2.6518014613252712E-2</v>
      </c>
      <c r="G5">
        <v>534.19640611228363</v>
      </c>
      <c r="H5">
        <v>28</v>
      </c>
      <c r="I5">
        <v>1979</v>
      </c>
      <c r="J5">
        <v>3.3191422264269944E-2</v>
      </c>
      <c r="K5" s="6">
        <v>443.04185229570527</v>
      </c>
      <c r="L5">
        <v>27</v>
      </c>
      <c r="M5">
        <v>1979</v>
      </c>
      <c r="N5">
        <v>3.3191422264269944E-2</v>
      </c>
      <c r="O5" s="6">
        <v>602.41741769245766</v>
      </c>
      <c r="P5">
        <v>27</v>
      </c>
      <c r="Q5">
        <v>1979</v>
      </c>
      <c r="R5">
        <v>3.3191422264269944E-2</v>
      </c>
      <c r="S5" s="6">
        <v>522.38639928275654</v>
      </c>
      <c r="T5">
        <v>27</v>
      </c>
      <c r="U5">
        <v>1979</v>
      </c>
      <c r="V5">
        <v>3.3191422264269944E-2</v>
      </c>
      <c r="W5" s="6">
        <v>489.2975472909219</v>
      </c>
      <c r="X5">
        <v>27</v>
      </c>
      <c r="Y5">
        <v>1978</v>
      </c>
      <c r="Z5">
        <v>2.6518014613252712E-2</v>
      </c>
      <c r="AA5" s="6">
        <v>493.84206949077895</v>
      </c>
      <c r="AB5">
        <v>27</v>
      </c>
      <c r="AC5">
        <v>1978</v>
      </c>
      <c r="AD5">
        <v>2.6518014613252712E-2</v>
      </c>
      <c r="AE5" s="6">
        <v>504.84774271460174</v>
      </c>
      <c r="AF5">
        <v>27</v>
      </c>
      <c r="AG5">
        <v>1978</v>
      </c>
      <c r="AH5">
        <v>2.6518014613252712E-2</v>
      </c>
      <c r="AI5" s="6">
        <v>512.8797236745005</v>
      </c>
      <c r="AJ5">
        <v>27</v>
      </c>
      <c r="AK5">
        <v>1978</v>
      </c>
      <c r="AL5">
        <v>2.6518014613252712E-2</v>
      </c>
      <c r="AM5" s="6">
        <v>510.38650597593033</v>
      </c>
      <c r="AN5">
        <v>27</v>
      </c>
      <c r="AO5">
        <v>1978</v>
      </c>
      <c r="AP5">
        <v>2.6518014613252712E-2</v>
      </c>
      <c r="AQ5" s="6">
        <v>530.42998981671235</v>
      </c>
      <c r="AR5">
        <v>27</v>
      </c>
      <c r="AS5">
        <v>1978</v>
      </c>
      <c r="AT5">
        <v>2.6518014613252712E-2</v>
      </c>
      <c r="AU5" s="6">
        <v>527.50700518025667</v>
      </c>
      <c r="AV5">
        <v>27</v>
      </c>
      <c r="AW5">
        <v>1978</v>
      </c>
      <c r="AX5">
        <v>2.6518014613252712E-2</v>
      </c>
      <c r="AY5" s="6">
        <v>536.52015588215727</v>
      </c>
      <c r="AZ5">
        <v>27</v>
      </c>
      <c r="BA5">
        <v>1978</v>
      </c>
      <c r="BB5">
        <v>2.6518014613252712E-2</v>
      </c>
      <c r="BC5" s="6">
        <v>543.51998848771484</v>
      </c>
      <c r="BD5">
        <v>27</v>
      </c>
      <c r="BE5">
        <v>1978</v>
      </c>
      <c r="BF5">
        <v>2.6518014613252712E-2</v>
      </c>
      <c r="BG5" s="6">
        <v>545.71074056373016</v>
      </c>
      <c r="BH5">
        <v>27</v>
      </c>
      <c r="BI5">
        <v>1978</v>
      </c>
      <c r="BJ5">
        <v>2.6518014613252712E-2</v>
      </c>
      <c r="BK5" s="6">
        <v>536.70569661033301</v>
      </c>
      <c r="BL5">
        <v>27</v>
      </c>
      <c r="BM5">
        <v>1978</v>
      </c>
      <c r="BN5">
        <v>2.6518014613252712E-2</v>
      </c>
      <c r="BO5" s="6">
        <v>524.02363467231464</v>
      </c>
      <c r="BP5">
        <v>27</v>
      </c>
      <c r="BQ5">
        <v>1978</v>
      </c>
      <c r="BR5">
        <v>2.6518014613252712E-2</v>
      </c>
      <c r="BS5" s="6">
        <v>516.86804204406042</v>
      </c>
      <c r="BT5">
        <v>27</v>
      </c>
      <c r="BU5">
        <v>1978</v>
      </c>
      <c r="BV5">
        <v>2.6518014613252712E-2</v>
      </c>
      <c r="BW5" s="6">
        <v>515.68864212370499</v>
      </c>
      <c r="BX5">
        <v>27</v>
      </c>
      <c r="BY5">
        <v>1978</v>
      </c>
      <c r="BZ5">
        <v>2.6518014613252712E-2</v>
      </c>
      <c r="CA5" s="6">
        <v>513.96746810806098</v>
      </c>
      <c r="CB5">
        <v>27</v>
      </c>
      <c r="CC5">
        <v>1978</v>
      </c>
      <c r="CD5">
        <v>2.6518014613252712E-2</v>
      </c>
      <c r="CE5" s="6">
        <v>514.69360452524381</v>
      </c>
      <c r="CF5">
        <v>27</v>
      </c>
      <c r="CG5">
        <v>1978</v>
      </c>
      <c r="CH5">
        <v>2.6518014613252712E-2</v>
      </c>
      <c r="CI5" s="6">
        <v>510.94856955447761</v>
      </c>
      <c r="CJ5">
        <v>27</v>
      </c>
      <c r="CK5">
        <v>1978</v>
      </c>
      <c r="CL5">
        <v>2.6518014613252712E-2</v>
      </c>
      <c r="CM5" s="6">
        <v>509.63311731871744</v>
      </c>
      <c r="CN5">
        <v>27</v>
      </c>
      <c r="CO5">
        <v>1978</v>
      </c>
      <c r="CP5">
        <v>2.6518014613252712E-2</v>
      </c>
      <c r="CQ5" s="6">
        <v>511.60778740048562</v>
      </c>
      <c r="CR5">
        <v>27</v>
      </c>
      <c r="CS5">
        <v>1978</v>
      </c>
      <c r="CT5">
        <v>2.6518014613252712E-2</v>
      </c>
      <c r="CU5" s="6">
        <v>508.8795334482603</v>
      </c>
      <c r="CV5">
        <v>27</v>
      </c>
      <c r="CW5">
        <v>1978</v>
      </c>
      <c r="CX5">
        <v>2.6518014613252712E-2</v>
      </c>
      <c r="CY5" s="6">
        <v>503.35524337996657</v>
      </c>
      <c r="CZ5">
        <v>27</v>
      </c>
      <c r="DA5">
        <v>1978</v>
      </c>
      <c r="DB5">
        <v>2.6518014613252712E-2</v>
      </c>
      <c r="DC5" s="6">
        <v>501.24974288766174</v>
      </c>
      <c r="DD5">
        <v>27</v>
      </c>
      <c r="DE5">
        <v>1978</v>
      </c>
      <c r="DF5">
        <v>2.6518014613252712E-2</v>
      </c>
      <c r="DG5" s="6">
        <v>493.43447112531533</v>
      </c>
      <c r="DH5">
        <v>27</v>
      </c>
      <c r="DI5">
        <v>1978</v>
      </c>
      <c r="DJ5">
        <v>2.6518014613252712E-2</v>
      </c>
      <c r="DK5" s="6">
        <v>488.52576706103639</v>
      </c>
      <c r="DL5">
        <v>27</v>
      </c>
      <c r="DM5">
        <v>1978</v>
      </c>
      <c r="DN5">
        <v>2.6518014613252712E-2</v>
      </c>
      <c r="DO5" s="6">
        <v>489.08125460329177</v>
      </c>
      <c r="DP5">
        <v>27</v>
      </c>
      <c r="DQ5">
        <v>1978</v>
      </c>
      <c r="DR5">
        <v>2.6518014613252712E-2</v>
      </c>
      <c r="DS5" s="6">
        <v>490.28108986912611</v>
      </c>
      <c r="DT5">
        <v>27</v>
      </c>
      <c r="DU5">
        <v>1978</v>
      </c>
      <c r="DV5">
        <v>2.6518014613252712E-2</v>
      </c>
      <c r="DW5" s="6">
        <v>673.71963250064357</v>
      </c>
      <c r="DX5">
        <v>27</v>
      </c>
    </row>
    <row r="6" spans="2:128" ht="16" thickTop="1">
      <c r="B6">
        <v>9.8388075238366998E-2</v>
      </c>
      <c r="C6" s="10">
        <v>0.94816086951962697</v>
      </c>
      <c r="D6">
        <v>493.84206949077895</v>
      </c>
      <c r="E6">
        <v>1979</v>
      </c>
      <c r="F6">
        <v>3.3191422264269944E-2</v>
      </c>
      <c r="G6">
        <v>26.349193005409575</v>
      </c>
      <c r="H6">
        <v>1.3810976556745935</v>
      </c>
      <c r="I6">
        <v>1980</v>
      </c>
      <c r="J6">
        <v>4.0095238095238094E-2</v>
      </c>
      <c r="K6">
        <v>20.251431690723088</v>
      </c>
      <c r="L6">
        <v>1.234169306615694</v>
      </c>
      <c r="M6">
        <v>1980</v>
      </c>
      <c r="N6">
        <v>4.0095238095238094E-2</v>
      </c>
      <c r="O6">
        <v>23.007911501704555</v>
      </c>
      <c r="P6">
        <v>1.0312012772232975</v>
      </c>
      <c r="Q6">
        <v>1980</v>
      </c>
      <c r="R6">
        <v>4.0095238095238094E-2</v>
      </c>
      <c r="S6">
        <v>23.861644023040327</v>
      </c>
      <c r="T6">
        <v>1.2333100354577999</v>
      </c>
      <c r="U6">
        <v>1980</v>
      </c>
      <c r="V6">
        <v>4.0095238095238094E-2</v>
      </c>
      <c r="W6">
        <v>24.746839496399961</v>
      </c>
      <c r="X6">
        <v>1.3655589939132231</v>
      </c>
      <c r="Y6">
        <v>1980</v>
      </c>
      <c r="Z6">
        <v>4.0095238095238094E-2</v>
      </c>
      <c r="AA6">
        <v>25.260016033813571</v>
      </c>
      <c r="AB6">
        <v>1.3810496817661282</v>
      </c>
      <c r="AC6">
        <v>1979</v>
      </c>
      <c r="AD6">
        <v>3.3191422264269944E-2</v>
      </c>
      <c r="AE6">
        <v>25.63433944272175</v>
      </c>
      <c r="AF6">
        <v>1.3709621860085397</v>
      </c>
      <c r="AG6">
        <v>1979</v>
      </c>
      <c r="AH6">
        <v>3.3191422264269944E-2</v>
      </c>
      <c r="AI6">
        <v>25.861665624979164</v>
      </c>
      <c r="AJ6">
        <v>1.3614594994548699</v>
      </c>
      <c r="AK6">
        <v>1979</v>
      </c>
      <c r="AL6">
        <v>3.3191422264269944E-2</v>
      </c>
      <c r="AM6">
        <v>25.930099988350065</v>
      </c>
      <c r="AN6">
        <v>1.3717304268198438</v>
      </c>
      <c r="AO6">
        <v>1979</v>
      </c>
      <c r="AP6">
        <v>3.3191422264269944E-2</v>
      </c>
      <c r="AQ6">
        <v>26.207079270713404</v>
      </c>
      <c r="AR6">
        <v>1.3339953507413236</v>
      </c>
      <c r="AS6">
        <v>1979</v>
      </c>
      <c r="AT6">
        <v>3.3191422264269944E-2</v>
      </c>
      <c r="AU6">
        <v>26.257668656526391</v>
      </c>
      <c r="AV6">
        <v>1.3439765666883454</v>
      </c>
      <c r="AW6">
        <v>1979</v>
      </c>
      <c r="AX6">
        <v>3.3191422264269944E-2</v>
      </c>
      <c r="AY6">
        <v>26.35673879499512</v>
      </c>
      <c r="AZ6">
        <v>1.3263843672280842</v>
      </c>
      <c r="BA6">
        <v>1979</v>
      </c>
      <c r="BB6">
        <v>3.3191422264269944E-2</v>
      </c>
      <c r="BC6">
        <v>26.410595078281958</v>
      </c>
      <c r="BD6">
        <v>1.3119776313980598</v>
      </c>
      <c r="BE6">
        <v>1979</v>
      </c>
      <c r="BF6">
        <v>3.3191422264269944E-2</v>
      </c>
      <c r="BG6">
        <v>26.422538448177953</v>
      </c>
      <c r="BH6">
        <v>1.3073016253333027</v>
      </c>
      <c r="BI6">
        <v>1979</v>
      </c>
      <c r="BJ6">
        <v>3.3191422264269944E-2</v>
      </c>
      <c r="BK6">
        <v>26.395915019732136</v>
      </c>
      <c r="BL6">
        <v>1.3278966667093255</v>
      </c>
      <c r="BM6">
        <v>1979</v>
      </c>
      <c r="BN6">
        <v>3.3191422264269944E-2</v>
      </c>
      <c r="BO6">
        <v>26.361805505537315</v>
      </c>
      <c r="BP6">
        <v>1.3582760424433808</v>
      </c>
      <c r="BQ6">
        <v>1979</v>
      </c>
      <c r="BR6">
        <v>3.3191422264269944E-2</v>
      </c>
      <c r="BS6">
        <v>26.339489292759581</v>
      </c>
      <c r="BT6">
        <v>1.3759144560225787</v>
      </c>
      <c r="BU6">
        <v>1979</v>
      </c>
      <c r="BV6">
        <v>3.3191422264269944E-2</v>
      </c>
      <c r="BW6">
        <v>26.308535304405964</v>
      </c>
      <c r="BX6">
        <v>1.3774405623782668</v>
      </c>
      <c r="BY6">
        <v>1979</v>
      </c>
      <c r="BZ6">
        <v>3.3191422264269944E-2</v>
      </c>
      <c r="CA6">
        <v>26.270520933322778</v>
      </c>
      <c r="CB6">
        <v>1.3800563444427669</v>
      </c>
      <c r="CC6">
        <v>1979</v>
      </c>
      <c r="CD6">
        <v>3.3191422264269944E-2</v>
      </c>
      <c r="CE6">
        <v>26.161421127124989</v>
      </c>
      <c r="CF6">
        <v>1.372386142400047</v>
      </c>
      <c r="CG6">
        <v>1979</v>
      </c>
      <c r="CH6">
        <v>3.3191422264269944E-2</v>
      </c>
      <c r="CI6">
        <v>26.126215621459124</v>
      </c>
      <c r="CJ6">
        <v>1.3805847864384428</v>
      </c>
      <c r="CK6">
        <v>1979</v>
      </c>
      <c r="CL6">
        <v>3.3191422264269944E-2</v>
      </c>
      <c r="CM6">
        <v>26.06385371078202</v>
      </c>
      <c r="CN6">
        <v>1.3808444276414935</v>
      </c>
      <c r="CO6">
        <v>1979</v>
      </c>
      <c r="CP6">
        <v>3.3191422264269944E-2</v>
      </c>
      <c r="CQ6">
        <v>26.0351422512393</v>
      </c>
      <c r="CR6">
        <v>1.3739994935479629</v>
      </c>
      <c r="CS6">
        <v>1979</v>
      </c>
      <c r="CT6">
        <v>3.3191422264269944E-2</v>
      </c>
      <c r="CU6">
        <v>25.906549118071702</v>
      </c>
      <c r="CV6">
        <v>1.3745430503918161</v>
      </c>
      <c r="CW6">
        <v>1979</v>
      </c>
      <c r="CX6">
        <v>3.3191422264269944E-2</v>
      </c>
      <c r="CY6">
        <v>25.705636998177003</v>
      </c>
      <c r="CZ6">
        <v>1.3788516322792361</v>
      </c>
      <c r="DA6">
        <v>1979</v>
      </c>
      <c r="DB6">
        <v>3.3191422264269944E-2</v>
      </c>
      <c r="DC6">
        <v>25.140532118674866</v>
      </c>
      <c r="DD6">
        <v>1.3542039209710883</v>
      </c>
      <c r="DE6">
        <v>1979</v>
      </c>
      <c r="DF6">
        <v>3.3191422264269944E-2</v>
      </c>
      <c r="DG6">
        <v>25.021280146228396</v>
      </c>
      <c r="DH6">
        <v>1.3691272164416621</v>
      </c>
      <c r="DI6">
        <v>1979</v>
      </c>
      <c r="DJ6">
        <v>3.3191422264269944E-2</v>
      </c>
      <c r="DK6">
        <v>24.982165225482074</v>
      </c>
      <c r="DL6">
        <v>1.3807223826614281</v>
      </c>
      <c r="DM6">
        <v>1979</v>
      </c>
      <c r="DN6">
        <v>3.3191422264269944E-2</v>
      </c>
      <c r="DO6">
        <v>24.806884289523065</v>
      </c>
      <c r="DP6">
        <v>1.3694777084850775</v>
      </c>
      <c r="DQ6">
        <v>1979</v>
      </c>
      <c r="DR6">
        <v>3.3191422264269944E-2</v>
      </c>
      <c r="DS6">
        <v>24.666211795156332</v>
      </c>
      <c r="DT6">
        <v>1.3583793709991903</v>
      </c>
      <c r="DU6">
        <v>1979</v>
      </c>
      <c r="DV6">
        <v>3.3191422264269944E-2</v>
      </c>
      <c r="DW6">
        <v>24.840207973602535</v>
      </c>
      <c r="DX6">
        <v>0.99549661748446638</v>
      </c>
    </row>
    <row r="7" spans="2:128">
      <c r="B7">
        <v>9.8723786266335642E-2</v>
      </c>
      <c r="C7" s="10">
        <v>0.94923359106087501</v>
      </c>
      <c r="D7">
        <v>504.84774271460174</v>
      </c>
      <c r="E7">
        <v>1980</v>
      </c>
      <c r="F7">
        <v>4.0095238095238094E-2</v>
      </c>
      <c r="G7" t="s">
        <v>14</v>
      </c>
      <c r="H7">
        <f>TINV(0.0455,H5)</f>
        <v>2.0933280200840945</v>
      </c>
      <c r="I7">
        <v>1981</v>
      </c>
      <c r="J7">
        <v>4.5980777632153781E-2</v>
      </c>
      <c r="K7" t="s">
        <v>14</v>
      </c>
      <c r="L7">
        <f>TINV(0.0455,L5)</f>
        <v>2.0969451164181194</v>
      </c>
      <c r="M7">
        <v>1981</v>
      </c>
      <c r="N7">
        <v>4.5980777632153781E-2</v>
      </c>
      <c r="O7" t="s">
        <v>14</v>
      </c>
      <c r="P7">
        <f>TINV(0.0455,P5)</f>
        <v>2.0969451164181194</v>
      </c>
      <c r="Q7">
        <v>1981</v>
      </c>
      <c r="R7">
        <v>4.5980777632153781E-2</v>
      </c>
      <c r="S7" t="s">
        <v>14</v>
      </c>
      <c r="T7">
        <f>TINV(0.0455,T5)</f>
        <v>2.0969451164181194</v>
      </c>
      <c r="U7">
        <v>1981</v>
      </c>
      <c r="V7">
        <v>4.5980777632153781E-2</v>
      </c>
      <c r="W7" t="s">
        <v>14</v>
      </c>
      <c r="X7">
        <f>TINV(0.0455,X5)</f>
        <v>2.0969451164181194</v>
      </c>
      <c r="Y7">
        <v>1981</v>
      </c>
      <c r="Z7">
        <v>4.5980777632153781E-2</v>
      </c>
      <c r="AA7" t="s">
        <v>14</v>
      </c>
      <c r="AB7">
        <f>TINV(0.0455,AB5)</f>
        <v>2.0969451164181194</v>
      </c>
      <c r="AC7">
        <v>1981</v>
      </c>
      <c r="AD7">
        <v>4.5980777632153781E-2</v>
      </c>
      <c r="AE7" t="s">
        <v>14</v>
      </c>
      <c r="AF7">
        <f>TINV(0.0455,AF5)</f>
        <v>2.0969451164181194</v>
      </c>
      <c r="AG7">
        <v>1980</v>
      </c>
      <c r="AH7">
        <v>4.0095238095238094E-2</v>
      </c>
      <c r="AI7" t="s">
        <v>14</v>
      </c>
      <c r="AJ7">
        <f>TINV(0.0455,AJ5)</f>
        <v>2.0969451164181194</v>
      </c>
      <c r="AK7">
        <v>1980</v>
      </c>
      <c r="AL7">
        <v>4.0095238095238094E-2</v>
      </c>
      <c r="AM7" t="s">
        <v>14</v>
      </c>
      <c r="AN7">
        <f>TINV(0.0455,AN5)</f>
        <v>2.0969451164181194</v>
      </c>
      <c r="AO7">
        <v>1980</v>
      </c>
      <c r="AP7">
        <v>4.0095238095238094E-2</v>
      </c>
      <c r="AQ7" t="s">
        <v>14</v>
      </c>
      <c r="AR7">
        <f>TINV(0.0455,AR5)</f>
        <v>2.0969451164181194</v>
      </c>
      <c r="AS7">
        <v>1980</v>
      </c>
      <c r="AT7">
        <v>4.0095238095238094E-2</v>
      </c>
      <c r="AU7" t="s">
        <v>14</v>
      </c>
      <c r="AV7">
        <f>TINV(0.0455,AV5)</f>
        <v>2.0969451164181194</v>
      </c>
      <c r="AW7">
        <v>1980</v>
      </c>
      <c r="AX7">
        <v>4.0095238095238094E-2</v>
      </c>
      <c r="AY7" t="s">
        <v>14</v>
      </c>
      <c r="AZ7">
        <f>TINV(0.0455,AZ5)</f>
        <v>2.0969451164181194</v>
      </c>
      <c r="BA7">
        <v>1980</v>
      </c>
      <c r="BB7">
        <v>4.0095238095238094E-2</v>
      </c>
      <c r="BC7" t="s">
        <v>14</v>
      </c>
      <c r="BD7">
        <f>TINV(0.0455,BD5)</f>
        <v>2.0969451164181194</v>
      </c>
      <c r="BE7">
        <v>1980</v>
      </c>
      <c r="BF7">
        <v>4.0095238095238094E-2</v>
      </c>
      <c r="BG7" t="s">
        <v>14</v>
      </c>
      <c r="BH7">
        <f>TINV(0.0455,BH5)</f>
        <v>2.0969451164181194</v>
      </c>
      <c r="BI7">
        <v>1980</v>
      </c>
      <c r="BJ7">
        <v>4.0095238095238094E-2</v>
      </c>
      <c r="BK7" t="s">
        <v>14</v>
      </c>
      <c r="BL7">
        <f>TINV(0.0455,BL5)</f>
        <v>2.0969451164181194</v>
      </c>
      <c r="BM7">
        <v>1980</v>
      </c>
      <c r="BN7">
        <v>4.0095238095238094E-2</v>
      </c>
      <c r="BO7" t="s">
        <v>14</v>
      </c>
      <c r="BP7">
        <f>TINV(0.0455,BP5)</f>
        <v>2.0969451164181194</v>
      </c>
      <c r="BQ7">
        <v>1980</v>
      </c>
      <c r="BR7">
        <v>4.0095238095238094E-2</v>
      </c>
      <c r="BS7" t="s">
        <v>14</v>
      </c>
      <c r="BT7">
        <f>TINV(0.0455,BT5)</f>
        <v>2.0969451164181194</v>
      </c>
      <c r="BU7">
        <v>1980</v>
      </c>
      <c r="BV7">
        <v>4.0095238095238094E-2</v>
      </c>
      <c r="BW7" t="s">
        <v>14</v>
      </c>
      <c r="BX7">
        <f>TINV(0.0455,BX5)</f>
        <v>2.0969451164181194</v>
      </c>
      <c r="BY7">
        <v>1980</v>
      </c>
      <c r="BZ7">
        <v>4.0095238095238094E-2</v>
      </c>
      <c r="CA7" t="s">
        <v>14</v>
      </c>
      <c r="CB7">
        <f>TINV(0.0455,CB5)</f>
        <v>2.0969451164181194</v>
      </c>
      <c r="CC7">
        <v>1980</v>
      </c>
      <c r="CD7">
        <v>4.0095238095238094E-2</v>
      </c>
      <c r="CE7" t="s">
        <v>14</v>
      </c>
      <c r="CF7">
        <f>TINV(0.0455,CF5)</f>
        <v>2.0969451164181194</v>
      </c>
      <c r="CG7">
        <v>1980</v>
      </c>
      <c r="CH7">
        <v>4.0095238095238094E-2</v>
      </c>
      <c r="CI7" t="s">
        <v>14</v>
      </c>
      <c r="CJ7">
        <f>TINV(0.0455,CJ5)</f>
        <v>2.0969451164181194</v>
      </c>
      <c r="CK7">
        <v>1980</v>
      </c>
      <c r="CL7">
        <v>4.0095238095238094E-2</v>
      </c>
      <c r="CM7" t="s">
        <v>14</v>
      </c>
      <c r="CN7">
        <f>TINV(0.0455,CN5)</f>
        <v>2.0969451164181194</v>
      </c>
      <c r="CO7">
        <v>1980</v>
      </c>
      <c r="CP7">
        <v>4.0095238095238094E-2</v>
      </c>
      <c r="CQ7" t="s">
        <v>14</v>
      </c>
      <c r="CR7">
        <f>TINV(0.0455,CR5)</f>
        <v>2.0969451164181194</v>
      </c>
      <c r="CS7">
        <v>1980</v>
      </c>
      <c r="CT7">
        <v>4.0095238095238094E-2</v>
      </c>
      <c r="CU7" t="s">
        <v>14</v>
      </c>
      <c r="CV7">
        <f>TINV(0.0455,CV5)</f>
        <v>2.0969451164181194</v>
      </c>
      <c r="CW7">
        <v>1980</v>
      </c>
      <c r="CX7">
        <v>4.0095238095238094E-2</v>
      </c>
      <c r="CY7" t="s">
        <v>14</v>
      </c>
      <c r="CZ7">
        <f>TINV(0.0455,CZ5)</f>
        <v>2.0969451164181194</v>
      </c>
      <c r="DA7">
        <v>1980</v>
      </c>
      <c r="DB7">
        <v>4.0095238095238094E-2</v>
      </c>
      <c r="DC7" t="s">
        <v>14</v>
      </c>
      <c r="DD7">
        <f>TINV(0.0455,DD5)</f>
        <v>2.0969451164181194</v>
      </c>
      <c r="DE7">
        <v>1980</v>
      </c>
      <c r="DF7">
        <v>4.0095238095238094E-2</v>
      </c>
      <c r="DG7" t="s">
        <v>14</v>
      </c>
      <c r="DH7">
        <f>TINV(0.0455,DH5)</f>
        <v>2.0969451164181194</v>
      </c>
      <c r="DI7">
        <v>1980</v>
      </c>
      <c r="DJ7">
        <v>4.0095238095238094E-2</v>
      </c>
      <c r="DK7" t="s">
        <v>14</v>
      </c>
      <c r="DL7">
        <f>TINV(0.0455,DL5)</f>
        <v>2.0969451164181194</v>
      </c>
      <c r="DM7">
        <v>1980</v>
      </c>
      <c r="DN7">
        <v>4.0095238095238094E-2</v>
      </c>
      <c r="DO7" t="s">
        <v>14</v>
      </c>
      <c r="DP7">
        <f>TINV(0.0455,DP5)</f>
        <v>2.0969451164181194</v>
      </c>
      <c r="DQ7">
        <v>1980</v>
      </c>
      <c r="DR7">
        <v>4.0095238095238094E-2</v>
      </c>
      <c r="DS7" t="s">
        <v>14</v>
      </c>
      <c r="DT7">
        <f>TINV(0.0455,DT5)</f>
        <v>2.0969451164181194</v>
      </c>
      <c r="DU7">
        <v>1980</v>
      </c>
      <c r="DV7">
        <v>4.0095238095238094E-2</v>
      </c>
    </row>
    <row r="8" spans="2:128">
      <c r="B8">
        <v>9.8811400440882741E-2</v>
      </c>
      <c r="C8" s="10">
        <v>0.94998886082212153</v>
      </c>
      <c r="D8">
        <v>512.8797236745005</v>
      </c>
      <c r="E8">
        <v>1981</v>
      </c>
      <c r="F8">
        <v>4.5980777632153781E-2</v>
      </c>
      <c r="G8" t="s">
        <v>15</v>
      </c>
      <c r="H8">
        <f>H7*G3</f>
        <v>8.9085449417727267E-3</v>
      </c>
      <c r="I8">
        <v>1982</v>
      </c>
      <c r="J8">
        <v>4.8659269533055938E-2</v>
      </c>
      <c r="K8" t="s">
        <v>15</v>
      </c>
      <c r="L8">
        <f>L7*K3</f>
        <v>9.4613773477025646E-3</v>
      </c>
      <c r="M8">
        <v>1982</v>
      </c>
      <c r="N8">
        <v>4.8659269533055938E-2</v>
      </c>
      <c r="O8" t="s">
        <v>15</v>
      </c>
      <c r="P8">
        <f>P7*O3</f>
        <v>8.1393715681697398E-3</v>
      </c>
      <c r="Q8">
        <v>1982</v>
      </c>
      <c r="R8">
        <v>4.8659269533055938E-2</v>
      </c>
      <c r="S8" t="s">
        <v>15</v>
      </c>
      <c r="T8">
        <f>T7*S3</f>
        <v>8.8544877737219627E-3</v>
      </c>
      <c r="U8">
        <v>1982</v>
      </c>
      <c r="V8">
        <v>4.8659269533055938E-2</v>
      </c>
      <c r="W8" t="s">
        <v>15</v>
      </c>
      <c r="X8">
        <f>X7*W3</f>
        <v>9.2723166004495625E-3</v>
      </c>
      <c r="Y8">
        <v>1982</v>
      </c>
      <c r="Z8">
        <v>4.8659269533055938E-2</v>
      </c>
      <c r="AA8" t="s">
        <v>15</v>
      </c>
      <c r="AB8">
        <f>AB7*AA3</f>
        <v>9.2840075804457821E-3</v>
      </c>
      <c r="AC8">
        <v>1982</v>
      </c>
      <c r="AD8">
        <v>4.8659269533055938E-2</v>
      </c>
      <c r="AE8" t="s">
        <v>15</v>
      </c>
      <c r="AF8">
        <f>AF7*AE3</f>
        <v>9.2135852275461623E-3</v>
      </c>
      <c r="AG8">
        <v>1982</v>
      </c>
      <c r="AH8">
        <v>4.8659269533055938E-2</v>
      </c>
      <c r="AI8" t="s">
        <v>15</v>
      </c>
      <c r="AJ8">
        <f>AJ7*AI3</f>
        <v>9.1492680895100941E-3</v>
      </c>
      <c r="AK8">
        <v>1981</v>
      </c>
      <c r="AL8">
        <v>4.5980777632153781E-2</v>
      </c>
      <c r="AM8" t="s">
        <v>15</v>
      </c>
      <c r="AN8">
        <f>AN7*AM3</f>
        <v>9.1551544469823769E-3</v>
      </c>
      <c r="AO8">
        <v>1981</v>
      </c>
      <c r="AP8">
        <v>4.5980777632153781E-2</v>
      </c>
      <c r="AQ8" t="s">
        <v>15</v>
      </c>
      <c r="AR8">
        <f>AR7*AQ3</f>
        <v>9.0039216481460332E-3</v>
      </c>
      <c r="AS8">
        <v>1981</v>
      </c>
      <c r="AT8">
        <v>4.5980777632153781E-2</v>
      </c>
      <c r="AU8" t="s">
        <v>15</v>
      </c>
      <c r="AV8">
        <f>AV7*AU3</f>
        <v>9.0166832554238723E-3</v>
      </c>
      <c r="AW8">
        <v>1981</v>
      </c>
      <c r="AX8">
        <v>4.5980777632153781E-2</v>
      </c>
      <c r="AY8" t="s">
        <v>15</v>
      </c>
      <c r="AZ8">
        <f>AZ7*AY3</f>
        <v>8.9403160464524341E-3</v>
      </c>
      <c r="BA8">
        <v>1981</v>
      </c>
      <c r="BB8">
        <v>4.5980777632153781E-2</v>
      </c>
      <c r="BC8" t="s">
        <v>15</v>
      </c>
      <c r="BD8">
        <f>BD7*BC3</f>
        <v>8.8780471820500955E-3</v>
      </c>
      <c r="BE8">
        <v>1981</v>
      </c>
      <c r="BF8">
        <v>4.5980777632153781E-2</v>
      </c>
      <c r="BG8" t="s">
        <v>15</v>
      </c>
      <c r="BH8">
        <f>BH7*BG3</f>
        <v>8.8520836071445275E-3</v>
      </c>
      <c r="BI8">
        <v>1981</v>
      </c>
      <c r="BJ8">
        <v>4.5980777632153781E-2</v>
      </c>
      <c r="BK8" t="s">
        <v>15</v>
      </c>
      <c r="BL8">
        <f>BL7*BK3</f>
        <v>8.9147525388041157E-3</v>
      </c>
      <c r="BM8">
        <v>1981</v>
      </c>
      <c r="BN8">
        <v>4.5980777632153781E-2</v>
      </c>
      <c r="BO8" t="s">
        <v>15</v>
      </c>
      <c r="BP8">
        <f>BP7*BO3</f>
        <v>9.0127252768329499E-3</v>
      </c>
      <c r="BQ8">
        <v>1981</v>
      </c>
      <c r="BR8">
        <v>4.5980777632153781E-2</v>
      </c>
      <c r="BS8" t="s">
        <v>15</v>
      </c>
      <c r="BT8">
        <f>BT7*BS3</f>
        <v>9.0710556172569519E-3</v>
      </c>
      <c r="BU8">
        <v>1981</v>
      </c>
      <c r="BV8">
        <v>4.5980777632153781E-2</v>
      </c>
      <c r="BW8" t="s">
        <v>15</v>
      </c>
      <c r="BX8">
        <f>BX7*BW3</f>
        <v>9.0795345544813499E-3</v>
      </c>
      <c r="BY8">
        <v>1981</v>
      </c>
      <c r="BZ8">
        <v>4.5980777632153781E-2</v>
      </c>
      <c r="CA8" t="s">
        <v>15</v>
      </c>
      <c r="CB8">
        <f>CB7*CA3</f>
        <v>9.0950693638795436E-3</v>
      </c>
      <c r="CC8">
        <v>1981</v>
      </c>
      <c r="CD8">
        <v>4.5980777632153781E-2</v>
      </c>
      <c r="CE8" t="s">
        <v>15</v>
      </c>
      <c r="CF8">
        <f>CF7*CE3</f>
        <v>9.0801368821091105E-3</v>
      </c>
      <c r="CG8">
        <v>1981</v>
      </c>
      <c r="CH8">
        <v>4.5980777632153781E-2</v>
      </c>
      <c r="CI8" t="s">
        <v>15</v>
      </c>
      <c r="CJ8">
        <f>CJ7*CI3</f>
        <v>9.1211524809675752E-3</v>
      </c>
      <c r="CK8">
        <v>1981</v>
      </c>
      <c r="CL8">
        <v>4.5980777632153781E-2</v>
      </c>
      <c r="CM8" t="s">
        <v>15</v>
      </c>
      <c r="CN8">
        <f>CN7*CM3</f>
        <v>9.1395190272878547E-3</v>
      </c>
      <c r="CO8">
        <v>1981</v>
      </c>
      <c r="CP8">
        <v>4.5980777632153781E-2</v>
      </c>
      <c r="CQ8" t="s">
        <v>15</v>
      </c>
      <c r="CR8">
        <f>CR7*CQ3</f>
        <v>9.1379301807395074E-3</v>
      </c>
      <c r="CS8">
        <v>1981</v>
      </c>
      <c r="CT8">
        <v>4.5980777632153781E-2</v>
      </c>
      <c r="CU8" t="s">
        <v>15</v>
      </c>
      <c r="CV8">
        <f>CV7*CU3</f>
        <v>9.164535596745382E-3</v>
      </c>
      <c r="CW8">
        <v>1981</v>
      </c>
      <c r="CX8">
        <v>4.5980777632153781E-2</v>
      </c>
      <c r="CY8" t="s">
        <v>15</v>
      </c>
      <c r="CZ8">
        <f>CZ7*CY3</f>
        <v>9.2075218659901179E-3</v>
      </c>
      <c r="DA8">
        <v>1981</v>
      </c>
      <c r="DB8">
        <v>4.5980777632153781E-2</v>
      </c>
      <c r="DC8" t="s">
        <v>15</v>
      </c>
      <c r="DD8">
        <f>DD7*DC3</f>
        <v>9.1570999145426171E-3</v>
      </c>
      <c r="DE8">
        <v>1981</v>
      </c>
      <c r="DF8">
        <v>4.5980777632153781E-2</v>
      </c>
      <c r="DG8" t="s">
        <v>15</v>
      </c>
      <c r="DH8">
        <f>DH7*DG3</f>
        <v>9.243846756810347E-3</v>
      </c>
      <c r="DI8">
        <v>1981</v>
      </c>
      <c r="DJ8">
        <v>4.5980777632153781E-2</v>
      </c>
      <c r="DK8" t="s">
        <v>15</v>
      </c>
      <c r="DL8">
        <f>DL7*DK3</f>
        <v>9.3236551304430905E-3</v>
      </c>
      <c r="DM8">
        <v>1981</v>
      </c>
      <c r="DN8">
        <v>4.5980777632153781E-2</v>
      </c>
      <c r="DO8" t="s">
        <v>15</v>
      </c>
      <c r="DP8">
        <f>DP7*DO3</f>
        <v>9.3798660706167509E-3</v>
      </c>
      <c r="DQ8">
        <v>1981</v>
      </c>
      <c r="DR8">
        <v>4.5980777632153781E-2</v>
      </c>
      <c r="DS8" t="s">
        <v>15</v>
      </c>
      <c r="DT8">
        <f>DT7*DS3</f>
        <v>9.3956144497184032E-3</v>
      </c>
      <c r="DU8">
        <v>1981</v>
      </c>
      <c r="DV8">
        <v>4.5980777632153781E-2</v>
      </c>
    </row>
    <row r="9" spans="2:128">
      <c r="B9">
        <v>9.8634353710604944E-2</v>
      </c>
      <c r="C9" s="10">
        <v>0.94975683293169744</v>
      </c>
      <c r="D9">
        <v>510.38650597593033</v>
      </c>
      <c r="E9">
        <v>1982</v>
      </c>
      <c r="F9">
        <v>4.8659269533055938E-2</v>
      </c>
      <c r="G9" t="s">
        <v>16</v>
      </c>
      <c r="H9">
        <f>G2+H8</f>
        <v>1.1122688303403219</v>
      </c>
      <c r="I9">
        <v>1983</v>
      </c>
      <c r="J9">
        <v>6.0384394721744131E-2</v>
      </c>
      <c r="K9" t="s">
        <v>16</v>
      </c>
      <c r="L9">
        <f>K2+L8</f>
        <v>1.1090880220785959</v>
      </c>
      <c r="M9">
        <v>1983</v>
      </c>
      <c r="N9">
        <v>6.0384394721744131E-2</v>
      </c>
      <c r="O9" t="s">
        <v>16</v>
      </c>
      <c r="P9">
        <f>O2+P8</f>
        <v>1.1080943074299097</v>
      </c>
      <c r="Q9">
        <v>1983</v>
      </c>
      <c r="R9">
        <v>6.0384394721744131E-2</v>
      </c>
      <c r="S9" t="s">
        <v>16</v>
      </c>
      <c r="T9">
        <f>S2+T8</f>
        <v>1.1101750805568871</v>
      </c>
      <c r="U9">
        <v>1983</v>
      </c>
      <c r="V9">
        <v>6.0384394721744131E-2</v>
      </c>
      <c r="W9" t="s">
        <v>16</v>
      </c>
      <c r="X9">
        <f>W2+X8</f>
        <v>1.1120266635777507</v>
      </c>
      <c r="Y9">
        <v>1983</v>
      </c>
      <c r="Z9">
        <v>6.0384394721744131E-2</v>
      </c>
      <c r="AA9" t="s">
        <v>16</v>
      </c>
      <c r="AB9">
        <f>AA2+AB8</f>
        <v>1.1126749082998553</v>
      </c>
      <c r="AC9">
        <v>1983</v>
      </c>
      <c r="AD9">
        <v>6.0384394721744131E-2</v>
      </c>
      <c r="AE9" t="s">
        <v>16</v>
      </c>
      <c r="AF9">
        <f>AE2+AF8</f>
        <v>1.1129749686245682</v>
      </c>
      <c r="AG9">
        <v>1983</v>
      </c>
      <c r="AH9">
        <v>6.0384394721744131E-2</v>
      </c>
      <c r="AI9" t="s">
        <v>16</v>
      </c>
      <c r="AJ9">
        <f>AI2+AJ8</f>
        <v>1.1130073608655298</v>
      </c>
      <c r="AK9">
        <v>1983</v>
      </c>
      <c r="AL9">
        <v>6.0384394721744131E-2</v>
      </c>
      <c r="AM9" t="s">
        <v>16</v>
      </c>
      <c r="AN9">
        <f>AM2+AN8</f>
        <v>1.112817830056481</v>
      </c>
      <c r="AO9">
        <v>1982</v>
      </c>
      <c r="AP9">
        <v>4.8659269533055938E-2</v>
      </c>
      <c r="AQ9" t="s">
        <v>16</v>
      </c>
      <c r="AR9">
        <f>AQ2+AR8</f>
        <v>1.1129503646783585</v>
      </c>
      <c r="AS9">
        <v>1982</v>
      </c>
      <c r="AT9">
        <v>4.8659269533055938E-2</v>
      </c>
      <c r="AU9" t="s">
        <v>16</v>
      </c>
      <c r="AV9">
        <f>AU2+AV8</f>
        <v>1.1128162275320281</v>
      </c>
      <c r="AW9">
        <v>1982</v>
      </c>
      <c r="AX9">
        <v>4.8659269533055938E-2</v>
      </c>
      <c r="AY9" t="s">
        <v>16</v>
      </c>
      <c r="AZ9">
        <f>AY2+AZ8</f>
        <v>1.1127360861370836</v>
      </c>
      <c r="BA9">
        <v>1982</v>
      </c>
      <c r="BB9">
        <v>4.8659269533055938E-2</v>
      </c>
      <c r="BC9" t="s">
        <v>16</v>
      </c>
      <c r="BD9">
        <f>BC2+BD8</f>
        <v>1.1126184424276033</v>
      </c>
      <c r="BE9">
        <v>1982</v>
      </c>
      <c r="BF9">
        <v>4.8659269533055938E-2</v>
      </c>
      <c r="BG9" t="s">
        <v>16</v>
      </c>
      <c r="BH9">
        <f>BG2+BH8</f>
        <v>1.1124925762511164</v>
      </c>
      <c r="BI9">
        <v>1982</v>
      </c>
      <c r="BJ9">
        <v>4.8659269533055938E-2</v>
      </c>
      <c r="BK9" t="s">
        <v>16</v>
      </c>
      <c r="BL9">
        <f>BK2+BL8</f>
        <v>1.112417669761872</v>
      </c>
      <c r="BM9">
        <v>1982</v>
      </c>
      <c r="BN9">
        <v>4.8659269533055938E-2</v>
      </c>
      <c r="BO9" t="s">
        <v>16</v>
      </c>
      <c r="BP9">
        <f>BO2+BP8</f>
        <v>1.1124041365467343</v>
      </c>
      <c r="BQ9">
        <v>1982</v>
      </c>
      <c r="BR9">
        <v>4.8659269533055938E-2</v>
      </c>
      <c r="BS9" t="s">
        <v>16</v>
      </c>
      <c r="BT9">
        <f>BS2+BT8</f>
        <v>1.1124165076990264</v>
      </c>
      <c r="BU9">
        <v>1982</v>
      </c>
      <c r="BV9">
        <v>4.8659269533055938E-2</v>
      </c>
      <c r="BW9" t="s">
        <v>16</v>
      </c>
      <c r="BX9">
        <f>BW2+BX8</f>
        <v>1.112402427050599</v>
      </c>
      <c r="BY9">
        <v>1982</v>
      </c>
      <c r="BZ9">
        <v>4.8659269533055938E-2</v>
      </c>
      <c r="CA9" t="s">
        <v>16</v>
      </c>
      <c r="CB9">
        <f>CA2+CB8</f>
        <v>1.112422074139507</v>
      </c>
      <c r="CC9">
        <v>1982</v>
      </c>
      <c r="CD9">
        <v>4.8659269533055938E-2</v>
      </c>
      <c r="CE9" t="s">
        <v>16</v>
      </c>
      <c r="CF9">
        <f>CE2+CF8</f>
        <v>1.1123055096436858</v>
      </c>
      <c r="CG9">
        <v>1982</v>
      </c>
      <c r="CH9">
        <v>4.8659269533055938E-2</v>
      </c>
      <c r="CI9" t="s">
        <v>16</v>
      </c>
      <c r="CJ9">
        <f>CI2+CJ8</f>
        <v>1.1124392841677875</v>
      </c>
      <c r="CK9">
        <v>1982</v>
      </c>
      <c r="CL9">
        <v>4.8659269533055938E-2</v>
      </c>
      <c r="CM9" t="s">
        <v>16</v>
      </c>
      <c r="CN9">
        <f>CM2+CN8</f>
        <v>1.112536077702573</v>
      </c>
      <c r="CO9">
        <v>1982</v>
      </c>
      <c r="CP9">
        <v>4.8659269533055938E-2</v>
      </c>
      <c r="CQ9" t="s">
        <v>16</v>
      </c>
      <c r="CR9">
        <f>CQ2+CR8</f>
        <v>1.112725723090052</v>
      </c>
      <c r="CS9">
        <v>1982</v>
      </c>
      <c r="CT9">
        <v>4.8659269533055938E-2</v>
      </c>
      <c r="CU9" t="s">
        <v>16</v>
      </c>
      <c r="CV9">
        <f>CU2+CV8</f>
        <v>1.112777765765965</v>
      </c>
      <c r="CW9">
        <v>1982</v>
      </c>
      <c r="CX9">
        <v>4.8659269533055938E-2</v>
      </c>
      <c r="CY9" t="s">
        <v>16</v>
      </c>
      <c r="CZ9">
        <f>CY2+CZ8</f>
        <v>1.112736134070982</v>
      </c>
      <c r="DA9">
        <v>1982</v>
      </c>
      <c r="DB9">
        <v>4.8659269533055938E-2</v>
      </c>
      <c r="DC9" t="s">
        <v>16</v>
      </c>
      <c r="DD9">
        <f>DC2+DD8</f>
        <v>1.1118643350148951</v>
      </c>
      <c r="DE9">
        <v>1982</v>
      </c>
      <c r="DF9">
        <v>4.8659269533055938E-2</v>
      </c>
      <c r="DG9" t="s">
        <v>16</v>
      </c>
      <c r="DH9">
        <f>DG2+DH8</f>
        <v>1.11212063924428</v>
      </c>
      <c r="DI9">
        <v>1982</v>
      </c>
      <c r="DJ9">
        <v>4.8659269533055938E-2</v>
      </c>
      <c r="DK9" t="s">
        <v>16</v>
      </c>
      <c r="DL9">
        <f>DK2+DL8</f>
        <v>1.1125897524165871</v>
      </c>
      <c r="DM9">
        <v>1982</v>
      </c>
      <c r="DN9">
        <v>4.8659269533055938E-2</v>
      </c>
      <c r="DO9" t="s">
        <v>16</v>
      </c>
      <c r="DP9">
        <f>DO2+DP8</f>
        <v>1.1133618608652596</v>
      </c>
      <c r="DQ9">
        <v>1982</v>
      </c>
      <c r="DR9">
        <v>4.8659269533055938E-2</v>
      </c>
      <c r="DS9" t="s">
        <v>16</v>
      </c>
      <c r="DT9">
        <f>DS2+DT8</f>
        <v>1.1136951154562218</v>
      </c>
      <c r="DU9">
        <v>1982</v>
      </c>
      <c r="DV9">
        <v>4.8659269533055938E-2</v>
      </c>
    </row>
    <row r="10" spans="2:128">
      <c r="B10">
        <v>9.8891434930174632E-2</v>
      </c>
      <c r="C10" s="10">
        <v>0.95156342411918349</v>
      </c>
      <c r="D10">
        <v>530.42998981671235</v>
      </c>
      <c r="E10">
        <v>1983</v>
      </c>
      <c r="F10">
        <v>6.0384394721744131E-2</v>
      </c>
      <c r="G10" t="s">
        <v>17</v>
      </c>
      <c r="H10">
        <f>G2-H8</f>
        <v>1.0944517404567764</v>
      </c>
      <c r="I10">
        <v>1984</v>
      </c>
      <c r="J10">
        <v>6.5089672232529386E-2</v>
      </c>
      <c r="K10" t="s">
        <v>17</v>
      </c>
      <c r="L10">
        <f>K2-L8</f>
        <v>1.0901652673831908</v>
      </c>
      <c r="M10">
        <v>1984</v>
      </c>
      <c r="N10">
        <v>6.5089672232529386E-2</v>
      </c>
      <c r="O10" t="s">
        <v>17</v>
      </c>
      <c r="P10">
        <f>O2-P8</f>
        <v>1.0918155642935703</v>
      </c>
      <c r="Q10">
        <v>1984</v>
      </c>
      <c r="R10">
        <v>6.5089672232529386E-2</v>
      </c>
      <c r="S10" t="s">
        <v>17</v>
      </c>
      <c r="T10">
        <f>S2-T8</f>
        <v>1.0924661050094431</v>
      </c>
      <c r="U10">
        <v>1984</v>
      </c>
      <c r="V10">
        <v>6.5089672232529386E-2</v>
      </c>
      <c r="W10" t="s">
        <v>17</v>
      </c>
      <c r="X10">
        <f>W2-X8</f>
        <v>1.0934820303768515</v>
      </c>
      <c r="Y10">
        <v>1984</v>
      </c>
      <c r="Z10">
        <v>6.5089672232529386E-2</v>
      </c>
      <c r="AA10" t="s">
        <v>17</v>
      </c>
      <c r="AB10">
        <f>AA2-AB8</f>
        <v>1.0941068931389639</v>
      </c>
      <c r="AC10">
        <v>1984</v>
      </c>
      <c r="AD10">
        <v>6.5089672232529386E-2</v>
      </c>
      <c r="AE10" t="s">
        <v>17</v>
      </c>
      <c r="AF10">
        <f>AE2-AF8</f>
        <v>1.094547798169476</v>
      </c>
      <c r="AG10">
        <v>1984</v>
      </c>
      <c r="AH10">
        <v>6.5089672232529386E-2</v>
      </c>
      <c r="AI10" t="s">
        <v>17</v>
      </c>
      <c r="AJ10">
        <f>AI2-AJ8</f>
        <v>1.0947088246865098</v>
      </c>
      <c r="AK10">
        <v>1984</v>
      </c>
      <c r="AL10">
        <v>6.5089672232529386E-2</v>
      </c>
      <c r="AM10" t="s">
        <v>17</v>
      </c>
      <c r="AN10">
        <f>AM2-AN8</f>
        <v>1.0945075211625164</v>
      </c>
      <c r="AO10">
        <v>1984</v>
      </c>
      <c r="AP10">
        <v>6.5089672232529386E-2</v>
      </c>
      <c r="AQ10" t="s">
        <v>17</v>
      </c>
      <c r="AR10">
        <f>AQ2-AR8</f>
        <v>1.0949425213820663</v>
      </c>
      <c r="AS10">
        <v>1983</v>
      </c>
      <c r="AT10">
        <v>6.0384394721744131E-2</v>
      </c>
      <c r="AU10" t="s">
        <v>17</v>
      </c>
      <c r="AV10">
        <f>AU2-AV8</f>
        <v>1.0947828610211803</v>
      </c>
      <c r="AW10">
        <v>1983</v>
      </c>
      <c r="AX10">
        <v>6.0384394721744131E-2</v>
      </c>
      <c r="AY10" t="s">
        <v>17</v>
      </c>
      <c r="AZ10">
        <f>AY2-AZ8</f>
        <v>1.0948554540441786</v>
      </c>
      <c r="BA10">
        <v>1983</v>
      </c>
      <c r="BB10">
        <v>6.0384394721744131E-2</v>
      </c>
      <c r="BC10" t="s">
        <v>17</v>
      </c>
      <c r="BD10">
        <f>BC2-BD8</f>
        <v>1.0948623480635034</v>
      </c>
      <c r="BE10">
        <v>1983</v>
      </c>
      <c r="BF10">
        <v>6.0384394721744131E-2</v>
      </c>
      <c r="BG10" t="s">
        <v>17</v>
      </c>
      <c r="BH10">
        <f>BG2-BH8</f>
        <v>1.0947884090368272</v>
      </c>
      <c r="BI10">
        <v>1983</v>
      </c>
      <c r="BJ10">
        <v>6.0384394721744131E-2</v>
      </c>
      <c r="BK10" t="s">
        <v>17</v>
      </c>
      <c r="BL10">
        <f>BK2-BL8</f>
        <v>1.0945881646842639</v>
      </c>
      <c r="BM10">
        <v>1983</v>
      </c>
      <c r="BN10">
        <v>6.0384394721744131E-2</v>
      </c>
      <c r="BO10" t="s">
        <v>17</v>
      </c>
      <c r="BP10">
        <f>BO2-BP8</f>
        <v>1.0943786859930682</v>
      </c>
      <c r="BQ10">
        <v>1983</v>
      </c>
      <c r="BR10">
        <v>6.0384394721744131E-2</v>
      </c>
      <c r="BS10" t="s">
        <v>17</v>
      </c>
      <c r="BT10">
        <f>BS2-BT8</f>
        <v>1.0942743964645127</v>
      </c>
      <c r="BU10">
        <v>1983</v>
      </c>
      <c r="BV10">
        <v>6.0384394721744131E-2</v>
      </c>
      <c r="BW10" t="s">
        <v>17</v>
      </c>
      <c r="BX10">
        <f>BW2-BX8</f>
        <v>1.0942433579416362</v>
      </c>
      <c r="BY10">
        <v>1983</v>
      </c>
      <c r="BZ10">
        <v>6.0384394721744131E-2</v>
      </c>
      <c r="CA10" t="s">
        <v>17</v>
      </c>
      <c r="CB10">
        <f>CA2-CB8</f>
        <v>1.0942319354117478</v>
      </c>
      <c r="CC10">
        <v>1983</v>
      </c>
      <c r="CD10">
        <v>6.0384394721744131E-2</v>
      </c>
      <c r="CE10" t="s">
        <v>17</v>
      </c>
      <c r="CF10">
        <f>CE2-CF8</f>
        <v>1.0941452358794674</v>
      </c>
      <c r="CG10">
        <v>1983</v>
      </c>
      <c r="CH10">
        <v>6.0384394721744131E-2</v>
      </c>
      <c r="CI10" t="s">
        <v>17</v>
      </c>
      <c r="CJ10">
        <f>CI2-CJ8</f>
        <v>1.0941969792058523</v>
      </c>
      <c r="CK10">
        <v>1983</v>
      </c>
      <c r="CL10">
        <v>6.0384394721744131E-2</v>
      </c>
      <c r="CM10" t="s">
        <v>17</v>
      </c>
      <c r="CN10">
        <f>CM2-CN8</f>
        <v>1.0942570396479974</v>
      </c>
      <c r="CO10">
        <v>1983</v>
      </c>
      <c r="CP10">
        <v>6.0384394721744131E-2</v>
      </c>
      <c r="CQ10" t="s">
        <v>17</v>
      </c>
      <c r="CR10">
        <f>CQ2-CR8</f>
        <v>1.094449862728573</v>
      </c>
      <c r="CS10">
        <v>1983</v>
      </c>
      <c r="CT10">
        <v>6.0384394721744131E-2</v>
      </c>
      <c r="CU10" t="s">
        <v>17</v>
      </c>
      <c r="CV10">
        <f>CU2-CV8</f>
        <v>1.0944486945724743</v>
      </c>
      <c r="CW10">
        <v>1983</v>
      </c>
      <c r="CX10">
        <v>6.0384394721744131E-2</v>
      </c>
      <c r="CY10" t="s">
        <v>17</v>
      </c>
      <c r="CZ10">
        <f>CY2-CZ8</f>
        <v>1.0943210903390017</v>
      </c>
      <c r="DA10">
        <v>1983</v>
      </c>
      <c r="DB10">
        <v>6.0384394721744131E-2</v>
      </c>
      <c r="DC10" t="s">
        <v>17</v>
      </c>
      <c r="DD10">
        <f>DC2-DD8</f>
        <v>1.0935501351858097</v>
      </c>
      <c r="DE10">
        <v>1983</v>
      </c>
      <c r="DF10">
        <v>6.0384394721744131E-2</v>
      </c>
      <c r="DG10" t="s">
        <v>17</v>
      </c>
      <c r="DH10">
        <f>DG2-DH8</f>
        <v>1.0936329457306593</v>
      </c>
      <c r="DI10">
        <v>1983</v>
      </c>
      <c r="DJ10">
        <v>6.0384394721744131E-2</v>
      </c>
      <c r="DK10" t="s">
        <v>17</v>
      </c>
      <c r="DL10">
        <f>DK2-DL8</f>
        <v>1.0939424421557007</v>
      </c>
      <c r="DM10">
        <v>1983</v>
      </c>
      <c r="DN10">
        <v>6.0384394721744131E-2</v>
      </c>
      <c r="DO10" t="s">
        <v>17</v>
      </c>
      <c r="DP10">
        <f>DO2-DP8</f>
        <v>1.094602128724026</v>
      </c>
      <c r="DQ10">
        <v>1983</v>
      </c>
      <c r="DR10">
        <v>6.0384394721744131E-2</v>
      </c>
      <c r="DS10" t="s">
        <v>17</v>
      </c>
      <c r="DT10">
        <f>DS2-DT8</f>
        <v>1.0949038865567848</v>
      </c>
      <c r="DU10">
        <v>1983</v>
      </c>
      <c r="DV10">
        <v>6.0384394721744131E-2</v>
      </c>
    </row>
    <row r="11" spans="2:128">
      <c r="B11">
        <v>9.875835915545278E-2</v>
      </c>
      <c r="C11" s="10">
        <v>0.95130809936075933</v>
      </c>
      <c r="D11">
        <v>527.50700518025667</v>
      </c>
      <c r="E11">
        <v>1984</v>
      </c>
      <c r="F11">
        <v>6.5089672232529386E-2</v>
      </c>
      <c r="G11" t="s">
        <v>18</v>
      </c>
      <c r="H11" s="11">
        <f>LN(G2)</f>
        <v>9.8360328276176592E-2</v>
      </c>
      <c r="I11">
        <v>1985</v>
      </c>
      <c r="J11">
        <v>7.4804548685145689E-2</v>
      </c>
      <c r="K11" t="s">
        <v>18</v>
      </c>
      <c r="L11" s="11">
        <f>LN(K2)</f>
        <v>9.4970708309390472E-2</v>
      </c>
      <c r="M11">
        <v>1985</v>
      </c>
      <c r="N11">
        <v>7.4804548685145689E-2</v>
      </c>
      <c r="O11" t="s">
        <v>18</v>
      </c>
      <c r="P11" s="11">
        <f>LN(O2)</f>
        <v>9.5269211566719872E-2</v>
      </c>
      <c r="Q11">
        <v>1985</v>
      </c>
      <c r="R11">
        <v>7.4804548685145689E-2</v>
      </c>
      <c r="S11" t="s">
        <v>18</v>
      </c>
      <c r="T11" s="11">
        <f>LN(S2)</f>
        <v>9.6509998627551066E-2</v>
      </c>
      <c r="U11">
        <v>1985</v>
      </c>
      <c r="V11">
        <v>7.4804548685145689E-2</v>
      </c>
      <c r="W11" t="s">
        <v>18</v>
      </c>
      <c r="X11" s="11">
        <f>LN(W2)</f>
        <v>9.7811001937832376E-2</v>
      </c>
      <c r="Y11">
        <v>1985</v>
      </c>
      <c r="Z11">
        <v>7.4804548685145689E-2</v>
      </c>
      <c r="AA11" t="s">
        <v>18</v>
      </c>
      <c r="AB11" s="11">
        <f>LN(AA2)</f>
        <v>9.8388075238366998E-2</v>
      </c>
      <c r="AC11">
        <v>1985</v>
      </c>
      <c r="AD11">
        <v>7.4804548685145689E-2</v>
      </c>
      <c r="AE11" t="s">
        <v>18</v>
      </c>
      <c r="AF11" s="11">
        <f>LN(AE2)</f>
        <v>9.8723786266335642E-2</v>
      </c>
      <c r="AG11">
        <v>1985</v>
      </c>
      <c r="AH11">
        <v>7.4804548685145689E-2</v>
      </c>
      <c r="AI11" t="s">
        <v>18</v>
      </c>
      <c r="AJ11" s="11">
        <f>LN(AI2)</f>
        <v>9.8811400440882741E-2</v>
      </c>
      <c r="AK11">
        <v>1985</v>
      </c>
      <c r="AL11">
        <v>7.4804548685145689E-2</v>
      </c>
      <c r="AM11" t="s">
        <v>18</v>
      </c>
      <c r="AN11" s="11">
        <f>LN(AM2)</f>
        <v>9.8634353710604944E-2</v>
      </c>
      <c r="AO11">
        <v>1985</v>
      </c>
      <c r="AP11">
        <v>7.4804548685145689E-2</v>
      </c>
      <c r="AQ11" t="s">
        <v>18</v>
      </c>
      <c r="AR11" s="11">
        <f>LN(AQ2)</f>
        <v>9.8891434930174632E-2</v>
      </c>
      <c r="AS11">
        <v>1985</v>
      </c>
      <c r="AT11">
        <v>7.4804548685145689E-2</v>
      </c>
      <c r="AU11" t="s">
        <v>18</v>
      </c>
      <c r="AV11" s="11">
        <f>LN(AU2)</f>
        <v>9.875835915545278E-2</v>
      </c>
      <c r="AW11">
        <v>1984</v>
      </c>
      <c r="AX11">
        <v>6.5089672232529386E-2</v>
      </c>
      <c r="AY11" t="s">
        <v>18</v>
      </c>
      <c r="AZ11" s="11">
        <f>LN(AY2)</f>
        <v>9.8754939882048337E-2</v>
      </c>
      <c r="BA11">
        <v>1984</v>
      </c>
      <c r="BB11">
        <v>6.5089672232529386E-2</v>
      </c>
      <c r="BC11" t="s">
        <v>18</v>
      </c>
      <c r="BD11" s="11">
        <f>LN(BC2)</f>
        <v>9.8704770968887218E-2</v>
      </c>
      <c r="BE11">
        <v>1984</v>
      </c>
      <c r="BF11">
        <v>6.5089672232529386E-2</v>
      </c>
      <c r="BG11" t="s">
        <v>18</v>
      </c>
      <c r="BH11" s="11">
        <f>LN(BG2)</f>
        <v>9.8614254101410601E-2</v>
      </c>
      <c r="BI11">
        <v>1984</v>
      </c>
      <c r="BJ11">
        <v>6.5089672232529386E-2</v>
      </c>
      <c r="BK11" t="s">
        <v>18</v>
      </c>
      <c r="BL11" s="11">
        <f>LN(BK2)</f>
        <v>9.8489590320645817E-2</v>
      </c>
      <c r="BM11">
        <v>1984</v>
      </c>
      <c r="BN11">
        <v>6.5089672232529386E-2</v>
      </c>
      <c r="BO11" t="s">
        <v>18</v>
      </c>
      <c r="BP11" s="11">
        <f>LN(BO2)</f>
        <v>9.8388537948702212E-2</v>
      </c>
      <c r="BQ11">
        <v>1984</v>
      </c>
      <c r="BR11">
        <v>6.5089672232529386E-2</v>
      </c>
      <c r="BS11" t="s">
        <v>18</v>
      </c>
      <c r="BT11" s="11">
        <f>LN(BS2)</f>
        <v>9.8346884420452807E-2</v>
      </c>
      <c r="BU11">
        <v>1984</v>
      </c>
      <c r="BV11">
        <v>6.5089672232529386E-2</v>
      </c>
      <c r="BW11" t="s">
        <v>18</v>
      </c>
      <c r="BX11" s="11">
        <f>LN(BW2)</f>
        <v>9.8326437681632073E-2</v>
      </c>
      <c r="BY11">
        <v>1984</v>
      </c>
      <c r="BZ11">
        <v>6.5089672232529386E-2</v>
      </c>
      <c r="CA11" t="s">
        <v>18</v>
      </c>
      <c r="CB11" s="11">
        <f>LN(CA2)</f>
        <v>9.8330164851506086E-2</v>
      </c>
      <c r="CC11">
        <v>1984</v>
      </c>
      <c r="CD11">
        <v>6.5089672232529386E-2</v>
      </c>
      <c r="CE11" t="s">
        <v>18</v>
      </c>
      <c r="CF11" s="11">
        <f>LN(CE2)</f>
        <v>9.8238046472484353E-2</v>
      </c>
      <c r="CG11">
        <v>1984</v>
      </c>
      <c r="CH11">
        <v>6.5089672232529386E-2</v>
      </c>
      <c r="CI11" t="s">
        <v>18</v>
      </c>
      <c r="CJ11" s="11">
        <f>LN(CI2)</f>
        <v>9.832212269859178E-2</v>
      </c>
      <c r="CK11">
        <v>1984</v>
      </c>
      <c r="CL11">
        <v>6.5089672232529386E-2</v>
      </c>
      <c r="CM11" t="s">
        <v>18</v>
      </c>
      <c r="CN11" s="11">
        <f>LN(CM2)</f>
        <v>9.8393203014357861E-2</v>
      </c>
      <c r="CO11">
        <v>1984</v>
      </c>
      <c r="CP11">
        <v>6.5089672232529386E-2</v>
      </c>
      <c r="CQ11" t="s">
        <v>18</v>
      </c>
      <c r="CR11" s="11">
        <f>LN(CQ2)</f>
        <v>9.8566502144792234E-2</v>
      </c>
      <c r="CS11">
        <v>1984</v>
      </c>
      <c r="CT11">
        <v>6.5089672232529386E-2</v>
      </c>
      <c r="CU11" t="s">
        <v>18</v>
      </c>
      <c r="CV11" s="11">
        <f>LN(CU2)</f>
        <v>9.8589551481614995E-2</v>
      </c>
      <c r="CW11">
        <v>1984</v>
      </c>
      <c r="CX11">
        <v>6.5089672232529386E-2</v>
      </c>
      <c r="CY11" t="s">
        <v>18</v>
      </c>
      <c r="CZ11" s="11">
        <f>LN(CY2)</f>
        <v>9.8512874973884806E-2</v>
      </c>
      <c r="DA11">
        <v>1984</v>
      </c>
      <c r="DB11">
        <v>6.5089672232529386E-2</v>
      </c>
      <c r="DC11" t="s">
        <v>18</v>
      </c>
      <c r="DD11" s="11">
        <f>LN(DC2)</f>
        <v>9.7768279020018944E-2</v>
      </c>
      <c r="DE11">
        <v>1984</v>
      </c>
      <c r="DF11">
        <v>6.5089672232529386E-2</v>
      </c>
      <c r="DG11" t="s">
        <v>18</v>
      </c>
      <c r="DH11" s="11">
        <f>LN(DG2)</f>
        <v>9.7922031844967256E-2</v>
      </c>
      <c r="DI11">
        <v>1984</v>
      </c>
      <c r="DJ11">
        <v>6.5089672232529386E-2</v>
      </c>
      <c r="DK11" t="s">
        <v>18</v>
      </c>
      <c r="DL11" s="11">
        <f>LN(DK2)</f>
        <v>9.8274959848425034E-2</v>
      </c>
      <c r="DM11">
        <v>1984</v>
      </c>
      <c r="DN11">
        <v>6.5089672232529386E-2</v>
      </c>
      <c r="DO11" t="s">
        <v>18</v>
      </c>
      <c r="DP11" s="11">
        <f>LN(DO2)</f>
        <v>9.8923638659085766E-2</v>
      </c>
      <c r="DQ11">
        <v>1984</v>
      </c>
      <c r="DR11">
        <v>6.5089672232529386E-2</v>
      </c>
      <c r="DS11" t="s">
        <v>18</v>
      </c>
      <c r="DT11" s="11">
        <f>LN(DS2)</f>
        <v>9.9211198206772211E-2</v>
      </c>
      <c r="DU11">
        <v>1984</v>
      </c>
      <c r="DV11">
        <v>6.5089672232529386E-2</v>
      </c>
    </row>
    <row r="12" spans="2:128">
      <c r="B12">
        <v>9.8754939882048337E-2</v>
      </c>
      <c r="C12" s="10">
        <v>0.95208689570698124</v>
      </c>
      <c r="D12">
        <v>536.52015588215727</v>
      </c>
      <c r="E12">
        <v>1985</v>
      </c>
      <c r="F12">
        <v>7.4804548685145689E-2</v>
      </c>
      <c r="G12" t="s">
        <v>19</v>
      </c>
      <c r="H12" s="11">
        <f>LN(H9)</f>
        <v>0.10640192051379184</v>
      </c>
      <c r="I12">
        <v>1986</v>
      </c>
      <c r="J12">
        <v>8.4947538337368858E-2</v>
      </c>
      <c r="K12" t="s">
        <v>19</v>
      </c>
      <c r="L12" s="11">
        <f>LN(L9)</f>
        <v>0.10353807589356348</v>
      </c>
      <c r="M12">
        <v>1986</v>
      </c>
      <c r="N12">
        <v>8.4947538337368858E-2</v>
      </c>
      <c r="O12" t="s">
        <v>19</v>
      </c>
      <c r="P12" s="11">
        <f>LN(P9)</f>
        <v>0.10264169971195897</v>
      </c>
      <c r="Q12">
        <v>1986</v>
      </c>
      <c r="R12">
        <v>8.4947538337368858E-2</v>
      </c>
      <c r="S12" t="s">
        <v>19</v>
      </c>
      <c r="T12" s="11">
        <f>LN(T9)</f>
        <v>0.1045177331175675</v>
      </c>
      <c r="U12">
        <v>1986</v>
      </c>
      <c r="V12">
        <v>8.4947538337368858E-2</v>
      </c>
      <c r="W12" t="s">
        <v>19</v>
      </c>
      <c r="X12" s="11">
        <f>LN(X9)</f>
        <v>0.10618417357846768</v>
      </c>
      <c r="Y12">
        <v>1986</v>
      </c>
      <c r="Z12">
        <v>8.4947538337368858E-2</v>
      </c>
      <c r="AA12" t="s">
        <v>19</v>
      </c>
      <c r="AB12" s="11">
        <f>LN(AB9)</f>
        <v>0.10676694364403105</v>
      </c>
      <c r="AC12">
        <v>1986</v>
      </c>
      <c r="AD12">
        <v>8.4947538337368858E-2</v>
      </c>
      <c r="AE12" t="s">
        <v>19</v>
      </c>
      <c r="AF12" s="11">
        <f>LN(AF9)</f>
        <v>0.10703658203562354</v>
      </c>
      <c r="AG12">
        <v>1986</v>
      </c>
      <c r="AH12">
        <v>8.4947538337368858E-2</v>
      </c>
      <c r="AI12" t="s">
        <v>19</v>
      </c>
      <c r="AJ12" s="11">
        <f>LN(AJ9)</f>
        <v>0.10706568580750409</v>
      </c>
      <c r="AK12">
        <v>1986</v>
      </c>
      <c r="AL12">
        <v>8.4947538337368858E-2</v>
      </c>
      <c r="AM12" t="s">
        <v>19</v>
      </c>
      <c r="AN12" s="11">
        <f>LN(AN9)</f>
        <v>0.1068953841950686</v>
      </c>
      <c r="AO12">
        <v>1986</v>
      </c>
      <c r="AP12">
        <v>8.4947538337368858E-2</v>
      </c>
      <c r="AQ12" t="s">
        <v>19</v>
      </c>
      <c r="AR12" s="11">
        <f>LN(AR9)</f>
        <v>0.10701447532266006</v>
      </c>
      <c r="AS12">
        <v>1986</v>
      </c>
      <c r="AT12">
        <v>8.4947538337368858E-2</v>
      </c>
      <c r="AU12" t="s">
        <v>19</v>
      </c>
      <c r="AV12" s="11">
        <f>LN(AV9)</f>
        <v>0.106893944134024</v>
      </c>
      <c r="AW12">
        <v>1986</v>
      </c>
      <c r="AX12">
        <v>8.4947538337368858E-2</v>
      </c>
      <c r="AY12" t="s">
        <v>19</v>
      </c>
      <c r="AZ12" s="11">
        <f>LN(AZ9)</f>
        <v>0.10682192480247478</v>
      </c>
      <c r="BA12">
        <v>1985</v>
      </c>
      <c r="BB12">
        <v>7.4804548685145689E-2</v>
      </c>
      <c r="BC12" t="s">
        <v>19</v>
      </c>
      <c r="BD12" s="11">
        <f>LN(BD9)</f>
        <v>0.10671619449471499</v>
      </c>
      <c r="BE12">
        <v>1985</v>
      </c>
      <c r="BF12">
        <v>7.4804548685145689E-2</v>
      </c>
      <c r="BG12" t="s">
        <v>19</v>
      </c>
      <c r="BH12" s="11">
        <f>LN(BH9)</f>
        <v>0.1066030620032891</v>
      </c>
      <c r="BI12">
        <v>1985</v>
      </c>
      <c r="BJ12">
        <v>7.4804548685145689E-2</v>
      </c>
      <c r="BK12" t="s">
        <v>19</v>
      </c>
      <c r="BL12" s="11">
        <f>LN(BL9)</f>
        <v>0.10653572761134497</v>
      </c>
      <c r="BM12">
        <v>1985</v>
      </c>
      <c r="BN12">
        <v>7.4804548685145689E-2</v>
      </c>
      <c r="BO12" t="s">
        <v>19</v>
      </c>
      <c r="BP12" s="11">
        <f>LN(BP9)</f>
        <v>0.10652356194926864</v>
      </c>
      <c r="BQ12">
        <v>1985</v>
      </c>
      <c r="BR12">
        <v>7.4804548685145689E-2</v>
      </c>
      <c r="BS12" t="s">
        <v>19</v>
      </c>
      <c r="BT12" s="11">
        <f>LN(BT9)</f>
        <v>0.10653468298261959</v>
      </c>
      <c r="BU12">
        <v>1985</v>
      </c>
      <c r="BV12">
        <v>7.4804548685145689E-2</v>
      </c>
      <c r="BW12" t="s">
        <v>19</v>
      </c>
      <c r="BX12" s="11">
        <f>LN(BX9)</f>
        <v>0.10652202518992669</v>
      </c>
      <c r="BY12">
        <v>1985</v>
      </c>
      <c r="BZ12">
        <v>7.4804548685145689E-2</v>
      </c>
      <c r="CA12" t="s">
        <v>19</v>
      </c>
      <c r="CB12" s="11">
        <f>LN(CB9)</f>
        <v>0.10653968688764533</v>
      </c>
      <c r="CC12">
        <v>1985</v>
      </c>
      <c r="CD12">
        <v>7.4804548685145689E-2</v>
      </c>
      <c r="CE12" t="s">
        <v>19</v>
      </c>
      <c r="CF12" s="11">
        <f>LN(CF9)</f>
        <v>0.10643489698278008</v>
      </c>
      <c r="CG12">
        <v>1985</v>
      </c>
      <c r="CH12">
        <v>7.4804548685145689E-2</v>
      </c>
      <c r="CI12" t="s">
        <v>19</v>
      </c>
      <c r="CJ12" s="11">
        <f>LN(CJ9)</f>
        <v>0.10655515753997749</v>
      </c>
      <c r="CK12">
        <v>1985</v>
      </c>
      <c r="CL12">
        <v>7.4804548685145689E-2</v>
      </c>
      <c r="CM12" t="s">
        <v>19</v>
      </c>
      <c r="CN12" s="11">
        <f>LN(CN9)</f>
        <v>0.10664216392800799</v>
      </c>
      <c r="CO12">
        <v>1985</v>
      </c>
      <c r="CP12">
        <v>7.4804548685145689E-2</v>
      </c>
      <c r="CQ12" t="s">
        <v>19</v>
      </c>
      <c r="CR12" s="11">
        <f>LN(CR9)</f>
        <v>0.10681261163701068</v>
      </c>
      <c r="CS12">
        <v>1985</v>
      </c>
      <c r="CT12">
        <v>7.4804548685145689E-2</v>
      </c>
      <c r="CU12" t="s">
        <v>19</v>
      </c>
      <c r="CV12" s="11">
        <f>LN(CV9)</f>
        <v>0.10685938098712229</v>
      </c>
      <c r="CW12">
        <v>1985</v>
      </c>
      <c r="CX12">
        <v>7.4804548685145689E-2</v>
      </c>
      <c r="CY12" t="s">
        <v>19</v>
      </c>
      <c r="CZ12" s="11">
        <f>LN(CZ9)</f>
        <v>0.10682196787998254</v>
      </c>
      <c r="DA12">
        <v>1985</v>
      </c>
      <c r="DB12">
        <v>7.4804548685145689E-2</v>
      </c>
      <c r="DC12" t="s">
        <v>19</v>
      </c>
      <c r="DD12" s="11">
        <f>LN(DD9)</f>
        <v>0.10603818749979152</v>
      </c>
      <c r="DE12">
        <v>1985</v>
      </c>
      <c r="DF12">
        <v>7.4804548685145689E-2</v>
      </c>
      <c r="DG12" t="s">
        <v>19</v>
      </c>
      <c r="DH12" s="11">
        <f>LN(DH9)</f>
        <v>0.10626867847296449</v>
      </c>
      <c r="DI12">
        <v>1985</v>
      </c>
      <c r="DJ12">
        <v>7.4804548685145689E-2</v>
      </c>
      <c r="DK12" t="s">
        <v>19</v>
      </c>
      <c r="DL12" s="11">
        <f>LN(DL9)</f>
        <v>0.10669040813361466</v>
      </c>
      <c r="DM12">
        <v>1985</v>
      </c>
      <c r="DN12">
        <v>7.4804548685145689E-2</v>
      </c>
      <c r="DO12" t="s">
        <v>19</v>
      </c>
      <c r="DP12" s="11">
        <f>LN(DP9)</f>
        <v>0.10738414152389254</v>
      </c>
      <c r="DQ12">
        <v>1985</v>
      </c>
      <c r="DR12">
        <v>7.4804548685145689E-2</v>
      </c>
      <c r="DS12" t="s">
        <v>19</v>
      </c>
      <c r="DT12" s="11">
        <f>LN(DT9)</f>
        <v>0.10768341953697695</v>
      </c>
      <c r="DU12">
        <v>1985</v>
      </c>
      <c r="DV12">
        <v>7.4804548685145689E-2</v>
      </c>
    </row>
    <row r="13" spans="2:128">
      <c r="B13">
        <v>9.8704770968887218E-2</v>
      </c>
      <c r="C13" s="10">
        <v>0.95267475190208617</v>
      </c>
      <c r="D13">
        <v>543.51998848771484</v>
      </c>
      <c r="E13">
        <v>1986</v>
      </c>
      <c r="F13">
        <v>8.4947538337368858E-2</v>
      </c>
      <c r="G13" t="s">
        <v>20</v>
      </c>
      <c r="H13" s="11">
        <f>LN(H10)</f>
        <v>9.0253544232764604E-2</v>
      </c>
      <c r="I13">
        <v>1987</v>
      </c>
      <c r="J13">
        <v>9.4564240790655882E-2</v>
      </c>
      <c r="K13" t="s">
        <v>20</v>
      </c>
      <c r="L13" s="11">
        <f>LN(L10)</f>
        <v>8.6329306200150238E-2</v>
      </c>
      <c r="M13">
        <v>1987</v>
      </c>
      <c r="N13">
        <v>9.4564240790655882E-2</v>
      </c>
      <c r="O13" t="s">
        <v>20</v>
      </c>
      <c r="P13" s="11">
        <f>LN(P10)</f>
        <v>8.7841965890920401E-2</v>
      </c>
      <c r="Q13">
        <v>1987</v>
      </c>
      <c r="R13">
        <v>9.4564240790655882E-2</v>
      </c>
      <c r="S13" t="s">
        <v>20</v>
      </c>
      <c r="T13" s="11">
        <f>LN(T10)</f>
        <v>8.8437622343336672E-2</v>
      </c>
      <c r="U13">
        <v>1987</v>
      </c>
      <c r="V13">
        <v>9.4564240790655882E-2</v>
      </c>
      <c r="W13" t="s">
        <v>20</v>
      </c>
      <c r="X13" s="11">
        <f>LN(X10)</f>
        <v>8.9367127873781399E-2</v>
      </c>
      <c r="Y13">
        <v>1987</v>
      </c>
      <c r="Z13">
        <v>9.4564240790655882E-2</v>
      </c>
      <c r="AA13" t="s">
        <v>20</v>
      </c>
      <c r="AB13" s="11">
        <f>LN(AB10)</f>
        <v>8.9938407763151415E-2</v>
      </c>
      <c r="AC13">
        <v>1987</v>
      </c>
      <c r="AD13">
        <v>9.4564240790655882E-2</v>
      </c>
      <c r="AE13" t="s">
        <v>20</v>
      </c>
      <c r="AF13" s="11">
        <f>LN(AF10)</f>
        <v>9.0341308264749315E-2</v>
      </c>
      <c r="AG13">
        <v>1987</v>
      </c>
      <c r="AH13">
        <v>9.4564240790655882E-2</v>
      </c>
      <c r="AI13" t="s">
        <v>20</v>
      </c>
      <c r="AJ13" s="11">
        <f>LN(AJ10)</f>
        <v>9.0488414378891463E-2</v>
      </c>
      <c r="AK13">
        <v>1987</v>
      </c>
      <c r="AL13">
        <v>9.4564240790655882E-2</v>
      </c>
      <c r="AM13" t="s">
        <v>20</v>
      </c>
      <c r="AN13" s="11">
        <f>LN(AN10)</f>
        <v>9.0304509736536268E-2</v>
      </c>
      <c r="AO13">
        <v>1987</v>
      </c>
      <c r="AP13">
        <v>9.4564240790655882E-2</v>
      </c>
      <c r="AQ13" t="s">
        <v>20</v>
      </c>
      <c r="AR13" s="11">
        <f>LN(AR10)</f>
        <v>9.0701870002192791E-2</v>
      </c>
      <c r="AS13">
        <v>1987</v>
      </c>
      <c r="AT13">
        <v>9.4564240790655882E-2</v>
      </c>
      <c r="AU13" t="s">
        <v>20</v>
      </c>
      <c r="AV13" s="11">
        <f>LN(AV10)</f>
        <v>9.0556043167054498E-2</v>
      </c>
      <c r="AW13">
        <v>1987</v>
      </c>
      <c r="AX13">
        <v>9.4564240790655882E-2</v>
      </c>
      <c r="AY13" t="s">
        <v>20</v>
      </c>
      <c r="AZ13" s="11">
        <f>LN(AZ10)</f>
        <v>9.0622349115873052E-2</v>
      </c>
      <c r="BA13">
        <v>1987</v>
      </c>
      <c r="BB13">
        <v>9.4564240790655882E-2</v>
      </c>
      <c r="BC13" t="s">
        <v>20</v>
      </c>
      <c r="BD13" s="11">
        <f>LN(BD10)</f>
        <v>9.0628645835311633E-2</v>
      </c>
      <c r="BE13">
        <v>1986</v>
      </c>
      <c r="BF13">
        <v>8.4947538337368858E-2</v>
      </c>
      <c r="BG13" t="s">
        <v>20</v>
      </c>
      <c r="BH13" s="11">
        <f>LN(BH10)</f>
        <v>9.0561110840094217E-2</v>
      </c>
      <c r="BI13">
        <v>1986</v>
      </c>
      <c r="BJ13">
        <v>8.4947538337368858E-2</v>
      </c>
      <c r="BK13" t="s">
        <v>20</v>
      </c>
      <c r="BL13" s="11">
        <f>LN(BL10)</f>
        <v>9.0378187211948055E-2</v>
      </c>
      <c r="BM13">
        <v>1986</v>
      </c>
      <c r="BN13">
        <v>8.4947538337368858E-2</v>
      </c>
      <c r="BO13" t="s">
        <v>20</v>
      </c>
      <c r="BP13" s="11">
        <f>LN(BP10)</f>
        <v>9.0186792178468811E-2</v>
      </c>
      <c r="BQ13">
        <v>1986</v>
      </c>
      <c r="BR13">
        <v>8.4947538337368858E-2</v>
      </c>
      <c r="BS13" t="s">
        <v>20</v>
      </c>
      <c r="BT13" s="11">
        <f>LN(BT10)</f>
        <v>9.0091491987250485E-2</v>
      </c>
      <c r="BU13">
        <v>1986</v>
      </c>
      <c r="BV13">
        <v>8.4947538337368858E-2</v>
      </c>
      <c r="BW13" t="s">
        <v>20</v>
      </c>
      <c r="BX13" s="11">
        <f>LN(BX10)</f>
        <v>9.0063127106210658E-2</v>
      </c>
      <c r="BY13">
        <v>1986</v>
      </c>
      <c r="BZ13">
        <v>8.4947538337368858E-2</v>
      </c>
      <c r="CA13" t="s">
        <v>20</v>
      </c>
      <c r="CB13" s="11">
        <f>LN(CB10)</f>
        <v>9.005268830443558E-2</v>
      </c>
      <c r="CC13">
        <v>1986</v>
      </c>
      <c r="CD13">
        <v>8.4947538337368858E-2</v>
      </c>
      <c r="CE13" t="s">
        <v>20</v>
      </c>
      <c r="CF13" s="11">
        <f>LN(CF10)</f>
        <v>8.9973451933792428E-2</v>
      </c>
      <c r="CG13">
        <v>1986</v>
      </c>
      <c r="CH13">
        <v>8.4947538337368858E-2</v>
      </c>
      <c r="CI13" t="s">
        <v>20</v>
      </c>
      <c r="CJ13" s="11">
        <f>LN(CJ10)</f>
        <v>9.0020741910687138E-2</v>
      </c>
      <c r="CK13">
        <v>1986</v>
      </c>
      <c r="CL13">
        <v>8.4947538337368858E-2</v>
      </c>
      <c r="CM13" t="s">
        <v>20</v>
      </c>
      <c r="CN13" s="11">
        <f>LN(CN10)</f>
        <v>9.0075630376830515E-2</v>
      </c>
      <c r="CO13">
        <v>1986</v>
      </c>
      <c r="CP13">
        <v>8.4947538337368858E-2</v>
      </c>
      <c r="CQ13" t="s">
        <v>20</v>
      </c>
      <c r="CR13" s="11">
        <f>LN(CR10)</f>
        <v>9.0251828551986046E-2</v>
      </c>
      <c r="CS13">
        <v>1986</v>
      </c>
      <c r="CT13">
        <v>8.4947538337368858E-2</v>
      </c>
      <c r="CU13" t="s">
        <v>20</v>
      </c>
      <c r="CV13" s="11">
        <f>LN(CV10)</f>
        <v>9.0250761205950436E-2</v>
      </c>
      <c r="CW13">
        <v>1986</v>
      </c>
      <c r="CX13">
        <v>8.4947538337368858E-2</v>
      </c>
      <c r="CY13" t="s">
        <v>20</v>
      </c>
      <c r="CZ13" s="11">
        <f>LN(CZ10)</f>
        <v>9.0134162160681444E-2</v>
      </c>
      <c r="DA13">
        <v>1986</v>
      </c>
      <c r="DB13">
        <v>8.4947538337368858E-2</v>
      </c>
      <c r="DC13" t="s">
        <v>20</v>
      </c>
      <c r="DD13" s="11">
        <f>LN(DD10)</f>
        <v>8.9429408447476239E-2</v>
      </c>
      <c r="DE13">
        <v>1986</v>
      </c>
      <c r="DF13">
        <v>8.4947538337368858E-2</v>
      </c>
      <c r="DG13" t="s">
        <v>20</v>
      </c>
      <c r="DH13" s="11">
        <f>LN(DH10)</f>
        <v>8.9505131916271963E-2</v>
      </c>
      <c r="DI13">
        <v>1986</v>
      </c>
      <c r="DJ13">
        <v>8.4947538337368858E-2</v>
      </c>
      <c r="DK13" t="s">
        <v>20</v>
      </c>
      <c r="DL13" s="11">
        <f>LN(DL10)</f>
        <v>8.9788090326592573E-2</v>
      </c>
      <c r="DM13">
        <v>1986</v>
      </c>
      <c r="DN13">
        <v>8.4947538337368858E-2</v>
      </c>
      <c r="DO13" t="s">
        <v>20</v>
      </c>
      <c r="DP13" s="11">
        <f>LN(DP10)</f>
        <v>9.0390944476407234E-2</v>
      </c>
      <c r="DQ13">
        <v>1986</v>
      </c>
      <c r="DR13">
        <v>8.4947538337368858E-2</v>
      </c>
      <c r="DS13" t="s">
        <v>20</v>
      </c>
      <c r="DT13" s="11">
        <f>LN(DT10)</f>
        <v>9.0666584582041521E-2</v>
      </c>
      <c r="DU13">
        <v>1986</v>
      </c>
      <c r="DV13">
        <v>8.4947538337368858E-2</v>
      </c>
    </row>
    <row r="14" spans="2:128">
      <c r="B14">
        <v>9.8614254101410601E-2</v>
      </c>
      <c r="C14" s="10">
        <v>0.9528557820071204</v>
      </c>
      <c r="D14">
        <v>545.71074056373016</v>
      </c>
      <c r="E14">
        <v>1987</v>
      </c>
      <c r="F14">
        <v>9.4564240790655882E-2</v>
      </c>
      <c r="G14" t="s">
        <v>21</v>
      </c>
      <c r="H14" s="11">
        <f>H12-H11</f>
        <v>8.0415922376152471E-3</v>
      </c>
      <c r="I14">
        <v>1988</v>
      </c>
      <c r="J14">
        <v>0.10023809523809524</v>
      </c>
      <c r="K14" t="s">
        <v>21</v>
      </c>
      <c r="L14" s="11">
        <f>L12-L11</f>
        <v>8.5673675841730079E-3</v>
      </c>
      <c r="M14">
        <v>1988</v>
      </c>
      <c r="N14">
        <v>0.10023809523809524</v>
      </c>
      <c r="O14" t="s">
        <v>21</v>
      </c>
      <c r="P14" s="11">
        <f>P12-P11</f>
        <v>7.372488145239095E-3</v>
      </c>
      <c r="Q14">
        <v>1988</v>
      </c>
      <c r="R14">
        <v>0.10023809523809524</v>
      </c>
      <c r="S14" t="s">
        <v>21</v>
      </c>
      <c r="T14" s="11">
        <f>T12-T11</f>
        <v>8.0077344900164327E-3</v>
      </c>
      <c r="U14">
        <v>1988</v>
      </c>
      <c r="V14">
        <v>0.10023809523809524</v>
      </c>
      <c r="W14" t="s">
        <v>21</v>
      </c>
      <c r="X14" s="11">
        <f>X12-X11</f>
        <v>8.3731716406353074E-3</v>
      </c>
      <c r="Y14">
        <v>1988</v>
      </c>
      <c r="Z14">
        <v>0.10023809523809524</v>
      </c>
      <c r="AA14" t="s">
        <v>21</v>
      </c>
      <c r="AB14" s="11">
        <f>AB12-AB11</f>
        <v>8.3788684056640556E-3</v>
      </c>
      <c r="AC14">
        <v>1988</v>
      </c>
      <c r="AD14">
        <v>0.10023809523809524</v>
      </c>
      <c r="AE14" t="s">
        <v>21</v>
      </c>
      <c r="AF14" s="11">
        <f>AF12-AF11</f>
        <v>8.3127957692878951E-3</v>
      </c>
      <c r="AG14">
        <v>1988</v>
      </c>
      <c r="AH14">
        <v>0.10023809523809524</v>
      </c>
      <c r="AI14" t="s">
        <v>21</v>
      </c>
      <c r="AJ14" s="11">
        <f>AJ12-AJ11</f>
        <v>8.2542853666213445E-3</v>
      </c>
      <c r="AK14">
        <v>1988</v>
      </c>
      <c r="AL14">
        <v>0.10023809523809524</v>
      </c>
      <c r="AM14" t="s">
        <v>21</v>
      </c>
      <c r="AN14" s="11">
        <f>AN12-AN11</f>
        <v>8.2610304844636523E-3</v>
      </c>
      <c r="AO14">
        <v>1988</v>
      </c>
      <c r="AP14">
        <v>0.10023809523809524</v>
      </c>
      <c r="AQ14" t="s">
        <v>21</v>
      </c>
      <c r="AR14" s="11">
        <f>AR12-AR11</f>
        <v>8.1230403924854311E-3</v>
      </c>
      <c r="AS14">
        <v>1988</v>
      </c>
      <c r="AT14">
        <v>0.10023809523809524</v>
      </c>
      <c r="AU14" t="s">
        <v>21</v>
      </c>
      <c r="AV14" s="11">
        <f>AV12-AV11</f>
        <v>8.1355849785712253E-3</v>
      </c>
      <c r="AW14">
        <v>1988</v>
      </c>
      <c r="AX14">
        <v>0.10023809523809524</v>
      </c>
      <c r="AY14" t="s">
        <v>21</v>
      </c>
      <c r="AZ14" s="11">
        <f>AZ12-AZ11</f>
        <v>8.0669849204264427E-3</v>
      </c>
      <c r="BA14">
        <v>1988</v>
      </c>
      <c r="BB14">
        <v>0.10023809523809524</v>
      </c>
      <c r="BC14" t="s">
        <v>21</v>
      </c>
      <c r="BD14" s="11">
        <f>BD12-BD11</f>
        <v>8.0114235258277738E-3</v>
      </c>
      <c r="BE14">
        <v>1988</v>
      </c>
      <c r="BF14">
        <v>0.10023809523809524</v>
      </c>
      <c r="BG14" t="s">
        <v>21</v>
      </c>
      <c r="BH14" s="11">
        <f>BH12-BH11</f>
        <v>7.988807901878503E-3</v>
      </c>
      <c r="BI14">
        <v>1987</v>
      </c>
      <c r="BJ14">
        <v>9.4564240790655882E-2</v>
      </c>
      <c r="BK14" t="s">
        <v>21</v>
      </c>
      <c r="BL14" s="11">
        <f>BL12-BL11</f>
        <v>8.0461372906991541E-3</v>
      </c>
      <c r="BM14">
        <v>1987</v>
      </c>
      <c r="BN14">
        <v>9.4564240790655882E-2</v>
      </c>
      <c r="BO14" t="s">
        <v>21</v>
      </c>
      <c r="BP14" s="11">
        <f>BP12-BP11</f>
        <v>8.1350240005664265E-3</v>
      </c>
      <c r="BQ14">
        <v>1987</v>
      </c>
      <c r="BR14">
        <v>9.4564240790655882E-2</v>
      </c>
      <c r="BS14" t="s">
        <v>21</v>
      </c>
      <c r="BT14" s="11">
        <f>BT12-BT11</f>
        <v>8.1877985621667815E-3</v>
      </c>
      <c r="BU14">
        <v>1987</v>
      </c>
      <c r="BV14">
        <v>9.4564240790655882E-2</v>
      </c>
      <c r="BW14" t="s">
        <v>21</v>
      </c>
      <c r="BX14" s="11">
        <f>BX12-BX11</f>
        <v>8.1955875082946189E-3</v>
      </c>
      <c r="BY14">
        <v>1987</v>
      </c>
      <c r="BZ14">
        <v>9.4564240790655882E-2</v>
      </c>
      <c r="CA14" t="s">
        <v>21</v>
      </c>
      <c r="CB14" s="11">
        <f>CB12-CB11</f>
        <v>8.2095220361392413E-3</v>
      </c>
      <c r="CC14">
        <v>1987</v>
      </c>
      <c r="CD14">
        <v>9.4564240790655882E-2</v>
      </c>
      <c r="CE14" t="s">
        <v>21</v>
      </c>
      <c r="CF14" s="11">
        <f>CF12-CF11</f>
        <v>8.1968505102957279E-3</v>
      </c>
      <c r="CG14">
        <v>1987</v>
      </c>
      <c r="CH14">
        <v>9.4564240790655882E-2</v>
      </c>
      <c r="CI14" t="s">
        <v>21</v>
      </c>
      <c r="CJ14" s="11">
        <f>CJ12-CJ11</f>
        <v>8.2330348413857113E-3</v>
      </c>
      <c r="CK14">
        <v>1987</v>
      </c>
      <c r="CL14">
        <v>9.4564240790655882E-2</v>
      </c>
      <c r="CM14" t="s">
        <v>21</v>
      </c>
      <c r="CN14" s="11">
        <f>CN12-CN11</f>
        <v>8.2489609136501274E-3</v>
      </c>
      <c r="CO14">
        <v>1987</v>
      </c>
      <c r="CP14">
        <v>9.4564240790655882E-2</v>
      </c>
      <c r="CQ14" t="s">
        <v>21</v>
      </c>
      <c r="CR14" s="11">
        <f>CR12-CR11</f>
        <v>8.246109492218448E-3</v>
      </c>
      <c r="CS14">
        <v>1987</v>
      </c>
      <c r="CT14">
        <v>9.4564240790655882E-2</v>
      </c>
      <c r="CU14" t="s">
        <v>21</v>
      </c>
      <c r="CV14" s="11">
        <f>CV12-CV11</f>
        <v>8.2698295055072951E-3</v>
      </c>
      <c r="CW14">
        <v>1987</v>
      </c>
      <c r="CX14">
        <v>9.4564240790655882E-2</v>
      </c>
      <c r="CY14" t="s">
        <v>21</v>
      </c>
      <c r="CZ14" s="11">
        <f>CZ12-CZ11</f>
        <v>8.3090929060977287E-3</v>
      </c>
      <c r="DA14">
        <v>1987</v>
      </c>
      <c r="DB14">
        <v>9.4564240790655882E-2</v>
      </c>
      <c r="DC14" t="s">
        <v>21</v>
      </c>
      <c r="DD14" s="11">
        <f>DD12-DD11</f>
        <v>8.2699084797725753E-3</v>
      </c>
      <c r="DE14">
        <v>1987</v>
      </c>
      <c r="DF14">
        <v>9.4564240790655882E-2</v>
      </c>
      <c r="DG14" t="s">
        <v>21</v>
      </c>
      <c r="DH14" s="11">
        <f>DH12-DH11</f>
        <v>8.3466466279972368E-3</v>
      </c>
      <c r="DI14">
        <v>1987</v>
      </c>
      <c r="DJ14">
        <v>9.4564240790655882E-2</v>
      </c>
      <c r="DK14" t="s">
        <v>21</v>
      </c>
      <c r="DL14" s="11">
        <f>DL12-DL11</f>
        <v>8.4154482851896278E-3</v>
      </c>
      <c r="DM14">
        <v>1987</v>
      </c>
      <c r="DN14">
        <v>9.4564240790655882E-2</v>
      </c>
      <c r="DO14" t="s">
        <v>21</v>
      </c>
      <c r="DP14" s="11">
        <f>DP12-DP11</f>
        <v>8.4605028648067765E-3</v>
      </c>
      <c r="DQ14">
        <v>1987</v>
      </c>
      <c r="DR14">
        <v>9.4564240790655882E-2</v>
      </c>
      <c r="DS14" t="s">
        <v>21</v>
      </c>
      <c r="DT14" s="11">
        <f>DT12-DT11</f>
        <v>8.4722213302047406E-3</v>
      </c>
      <c r="DU14">
        <v>1987</v>
      </c>
      <c r="DV14">
        <v>9.4564240790655882E-2</v>
      </c>
    </row>
    <row r="15" spans="2:128">
      <c r="B15">
        <v>9.8489590320645817E-2</v>
      </c>
      <c r="C15" s="10">
        <v>0.95210266605011085</v>
      </c>
      <c r="D15">
        <v>536.70569661033301</v>
      </c>
      <c r="E15">
        <v>1988</v>
      </c>
      <c r="F15">
        <v>0.10023809523809524</v>
      </c>
      <c r="G15" t="s">
        <v>22</v>
      </c>
      <c r="H15" s="11">
        <f>H11-H13</f>
        <v>8.1067840434119881E-3</v>
      </c>
      <c r="I15">
        <v>1989</v>
      </c>
      <c r="J15">
        <v>0.10228377065111759</v>
      </c>
      <c r="K15" t="s">
        <v>22</v>
      </c>
      <c r="L15" s="11">
        <f>L11-L13</f>
        <v>8.6414021092402343E-3</v>
      </c>
      <c r="M15">
        <v>1989</v>
      </c>
      <c r="N15">
        <v>0.10228377065111759</v>
      </c>
      <c r="O15" t="s">
        <v>22</v>
      </c>
      <c r="P15" s="11">
        <f>P11-P13</f>
        <v>7.4272456757994709E-3</v>
      </c>
      <c r="Q15">
        <v>1989</v>
      </c>
      <c r="R15">
        <v>0.10228377065111759</v>
      </c>
      <c r="S15" t="s">
        <v>22</v>
      </c>
      <c r="T15" s="11">
        <f>T11-T13</f>
        <v>8.0723762842143942E-3</v>
      </c>
      <c r="U15">
        <v>1989</v>
      </c>
      <c r="V15">
        <v>0.10228377065111759</v>
      </c>
      <c r="W15" t="s">
        <v>22</v>
      </c>
      <c r="X15" s="11">
        <f>X11-X13</f>
        <v>8.4438740640509768E-3</v>
      </c>
      <c r="Y15">
        <v>1989</v>
      </c>
      <c r="Z15">
        <v>0.10228377065111759</v>
      </c>
      <c r="AA15" t="s">
        <v>22</v>
      </c>
      <c r="AB15" s="11">
        <f>AB11-AB13</f>
        <v>8.4496674752155831E-3</v>
      </c>
      <c r="AC15">
        <v>1989</v>
      </c>
      <c r="AD15">
        <v>0.10228377065111759</v>
      </c>
      <c r="AE15" t="s">
        <v>22</v>
      </c>
      <c r="AF15" s="11">
        <f>AF11-AF13</f>
        <v>8.3824780015863271E-3</v>
      </c>
      <c r="AG15">
        <v>1989</v>
      </c>
      <c r="AH15">
        <v>0.10228377065111759</v>
      </c>
      <c r="AI15" t="s">
        <v>22</v>
      </c>
      <c r="AJ15" s="11">
        <f>AJ11-AJ13</f>
        <v>8.3229860619912777E-3</v>
      </c>
      <c r="AK15">
        <v>1989</v>
      </c>
      <c r="AL15">
        <v>0.10228377065111759</v>
      </c>
      <c r="AM15" t="s">
        <v>22</v>
      </c>
      <c r="AN15" s="11">
        <f>AN11-AN13</f>
        <v>8.3298439740686764E-3</v>
      </c>
      <c r="AO15">
        <v>1989</v>
      </c>
      <c r="AP15">
        <v>0.10228377065111759</v>
      </c>
      <c r="AQ15" t="s">
        <v>22</v>
      </c>
      <c r="AR15" s="11">
        <f>AR11-AR13</f>
        <v>8.1895649279818405E-3</v>
      </c>
      <c r="AS15">
        <v>1989</v>
      </c>
      <c r="AT15">
        <v>0.10228377065111759</v>
      </c>
      <c r="AU15" t="s">
        <v>22</v>
      </c>
      <c r="AV15" s="11">
        <f>AV11-AV13</f>
        <v>8.2023159883982816E-3</v>
      </c>
      <c r="AW15">
        <v>1989</v>
      </c>
      <c r="AX15">
        <v>0.10228377065111759</v>
      </c>
      <c r="AY15" t="s">
        <v>22</v>
      </c>
      <c r="AZ15" s="11">
        <f>AZ11-AZ13</f>
        <v>8.132590766175285E-3</v>
      </c>
      <c r="BA15">
        <v>1989</v>
      </c>
      <c r="BB15">
        <v>0.10228377065111759</v>
      </c>
      <c r="BC15" t="s">
        <v>22</v>
      </c>
      <c r="BD15" s="11">
        <f>BD11-BD13</f>
        <v>8.0761251335755846E-3</v>
      </c>
      <c r="BE15">
        <v>1989</v>
      </c>
      <c r="BF15">
        <v>0.10228377065111759</v>
      </c>
      <c r="BG15" t="s">
        <v>22</v>
      </c>
      <c r="BH15" s="11">
        <f>BH11-BH13</f>
        <v>8.0531432613163839E-3</v>
      </c>
      <c r="BI15">
        <v>1989</v>
      </c>
      <c r="BJ15">
        <v>0.10228377065111759</v>
      </c>
      <c r="BK15" t="s">
        <v>22</v>
      </c>
      <c r="BL15" s="11">
        <f>BL11-BL13</f>
        <v>8.1114031086977623E-3</v>
      </c>
      <c r="BM15">
        <v>1988</v>
      </c>
      <c r="BN15">
        <v>0.10023809523809524</v>
      </c>
      <c r="BO15" t="s">
        <v>22</v>
      </c>
      <c r="BP15" s="11">
        <f>BP11-BP13</f>
        <v>8.2017457702334012E-3</v>
      </c>
      <c r="BQ15">
        <v>1988</v>
      </c>
      <c r="BR15">
        <v>0.10023809523809524</v>
      </c>
      <c r="BS15" t="s">
        <v>22</v>
      </c>
      <c r="BT15" s="11">
        <f>BT11-BT13</f>
        <v>8.2553924332023215E-3</v>
      </c>
      <c r="BU15">
        <v>1988</v>
      </c>
      <c r="BV15">
        <v>0.10023809523809524</v>
      </c>
      <c r="BW15" t="s">
        <v>22</v>
      </c>
      <c r="BX15" s="11">
        <f>BX11-BX13</f>
        <v>8.2633105754214148E-3</v>
      </c>
      <c r="BY15">
        <v>1988</v>
      </c>
      <c r="BZ15">
        <v>0.10023809523809524</v>
      </c>
      <c r="CA15" t="s">
        <v>22</v>
      </c>
      <c r="CB15" s="11">
        <f>CB11-CB13</f>
        <v>8.2774765470705058E-3</v>
      </c>
      <c r="CC15">
        <v>1988</v>
      </c>
      <c r="CD15">
        <v>0.10023809523809524</v>
      </c>
      <c r="CE15" t="s">
        <v>22</v>
      </c>
      <c r="CF15" s="11">
        <f>CF11-CF13</f>
        <v>8.2645945386919245E-3</v>
      </c>
      <c r="CG15">
        <v>1988</v>
      </c>
      <c r="CH15">
        <v>0.10023809523809524</v>
      </c>
      <c r="CI15" t="s">
        <v>22</v>
      </c>
      <c r="CJ15" s="11">
        <f>CJ11-CJ13</f>
        <v>8.3013807879046414E-3</v>
      </c>
      <c r="CK15">
        <v>1988</v>
      </c>
      <c r="CL15">
        <v>0.10023809523809524</v>
      </c>
      <c r="CM15" t="s">
        <v>22</v>
      </c>
      <c r="CN15" s="11">
        <f>CN11-CN13</f>
        <v>8.3175726375273457E-3</v>
      </c>
      <c r="CO15">
        <v>1988</v>
      </c>
      <c r="CP15">
        <v>0.10023809523809524</v>
      </c>
      <c r="CQ15" t="s">
        <v>22</v>
      </c>
      <c r="CR15" s="11">
        <f>CR11-CR13</f>
        <v>8.3146735928061877E-3</v>
      </c>
      <c r="CS15">
        <v>1988</v>
      </c>
      <c r="CT15">
        <v>0.10023809523809524</v>
      </c>
      <c r="CU15" t="s">
        <v>22</v>
      </c>
      <c r="CV15" s="11">
        <f>CV11-CV13</f>
        <v>8.3387902756645593E-3</v>
      </c>
      <c r="CW15">
        <v>1988</v>
      </c>
      <c r="CX15">
        <v>0.10023809523809524</v>
      </c>
      <c r="CY15" t="s">
        <v>22</v>
      </c>
      <c r="CZ15" s="11">
        <f>CZ11-CZ13</f>
        <v>8.3787128132033623E-3</v>
      </c>
      <c r="DA15">
        <v>1988</v>
      </c>
      <c r="DB15">
        <v>0.10023809523809524</v>
      </c>
      <c r="DC15" t="s">
        <v>22</v>
      </c>
      <c r="DD15" s="11">
        <f>DD11-DD13</f>
        <v>8.3388705725427059E-3</v>
      </c>
      <c r="DE15">
        <v>1988</v>
      </c>
      <c r="DF15">
        <v>0.10023809523809524</v>
      </c>
      <c r="DG15" t="s">
        <v>22</v>
      </c>
      <c r="DH15" s="11">
        <f>DH11-DH13</f>
        <v>8.4168999286952928E-3</v>
      </c>
      <c r="DI15">
        <v>1988</v>
      </c>
      <c r="DJ15">
        <v>0.10023809523809524</v>
      </c>
      <c r="DK15" t="s">
        <v>22</v>
      </c>
      <c r="DL15" s="11">
        <f>DL11-DL13</f>
        <v>8.4868695218324602E-3</v>
      </c>
      <c r="DM15">
        <v>1988</v>
      </c>
      <c r="DN15">
        <v>0.10023809523809524</v>
      </c>
      <c r="DO15" t="s">
        <v>22</v>
      </c>
      <c r="DP15" s="11">
        <f>DP11-DP13</f>
        <v>8.5326941826785324E-3</v>
      </c>
      <c r="DQ15">
        <v>1988</v>
      </c>
      <c r="DR15">
        <v>0.10023809523809524</v>
      </c>
      <c r="DS15" t="s">
        <v>22</v>
      </c>
      <c r="DT15" s="11">
        <f>DT11-DT13</f>
        <v>8.5446136247306903E-3</v>
      </c>
      <c r="DU15">
        <v>1988</v>
      </c>
      <c r="DV15">
        <v>0.10023809523809524</v>
      </c>
    </row>
    <row r="16" spans="2:128">
      <c r="B16">
        <v>9.8388537948702212E-2</v>
      </c>
      <c r="C16" s="10">
        <v>0.95100028691862459</v>
      </c>
      <c r="D16">
        <v>524.02363467231464</v>
      </c>
      <c r="E16">
        <v>1989</v>
      </c>
      <c r="F16">
        <v>0.10228377065111759</v>
      </c>
      <c r="G16" t="s">
        <v>23</v>
      </c>
      <c r="H16" s="12">
        <f>AVERAGE(H14:H15)</f>
        <v>8.0741881405136176E-3</v>
      </c>
      <c r="I16">
        <v>1990</v>
      </c>
      <c r="J16">
        <v>0.10441468253968256</v>
      </c>
      <c r="K16" t="s">
        <v>23</v>
      </c>
      <c r="L16" s="12">
        <f>AVERAGE(L14:L15)</f>
        <v>8.6043848467066211E-3</v>
      </c>
      <c r="M16">
        <v>1990</v>
      </c>
      <c r="N16">
        <v>0.10441468253968256</v>
      </c>
      <c r="O16" t="s">
        <v>23</v>
      </c>
      <c r="P16" s="12">
        <f>AVERAGE(P14:P15)</f>
        <v>7.399866910519283E-3</v>
      </c>
      <c r="Q16">
        <v>1990</v>
      </c>
      <c r="R16">
        <v>0.10441468253968256</v>
      </c>
      <c r="S16" t="s">
        <v>23</v>
      </c>
      <c r="T16" s="12">
        <f>AVERAGE(T14:T15)</f>
        <v>8.0400553871154135E-3</v>
      </c>
      <c r="U16">
        <v>1990</v>
      </c>
      <c r="V16">
        <v>0.10441468253968256</v>
      </c>
      <c r="W16" t="s">
        <v>23</v>
      </c>
      <c r="X16" s="12">
        <f>AVERAGE(X14:X15)</f>
        <v>8.4085228523431421E-3</v>
      </c>
      <c r="Y16">
        <v>1990</v>
      </c>
      <c r="Z16">
        <v>0.10441468253968256</v>
      </c>
      <c r="AA16" t="s">
        <v>23</v>
      </c>
      <c r="AB16" s="12">
        <f>AVERAGE(AB14:AB15)</f>
        <v>8.4142679404398193E-3</v>
      </c>
      <c r="AC16">
        <v>1990</v>
      </c>
      <c r="AD16">
        <v>0.10441468253968256</v>
      </c>
      <c r="AE16" t="s">
        <v>23</v>
      </c>
      <c r="AF16" s="12">
        <f>AVERAGE(AF14:AF15)</f>
        <v>8.3476368854371111E-3</v>
      </c>
      <c r="AG16">
        <v>1990</v>
      </c>
      <c r="AH16">
        <v>0.10441468253968256</v>
      </c>
      <c r="AI16" t="s">
        <v>23</v>
      </c>
      <c r="AJ16" s="12">
        <f>AVERAGE(AJ14:AJ15)</f>
        <v>8.2886357143063111E-3</v>
      </c>
      <c r="AK16">
        <v>1990</v>
      </c>
      <c r="AL16">
        <v>0.10441468253968256</v>
      </c>
      <c r="AM16" t="s">
        <v>23</v>
      </c>
      <c r="AN16" s="12">
        <f>AVERAGE(AN14:AN15)</f>
        <v>8.2954372292661643E-3</v>
      </c>
      <c r="AO16">
        <v>1990</v>
      </c>
      <c r="AP16">
        <v>0.10441468253968256</v>
      </c>
      <c r="AQ16" t="s">
        <v>23</v>
      </c>
      <c r="AR16" s="12">
        <f>AVERAGE(AR14:AR15)</f>
        <v>8.1563026602336358E-3</v>
      </c>
      <c r="AS16">
        <v>1990</v>
      </c>
      <c r="AT16">
        <v>0.10441468253968256</v>
      </c>
      <c r="AU16" t="s">
        <v>23</v>
      </c>
      <c r="AV16" s="12">
        <f>AVERAGE(AV14:AV15)</f>
        <v>8.1689504834847534E-3</v>
      </c>
      <c r="AW16">
        <v>1990</v>
      </c>
      <c r="AX16">
        <v>0.10441468253968256</v>
      </c>
      <c r="AY16" t="s">
        <v>23</v>
      </c>
      <c r="AZ16" s="12">
        <f>AVERAGE(AZ14:AZ15)</f>
        <v>8.0997878433008638E-3</v>
      </c>
      <c r="BA16">
        <v>1990</v>
      </c>
      <c r="BB16">
        <v>0.10441468253968256</v>
      </c>
      <c r="BC16" t="s">
        <v>23</v>
      </c>
      <c r="BD16" s="12">
        <f>AVERAGE(BD14:BD15)</f>
        <v>8.0437743297016792E-3</v>
      </c>
      <c r="BE16">
        <v>1990</v>
      </c>
      <c r="BF16">
        <v>0.10441468253968256</v>
      </c>
      <c r="BG16" t="s">
        <v>23</v>
      </c>
      <c r="BH16" s="12">
        <f>AVERAGE(BH14:BH15)</f>
        <v>8.0209755815974434E-3</v>
      </c>
      <c r="BI16">
        <v>1990</v>
      </c>
      <c r="BJ16">
        <v>0.10441468253968256</v>
      </c>
      <c r="BK16" t="s">
        <v>23</v>
      </c>
      <c r="BL16" s="12">
        <f>AVERAGE(BL14:BL15)</f>
        <v>8.0787701996984582E-3</v>
      </c>
      <c r="BM16">
        <v>1990</v>
      </c>
      <c r="BN16">
        <v>0.10441468253968256</v>
      </c>
      <c r="BO16" t="s">
        <v>23</v>
      </c>
      <c r="BP16" s="12">
        <f>AVERAGE(BP14:BP15)</f>
        <v>8.1683848853999139E-3</v>
      </c>
      <c r="BQ16">
        <v>1989</v>
      </c>
      <c r="BR16">
        <v>0.10228377065111759</v>
      </c>
      <c r="BS16" t="s">
        <v>23</v>
      </c>
      <c r="BT16" s="12">
        <f>AVERAGE(BT14:BT15)</f>
        <v>8.2215954976845515E-3</v>
      </c>
      <c r="BU16">
        <v>1989</v>
      </c>
      <c r="BV16">
        <v>0.10228377065111759</v>
      </c>
      <c r="BW16" t="s">
        <v>23</v>
      </c>
      <c r="BX16" s="12">
        <f>AVERAGE(BX14:BX15)</f>
        <v>8.2294490418580168E-3</v>
      </c>
      <c r="BY16">
        <v>1989</v>
      </c>
      <c r="BZ16">
        <v>0.10228377065111759</v>
      </c>
      <c r="CA16" t="s">
        <v>23</v>
      </c>
      <c r="CB16" s="12">
        <f>AVERAGE(CB14:CB15)</f>
        <v>8.2434992916048735E-3</v>
      </c>
      <c r="CC16">
        <v>1989</v>
      </c>
      <c r="CD16">
        <v>0.10228377065111759</v>
      </c>
      <c r="CE16" t="s">
        <v>23</v>
      </c>
      <c r="CF16" s="12">
        <f>AVERAGE(CF14:CF15)</f>
        <v>8.2307225244938262E-3</v>
      </c>
      <c r="CG16">
        <v>1989</v>
      </c>
      <c r="CH16">
        <v>0.10228377065111759</v>
      </c>
      <c r="CI16" t="s">
        <v>23</v>
      </c>
      <c r="CJ16" s="12">
        <f>AVERAGE(CJ14:CJ15)</f>
        <v>8.2672078146451763E-3</v>
      </c>
      <c r="CK16">
        <v>1989</v>
      </c>
      <c r="CL16">
        <v>0.10228377065111759</v>
      </c>
      <c r="CM16" t="s">
        <v>23</v>
      </c>
      <c r="CN16" s="12">
        <f>AVERAGE(CN14:CN15)</f>
        <v>8.2832667755887365E-3</v>
      </c>
      <c r="CO16">
        <v>1989</v>
      </c>
      <c r="CP16">
        <v>0.10228377065111759</v>
      </c>
      <c r="CQ16" t="s">
        <v>23</v>
      </c>
      <c r="CR16" s="12">
        <f>AVERAGE(CR14:CR15)</f>
        <v>8.2803915425123178E-3</v>
      </c>
      <c r="CS16">
        <v>1989</v>
      </c>
      <c r="CT16">
        <v>0.10228377065111759</v>
      </c>
      <c r="CU16" t="s">
        <v>23</v>
      </c>
      <c r="CV16" s="12">
        <f>AVERAGE(CV14:CV15)</f>
        <v>8.3043098905859272E-3</v>
      </c>
      <c r="CW16">
        <v>1989</v>
      </c>
      <c r="CX16">
        <v>0.10228377065111759</v>
      </c>
      <c r="CY16" t="s">
        <v>23</v>
      </c>
      <c r="CZ16" s="12">
        <f>AVERAGE(CZ14:CZ15)</f>
        <v>8.3439028596505455E-3</v>
      </c>
      <c r="DA16">
        <v>1989</v>
      </c>
      <c r="DB16">
        <v>0.10228377065111759</v>
      </c>
      <c r="DC16" t="s">
        <v>23</v>
      </c>
      <c r="DD16" s="12">
        <f>AVERAGE(DD14:DD15)</f>
        <v>8.3043895261576406E-3</v>
      </c>
      <c r="DE16">
        <v>1989</v>
      </c>
      <c r="DF16">
        <v>0.10228377065111759</v>
      </c>
      <c r="DG16" t="s">
        <v>23</v>
      </c>
      <c r="DH16" s="12">
        <f>AVERAGE(DH14:DH15)</f>
        <v>8.3817732783462648E-3</v>
      </c>
      <c r="DI16">
        <v>1989</v>
      </c>
      <c r="DJ16">
        <v>0.10228377065111759</v>
      </c>
      <c r="DK16" t="s">
        <v>23</v>
      </c>
      <c r="DL16" s="12">
        <f>AVERAGE(DL14:DL15)</f>
        <v>8.451158903511044E-3</v>
      </c>
      <c r="DM16">
        <v>1989</v>
      </c>
      <c r="DN16">
        <v>0.10228377065111759</v>
      </c>
      <c r="DO16" t="s">
        <v>23</v>
      </c>
      <c r="DP16" s="12">
        <f>AVERAGE(DP14:DP15)</f>
        <v>8.4965985237426545E-3</v>
      </c>
      <c r="DQ16">
        <v>1989</v>
      </c>
      <c r="DR16">
        <v>0.10228377065111759</v>
      </c>
      <c r="DS16" t="s">
        <v>23</v>
      </c>
      <c r="DT16" s="12">
        <f>AVERAGE(DT14:DT15)</f>
        <v>8.5084174774677154E-3</v>
      </c>
      <c r="DU16">
        <v>1989</v>
      </c>
      <c r="DV16">
        <v>0.10228377065111759</v>
      </c>
    </row>
    <row r="17" spans="1:126">
      <c r="B17">
        <v>9.8346884420452807E-2</v>
      </c>
      <c r="C17" s="10">
        <v>0.95035560482920844</v>
      </c>
      <c r="D17">
        <v>516.86804204406042</v>
      </c>
      <c r="E17">
        <v>1990</v>
      </c>
      <c r="F17">
        <v>0.10441468253968256</v>
      </c>
      <c r="G17" t="s">
        <v>24</v>
      </c>
      <c r="H17">
        <f>TINV(0.3173,H5)</f>
        <v>1.0182013720690859</v>
      </c>
      <c r="I17">
        <v>1991</v>
      </c>
      <c r="J17">
        <v>0.11390692640692641</v>
      </c>
      <c r="K17" t="s">
        <v>24</v>
      </c>
      <c r="L17">
        <f>TINV(0.3173,L5)</f>
        <v>1.0188871634254968</v>
      </c>
      <c r="M17">
        <v>1991</v>
      </c>
      <c r="N17">
        <v>0.11390692640692641</v>
      </c>
      <c r="O17" t="s">
        <v>24</v>
      </c>
      <c r="P17">
        <f>TINV(0.3173,P5)</f>
        <v>1.0188871634254968</v>
      </c>
      <c r="Q17">
        <v>1991</v>
      </c>
      <c r="R17">
        <v>0.11390692640692641</v>
      </c>
      <c r="S17" t="s">
        <v>24</v>
      </c>
      <c r="T17">
        <f>TINV(0.3173,T5)</f>
        <v>1.0188871634254968</v>
      </c>
      <c r="U17">
        <v>1991</v>
      </c>
      <c r="V17">
        <v>0.11390692640692641</v>
      </c>
      <c r="W17" t="s">
        <v>24</v>
      </c>
      <c r="X17">
        <f>TINV(0.3173,X5)</f>
        <v>1.0188871634254968</v>
      </c>
      <c r="Y17">
        <v>1991</v>
      </c>
      <c r="Z17">
        <v>0.11390692640692641</v>
      </c>
      <c r="AA17" t="s">
        <v>24</v>
      </c>
      <c r="AB17">
        <f>TINV(0.3173,AB5)</f>
        <v>1.0188871634254968</v>
      </c>
      <c r="AC17">
        <v>1991</v>
      </c>
      <c r="AD17">
        <v>0.11390692640692641</v>
      </c>
      <c r="AE17" t="s">
        <v>24</v>
      </c>
      <c r="AF17">
        <f>TINV(0.3173,AF5)</f>
        <v>1.0188871634254968</v>
      </c>
      <c r="AG17">
        <v>1991</v>
      </c>
      <c r="AH17">
        <v>0.11390692640692641</v>
      </c>
      <c r="AI17" t="s">
        <v>24</v>
      </c>
      <c r="AJ17">
        <f>TINV(0.3173,AJ5)</f>
        <v>1.0188871634254968</v>
      </c>
      <c r="AK17">
        <v>1991</v>
      </c>
      <c r="AL17">
        <v>0.11390692640692641</v>
      </c>
      <c r="AM17" t="s">
        <v>24</v>
      </c>
      <c r="AN17">
        <f>TINV(0.3173,AN5)</f>
        <v>1.0188871634254968</v>
      </c>
      <c r="AO17">
        <v>1991</v>
      </c>
      <c r="AP17">
        <v>0.11390692640692641</v>
      </c>
      <c r="AQ17" t="s">
        <v>24</v>
      </c>
      <c r="AR17">
        <f>TINV(0.3173,AR5)</f>
        <v>1.0188871634254968</v>
      </c>
      <c r="AS17">
        <v>1991</v>
      </c>
      <c r="AT17">
        <v>0.11390692640692641</v>
      </c>
      <c r="AU17" t="s">
        <v>24</v>
      </c>
      <c r="AV17">
        <f>TINV(0.3173,AV5)</f>
        <v>1.0188871634254968</v>
      </c>
      <c r="AW17">
        <v>1991</v>
      </c>
      <c r="AX17">
        <v>0.11390692640692641</v>
      </c>
      <c r="AY17" t="s">
        <v>24</v>
      </c>
      <c r="AZ17">
        <f>TINV(0.3173,AZ5)</f>
        <v>1.0188871634254968</v>
      </c>
      <c r="BA17">
        <v>1991</v>
      </c>
      <c r="BB17">
        <v>0.11390692640692641</v>
      </c>
      <c r="BC17" t="s">
        <v>24</v>
      </c>
      <c r="BD17">
        <f>TINV(0.3173,BD5)</f>
        <v>1.0188871634254968</v>
      </c>
      <c r="BE17">
        <v>1991</v>
      </c>
      <c r="BF17">
        <v>0.11390692640692641</v>
      </c>
      <c r="BG17" t="s">
        <v>24</v>
      </c>
      <c r="BH17">
        <f>TINV(0.3173,BH5)</f>
        <v>1.0188871634254968</v>
      </c>
      <c r="BI17">
        <v>1991</v>
      </c>
      <c r="BJ17">
        <v>0.11390692640692641</v>
      </c>
      <c r="BK17" t="s">
        <v>24</v>
      </c>
      <c r="BL17">
        <f>TINV(0.3173,BL5)</f>
        <v>1.0188871634254968</v>
      </c>
      <c r="BM17">
        <v>1991</v>
      </c>
      <c r="BN17">
        <v>0.11390692640692641</v>
      </c>
      <c r="BO17" t="s">
        <v>24</v>
      </c>
      <c r="BP17">
        <f>TINV(0.3173,BP5)</f>
        <v>1.0188871634254968</v>
      </c>
      <c r="BQ17">
        <v>1991</v>
      </c>
      <c r="BR17">
        <v>0.11390692640692641</v>
      </c>
      <c r="BS17" t="s">
        <v>24</v>
      </c>
      <c r="BT17">
        <f>TINV(0.3173,BT5)</f>
        <v>1.0188871634254968</v>
      </c>
      <c r="BU17">
        <v>1990</v>
      </c>
      <c r="BV17">
        <v>0.10441468253968256</v>
      </c>
      <c r="BW17" t="s">
        <v>24</v>
      </c>
      <c r="BX17">
        <f>TINV(0.3173,BX5)</f>
        <v>1.0188871634254968</v>
      </c>
      <c r="BY17">
        <v>1990</v>
      </c>
      <c r="BZ17">
        <v>0.10441468253968256</v>
      </c>
      <c r="CA17" t="s">
        <v>24</v>
      </c>
      <c r="CB17">
        <f>TINV(0.3173,CB5)</f>
        <v>1.0188871634254968</v>
      </c>
      <c r="CC17">
        <v>1990</v>
      </c>
      <c r="CD17">
        <v>0.10441468253968256</v>
      </c>
      <c r="CE17" t="s">
        <v>24</v>
      </c>
      <c r="CF17">
        <f>TINV(0.3173,CF5)</f>
        <v>1.0188871634254968</v>
      </c>
      <c r="CG17">
        <v>1990</v>
      </c>
      <c r="CH17">
        <v>0.10441468253968256</v>
      </c>
      <c r="CI17" t="s">
        <v>24</v>
      </c>
      <c r="CJ17">
        <f>TINV(0.3173,CJ5)</f>
        <v>1.0188871634254968</v>
      </c>
      <c r="CK17">
        <v>1990</v>
      </c>
      <c r="CL17">
        <v>0.10441468253968256</v>
      </c>
      <c r="CM17" t="s">
        <v>24</v>
      </c>
      <c r="CN17">
        <f>TINV(0.3173,CN5)</f>
        <v>1.0188871634254968</v>
      </c>
      <c r="CO17">
        <v>1990</v>
      </c>
      <c r="CP17">
        <v>0.10441468253968256</v>
      </c>
      <c r="CQ17" t="s">
        <v>24</v>
      </c>
      <c r="CR17">
        <f>TINV(0.3173,CR5)</f>
        <v>1.0188871634254968</v>
      </c>
      <c r="CS17">
        <v>1990</v>
      </c>
      <c r="CT17">
        <v>0.10441468253968256</v>
      </c>
      <c r="CU17" t="s">
        <v>24</v>
      </c>
      <c r="CV17">
        <f>TINV(0.3173,CV5)</f>
        <v>1.0188871634254968</v>
      </c>
      <c r="CW17">
        <v>1990</v>
      </c>
      <c r="CX17">
        <v>0.10441468253968256</v>
      </c>
      <c r="CY17" t="s">
        <v>24</v>
      </c>
      <c r="CZ17">
        <f>TINV(0.3173,CZ5)</f>
        <v>1.0188871634254968</v>
      </c>
      <c r="DA17">
        <v>1990</v>
      </c>
      <c r="DB17">
        <v>0.10441468253968256</v>
      </c>
      <c r="DC17" t="s">
        <v>24</v>
      </c>
      <c r="DD17">
        <f>TINV(0.3173,DD5)</f>
        <v>1.0188871634254968</v>
      </c>
      <c r="DE17">
        <v>1990</v>
      </c>
      <c r="DF17">
        <v>0.10441468253968256</v>
      </c>
      <c r="DG17" t="s">
        <v>24</v>
      </c>
      <c r="DH17">
        <f>TINV(0.3173,DH5)</f>
        <v>1.0188871634254968</v>
      </c>
      <c r="DI17">
        <v>1990</v>
      </c>
      <c r="DJ17">
        <v>0.10441468253968256</v>
      </c>
      <c r="DK17" t="s">
        <v>24</v>
      </c>
      <c r="DL17">
        <f>TINV(0.3173,DL5)</f>
        <v>1.0188871634254968</v>
      </c>
      <c r="DM17">
        <v>1990</v>
      </c>
      <c r="DN17">
        <v>0.10441468253968256</v>
      </c>
      <c r="DO17" t="s">
        <v>24</v>
      </c>
      <c r="DP17">
        <f>TINV(0.3173,DP5)</f>
        <v>1.0188871634254968</v>
      </c>
      <c r="DQ17">
        <v>1990</v>
      </c>
      <c r="DR17">
        <v>0.10441468253968256</v>
      </c>
      <c r="DS17" t="s">
        <v>24</v>
      </c>
      <c r="DT17">
        <f>TINV(0.3173,DT5)</f>
        <v>1.0188871634254968</v>
      </c>
      <c r="DU17">
        <v>1990</v>
      </c>
      <c r="DV17">
        <v>0.10441468253968256</v>
      </c>
    </row>
    <row r="18" spans="1:126">
      <c r="B18">
        <v>9.8326437681632073E-2</v>
      </c>
      <c r="C18" s="10">
        <v>0.95024771498010197</v>
      </c>
      <c r="D18">
        <v>515.68864212370499</v>
      </c>
      <c r="E18">
        <v>1991</v>
      </c>
      <c r="F18">
        <v>0.11390692640692641</v>
      </c>
      <c r="G18" t="s">
        <v>25</v>
      </c>
      <c r="H18">
        <f>H17*G3</f>
        <v>4.333144445507261E-3</v>
      </c>
      <c r="I18">
        <v>1992</v>
      </c>
      <c r="J18">
        <v>0.12224157955865274</v>
      </c>
      <c r="K18" t="s">
        <v>25</v>
      </c>
      <c r="L18">
        <f>L17*K3</f>
        <v>4.5971999230793115E-3</v>
      </c>
      <c r="M18">
        <v>1992</v>
      </c>
      <c r="N18">
        <v>0.12224157955865274</v>
      </c>
      <c r="O18" t="s">
        <v>25</v>
      </c>
      <c r="P18">
        <f>P17*O3</f>
        <v>3.954848958242837E-3</v>
      </c>
      <c r="Q18">
        <v>1992</v>
      </c>
      <c r="R18">
        <v>0.12224157955865274</v>
      </c>
      <c r="S18" t="s">
        <v>25</v>
      </c>
      <c r="T18">
        <f>T17*S3</f>
        <v>4.3023176242035846E-3</v>
      </c>
      <c r="U18">
        <v>1992</v>
      </c>
      <c r="V18">
        <v>0.12224157955865274</v>
      </c>
      <c r="W18" t="s">
        <v>25</v>
      </c>
      <c r="X18">
        <f>X17*W3</f>
        <v>4.505336971123393E-3</v>
      </c>
      <c r="Y18">
        <v>1992</v>
      </c>
      <c r="Z18">
        <v>0.12224157955865274</v>
      </c>
      <c r="AA18" t="s">
        <v>25</v>
      </c>
      <c r="AB18">
        <f>AB17*AA3</f>
        <v>4.511017515336376E-3</v>
      </c>
      <c r="AC18">
        <v>1992</v>
      </c>
      <c r="AD18">
        <v>0.12224157955865274</v>
      </c>
      <c r="AE18" t="s">
        <v>25</v>
      </c>
      <c r="AF18">
        <f>AF17*AE3</f>
        <v>4.476799914300539E-3</v>
      </c>
      <c r="AG18">
        <v>1992</v>
      </c>
      <c r="AH18">
        <v>0.12224157955865274</v>
      </c>
      <c r="AI18" t="s">
        <v>25</v>
      </c>
      <c r="AJ18">
        <f>AJ17*AI3</f>
        <v>4.4455487833958088E-3</v>
      </c>
      <c r="AK18">
        <v>1992</v>
      </c>
      <c r="AL18">
        <v>0.12224157955865274</v>
      </c>
      <c r="AM18" t="s">
        <v>25</v>
      </c>
      <c r="AN18">
        <f>AN17*AM3</f>
        <v>4.4484089126480648E-3</v>
      </c>
      <c r="AO18">
        <v>1992</v>
      </c>
      <c r="AP18">
        <v>0.12224157955865274</v>
      </c>
      <c r="AQ18" t="s">
        <v>25</v>
      </c>
      <c r="AR18">
        <f>AR17*AQ3</f>
        <v>4.3749262276617899E-3</v>
      </c>
      <c r="AS18">
        <v>1992</v>
      </c>
      <c r="AT18">
        <v>0.12224157955865274</v>
      </c>
      <c r="AU18" t="s">
        <v>25</v>
      </c>
      <c r="AV18">
        <f>AV17*AU3</f>
        <v>4.3811269802414652E-3</v>
      </c>
      <c r="AW18">
        <v>1992</v>
      </c>
      <c r="AX18">
        <v>0.12224157955865274</v>
      </c>
      <c r="AY18" t="s">
        <v>25</v>
      </c>
      <c r="AZ18">
        <f>AZ17*AY3</f>
        <v>4.3440208259990787E-3</v>
      </c>
      <c r="BA18">
        <v>1992</v>
      </c>
      <c r="BB18">
        <v>0.12224157955865274</v>
      </c>
      <c r="BC18" t="s">
        <v>25</v>
      </c>
      <c r="BD18">
        <f>BD17*BC3</f>
        <v>4.3137649332130054E-3</v>
      </c>
      <c r="BE18">
        <v>1992</v>
      </c>
      <c r="BF18">
        <v>0.12224157955865274</v>
      </c>
      <c r="BG18" t="s">
        <v>25</v>
      </c>
      <c r="BH18">
        <f>BH17*BG3</f>
        <v>4.3011494608380741E-3</v>
      </c>
      <c r="BI18">
        <v>1992</v>
      </c>
      <c r="BJ18">
        <v>0.12224157955865274</v>
      </c>
      <c r="BK18" t="s">
        <v>25</v>
      </c>
      <c r="BL18">
        <f>BL17*BK3</f>
        <v>4.3315997427808908E-3</v>
      </c>
      <c r="BM18">
        <v>1992</v>
      </c>
      <c r="BN18">
        <v>0.12224157955865274</v>
      </c>
      <c r="BO18" t="s">
        <v>25</v>
      </c>
      <c r="BP18">
        <f>BP17*BO3</f>
        <v>4.3792038333036508E-3</v>
      </c>
      <c r="BQ18">
        <v>1992</v>
      </c>
      <c r="BR18">
        <v>0.12224157955865274</v>
      </c>
      <c r="BS18" t="s">
        <v>25</v>
      </c>
      <c r="BT18">
        <f>BT17*BS3</f>
        <v>4.4075460319768205E-3</v>
      </c>
      <c r="BU18">
        <v>1992</v>
      </c>
      <c r="BV18">
        <v>0.12224157955865274</v>
      </c>
      <c r="BW18" t="s">
        <v>25</v>
      </c>
      <c r="BX18">
        <f>BX17*BW3</f>
        <v>4.4116658728967327E-3</v>
      </c>
      <c r="BY18">
        <v>1991</v>
      </c>
      <c r="BZ18">
        <v>0.11390692640692641</v>
      </c>
      <c r="CA18" t="s">
        <v>25</v>
      </c>
      <c r="CB18">
        <f>CB17*CA3</f>
        <v>4.4192140999619782E-3</v>
      </c>
      <c r="CC18">
        <v>1991</v>
      </c>
      <c r="CD18">
        <v>0.11390692640692641</v>
      </c>
      <c r="CE18" t="s">
        <v>25</v>
      </c>
      <c r="CF18">
        <f>CF17*CE3</f>
        <v>4.411958538586119E-3</v>
      </c>
      <c r="CG18">
        <v>1991</v>
      </c>
      <c r="CH18">
        <v>0.11390692640692641</v>
      </c>
      <c r="CI18" t="s">
        <v>25</v>
      </c>
      <c r="CJ18">
        <f>CJ17*CI3</f>
        <v>4.4318876568305125E-3</v>
      </c>
      <c r="CK18">
        <v>1991</v>
      </c>
      <c r="CL18">
        <v>0.11390692640692641</v>
      </c>
      <c r="CM18" t="s">
        <v>25</v>
      </c>
      <c r="CN18">
        <f>CN17*CM3</f>
        <v>4.4408117999259495E-3</v>
      </c>
      <c r="CO18">
        <v>1991</v>
      </c>
      <c r="CP18">
        <v>0.11390692640692641</v>
      </c>
      <c r="CQ18" t="s">
        <v>25</v>
      </c>
      <c r="CR18">
        <f>CR17*CQ3</f>
        <v>4.4400397933817204E-3</v>
      </c>
      <c r="CS18">
        <v>1991</v>
      </c>
      <c r="CT18">
        <v>0.11390692640692641</v>
      </c>
      <c r="CU18" t="s">
        <v>25</v>
      </c>
      <c r="CV18">
        <f>CV17*CU3</f>
        <v>4.4529671306943359E-3</v>
      </c>
      <c r="CW18">
        <v>1991</v>
      </c>
      <c r="CX18">
        <v>0.11390692640692641</v>
      </c>
      <c r="CY18" t="s">
        <v>25</v>
      </c>
      <c r="CZ18">
        <f>CZ17*CY3</f>
        <v>4.4738537803229294E-3</v>
      </c>
      <c r="DA18">
        <v>1991</v>
      </c>
      <c r="DB18">
        <v>0.11390692640692641</v>
      </c>
      <c r="DC18" t="s">
        <v>25</v>
      </c>
      <c r="DD18">
        <f>DD17*DC3</f>
        <v>4.4493541982010675E-3</v>
      </c>
      <c r="DE18">
        <v>1991</v>
      </c>
      <c r="DF18">
        <v>0.11390692640692641</v>
      </c>
      <c r="DG18" t="s">
        <v>25</v>
      </c>
      <c r="DH18">
        <f>DH17*DG3</f>
        <v>4.491503724844503E-3</v>
      </c>
      <c r="DI18">
        <v>1991</v>
      </c>
      <c r="DJ18">
        <v>0.11390692640692641</v>
      </c>
      <c r="DK18" t="s">
        <v>25</v>
      </c>
      <c r="DL18">
        <f>DL17*DK3</f>
        <v>4.5302819106880915E-3</v>
      </c>
      <c r="DM18">
        <v>1991</v>
      </c>
      <c r="DN18">
        <v>0.11390692640692641</v>
      </c>
      <c r="DO18" t="s">
        <v>25</v>
      </c>
      <c r="DP18">
        <f>DP17*DO3</f>
        <v>4.5575943114460338E-3</v>
      </c>
      <c r="DQ18">
        <v>1991</v>
      </c>
      <c r="DR18">
        <v>0.11390692640692641</v>
      </c>
      <c r="DS18" t="s">
        <v>25</v>
      </c>
      <c r="DT18">
        <f>DT17*DS3</f>
        <v>4.5652463101491956E-3</v>
      </c>
      <c r="DU18">
        <v>1991</v>
      </c>
      <c r="DV18">
        <v>0.11390692640692641</v>
      </c>
    </row>
    <row r="19" spans="1:126">
      <c r="B19">
        <v>9.8330164851506086E-2</v>
      </c>
      <c r="C19" s="10">
        <v>0.95008942017451103</v>
      </c>
      <c r="D19">
        <v>513.96746810806098</v>
      </c>
      <c r="E19">
        <v>1992</v>
      </c>
      <c r="F19">
        <v>0.12224157955865274</v>
      </c>
      <c r="G19" t="s">
        <v>26</v>
      </c>
      <c r="H19">
        <f>G2+H18</f>
        <v>1.1076934298440564</v>
      </c>
      <c r="I19">
        <v>1993</v>
      </c>
      <c r="J19">
        <v>0.14319727891156464</v>
      </c>
      <c r="K19" t="s">
        <v>26</v>
      </c>
      <c r="L19">
        <f>K2+L18</f>
        <v>1.1042238446539727</v>
      </c>
      <c r="M19">
        <v>1993</v>
      </c>
      <c r="N19">
        <v>0.14319727891156464</v>
      </c>
      <c r="O19" t="s">
        <v>26</v>
      </c>
      <c r="P19">
        <f>O2+P18</f>
        <v>1.1039097848199828</v>
      </c>
      <c r="Q19">
        <v>1993</v>
      </c>
      <c r="R19">
        <v>0.14319727891156464</v>
      </c>
      <c r="S19" t="s">
        <v>26</v>
      </c>
      <c r="T19">
        <f>S2+T18</f>
        <v>1.1056229104073687</v>
      </c>
      <c r="U19">
        <v>1993</v>
      </c>
      <c r="V19">
        <v>0.14319727891156464</v>
      </c>
      <c r="W19" t="s">
        <v>26</v>
      </c>
      <c r="X19">
        <f>W2+X18</f>
        <v>1.1072596839484246</v>
      </c>
      <c r="Y19">
        <v>1993</v>
      </c>
      <c r="Z19">
        <v>0.14319727891156464</v>
      </c>
      <c r="AA19" t="s">
        <v>26</v>
      </c>
      <c r="AB19">
        <f>AA2+AB18</f>
        <v>1.107901918234746</v>
      </c>
      <c r="AC19">
        <v>1993</v>
      </c>
      <c r="AD19">
        <v>0.14319727891156464</v>
      </c>
      <c r="AE19" t="s">
        <v>26</v>
      </c>
      <c r="AF19">
        <f>AE2+AF18</f>
        <v>1.1082381833113226</v>
      </c>
      <c r="AG19">
        <v>1993</v>
      </c>
      <c r="AH19">
        <v>0.14319727891156464</v>
      </c>
      <c r="AI19" t="s">
        <v>26</v>
      </c>
      <c r="AJ19">
        <f>AI2+AJ18</f>
        <v>1.1083036415594156</v>
      </c>
      <c r="AK19">
        <v>1993</v>
      </c>
      <c r="AL19">
        <v>0.14319727891156464</v>
      </c>
      <c r="AM19" t="s">
        <v>26</v>
      </c>
      <c r="AN19">
        <f>AM2+AN18</f>
        <v>1.1081110845221467</v>
      </c>
      <c r="AO19">
        <v>1993</v>
      </c>
      <c r="AP19">
        <v>0.14319727891156464</v>
      </c>
      <c r="AQ19" t="s">
        <v>26</v>
      </c>
      <c r="AR19">
        <f>AQ2+AR18</f>
        <v>1.1083213692578742</v>
      </c>
      <c r="AS19">
        <v>1993</v>
      </c>
      <c r="AT19">
        <v>0.14319727891156464</v>
      </c>
      <c r="AU19" t="s">
        <v>26</v>
      </c>
      <c r="AV19">
        <f>AU2+AV18</f>
        <v>1.1081806712568456</v>
      </c>
      <c r="AW19">
        <v>1993</v>
      </c>
      <c r="AX19">
        <v>0.14319727891156464</v>
      </c>
      <c r="AY19" t="s">
        <v>26</v>
      </c>
      <c r="AZ19">
        <f>AY2+AZ18</f>
        <v>1.1081397909166302</v>
      </c>
      <c r="BA19">
        <v>1993</v>
      </c>
      <c r="BB19">
        <v>0.14319727891156464</v>
      </c>
      <c r="BC19" t="s">
        <v>26</v>
      </c>
      <c r="BD19">
        <f>BC2+BD18</f>
        <v>1.1080541601787663</v>
      </c>
      <c r="BE19">
        <v>1993</v>
      </c>
      <c r="BF19">
        <v>0.14319727891156464</v>
      </c>
      <c r="BG19" t="s">
        <v>26</v>
      </c>
      <c r="BH19">
        <f>BG2+BH18</f>
        <v>1.1079416421048098</v>
      </c>
      <c r="BI19">
        <v>1993</v>
      </c>
      <c r="BJ19">
        <v>0.14319727891156464</v>
      </c>
      <c r="BK19" t="s">
        <v>26</v>
      </c>
      <c r="BL19">
        <f>BK2+BL18</f>
        <v>1.1078345169658488</v>
      </c>
      <c r="BM19">
        <v>1993</v>
      </c>
      <c r="BN19">
        <v>0.14319727891156464</v>
      </c>
      <c r="BO19" t="s">
        <v>26</v>
      </c>
      <c r="BP19">
        <f>BO2+BP18</f>
        <v>1.107770615103205</v>
      </c>
      <c r="BQ19">
        <v>1993</v>
      </c>
      <c r="BR19">
        <v>0.14319727891156464</v>
      </c>
      <c r="BS19" t="s">
        <v>26</v>
      </c>
      <c r="BT19">
        <f>BS2+BT18</f>
        <v>1.1077529981137464</v>
      </c>
      <c r="BU19">
        <v>1993</v>
      </c>
      <c r="BV19">
        <v>0.14319727891156464</v>
      </c>
      <c r="BW19" t="s">
        <v>26</v>
      </c>
      <c r="BX19">
        <f>BW2+BX18</f>
        <v>1.1077345583690144</v>
      </c>
      <c r="BY19">
        <v>1993</v>
      </c>
      <c r="BZ19">
        <v>0.14319727891156464</v>
      </c>
      <c r="CA19" t="s">
        <v>26</v>
      </c>
      <c r="CB19">
        <f>CA2+CB18</f>
        <v>1.1077462188755893</v>
      </c>
      <c r="CC19">
        <v>1992</v>
      </c>
      <c r="CD19">
        <v>0.12224157955865274</v>
      </c>
      <c r="CE19" t="s">
        <v>26</v>
      </c>
      <c r="CF19">
        <f>CE2+CF18</f>
        <v>1.1076373313001628</v>
      </c>
      <c r="CG19">
        <v>1992</v>
      </c>
      <c r="CH19">
        <v>0.12224157955865274</v>
      </c>
      <c r="CI19" t="s">
        <v>26</v>
      </c>
      <c r="CJ19">
        <f>CI2+CJ18</f>
        <v>1.1077500193436505</v>
      </c>
      <c r="CK19">
        <v>1992</v>
      </c>
      <c r="CL19">
        <v>0.12224157955865274</v>
      </c>
      <c r="CM19" t="s">
        <v>26</v>
      </c>
      <c r="CN19">
        <f>CM2+CN18</f>
        <v>1.1078373704752111</v>
      </c>
      <c r="CO19">
        <v>1992</v>
      </c>
      <c r="CP19">
        <v>0.12224157955865274</v>
      </c>
      <c r="CQ19" t="s">
        <v>26</v>
      </c>
      <c r="CR19">
        <f>CQ2+CR18</f>
        <v>1.1080278327026942</v>
      </c>
      <c r="CS19">
        <v>1992</v>
      </c>
      <c r="CT19">
        <v>0.12224157955865274</v>
      </c>
      <c r="CU19" t="s">
        <v>26</v>
      </c>
      <c r="CV19">
        <f>CU2+CV18</f>
        <v>1.108066197299914</v>
      </c>
      <c r="CW19">
        <v>1992</v>
      </c>
      <c r="CX19">
        <v>0.12224157955865274</v>
      </c>
      <c r="CY19" t="s">
        <v>26</v>
      </c>
      <c r="CZ19">
        <f>CY2+CZ18</f>
        <v>1.1080024659853147</v>
      </c>
      <c r="DA19">
        <v>1992</v>
      </c>
      <c r="DB19">
        <v>0.12224157955865274</v>
      </c>
      <c r="DC19" t="s">
        <v>26</v>
      </c>
      <c r="DD19">
        <f>DC2+DD18</f>
        <v>1.1071565892985535</v>
      </c>
      <c r="DE19">
        <v>1992</v>
      </c>
      <c r="DF19">
        <v>0.12224157955865274</v>
      </c>
      <c r="DG19" t="s">
        <v>26</v>
      </c>
      <c r="DH19">
        <f>DG2+DH18</f>
        <v>1.1073682962123141</v>
      </c>
      <c r="DI19">
        <v>1992</v>
      </c>
      <c r="DJ19">
        <v>0.12224157955865274</v>
      </c>
      <c r="DK19" t="s">
        <v>26</v>
      </c>
      <c r="DL19">
        <f>DK2+DL18</f>
        <v>1.1077963791968319</v>
      </c>
      <c r="DM19">
        <v>1992</v>
      </c>
      <c r="DN19">
        <v>0.12224157955865274</v>
      </c>
      <c r="DO19" t="s">
        <v>26</v>
      </c>
      <c r="DP19">
        <f>DO2+DP18</f>
        <v>1.1085395891060887</v>
      </c>
      <c r="DQ19">
        <v>1992</v>
      </c>
      <c r="DR19">
        <v>0.12224157955865274</v>
      </c>
      <c r="DS19" t="s">
        <v>26</v>
      </c>
      <c r="DT19">
        <f>DS2+DT18</f>
        <v>1.1088647473166524</v>
      </c>
      <c r="DU19">
        <v>1992</v>
      </c>
      <c r="DV19">
        <v>0.12224157955865274</v>
      </c>
    </row>
    <row r="20" spans="1:126">
      <c r="B20">
        <v>9.8238046472484353E-2</v>
      </c>
      <c r="C20" s="10">
        <v>0.95015632495114355</v>
      </c>
      <c r="D20">
        <v>514.69360452524381</v>
      </c>
      <c r="E20">
        <v>1993</v>
      </c>
      <c r="F20">
        <v>0.14319727891156464</v>
      </c>
      <c r="G20" t="s">
        <v>27</v>
      </c>
      <c r="H20">
        <f>G2-H18</f>
        <v>1.0990271409530419</v>
      </c>
      <c r="I20">
        <v>1994</v>
      </c>
      <c r="J20">
        <v>0.14740896358543418</v>
      </c>
      <c r="K20" t="s">
        <v>27</v>
      </c>
      <c r="L20">
        <f>K2-L18</f>
        <v>1.0950294448078139</v>
      </c>
      <c r="M20">
        <v>1994</v>
      </c>
      <c r="N20">
        <v>0.14740896358543418</v>
      </c>
      <c r="O20" t="s">
        <v>27</v>
      </c>
      <c r="P20">
        <f>O2-P18</f>
        <v>1.0960000869034972</v>
      </c>
      <c r="Q20">
        <v>1994</v>
      </c>
      <c r="R20">
        <v>0.14740896358543418</v>
      </c>
      <c r="S20" t="s">
        <v>27</v>
      </c>
      <c r="T20">
        <f>S2-T18</f>
        <v>1.0970182751589614</v>
      </c>
      <c r="U20">
        <v>1994</v>
      </c>
      <c r="V20">
        <v>0.14740896358543418</v>
      </c>
      <c r="W20" t="s">
        <v>27</v>
      </c>
      <c r="X20">
        <f>W2-X18</f>
        <v>1.0982490100061777</v>
      </c>
      <c r="Y20">
        <v>1994</v>
      </c>
      <c r="Z20">
        <v>0.14740896358543418</v>
      </c>
      <c r="AA20" t="s">
        <v>27</v>
      </c>
      <c r="AB20">
        <f>AA2-AB18</f>
        <v>1.0988798832040731</v>
      </c>
      <c r="AC20">
        <v>1994</v>
      </c>
      <c r="AD20">
        <v>0.14740896358543418</v>
      </c>
      <c r="AE20" t="s">
        <v>27</v>
      </c>
      <c r="AF20">
        <f>AE2-AF18</f>
        <v>1.0992845834827216</v>
      </c>
      <c r="AG20">
        <v>1994</v>
      </c>
      <c r="AH20">
        <v>0.14740896358543418</v>
      </c>
      <c r="AI20" t="s">
        <v>27</v>
      </c>
      <c r="AJ20">
        <f>AI2-AJ18</f>
        <v>1.0994125439926239</v>
      </c>
      <c r="AK20">
        <v>1994</v>
      </c>
      <c r="AL20">
        <v>0.14740896358543418</v>
      </c>
      <c r="AM20" t="s">
        <v>27</v>
      </c>
      <c r="AN20">
        <f>AM2-AN18</f>
        <v>1.0992142666968507</v>
      </c>
      <c r="AO20">
        <v>1994</v>
      </c>
      <c r="AP20">
        <v>0.14740896358543418</v>
      </c>
      <c r="AQ20" t="s">
        <v>27</v>
      </c>
      <c r="AR20">
        <f>AQ2-AR18</f>
        <v>1.0995715168025506</v>
      </c>
      <c r="AS20">
        <v>1994</v>
      </c>
      <c r="AT20">
        <v>0.14740896358543418</v>
      </c>
      <c r="AU20" t="s">
        <v>27</v>
      </c>
      <c r="AV20">
        <f>AU2-AV18</f>
        <v>1.0994184172963628</v>
      </c>
      <c r="AW20">
        <v>1994</v>
      </c>
      <c r="AX20">
        <v>0.14740896358543418</v>
      </c>
      <c r="AY20" t="s">
        <v>27</v>
      </c>
      <c r="AZ20">
        <f>AY2-AZ18</f>
        <v>1.0994517492646321</v>
      </c>
      <c r="BA20">
        <v>1994</v>
      </c>
      <c r="BB20">
        <v>0.14740896358543418</v>
      </c>
      <c r="BC20" t="s">
        <v>27</v>
      </c>
      <c r="BD20">
        <f>BC2-BD18</f>
        <v>1.0994266303123403</v>
      </c>
      <c r="BE20">
        <v>1994</v>
      </c>
      <c r="BF20">
        <v>0.14740896358543418</v>
      </c>
      <c r="BG20" t="s">
        <v>27</v>
      </c>
      <c r="BH20">
        <f>BG2-BH18</f>
        <v>1.0993393431831338</v>
      </c>
      <c r="BI20">
        <v>1994</v>
      </c>
      <c r="BJ20">
        <v>0.14740896358543418</v>
      </c>
      <c r="BK20" t="s">
        <v>27</v>
      </c>
      <c r="BL20">
        <f>BK2-BL18</f>
        <v>1.0991713174802871</v>
      </c>
      <c r="BM20">
        <v>1994</v>
      </c>
      <c r="BN20">
        <v>0.14740896358543418</v>
      </c>
      <c r="BO20" t="s">
        <v>27</v>
      </c>
      <c r="BP20">
        <f>BO2-BP18</f>
        <v>1.0990122074365976</v>
      </c>
      <c r="BQ20">
        <v>1994</v>
      </c>
      <c r="BR20">
        <v>0.14740896358543418</v>
      </c>
      <c r="BS20" t="s">
        <v>27</v>
      </c>
      <c r="BT20">
        <f>BS2-BT18</f>
        <v>1.0989379060497928</v>
      </c>
      <c r="BU20">
        <v>1994</v>
      </c>
      <c r="BV20">
        <v>0.14740896358543418</v>
      </c>
      <c r="BW20" t="s">
        <v>27</v>
      </c>
      <c r="BX20">
        <f>BW2-BX18</f>
        <v>1.0989112266232208</v>
      </c>
      <c r="BY20">
        <v>1994</v>
      </c>
      <c r="BZ20">
        <v>0.14740896358543418</v>
      </c>
      <c r="CA20" t="s">
        <v>27</v>
      </c>
      <c r="CB20">
        <f>CA2-CB18</f>
        <v>1.0989077906756655</v>
      </c>
      <c r="CC20">
        <v>1994</v>
      </c>
      <c r="CD20">
        <v>0.14740896358543418</v>
      </c>
      <c r="CE20" t="s">
        <v>27</v>
      </c>
      <c r="CF20">
        <f>CE2-CF18</f>
        <v>1.0988134142229904</v>
      </c>
      <c r="CG20">
        <v>1993</v>
      </c>
      <c r="CH20">
        <v>0.14319727891156464</v>
      </c>
      <c r="CI20" t="s">
        <v>27</v>
      </c>
      <c r="CJ20">
        <f>CI2-CJ18</f>
        <v>1.0988862440299894</v>
      </c>
      <c r="CK20">
        <v>1993</v>
      </c>
      <c r="CL20">
        <v>0.14319727891156464</v>
      </c>
      <c r="CM20" t="s">
        <v>27</v>
      </c>
      <c r="CN20">
        <f>CM2-CN18</f>
        <v>1.0989557468753592</v>
      </c>
      <c r="CO20">
        <v>1993</v>
      </c>
      <c r="CP20">
        <v>0.14319727891156464</v>
      </c>
      <c r="CQ20" t="s">
        <v>27</v>
      </c>
      <c r="CR20">
        <f>CQ2-CR18</f>
        <v>1.0991477531159308</v>
      </c>
      <c r="CS20">
        <v>1993</v>
      </c>
      <c r="CT20">
        <v>0.14319727891156464</v>
      </c>
      <c r="CU20" t="s">
        <v>27</v>
      </c>
      <c r="CV20">
        <f>CU2-CV18</f>
        <v>1.0991602630385253</v>
      </c>
      <c r="CW20">
        <v>1993</v>
      </c>
      <c r="CX20">
        <v>0.14319727891156464</v>
      </c>
      <c r="CY20" t="s">
        <v>27</v>
      </c>
      <c r="CZ20">
        <f>CY2-CZ18</f>
        <v>1.099054758424669</v>
      </c>
      <c r="DA20">
        <v>1993</v>
      </c>
      <c r="DB20">
        <v>0.14319727891156464</v>
      </c>
      <c r="DC20" t="s">
        <v>27</v>
      </c>
      <c r="DD20">
        <f>DC2-DD18</f>
        <v>1.0982578809021513</v>
      </c>
      <c r="DE20">
        <v>1993</v>
      </c>
      <c r="DF20">
        <v>0.14319727891156464</v>
      </c>
      <c r="DG20" t="s">
        <v>27</v>
      </c>
      <c r="DH20">
        <f>DG2-DH18</f>
        <v>1.0983852887626251</v>
      </c>
      <c r="DI20">
        <v>1993</v>
      </c>
      <c r="DJ20">
        <v>0.14319727891156464</v>
      </c>
      <c r="DK20" t="s">
        <v>27</v>
      </c>
      <c r="DL20">
        <f>DK2-DL18</f>
        <v>1.0987358153754558</v>
      </c>
      <c r="DM20">
        <v>1993</v>
      </c>
      <c r="DN20">
        <v>0.14319727891156464</v>
      </c>
      <c r="DO20" t="s">
        <v>27</v>
      </c>
      <c r="DP20">
        <f>DO2-DP18</f>
        <v>1.0994244004831968</v>
      </c>
      <c r="DQ20">
        <v>1993</v>
      </c>
      <c r="DR20">
        <v>0.14319727891156464</v>
      </c>
      <c r="DS20" t="s">
        <v>27</v>
      </c>
      <c r="DT20">
        <f>DS2-DT18</f>
        <v>1.0997342546963542</v>
      </c>
      <c r="DU20">
        <v>1993</v>
      </c>
      <c r="DV20">
        <v>0.14319727891156464</v>
      </c>
    </row>
    <row r="21" spans="1:126">
      <c r="B21">
        <v>9.832212269859178E-2</v>
      </c>
      <c r="C21" s="10">
        <v>0.9498093283854977</v>
      </c>
      <c r="D21">
        <v>510.94856955447761</v>
      </c>
      <c r="E21">
        <v>1994</v>
      </c>
      <c r="F21">
        <v>0.14740896358543418</v>
      </c>
      <c r="G21" t="s">
        <v>18</v>
      </c>
      <c r="H21" s="11">
        <f>LN(G2)</f>
        <v>9.8360328276176592E-2</v>
      </c>
      <c r="I21">
        <v>1995</v>
      </c>
      <c r="J21">
        <v>0.15662202380952381</v>
      </c>
      <c r="K21" t="s">
        <v>18</v>
      </c>
      <c r="L21" s="11">
        <f>LN(K2)</f>
        <v>9.4970708309390472E-2</v>
      </c>
      <c r="M21">
        <v>1995</v>
      </c>
      <c r="N21">
        <v>0.15662202380952381</v>
      </c>
      <c r="O21" t="s">
        <v>18</v>
      </c>
      <c r="P21" s="11">
        <f>LN(O2)</f>
        <v>9.5269211566719872E-2</v>
      </c>
      <c r="Q21">
        <v>1995</v>
      </c>
      <c r="R21">
        <v>0.15662202380952381</v>
      </c>
      <c r="S21" t="s">
        <v>18</v>
      </c>
      <c r="T21" s="11">
        <f>LN(S2)</f>
        <v>9.6509998627551066E-2</v>
      </c>
      <c r="U21">
        <v>1995</v>
      </c>
      <c r="V21">
        <v>0.15662202380952381</v>
      </c>
      <c r="W21" t="s">
        <v>18</v>
      </c>
      <c r="X21" s="11">
        <f>LN(W2)</f>
        <v>9.7811001937832376E-2</v>
      </c>
      <c r="Y21">
        <v>1995</v>
      </c>
      <c r="Z21">
        <v>0.15662202380952381</v>
      </c>
      <c r="AA21" t="s">
        <v>18</v>
      </c>
      <c r="AB21" s="11">
        <f>LN(AA2)</f>
        <v>9.8388075238366998E-2</v>
      </c>
      <c r="AC21">
        <v>1995</v>
      </c>
      <c r="AD21">
        <v>0.15662202380952381</v>
      </c>
      <c r="AE21" t="s">
        <v>18</v>
      </c>
      <c r="AF21" s="11">
        <f>LN(AE2)</f>
        <v>9.8723786266335642E-2</v>
      </c>
      <c r="AG21">
        <v>1995</v>
      </c>
      <c r="AH21">
        <v>0.15662202380952381</v>
      </c>
      <c r="AI21" t="s">
        <v>18</v>
      </c>
      <c r="AJ21" s="11">
        <f>LN(AI2)</f>
        <v>9.8811400440882741E-2</v>
      </c>
      <c r="AK21">
        <v>1995</v>
      </c>
      <c r="AL21">
        <v>0.15662202380952381</v>
      </c>
      <c r="AM21" t="s">
        <v>18</v>
      </c>
      <c r="AN21" s="11">
        <f>LN(AM2)</f>
        <v>9.8634353710604944E-2</v>
      </c>
      <c r="AO21">
        <v>1995</v>
      </c>
      <c r="AP21">
        <v>0.15662202380952381</v>
      </c>
      <c r="AQ21" t="s">
        <v>18</v>
      </c>
      <c r="AR21" s="11">
        <f>LN(AQ2)</f>
        <v>9.8891434930174632E-2</v>
      </c>
      <c r="AS21">
        <v>1995</v>
      </c>
      <c r="AT21">
        <v>0.15662202380952381</v>
      </c>
      <c r="AU21" t="s">
        <v>18</v>
      </c>
      <c r="AV21" s="11">
        <f>LN(AU2)</f>
        <v>9.875835915545278E-2</v>
      </c>
      <c r="AW21">
        <v>1995</v>
      </c>
      <c r="AX21">
        <v>0.15662202380952381</v>
      </c>
      <c r="AY21" t="s">
        <v>18</v>
      </c>
      <c r="AZ21" s="11">
        <f>LN(AY2)</f>
        <v>9.8754939882048337E-2</v>
      </c>
      <c r="BA21">
        <v>1995</v>
      </c>
      <c r="BB21">
        <v>0.15662202380952381</v>
      </c>
      <c r="BC21" t="s">
        <v>18</v>
      </c>
      <c r="BD21" s="11">
        <f>LN(BC2)</f>
        <v>9.8704770968887218E-2</v>
      </c>
      <c r="BE21">
        <v>1995</v>
      </c>
      <c r="BF21">
        <v>0.15662202380952381</v>
      </c>
      <c r="BG21" t="s">
        <v>18</v>
      </c>
      <c r="BH21" s="11">
        <f>LN(BG2)</f>
        <v>9.8614254101410601E-2</v>
      </c>
      <c r="BI21">
        <v>1995</v>
      </c>
      <c r="BJ21">
        <v>0.15662202380952381</v>
      </c>
      <c r="BK21" t="s">
        <v>18</v>
      </c>
      <c r="BL21" s="11">
        <f>LN(BK2)</f>
        <v>9.8489590320645817E-2</v>
      </c>
      <c r="BM21">
        <v>1995</v>
      </c>
      <c r="BN21">
        <v>0.15662202380952381</v>
      </c>
      <c r="BO21" t="s">
        <v>18</v>
      </c>
      <c r="BP21" s="11">
        <f>LN(BO2)</f>
        <v>9.8388537948702212E-2</v>
      </c>
      <c r="BQ21">
        <v>1995</v>
      </c>
      <c r="BR21">
        <v>0.15662202380952381</v>
      </c>
      <c r="BS21" t="s">
        <v>18</v>
      </c>
      <c r="BT21" s="11">
        <f>LN(BS2)</f>
        <v>9.8346884420452807E-2</v>
      </c>
      <c r="BU21">
        <v>1995</v>
      </c>
      <c r="BV21">
        <v>0.15662202380952381</v>
      </c>
      <c r="BW21" t="s">
        <v>18</v>
      </c>
      <c r="BX21" s="11">
        <f>LN(BW2)</f>
        <v>9.8326437681632073E-2</v>
      </c>
      <c r="BY21">
        <v>1995</v>
      </c>
      <c r="BZ21">
        <v>0.15662202380952381</v>
      </c>
      <c r="CA21" t="s">
        <v>18</v>
      </c>
      <c r="CB21" s="11">
        <f>LN(CA2)</f>
        <v>9.8330164851506086E-2</v>
      </c>
      <c r="CC21">
        <v>1995</v>
      </c>
      <c r="CD21">
        <v>0.15662202380952381</v>
      </c>
      <c r="CE21" t="s">
        <v>18</v>
      </c>
      <c r="CF21" s="11">
        <f>LN(CE2)</f>
        <v>9.8238046472484353E-2</v>
      </c>
      <c r="CG21">
        <v>1995</v>
      </c>
      <c r="CH21">
        <v>0.15662202380952381</v>
      </c>
      <c r="CI21" t="s">
        <v>18</v>
      </c>
      <c r="CJ21" s="11">
        <f>LN(CI2)</f>
        <v>9.832212269859178E-2</v>
      </c>
      <c r="CK21">
        <v>1994</v>
      </c>
      <c r="CL21">
        <v>0.14740896358543418</v>
      </c>
      <c r="CM21" t="s">
        <v>18</v>
      </c>
      <c r="CN21" s="11">
        <f>LN(CM2)</f>
        <v>9.8393203014357861E-2</v>
      </c>
      <c r="CO21">
        <v>1994</v>
      </c>
      <c r="CP21">
        <v>0.14740896358543418</v>
      </c>
      <c r="CQ21" t="s">
        <v>18</v>
      </c>
      <c r="CR21" s="11">
        <f>LN(CQ2)</f>
        <v>9.8566502144792234E-2</v>
      </c>
      <c r="CS21">
        <v>1994</v>
      </c>
      <c r="CT21">
        <v>0.14740896358543418</v>
      </c>
      <c r="CU21" t="s">
        <v>18</v>
      </c>
      <c r="CV21" s="11">
        <f>LN(CU2)</f>
        <v>9.8589551481614995E-2</v>
      </c>
      <c r="CW21">
        <v>1994</v>
      </c>
      <c r="CX21">
        <v>0.14740896358543418</v>
      </c>
      <c r="CY21" t="s">
        <v>18</v>
      </c>
      <c r="CZ21" s="11">
        <f>LN(CY2)</f>
        <v>9.8512874973884806E-2</v>
      </c>
      <c r="DA21">
        <v>1994</v>
      </c>
      <c r="DB21">
        <v>0.14740896358543418</v>
      </c>
      <c r="DC21" t="s">
        <v>18</v>
      </c>
      <c r="DD21" s="11">
        <f>LN(DC2)</f>
        <v>9.7768279020018944E-2</v>
      </c>
      <c r="DE21">
        <v>1994</v>
      </c>
      <c r="DF21">
        <v>0.14740896358543418</v>
      </c>
      <c r="DG21" t="s">
        <v>18</v>
      </c>
      <c r="DH21" s="11">
        <f>LN(DG2)</f>
        <v>9.7922031844967256E-2</v>
      </c>
      <c r="DI21">
        <v>1994</v>
      </c>
      <c r="DJ21">
        <v>0.14740896358543418</v>
      </c>
      <c r="DK21" t="s">
        <v>18</v>
      </c>
      <c r="DL21" s="11">
        <f>LN(DK2)</f>
        <v>9.8274959848425034E-2</v>
      </c>
      <c r="DM21">
        <v>1994</v>
      </c>
      <c r="DN21">
        <v>0.14740896358543418</v>
      </c>
      <c r="DO21" t="s">
        <v>18</v>
      </c>
      <c r="DP21" s="11">
        <f>LN(DO2)</f>
        <v>9.8923638659085766E-2</v>
      </c>
      <c r="DQ21">
        <v>1994</v>
      </c>
      <c r="DR21">
        <v>0.14740896358543418</v>
      </c>
      <c r="DS21" t="s">
        <v>18</v>
      </c>
      <c r="DT21" s="11">
        <f>LN(DS2)</f>
        <v>9.9211198206772211E-2</v>
      </c>
      <c r="DU21">
        <v>1994</v>
      </c>
      <c r="DV21">
        <v>0.14740896358543418</v>
      </c>
    </row>
    <row r="22" spans="1:126">
      <c r="B22">
        <v>9.8393203014357861E-2</v>
      </c>
      <c r="C22" s="10">
        <v>0.94968629566713048</v>
      </c>
      <c r="D22">
        <v>509.63311731871744</v>
      </c>
      <c r="E22">
        <v>1995</v>
      </c>
      <c r="F22">
        <v>0.15662202380952381</v>
      </c>
      <c r="G22" t="s">
        <v>28</v>
      </c>
      <c r="H22" s="11">
        <f>LN(H19)</f>
        <v>0.10227986217356708</v>
      </c>
      <c r="I22">
        <v>1996</v>
      </c>
      <c r="J22">
        <v>0.16167434715821816</v>
      </c>
      <c r="K22" t="s">
        <v>28</v>
      </c>
      <c r="L22" s="11">
        <f>LN(L19)</f>
        <v>9.9142685141054468E-2</v>
      </c>
      <c r="M22">
        <v>1996</v>
      </c>
      <c r="N22">
        <v>0.16167434715821816</v>
      </c>
      <c r="O22" t="s">
        <v>28</v>
      </c>
      <c r="P22" s="11">
        <f>LN(P19)</f>
        <v>9.8858227867350046E-2</v>
      </c>
      <c r="Q22">
        <v>1996</v>
      </c>
      <c r="R22">
        <v>0.16167434715821816</v>
      </c>
      <c r="S22" t="s">
        <v>28</v>
      </c>
      <c r="T22" s="11">
        <f>LN(T19)</f>
        <v>0.10040889596505599</v>
      </c>
      <c r="U22">
        <v>1996</v>
      </c>
      <c r="V22">
        <v>0.16167434715821816</v>
      </c>
      <c r="W22" t="s">
        <v>28</v>
      </c>
      <c r="X22" s="11">
        <f>LN(X19)</f>
        <v>0.10188820972866852</v>
      </c>
      <c r="Y22">
        <v>1996</v>
      </c>
      <c r="Z22">
        <v>0.16167434715821816</v>
      </c>
      <c r="AA22" t="s">
        <v>28</v>
      </c>
      <c r="AB22" s="11">
        <f>LN(AB19)</f>
        <v>0.10246806295805222</v>
      </c>
      <c r="AC22">
        <v>1996</v>
      </c>
      <c r="AD22">
        <v>0.16167434715821816</v>
      </c>
      <c r="AE22" t="s">
        <v>28</v>
      </c>
      <c r="AF22" s="11">
        <f>LN(AF19)</f>
        <v>0.10277153211049674</v>
      </c>
      <c r="AG22">
        <v>1996</v>
      </c>
      <c r="AH22">
        <v>0.16167434715821816</v>
      </c>
      <c r="AI22" t="s">
        <v>28</v>
      </c>
      <c r="AJ22" s="11">
        <f>LN(AJ19)</f>
        <v>0.10283059551040875</v>
      </c>
      <c r="AK22">
        <v>1996</v>
      </c>
      <c r="AL22">
        <v>0.16167434715821816</v>
      </c>
      <c r="AM22" t="s">
        <v>28</v>
      </c>
      <c r="AN22" s="11">
        <f>LN(AN19)</f>
        <v>0.10265684008865714</v>
      </c>
      <c r="AO22">
        <v>1996</v>
      </c>
      <c r="AP22">
        <v>0.16167434715821816</v>
      </c>
      <c r="AQ22" t="s">
        <v>28</v>
      </c>
      <c r="AR22" s="11">
        <f>LN(AR19)</f>
        <v>0.10284659072689545</v>
      </c>
      <c r="AS22">
        <v>1996</v>
      </c>
      <c r="AT22">
        <v>0.16167434715821816</v>
      </c>
      <c r="AU22" t="s">
        <v>28</v>
      </c>
      <c r="AV22" s="11">
        <f>LN(AV19)</f>
        <v>0.10271963573326515</v>
      </c>
      <c r="AW22">
        <v>1996</v>
      </c>
      <c r="AX22">
        <v>0.16167434715821816</v>
      </c>
      <c r="AY22" t="s">
        <v>28</v>
      </c>
      <c r="AZ22" s="11">
        <f>LN(AZ19)</f>
        <v>0.10268274545415815</v>
      </c>
      <c r="BA22">
        <v>1996</v>
      </c>
      <c r="BB22">
        <v>0.16167434715821816</v>
      </c>
      <c r="BC22" t="s">
        <v>28</v>
      </c>
      <c r="BD22" s="11">
        <f>LN(BD19)</f>
        <v>0.10260546815822102</v>
      </c>
      <c r="BE22">
        <v>1996</v>
      </c>
      <c r="BF22">
        <v>0.16167434715821816</v>
      </c>
      <c r="BG22" t="s">
        <v>28</v>
      </c>
      <c r="BH22" s="11">
        <f>LN(BH19)</f>
        <v>0.10250391735750447</v>
      </c>
      <c r="BI22">
        <v>1996</v>
      </c>
      <c r="BJ22">
        <v>0.16167434715821816</v>
      </c>
      <c r="BK22" t="s">
        <v>28</v>
      </c>
      <c r="BL22" s="11">
        <f>LN(BL19)</f>
        <v>0.10240722425192521</v>
      </c>
      <c r="BM22">
        <v>1996</v>
      </c>
      <c r="BN22">
        <v>0.16167434715821816</v>
      </c>
      <c r="BO22" t="s">
        <v>28</v>
      </c>
      <c r="BP22" s="11">
        <f>LN(BP19)</f>
        <v>0.10234954081209505</v>
      </c>
      <c r="BQ22">
        <v>1996</v>
      </c>
      <c r="BR22">
        <v>0.16167434715821816</v>
      </c>
      <c r="BS22" t="s">
        <v>28</v>
      </c>
      <c r="BT22" s="11">
        <f>LN(BT19)</f>
        <v>0.10233363758330179</v>
      </c>
      <c r="BU22">
        <v>1996</v>
      </c>
      <c r="BV22">
        <v>0.16167434715821816</v>
      </c>
      <c r="BW22" t="s">
        <v>28</v>
      </c>
      <c r="BX22" s="11">
        <f>LN(BX19)</f>
        <v>0.10231699136502038</v>
      </c>
      <c r="BY22">
        <v>1996</v>
      </c>
      <c r="BZ22">
        <v>0.16167434715821816</v>
      </c>
      <c r="CA22" t="s">
        <v>28</v>
      </c>
      <c r="CB22" s="11">
        <f>LN(CB19)</f>
        <v>0.10232751775432139</v>
      </c>
      <c r="CC22">
        <v>1996</v>
      </c>
      <c r="CD22">
        <v>0.16167434715821816</v>
      </c>
      <c r="CE22" t="s">
        <v>28</v>
      </c>
      <c r="CF22" s="11">
        <f>LN(CF19)</f>
        <v>0.10222921642360551</v>
      </c>
      <c r="CG22">
        <v>1996</v>
      </c>
      <c r="CH22">
        <v>0.16167434715821816</v>
      </c>
      <c r="CI22" t="s">
        <v>28</v>
      </c>
      <c r="CJ22" s="11">
        <f>LN(CJ19)</f>
        <v>0.10233094855956996</v>
      </c>
      <c r="CK22">
        <v>1996</v>
      </c>
      <c r="CL22">
        <v>0.16167434715821816</v>
      </c>
      <c r="CM22" t="s">
        <v>28</v>
      </c>
      <c r="CN22" s="11">
        <f>LN(CN19)</f>
        <v>0.10240980000276496</v>
      </c>
      <c r="CO22">
        <v>1995</v>
      </c>
      <c r="CP22">
        <v>0.15662202380952381</v>
      </c>
      <c r="CQ22" t="s">
        <v>28</v>
      </c>
      <c r="CR22" s="11">
        <f>LN(CR19)</f>
        <v>0.10258170777737055</v>
      </c>
      <c r="CS22">
        <v>1995</v>
      </c>
      <c r="CT22">
        <v>0.15662202380952381</v>
      </c>
      <c r="CU22" t="s">
        <v>28</v>
      </c>
      <c r="CV22" s="11">
        <f>LN(CV19)</f>
        <v>0.10261633139595729</v>
      </c>
      <c r="CW22">
        <v>1995</v>
      </c>
      <c r="CX22">
        <v>0.15662202380952381</v>
      </c>
      <c r="CY22" t="s">
        <v>28</v>
      </c>
      <c r="CZ22" s="11">
        <f>LN(CZ19)</f>
        <v>0.10255881394113046</v>
      </c>
      <c r="DA22">
        <v>1995</v>
      </c>
      <c r="DB22">
        <v>0.15662202380952381</v>
      </c>
      <c r="DC22" t="s">
        <v>28</v>
      </c>
      <c r="DD22" s="11">
        <f>LN(DD19)</f>
        <v>0.101795097470426</v>
      </c>
      <c r="DE22">
        <v>1995</v>
      </c>
      <c r="DF22">
        <v>0.15662202380952381</v>
      </c>
      <c r="DG22" t="s">
        <v>28</v>
      </c>
      <c r="DH22" s="11">
        <f>LN(DH19)</f>
        <v>0.10198629596703419</v>
      </c>
      <c r="DI22">
        <v>1995</v>
      </c>
      <c r="DJ22">
        <v>0.15662202380952381</v>
      </c>
      <c r="DK22" t="s">
        <v>28</v>
      </c>
      <c r="DL22" s="11">
        <f>LN(DL19)</f>
        <v>0.10237279814865442</v>
      </c>
      <c r="DM22">
        <v>1995</v>
      </c>
      <c r="DN22">
        <v>0.15662202380952381</v>
      </c>
      <c r="DO22" t="s">
        <v>28</v>
      </c>
      <c r="DP22" s="11">
        <f>LN(DP19)</f>
        <v>0.10304346356016547</v>
      </c>
      <c r="DQ22">
        <v>1995</v>
      </c>
      <c r="DR22">
        <v>0.15662202380952381</v>
      </c>
      <c r="DS22" t="s">
        <v>28</v>
      </c>
      <c r="DT22" s="11">
        <f>LN(DT19)</f>
        <v>0.10333674179323582</v>
      </c>
      <c r="DU22">
        <v>1995</v>
      </c>
      <c r="DV22">
        <v>0.15662202380952381</v>
      </c>
    </row>
    <row r="23" spans="1:126">
      <c r="B23">
        <v>9.8566502144792234E-2</v>
      </c>
      <c r="C23" s="10">
        <v>0.94987075821849576</v>
      </c>
      <c r="D23">
        <v>511.60778740048562</v>
      </c>
      <c r="E23">
        <v>1996</v>
      </c>
      <c r="F23">
        <v>0.16167434715821816</v>
      </c>
      <c r="G23" t="s">
        <v>29</v>
      </c>
      <c r="H23" s="11">
        <f>LN(H20)</f>
        <v>9.4425371161166116E-2</v>
      </c>
      <c r="I23">
        <v>1997</v>
      </c>
      <c r="J23">
        <v>0.17899659863945577</v>
      </c>
      <c r="K23" t="s">
        <v>29</v>
      </c>
      <c r="L23" s="11">
        <f>LN(L20)</f>
        <v>9.0781253142374771E-2</v>
      </c>
      <c r="M23">
        <v>1997</v>
      </c>
      <c r="N23">
        <v>0.17899659863945577</v>
      </c>
      <c r="O23" t="s">
        <v>29</v>
      </c>
      <c r="P23" s="11">
        <f>LN(P20)</f>
        <v>9.1667267817332643E-2</v>
      </c>
      <c r="Q23">
        <v>1997</v>
      </c>
      <c r="R23">
        <v>0.17899659863945577</v>
      </c>
      <c r="S23" t="s">
        <v>29</v>
      </c>
      <c r="T23" s="11">
        <f>LN(T20)</f>
        <v>9.2595840369427043E-2</v>
      </c>
      <c r="U23">
        <v>1997</v>
      </c>
      <c r="V23">
        <v>0.17899659863945577</v>
      </c>
      <c r="W23" t="s">
        <v>29</v>
      </c>
      <c r="X23" s="11">
        <f>LN(X20)</f>
        <v>9.3717102444870942E-2</v>
      </c>
      <c r="Y23">
        <v>1997</v>
      </c>
      <c r="Z23">
        <v>0.17899659863945577</v>
      </c>
      <c r="AA23" t="s">
        <v>29</v>
      </c>
      <c r="AB23" s="11">
        <f>LN(AB20)</f>
        <v>9.4291373000579187E-2</v>
      </c>
      <c r="AC23">
        <v>1997</v>
      </c>
      <c r="AD23">
        <v>0.17899659863945577</v>
      </c>
      <c r="AE23" t="s">
        <v>29</v>
      </c>
      <c r="AF23" s="11">
        <f>LN(AF20)</f>
        <v>9.4659589564311572E-2</v>
      </c>
      <c r="AG23">
        <v>1997</v>
      </c>
      <c r="AH23">
        <v>0.17899659863945577</v>
      </c>
      <c r="AI23" t="s">
        <v>29</v>
      </c>
      <c r="AJ23" s="11">
        <f>LN(AJ20)</f>
        <v>9.4775986232545434E-2</v>
      </c>
      <c r="AK23">
        <v>1997</v>
      </c>
      <c r="AL23">
        <v>0.17899659863945577</v>
      </c>
      <c r="AM23" t="s">
        <v>29</v>
      </c>
      <c r="AN23" s="11">
        <f>LN(AN20)</f>
        <v>9.4595621565520843E-2</v>
      </c>
      <c r="AO23">
        <v>1997</v>
      </c>
      <c r="AP23">
        <v>0.17899659863945577</v>
      </c>
      <c r="AQ23" t="s">
        <v>29</v>
      </c>
      <c r="AR23" s="11">
        <f>LN(AR20)</f>
        <v>9.492057373823766E-2</v>
      </c>
      <c r="AS23">
        <v>1997</v>
      </c>
      <c r="AT23">
        <v>0.17899659863945577</v>
      </c>
      <c r="AU23" t="s">
        <v>29</v>
      </c>
      <c r="AV23" s="11">
        <f>LN(AV20)</f>
        <v>9.4781328438328719E-2</v>
      </c>
      <c r="AW23">
        <v>1997</v>
      </c>
      <c r="AX23">
        <v>0.17899659863945577</v>
      </c>
      <c r="AY23" t="s">
        <v>29</v>
      </c>
      <c r="AZ23" s="11">
        <f>LN(AZ20)</f>
        <v>9.4811645797469521E-2</v>
      </c>
      <c r="BA23">
        <v>1997</v>
      </c>
      <c r="BB23">
        <v>0.17899659863945577</v>
      </c>
      <c r="BC23" t="s">
        <v>29</v>
      </c>
      <c r="BD23" s="11">
        <f>LN(BD20)</f>
        <v>9.4788798738235938E-2</v>
      </c>
      <c r="BE23">
        <v>1997</v>
      </c>
      <c r="BF23">
        <v>0.17899659863945577</v>
      </c>
      <c r="BG23" t="s">
        <v>29</v>
      </c>
      <c r="BH23" s="11">
        <f>LN(BH20)</f>
        <v>9.4709402267393092E-2</v>
      </c>
      <c r="BI23">
        <v>1997</v>
      </c>
      <c r="BJ23">
        <v>0.17899659863945577</v>
      </c>
      <c r="BK23" t="s">
        <v>29</v>
      </c>
      <c r="BL23" s="11">
        <f>LN(BL20)</f>
        <v>9.45565481501216E-2</v>
      </c>
      <c r="BM23">
        <v>1997</v>
      </c>
      <c r="BN23">
        <v>0.17899659863945577</v>
      </c>
      <c r="BO23" t="s">
        <v>29</v>
      </c>
      <c r="BP23" s="11">
        <f>LN(BP20)</f>
        <v>9.4411783127398202E-2</v>
      </c>
      <c r="BQ23">
        <v>1997</v>
      </c>
      <c r="BR23">
        <v>0.17899659863945577</v>
      </c>
      <c r="BS23" t="s">
        <v>29</v>
      </c>
      <c r="BT23" s="11">
        <f>LN(BT20)</f>
        <v>9.4344173415624358E-2</v>
      </c>
      <c r="BU23">
        <v>1997</v>
      </c>
      <c r="BV23">
        <v>0.17899659863945577</v>
      </c>
      <c r="BW23" t="s">
        <v>29</v>
      </c>
      <c r="BX23" s="11">
        <f>LN(BX20)</f>
        <v>9.4319895655903124E-2</v>
      </c>
      <c r="BY23">
        <v>1997</v>
      </c>
      <c r="BZ23">
        <v>0.17899659863945577</v>
      </c>
      <c r="CA23" t="s">
        <v>29</v>
      </c>
      <c r="CB23" s="11">
        <f>LN(CB20)</f>
        <v>9.4316768967555878E-2</v>
      </c>
      <c r="CC23">
        <v>1997</v>
      </c>
      <c r="CD23">
        <v>0.17899659863945577</v>
      </c>
      <c r="CE23" t="s">
        <v>29</v>
      </c>
      <c r="CF23" s="11">
        <f>LN(CF20)</f>
        <v>9.4230883230527251E-2</v>
      </c>
      <c r="CG23">
        <v>1997</v>
      </c>
      <c r="CH23">
        <v>0.17899659863945577</v>
      </c>
      <c r="CI23" t="s">
        <v>29</v>
      </c>
      <c r="CJ23" s="11">
        <f>LN(CJ20)</f>
        <v>9.4297161447163561E-2</v>
      </c>
      <c r="CK23">
        <v>1997</v>
      </c>
      <c r="CL23">
        <v>0.17899659863945577</v>
      </c>
      <c r="CM23" t="s">
        <v>29</v>
      </c>
      <c r="CN23" s="11">
        <f>LN(CN20)</f>
        <v>9.4360407891339856E-2</v>
      </c>
      <c r="CO23">
        <v>1997</v>
      </c>
      <c r="CP23">
        <v>0.17899659863945577</v>
      </c>
      <c r="CQ23" t="s">
        <v>29</v>
      </c>
      <c r="CR23" s="11">
        <f>LN(CR20)</f>
        <v>9.45351096204083E-2</v>
      </c>
      <c r="CS23">
        <v>1996</v>
      </c>
      <c r="CT23">
        <v>0.16167434715821816</v>
      </c>
      <c r="CU23" t="s">
        <v>29</v>
      </c>
      <c r="CV23" s="11">
        <f>LN(CV20)</f>
        <v>9.4546491030568017E-2</v>
      </c>
      <c r="CW23">
        <v>1996</v>
      </c>
      <c r="CX23">
        <v>0.16167434715821816</v>
      </c>
      <c r="CY23" t="s">
        <v>29</v>
      </c>
      <c r="CZ23" s="11">
        <f>LN(CZ20)</f>
        <v>9.4450499862363674E-2</v>
      </c>
      <c r="DA23">
        <v>1996</v>
      </c>
      <c r="DB23">
        <v>0.16167434715821816</v>
      </c>
      <c r="DC23" t="s">
        <v>29</v>
      </c>
      <c r="DD23" s="11">
        <f>LN(DD20)</f>
        <v>9.3725179720667642E-2</v>
      </c>
      <c r="DE23">
        <v>1996</v>
      </c>
      <c r="DF23">
        <v>0.16167434715821816</v>
      </c>
      <c r="DG23" t="s">
        <v>29</v>
      </c>
      <c r="DH23" s="11">
        <f>LN(DH20)</f>
        <v>9.3841182048561567E-2</v>
      </c>
      <c r="DI23">
        <v>1996</v>
      </c>
      <c r="DJ23">
        <v>0.16167434715821816</v>
      </c>
      <c r="DK23" t="s">
        <v>29</v>
      </c>
      <c r="DL23" s="11">
        <f>LN(DL20)</f>
        <v>9.4160260150487327E-2</v>
      </c>
      <c r="DM23">
        <v>1996</v>
      </c>
      <c r="DN23">
        <v>0.16167434715821816</v>
      </c>
      <c r="DO23" t="s">
        <v>29</v>
      </c>
      <c r="DP23" s="11">
        <f>LN(DP20)</f>
        <v>9.4786770561599745E-2</v>
      </c>
      <c r="DQ23">
        <v>1996</v>
      </c>
      <c r="DR23">
        <v>0.16167434715821816</v>
      </c>
      <c r="DS23" t="s">
        <v>29</v>
      </c>
      <c r="DT23" s="11">
        <f>LN(DT20)</f>
        <v>9.5068563977893789E-2</v>
      </c>
      <c r="DU23">
        <v>1996</v>
      </c>
      <c r="DV23">
        <v>0.16167434715821816</v>
      </c>
    </row>
    <row r="24" spans="1:126">
      <c r="B24">
        <v>9.8589551481614995E-2</v>
      </c>
      <c r="C24" s="10">
        <v>0.94961554171277784</v>
      </c>
      <c r="D24">
        <v>508.8795334482603</v>
      </c>
      <c r="E24">
        <v>1997</v>
      </c>
      <c r="F24">
        <v>0.17899659863945577</v>
      </c>
      <c r="G24" t="s">
        <v>30</v>
      </c>
      <c r="H24" s="11">
        <f>H22-H21</f>
        <v>3.9195338973904842E-3</v>
      </c>
      <c r="I24">
        <v>1998</v>
      </c>
      <c r="J24">
        <v>0.20408163265306126</v>
      </c>
      <c r="K24" t="s">
        <v>30</v>
      </c>
      <c r="L24" s="11">
        <f>L22-L21</f>
        <v>4.1719768316639955E-3</v>
      </c>
      <c r="M24">
        <v>1998</v>
      </c>
      <c r="N24">
        <v>0.20408163265306126</v>
      </c>
      <c r="O24" t="s">
        <v>30</v>
      </c>
      <c r="P24" s="11">
        <f>P22-P21</f>
        <v>3.589016300630174E-3</v>
      </c>
      <c r="Q24">
        <v>1998</v>
      </c>
      <c r="R24">
        <v>0.20408163265306126</v>
      </c>
      <c r="S24" t="s">
        <v>30</v>
      </c>
      <c r="T24" s="11">
        <f>T22-T21</f>
        <v>3.8988973375049252E-3</v>
      </c>
      <c r="U24">
        <v>1998</v>
      </c>
      <c r="V24">
        <v>0.20408163265306126</v>
      </c>
      <c r="W24" t="s">
        <v>30</v>
      </c>
      <c r="X24" s="11">
        <f>X22-X21</f>
        <v>4.0772077908361459E-3</v>
      </c>
      <c r="Y24">
        <v>1998</v>
      </c>
      <c r="Z24">
        <v>0.20408163265306126</v>
      </c>
      <c r="AA24" t="s">
        <v>30</v>
      </c>
      <c r="AB24" s="11">
        <f>AB22-AB21</f>
        <v>4.0799877196852213E-3</v>
      </c>
      <c r="AC24">
        <v>1998</v>
      </c>
      <c r="AD24">
        <v>0.20408163265306126</v>
      </c>
      <c r="AE24" t="s">
        <v>30</v>
      </c>
      <c r="AF24" s="11">
        <f>AF22-AF21</f>
        <v>4.0477458441610936E-3</v>
      </c>
      <c r="AG24">
        <v>1998</v>
      </c>
      <c r="AH24">
        <v>0.20408163265306126</v>
      </c>
      <c r="AI24" t="s">
        <v>30</v>
      </c>
      <c r="AJ24" s="11">
        <f>AJ22-AJ21</f>
        <v>4.0191950695260131E-3</v>
      </c>
      <c r="AK24">
        <v>1998</v>
      </c>
      <c r="AL24">
        <v>0.20408163265306126</v>
      </c>
      <c r="AM24" t="s">
        <v>30</v>
      </c>
      <c r="AN24" s="11">
        <f>AN22-AN21</f>
        <v>4.0224863780521924E-3</v>
      </c>
      <c r="AO24">
        <v>1998</v>
      </c>
      <c r="AP24">
        <v>0.20408163265306126</v>
      </c>
      <c r="AQ24" t="s">
        <v>30</v>
      </c>
      <c r="AR24" s="11">
        <f>AR22-AR21</f>
        <v>3.9551557967208162E-3</v>
      </c>
      <c r="AS24">
        <v>1998</v>
      </c>
      <c r="AT24">
        <v>0.20408163265306126</v>
      </c>
      <c r="AU24" t="s">
        <v>30</v>
      </c>
      <c r="AV24" s="11">
        <f>AV22-AV21</f>
        <v>3.9612765778123671E-3</v>
      </c>
      <c r="AW24">
        <v>1998</v>
      </c>
      <c r="AX24">
        <v>0.20408163265306126</v>
      </c>
      <c r="AY24" t="s">
        <v>30</v>
      </c>
      <c r="AZ24" s="11">
        <f>AZ22-AZ21</f>
        <v>3.9278055721098104E-3</v>
      </c>
      <c r="BA24">
        <v>1998</v>
      </c>
      <c r="BB24">
        <v>0.20408163265306126</v>
      </c>
      <c r="BC24" t="s">
        <v>30</v>
      </c>
      <c r="BD24" s="11">
        <f>BD22-BD21</f>
        <v>3.9006971893338072E-3</v>
      </c>
      <c r="BE24">
        <v>1998</v>
      </c>
      <c r="BF24">
        <v>0.20408163265306126</v>
      </c>
      <c r="BG24" t="s">
        <v>30</v>
      </c>
      <c r="BH24" s="11">
        <f>BH22-BH21</f>
        <v>3.8896632560938699E-3</v>
      </c>
      <c r="BI24">
        <v>1998</v>
      </c>
      <c r="BJ24">
        <v>0.20408163265306126</v>
      </c>
      <c r="BK24" t="s">
        <v>30</v>
      </c>
      <c r="BL24" s="11">
        <f>BL22-BL21</f>
        <v>3.9176339312793906E-3</v>
      </c>
      <c r="BM24">
        <v>1998</v>
      </c>
      <c r="BN24">
        <v>0.20408163265306126</v>
      </c>
      <c r="BO24" t="s">
        <v>30</v>
      </c>
      <c r="BP24" s="11">
        <f>BP22-BP21</f>
        <v>3.9610028633928346E-3</v>
      </c>
      <c r="BQ24">
        <v>1998</v>
      </c>
      <c r="BR24">
        <v>0.20408163265306126</v>
      </c>
      <c r="BS24" t="s">
        <v>30</v>
      </c>
      <c r="BT24" s="11">
        <f>BT22-BT21</f>
        <v>3.98675316284898E-3</v>
      </c>
      <c r="BU24">
        <v>1998</v>
      </c>
      <c r="BV24">
        <v>0.20408163265306126</v>
      </c>
      <c r="BW24" t="s">
        <v>30</v>
      </c>
      <c r="BX24" s="11">
        <f>BX22-BX21</f>
        <v>3.9905536833883121E-3</v>
      </c>
      <c r="BY24">
        <v>1998</v>
      </c>
      <c r="BZ24">
        <v>0.20408163265306126</v>
      </c>
      <c r="CA24" t="s">
        <v>30</v>
      </c>
      <c r="CB24" s="11">
        <f>CB22-CB21</f>
        <v>3.9973529028153043E-3</v>
      </c>
      <c r="CC24">
        <v>1998</v>
      </c>
      <c r="CD24">
        <v>0.20408163265306126</v>
      </c>
      <c r="CE24" t="s">
        <v>30</v>
      </c>
      <c r="CF24" s="11">
        <f>CF22-CF21</f>
        <v>3.9911699511211568E-3</v>
      </c>
      <c r="CG24">
        <v>1998</v>
      </c>
      <c r="CH24">
        <v>0.20408163265306126</v>
      </c>
      <c r="CI24" t="s">
        <v>30</v>
      </c>
      <c r="CJ24" s="11">
        <f>CJ22-CJ21</f>
        <v>4.0088258609781852E-3</v>
      </c>
      <c r="CK24">
        <v>1998</v>
      </c>
      <c r="CL24">
        <v>0.20408163265306126</v>
      </c>
      <c r="CM24" t="s">
        <v>30</v>
      </c>
      <c r="CN24" s="11">
        <f>CN22-CN21</f>
        <v>4.0165969884071034E-3</v>
      </c>
      <c r="CO24">
        <v>1998</v>
      </c>
      <c r="CP24">
        <v>0.20408163265306126</v>
      </c>
      <c r="CQ24" t="s">
        <v>30</v>
      </c>
      <c r="CR24" s="11">
        <f>CR22-CR21</f>
        <v>4.015205632578317E-3</v>
      </c>
      <c r="CS24">
        <v>1998</v>
      </c>
      <c r="CT24">
        <v>0.20408163265306126</v>
      </c>
      <c r="CU24" t="s">
        <v>30</v>
      </c>
      <c r="CV24" s="11">
        <f>CV22-CV21</f>
        <v>4.0267799143422905E-3</v>
      </c>
      <c r="CW24">
        <v>1997</v>
      </c>
      <c r="CX24">
        <v>0.17899659863945577</v>
      </c>
      <c r="CY24" t="s">
        <v>30</v>
      </c>
      <c r="CZ24" s="11">
        <f>CZ22-CZ21</f>
        <v>4.0459389672456575E-3</v>
      </c>
      <c r="DA24">
        <v>1997</v>
      </c>
      <c r="DB24">
        <v>0.17899659863945577</v>
      </c>
      <c r="DC24" t="s">
        <v>30</v>
      </c>
      <c r="DD24" s="11">
        <f>DD22-DD21</f>
        <v>4.0268184504070603E-3</v>
      </c>
      <c r="DE24">
        <v>1997</v>
      </c>
      <c r="DF24">
        <v>0.17899659863945577</v>
      </c>
      <c r="DG24" t="s">
        <v>30</v>
      </c>
      <c r="DH24" s="11">
        <f>DH22-DH21</f>
        <v>4.0642641220669379E-3</v>
      </c>
      <c r="DI24">
        <v>1997</v>
      </c>
      <c r="DJ24">
        <v>0.17899659863945577</v>
      </c>
      <c r="DK24" t="s">
        <v>30</v>
      </c>
      <c r="DL24" s="11">
        <f>DL22-DL21</f>
        <v>4.0978383002293894E-3</v>
      </c>
      <c r="DM24">
        <v>1997</v>
      </c>
      <c r="DN24">
        <v>0.17899659863945577</v>
      </c>
      <c r="DO24" t="s">
        <v>30</v>
      </c>
      <c r="DP24" s="11">
        <f>DP22-DP21</f>
        <v>4.119824901079705E-3</v>
      </c>
      <c r="DQ24">
        <v>1997</v>
      </c>
      <c r="DR24">
        <v>0.17899659863945577</v>
      </c>
      <c r="DS24" t="s">
        <v>30</v>
      </c>
      <c r="DT24" s="11">
        <f>DT22-DT21</f>
        <v>4.1255435864636092E-3</v>
      </c>
      <c r="DU24">
        <v>1997</v>
      </c>
      <c r="DV24">
        <v>0.17899659863945577</v>
      </c>
    </row>
    <row r="25" spans="1:126">
      <c r="B25">
        <v>9.8512874973884806E-2</v>
      </c>
      <c r="C25" s="10">
        <v>0.94909072675905237</v>
      </c>
      <c r="D25">
        <v>503.35524337996657</v>
      </c>
      <c r="E25">
        <v>1998</v>
      </c>
      <c r="F25">
        <v>0.20408163265306126</v>
      </c>
      <c r="G25" t="s">
        <v>31</v>
      </c>
      <c r="H25" s="11">
        <f>H21-H23</f>
        <v>3.9349571150104762E-3</v>
      </c>
      <c r="I25">
        <v>1999</v>
      </c>
      <c r="J25">
        <v>0.27624309392265195</v>
      </c>
      <c r="K25" t="s">
        <v>31</v>
      </c>
      <c r="L25" s="11">
        <f>L21-L23</f>
        <v>4.1894551670157015E-3</v>
      </c>
      <c r="M25">
        <v>1999</v>
      </c>
      <c r="N25">
        <v>0.27624309392265195</v>
      </c>
      <c r="O25" t="s">
        <v>31</v>
      </c>
      <c r="P25" s="11">
        <f>P21-P23</f>
        <v>3.6019437493872292E-3</v>
      </c>
      <c r="Q25">
        <v>1999</v>
      </c>
      <c r="R25">
        <v>0.27624309392265195</v>
      </c>
      <c r="S25" t="s">
        <v>31</v>
      </c>
      <c r="T25" s="11">
        <f>T21-T23</f>
        <v>3.9141582581240231E-3</v>
      </c>
      <c r="U25">
        <v>1999</v>
      </c>
      <c r="V25">
        <v>0.27624309392265195</v>
      </c>
      <c r="W25" t="s">
        <v>31</v>
      </c>
      <c r="X25" s="11">
        <f>X21-X23</f>
        <v>4.0938994929614336E-3</v>
      </c>
      <c r="Y25">
        <v>1999</v>
      </c>
      <c r="Z25">
        <v>0.27624309392265195</v>
      </c>
      <c r="AA25" t="s">
        <v>31</v>
      </c>
      <c r="AB25" s="11">
        <f>AB21-AB23</f>
        <v>4.096702237787811E-3</v>
      </c>
      <c r="AC25">
        <v>1999</v>
      </c>
      <c r="AD25">
        <v>0.27624309392265195</v>
      </c>
      <c r="AE25" t="s">
        <v>31</v>
      </c>
      <c r="AF25" s="11">
        <f>AF21-AF23</f>
        <v>4.0641967020240699E-3</v>
      </c>
      <c r="AG25">
        <v>1999</v>
      </c>
      <c r="AH25">
        <v>0.27624309392265195</v>
      </c>
      <c r="AI25" t="s">
        <v>31</v>
      </c>
      <c r="AJ25" s="11">
        <f>AJ21-AJ23</f>
        <v>4.0354142083373068E-3</v>
      </c>
      <c r="AK25">
        <v>1999</v>
      </c>
      <c r="AL25">
        <v>0.27624309392265195</v>
      </c>
      <c r="AM25" t="s">
        <v>31</v>
      </c>
      <c r="AN25" s="11">
        <f>AN21-AN23</f>
        <v>4.0387321450841007E-3</v>
      </c>
      <c r="AO25">
        <v>1999</v>
      </c>
      <c r="AP25">
        <v>0.27624309392265195</v>
      </c>
      <c r="AQ25" t="s">
        <v>31</v>
      </c>
      <c r="AR25" s="11">
        <f>AR21-AR23</f>
        <v>3.9708611919369724E-3</v>
      </c>
      <c r="AS25">
        <v>1999</v>
      </c>
      <c r="AT25">
        <v>0.27624309392265195</v>
      </c>
      <c r="AU25" t="s">
        <v>31</v>
      </c>
      <c r="AV25" s="11">
        <f>AV21-AV23</f>
        <v>3.977030717124061E-3</v>
      </c>
      <c r="AW25">
        <v>1999</v>
      </c>
      <c r="AX25">
        <v>0.27624309392265195</v>
      </c>
      <c r="AY25" t="s">
        <v>31</v>
      </c>
      <c r="AZ25" s="11">
        <f>AZ21-AZ23</f>
        <v>3.9432940845788161E-3</v>
      </c>
      <c r="BA25">
        <v>1999</v>
      </c>
      <c r="BB25">
        <v>0.27624309392265195</v>
      </c>
      <c r="BC25" t="s">
        <v>31</v>
      </c>
      <c r="BD25" s="11">
        <f>BD21-BD23</f>
        <v>3.9159722306512795E-3</v>
      </c>
      <c r="BE25">
        <v>1999</v>
      </c>
      <c r="BF25">
        <v>0.27624309392265195</v>
      </c>
      <c r="BG25" t="s">
        <v>31</v>
      </c>
      <c r="BH25" s="11">
        <f>BH21-BH23</f>
        <v>3.9048518340175087E-3</v>
      </c>
      <c r="BI25">
        <v>1999</v>
      </c>
      <c r="BJ25">
        <v>0.27624309392265195</v>
      </c>
      <c r="BK25" t="s">
        <v>31</v>
      </c>
      <c r="BL25" s="11">
        <f>BL21-BL23</f>
        <v>3.9330421705242175E-3</v>
      </c>
      <c r="BM25">
        <v>1999</v>
      </c>
      <c r="BN25">
        <v>0.27624309392265195</v>
      </c>
      <c r="BO25" t="s">
        <v>31</v>
      </c>
      <c r="BP25" s="11">
        <f>BP21-BP23</f>
        <v>3.9767548213040099E-3</v>
      </c>
      <c r="BQ25">
        <v>1999</v>
      </c>
      <c r="BR25">
        <v>0.27624309392265195</v>
      </c>
      <c r="BS25" t="s">
        <v>31</v>
      </c>
      <c r="BT25" s="11">
        <f>BT21-BT23</f>
        <v>4.0027110048284492E-3</v>
      </c>
      <c r="BU25">
        <v>1999</v>
      </c>
      <c r="BV25">
        <v>0.27624309392265195</v>
      </c>
      <c r="BW25" t="s">
        <v>31</v>
      </c>
      <c r="BX25" s="11">
        <f>BX21-BX23</f>
        <v>4.0065420257289486E-3</v>
      </c>
      <c r="BY25">
        <v>1999</v>
      </c>
      <c r="BZ25">
        <v>0.27624309392265195</v>
      </c>
      <c r="CA25" t="s">
        <v>31</v>
      </c>
      <c r="CB25" s="11">
        <f>CB21-CB23</f>
        <v>4.0133958839502076E-3</v>
      </c>
      <c r="CC25">
        <v>1999</v>
      </c>
      <c r="CD25">
        <v>0.27624309392265195</v>
      </c>
      <c r="CE25" t="s">
        <v>31</v>
      </c>
      <c r="CF25" s="11">
        <f>CF21-CF23</f>
        <v>4.0071632419571013E-3</v>
      </c>
      <c r="CG25">
        <v>1999</v>
      </c>
      <c r="CH25">
        <v>0.27624309392265195</v>
      </c>
      <c r="CI25" t="s">
        <v>31</v>
      </c>
      <c r="CJ25" s="11">
        <f>CJ21-CJ23</f>
        <v>4.024961251428219E-3</v>
      </c>
      <c r="CK25">
        <v>1999</v>
      </c>
      <c r="CL25">
        <v>0.27624309392265195</v>
      </c>
      <c r="CM25" t="s">
        <v>31</v>
      </c>
      <c r="CN25" s="11">
        <f>CN21-CN23</f>
        <v>4.0327951230180042E-3</v>
      </c>
      <c r="CO25">
        <v>1999</v>
      </c>
      <c r="CP25">
        <v>0.27624309392265195</v>
      </c>
      <c r="CQ25" t="s">
        <v>31</v>
      </c>
      <c r="CR25" s="11">
        <f>CR21-CR23</f>
        <v>4.0313925243839338E-3</v>
      </c>
      <c r="CS25">
        <v>1999</v>
      </c>
      <c r="CT25">
        <v>0.27624309392265195</v>
      </c>
      <c r="CU25" t="s">
        <v>31</v>
      </c>
      <c r="CV25" s="11">
        <f>CV21-CV23</f>
        <v>4.0430604510469786E-3</v>
      </c>
      <c r="CW25">
        <v>1999</v>
      </c>
      <c r="CX25">
        <v>0.27624309392265195</v>
      </c>
      <c r="CY25" t="s">
        <v>31</v>
      </c>
      <c r="CZ25" s="11">
        <f>CZ21-CZ23</f>
        <v>4.0623751115211326E-3</v>
      </c>
      <c r="DA25">
        <v>1998</v>
      </c>
      <c r="DB25">
        <v>0.20408163265306126</v>
      </c>
      <c r="DC25" t="s">
        <v>31</v>
      </c>
      <c r="DD25" s="11">
        <f>DD21-DD23</f>
        <v>4.0430992993513021E-3</v>
      </c>
      <c r="DE25">
        <v>1998</v>
      </c>
      <c r="DF25">
        <v>0.20408163265306126</v>
      </c>
      <c r="DG25" t="s">
        <v>31</v>
      </c>
      <c r="DH25" s="11">
        <f>DH21-DH23</f>
        <v>4.0808497964056889E-3</v>
      </c>
      <c r="DI25">
        <v>1998</v>
      </c>
      <c r="DJ25">
        <v>0.20408163265306126</v>
      </c>
      <c r="DK25" t="s">
        <v>31</v>
      </c>
      <c r="DL25" s="11">
        <f>DL21-DL23</f>
        <v>4.1146996979377071E-3</v>
      </c>
      <c r="DM25">
        <v>1998</v>
      </c>
      <c r="DN25">
        <v>0.20408163265306126</v>
      </c>
      <c r="DO25" t="s">
        <v>31</v>
      </c>
      <c r="DP25" s="11">
        <f>DP21-DP23</f>
        <v>4.1368680974860211E-3</v>
      </c>
      <c r="DQ25">
        <v>1998</v>
      </c>
      <c r="DR25">
        <v>0.20408163265306126</v>
      </c>
      <c r="DS25" t="s">
        <v>31</v>
      </c>
      <c r="DT25" s="11">
        <f>DT21-DT23</f>
        <v>4.1426342288784224E-3</v>
      </c>
      <c r="DU25">
        <v>1998</v>
      </c>
      <c r="DV25">
        <v>0.20408163265306126</v>
      </c>
    </row>
    <row r="26" spans="1:126">
      <c r="B26">
        <v>9.7768279020018944E-2</v>
      </c>
      <c r="C26" s="10">
        <v>0.94888781232073061</v>
      </c>
      <c r="D26">
        <v>501.24974288766174</v>
      </c>
      <c r="E26">
        <v>1999</v>
      </c>
      <c r="F26">
        <v>0.27624309392265195</v>
      </c>
      <c r="G26" t="s">
        <v>32</v>
      </c>
      <c r="H26" s="12">
        <f>AVERAGE(H24:H25)</f>
        <v>3.9272455062004802E-3</v>
      </c>
      <c r="I26">
        <v>2000</v>
      </c>
      <c r="J26">
        <v>0.28901734104046245</v>
      </c>
      <c r="K26" t="s">
        <v>32</v>
      </c>
      <c r="L26" s="12">
        <f>AVERAGE(L24:L25)</f>
        <v>4.1807159993398485E-3</v>
      </c>
      <c r="M26">
        <v>2000</v>
      </c>
      <c r="N26">
        <v>0.28901734104046245</v>
      </c>
      <c r="O26" t="s">
        <v>32</v>
      </c>
      <c r="P26" s="12">
        <f>AVERAGE(P24:P25)</f>
        <v>3.5954800250087016E-3</v>
      </c>
      <c r="Q26">
        <v>2000</v>
      </c>
      <c r="R26">
        <v>0.28901734104046245</v>
      </c>
      <c r="S26" t="s">
        <v>32</v>
      </c>
      <c r="T26" s="12">
        <f>AVERAGE(T24:T25)</f>
        <v>3.9065277978144741E-3</v>
      </c>
      <c r="U26">
        <v>2000</v>
      </c>
      <c r="V26">
        <v>0.28901734104046245</v>
      </c>
      <c r="W26" t="s">
        <v>32</v>
      </c>
      <c r="X26" s="12">
        <f>AVERAGE(X24:X25)</f>
        <v>4.0855536418987898E-3</v>
      </c>
      <c r="Y26">
        <v>2000</v>
      </c>
      <c r="Z26">
        <v>0.28901734104046245</v>
      </c>
      <c r="AA26" t="s">
        <v>32</v>
      </c>
      <c r="AB26" s="12">
        <f>AVERAGE(AB24:AB25)</f>
        <v>4.0883449787365161E-3</v>
      </c>
      <c r="AC26">
        <v>2000</v>
      </c>
      <c r="AD26">
        <v>0.28901734104046245</v>
      </c>
      <c r="AE26" t="s">
        <v>32</v>
      </c>
      <c r="AF26" s="12">
        <f>AVERAGE(AF24:AF25)</f>
        <v>4.0559712730925818E-3</v>
      </c>
      <c r="AG26">
        <v>2000</v>
      </c>
      <c r="AH26">
        <v>0.28901734104046245</v>
      </c>
      <c r="AI26" t="s">
        <v>32</v>
      </c>
      <c r="AJ26" s="12">
        <f>AVERAGE(AJ24:AJ25)</f>
        <v>4.02730463893166E-3</v>
      </c>
      <c r="AK26">
        <v>2000</v>
      </c>
      <c r="AL26">
        <v>0.28901734104046245</v>
      </c>
      <c r="AM26" t="s">
        <v>32</v>
      </c>
      <c r="AN26" s="12">
        <f>AVERAGE(AN24:AN25)</f>
        <v>4.0306092615681466E-3</v>
      </c>
      <c r="AO26">
        <v>2000</v>
      </c>
      <c r="AP26">
        <v>0.28901734104046245</v>
      </c>
      <c r="AQ26" t="s">
        <v>32</v>
      </c>
      <c r="AR26" s="12">
        <f>AVERAGE(AR24:AR25)</f>
        <v>3.9630084943288943E-3</v>
      </c>
      <c r="AS26">
        <v>2000</v>
      </c>
      <c r="AT26">
        <v>0.28901734104046245</v>
      </c>
      <c r="AU26" t="s">
        <v>32</v>
      </c>
      <c r="AV26" s="12">
        <f>AVERAGE(AV24:AV25)</f>
        <v>3.969153647468214E-3</v>
      </c>
      <c r="AW26">
        <v>2000</v>
      </c>
      <c r="AX26">
        <v>0.28901734104046245</v>
      </c>
      <c r="AY26" t="s">
        <v>32</v>
      </c>
      <c r="AZ26" s="12">
        <f>AVERAGE(AZ24:AZ25)</f>
        <v>3.9355498283443133E-3</v>
      </c>
      <c r="BA26">
        <v>2000</v>
      </c>
      <c r="BB26">
        <v>0.28901734104046245</v>
      </c>
      <c r="BC26" t="s">
        <v>32</v>
      </c>
      <c r="BD26" s="12">
        <f>AVERAGE(BD24:BD25)</f>
        <v>3.9083347099925433E-3</v>
      </c>
      <c r="BE26">
        <v>2000</v>
      </c>
      <c r="BF26">
        <v>0.28901734104046245</v>
      </c>
      <c r="BG26" t="s">
        <v>32</v>
      </c>
      <c r="BH26" s="12">
        <f>AVERAGE(BH24:BH25)</f>
        <v>3.8972575450556893E-3</v>
      </c>
      <c r="BI26">
        <v>2000</v>
      </c>
      <c r="BJ26">
        <v>0.28901734104046245</v>
      </c>
      <c r="BK26" t="s">
        <v>32</v>
      </c>
      <c r="BL26" s="12">
        <f>AVERAGE(BL24:BL25)</f>
        <v>3.925338050901804E-3</v>
      </c>
      <c r="BM26">
        <v>2000</v>
      </c>
      <c r="BN26">
        <v>0.28901734104046245</v>
      </c>
      <c r="BO26" t="s">
        <v>32</v>
      </c>
      <c r="BP26" s="12">
        <f>AVERAGE(BP24:BP25)</f>
        <v>3.9688788423484223E-3</v>
      </c>
      <c r="BQ26">
        <v>2000</v>
      </c>
      <c r="BR26">
        <v>0.28901734104046245</v>
      </c>
      <c r="BS26" t="s">
        <v>32</v>
      </c>
      <c r="BT26" s="12">
        <f>AVERAGE(BT24:BT25)</f>
        <v>3.9947320838387146E-3</v>
      </c>
      <c r="BU26">
        <v>2000</v>
      </c>
      <c r="BV26">
        <v>0.28901734104046245</v>
      </c>
      <c r="BW26" t="s">
        <v>32</v>
      </c>
      <c r="BX26" s="12">
        <f>AVERAGE(BX24:BX25)</f>
        <v>3.9985478545586303E-3</v>
      </c>
      <c r="BY26">
        <v>2000</v>
      </c>
      <c r="BZ26">
        <v>0.28901734104046245</v>
      </c>
      <c r="CA26" t="s">
        <v>32</v>
      </c>
      <c r="CB26" s="12">
        <f>AVERAGE(CB24:CB25)</f>
        <v>4.005374393382756E-3</v>
      </c>
      <c r="CC26">
        <v>2000</v>
      </c>
      <c r="CD26">
        <v>0.28901734104046245</v>
      </c>
      <c r="CE26" t="s">
        <v>32</v>
      </c>
      <c r="CF26" s="12">
        <f>AVERAGE(CF24:CF25)</f>
        <v>3.999166596539129E-3</v>
      </c>
      <c r="CG26">
        <v>2000</v>
      </c>
      <c r="CH26">
        <v>0.28901734104046245</v>
      </c>
      <c r="CI26" t="s">
        <v>32</v>
      </c>
      <c r="CJ26" s="12">
        <f>AVERAGE(CJ24:CJ25)</f>
        <v>4.0168935562032021E-3</v>
      </c>
      <c r="CK26">
        <v>2000</v>
      </c>
      <c r="CL26">
        <v>0.28901734104046245</v>
      </c>
      <c r="CM26" t="s">
        <v>32</v>
      </c>
      <c r="CN26" s="12">
        <f>AVERAGE(CN24:CN25)</f>
        <v>4.0246960557125538E-3</v>
      </c>
      <c r="CO26">
        <v>2000</v>
      </c>
      <c r="CP26">
        <v>0.28901734104046245</v>
      </c>
      <c r="CQ26" t="s">
        <v>32</v>
      </c>
      <c r="CR26" s="12">
        <f>AVERAGE(CR24:CR25)</f>
        <v>4.0232990784811254E-3</v>
      </c>
      <c r="CS26">
        <v>2000</v>
      </c>
      <c r="CT26">
        <v>0.28901734104046245</v>
      </c>
      <c r="CU26" t="s">
        <v>32</v>
      </c>
      <c r="CV26" s="12">
        <f>AVERAGE(CV24:CV25)</f>
        <v>4.0349201826946346E-3</v>
      </c>
      <c r="CW26">
        <v>2000</v>
      </c>
      <c r="CX26">
        <v>0.28901734104046245</v>
      </c>
      <c r="CY26" t="s">
        <v>32</v>
      </c>
      <c r="CZ26" s="12">
        <f>AVERAGE(CZ24:CZ25)</f>
        <v>4.0541570393833951E-3</v>
      </c>
      <c r="DA26">
        <v>2000</v>
      </c>
      <c r="DB26">
        <v>0.28901734104046245</v>
      </c>
      <c r="DC26" t="s">
        <v>32</v>
      </c>
      <c r="DD26" s="12">
        <f>AVERAGE(DD24:DD25)</f>
        <v>4.0349588748791812E-3</v>
      </c>
      <c r="DE26">
        <v>1999</v>
      </c>
      <c r="DF26">
        <v>0.27624309392265195</v>
      </c>
      <c r="DG26" t="s">
        <v>32</v>
      </c>
      <c r="DH26" s="12">
        <f>AVERAGE(DH24:DH25)</f>
        <v>4.0725569592363134E-3</v>
      </c>
      <c r="DI26">
        <v>1999</v>
      </c>
      <c r="DJ26">
        <v>0.27624309392265195</v>
      </c>
      <c r="DK26" t="s">
        <v>32</v>
      </c>
      <c r="DL26" s="12">
        <f>AVERAGE(DL24:DL25)</f>
        <v>4.1062689990835483E-3</v>
      </c>
      <c r="DM26">
        <v>1999</v>
      </c>
      <c r="DN26">
        <v>0.27624309392265195</v>
      </c>
      <c r="DO26" t="s">
        <v>32</v>
      </c>
      <c r="DP26" s="12">
        <f>AVERAGE(DP24:DP25)</f>
        <v>4.1283464992828631E-3</v>
      </c>
      <c r="DQ26">
        <v>1999</v>
      </c>
      <c r="DR26">
        <v>0.27624309392265195</v>
      </c>
      <c r="DS26" t="s">
        <v>32</v>
      </c>
      <c r="DT26" s="12">
        <f>AVERAGE(DT24:DT25)</f>
        <v>4.1340889076710158E-3</v>
      </c>
      <c r="DU26">
        <v>1999</v>
      </c>
      <c r="DV26">
        <v>0.27624309392265195</v>
      </c>
    </row>
    <row r="27" spans="1:126">
      <c r="B27">
        <v>9.7922031844967256E-2</v>
      </c>
      <c r="C27" s="10">
        <v>0.94812026970154584</v>
      </c>
      <c r="D27">
        <v>493.43447112531533</v>
      </c>
      <c r="E27">
        <v>2000</v>
      </c>
      <c r="F27">
        <v>0.28901734104046245</v>
      </c>
      <c r="I27">
        <v>2001</v>
      </c>
      <c r="J27">
        <v>0.29239766081871343</v>
      </c>
      <c r="M27">
        <v>2001</v>
      </c>
      <c r="N27">
        <v>0.29239766081871343</v>
      </c>
      <c r="Q27">
        <v>2001</v>
      </c>
      <c r="R27">
        <v>0.29239766081871343</v>
      </c>
      <c r="U27">
        <v>2001</v>
      </c>
      <c r="V27">
        <v>0.29239766081871343</v>
      </c>
      <c r="Y27">
        <v>2001</v>
      </c>
      <c r="Z27">
        <v>0.29239766081871343</v>
      </c>
      <c r="AC27">
        <v>2001</v>
      </c>
      <c r="AD27">
        <v>0.29239766081871343</v>
      </c>
      <c r="AG27">
        <v>2001</v>
      </c>
      <c r="AH27">
        <v>0.29239766081871343</v>
      </c>
      <c r="AK27">
        <v>2001</v>
      </c>
      <c r="AL27">
        <v>0.29239766081871343</v>
      </c>
      <c r="AO27">
        <v>2001</v>
      </c>
      <c r="AP27">
        <v>0.29239766081871343</v>
      </c>
      <c r="AS27">
        <v>2001</v>
      </c>
      <c r="AT27">
        <v>0.29239766081871343</v>
      </c>
      <c r="AW27">
        <v>2001</v>
      </c>
      <c r="AX27">
        <v>0.29239766081871343</v>
      </c>
      <c r="BA27">
        <v>2001</v>
      </c>
      <c r="BB27">
        <v>0.29239766081871343</v>
      </c>
      <c r="BE27">
        <v>2001</v>
      </c>
      <c r="BF27">
        <v>0.29239766081871343</v>
      </c>
      <c r="BI27">
        <v>2001</v>
      </c>
      <c r="BJ27">
        <v>0.29239766081871343</v>
      </c>
      <c r="BM27">
        <v>2001</v>
      </c>
      <c r="BN27">
        <v>0.29239766081871343</v>
      </c>
      <c r="BQ27">
        <v>2001</v>
      </c>
      <c r="BR27">
        <v>0.29239766081871343</v>
      </c>
      <c r="BU27">
        <v>2001</v>
      </c>
      <c r="BV27">
        <v>0.29239766081871343</v>
      </c>
      <c r="BY27">
        <v>2001</v>
      </c>
      <c r="BZ27">
        <v>0.29239766081871343</v>
      </c>
      <c r="CC27">
        <v>2001</v>
      </c>
      <c r="CD27">
        <v>0.29239766081871343</v>
      </c>
      <c r="CG27">
        <v>2001</v>
      </c>
      <c r="CH27">
        <v>0.29239766081871343</v>
      </c>
      <c r="CK27">
        <v>2001</v>
      </c>
      <c r="CL27">
        <v>0.29239766081871343</v>
      </c>
      <c r="CO27">
        <v>2001</v>
      </c>
      <c r="CP27">
        <v>0.29239766081871343</v>
      </c>
      <c r="CS27">
        <v>2001</v>
      </c>
      <c r="CT27">
        <v>0.29239766081871343</v>
      </c>
      <c r="CW27">
        <v>2001</v>
      </c>
      <c r="CX27">
        <v>0.29239766081871343</v>
      </c>
      <c r="DA27">
        <v>2001</v>
      </c>
      <c r="DB27">
        <v>0.29239766081871343</v>
      </c>
      <c r="DE27">
        <v>2001</v>
      </c>
      <c r="DF27">
        <v>0.29239766081871343</v>
      </c>
      <c r="DI27">
        <v>2000</v>
      </c>
      <c r="DJ27">
        <v>0.28901734104046245</v>
      </c>
      <c r="DM27">
        <v>2000</v>
      </c>
      <c r="DN27">
        <v>0.28901734104046245</v>
      </c>
      <c r="DQ27">
        <v>2000</v>
      </c>
      <c r="DR27">
        <v>0.28901734104046245</v>
      </c>
      <c r="DU27">
        <v>2000</v>
      </c>
      <c r="DV27">
        <v>0.28901734104046245</v>
      </c>
    </row>
    <row r="28" spans="1:126">
      <c r="B28">
        <v>9.8274959848425034E-2</v>
      </c>
      <c r="C28" s="10">
        <v>0.94762628422256279</v>
      </c>
      <c r="D28">
        <v>488.52576706103639</v>
      </c>
      <c r="E28">
        <v>2001</v>
      </c>
      <c r="F28">
        <v>0.29239766081871343</v>
      </c>
      <c r="I28">
        <v>2003</v>
      </c>
      <c r="J28">
        <v>0.31545741324921134</v>
      </c>
      <c r="M28">
        <v>2003</v>
      </c>
      <c r="N28">
        <v>0.31545741324921134</v>
      </c>
      <c r="Q28">
        <v>2003</v>
      </c>
      <c r="R28">
        <v>0.31545741324921134</v>
      </c>
      <c r="U28">
        <v>2003</v>
      </c>
      <c r="V28">
        <v>0.31545741324921134</v>
      </c>
      <c r="Y28">
        <v>2003</v>
      </c>
      <c r="Z28">
        <v>0.31545741324921134</v>
      </c>
      <c r="AC28">
        <v>2003</v>
      </c>
      <c r="AD28">
        <v>0.31545741324921134</v>
      </c>
      <c r="AG28">
        <v>2003</v>
      </c>
      <c r="AH28">
        <v>0.31545741324921134</v>
      </c>
      <c r="AK28">
        <v>2003</v>
      </c>
      <c r="AL28">
        <v>0.31545741324921134</v>
      </c>
      <c r="AO28">
        <v>2003</v>
      </c>
      <c r="AP28">
        <v>0.31545741324921134</v>
      </c>
      <c r="AS28">
        <v>2003</v>
      </c>
      <c r="AT28">
        <v>0.31545741324921134</v>
      </c>
      <c r="AW28">
        <v>2003</v>
      </c>
      <c r="AX28">
        <v>0.31545741324921134</v>
      </c>
      <c r="BA28">
        <v>2003</v>
      </c>
      <c r="BB28">
        <v>0.31545741324921134</v>
      </c>
      <c r="BE28">
        <v>2003</v>
      </c>
      <c r="BF28">
        <v>0.31545741324921134</v>
      </c>
      <c r="BI28">
        <v>2003</v>
      </c>
      <c r="BJ28">
        <v>0.31545741324921134</v>
      </c>
      <c r="BM28">
        <v>2003</v>
      </c>
      <c r="BN28">
        <v>0.31545741324921134</v>
      </c>
      <c r="BQ28">
        <v>2003</v>
      </c>
      <c r="BR28">
        <v>0.31545741324921134</v>
      </c>
      <c r="BU28">
        <v>2003</v>
      </c>
      <c r="BV28">
        <v>0.31545741324921134</v>
      </c>
      <c r="BY28">
        <v>2003</v>
      </c>
      <c r="BZ28">
        <v>0.31545741324921134</v>
      </c>
      <c r="CC28">
        <v>2003</v>
      </c>
      <c r="CD28">
        <v>0.31545741324921134</v>
      </c>
      <c r="CG28">
        <v>2003</v>
      </c>
      <c r="CH28">
        <v>0.31545741324921134</v>
      </c>
      <c r="CK28">
        <v>2003</v>
      </c>
      <c r="CL28">
        <v>0.31545741324921134</v>
      </c>
      <c r="CO28">
        <v>2003</v>
      </c>
      <c r="CP28">
        <v>0.31545741324921134</v>
      </c>
      <c r="CS28">
        <v>2003</v>
      </c>
      <c r="CT28">
        <v>0.31545741324921134</v>
      </c>
      <c r="CW28">
        <v>2003</v>
      </c>
      <c r="CX28">
        <v>0.31545741324921134</v>
      </c>
      <c r="DA28">
        <v>2003</v>
      </c>
      <c r="DB28">
        <v>0.31545741324921134</v>
      </c>
      <c r="DE28">
        <v>2003</v>
      </c>
      <c r="DF28">
        <v>0.31545741324921134</v>
      </c>
      <c r="DI28">
        <v>2003</v>
      </c>
      <c r="DJ28">
        <v>0.31545741324921134</v>
      </c>
      <c r="DM28">
        <v>2001</v>
      </c>
      <c r="DN28">
        <v>0.29239766081871343</v>
      </c>
      <c r="DQ28">
        <v>2001</v>
      </c>
      <c r="DR28">
        <v>0.29239766081871343</v>
      </c>
      <c r="DU28">
        <v>2001</v>
      </c>
      <c r="DV28">
        <v>0.29239766081871343</v>
      </c>
    </row>
    <row r="29" spans="1:126">
      <c r="B29">
        <v>9.8923638659085766E-2</v>
      </c>
      <c r="C29" s="10">
        <v>0.94768265702509435</v>
      </c>
      <c r="D29">
        <v>489.08125460329177</v>
      </c>
      <c r="E29">
        <v>2003</v>
      </c>
      <c r="F29">
        <v>0.31545741324921134</v>
      </c>
      <c r="I29">
        <v>2004</v>
      </c>
      <c r="J29">
        <v>0.33444816053511706</v>
      </c>
      <c r="M29">
        <v>2004</v>
      </c>
      <c r="N29">
        <v>0.33444816053511706</v>
      </c>
      <c r="Q29">
        <v>2004</v>
      </c>
      <c r="R29">
        <v>0.33444816053511706</v>
      </c>
      <c r="U29">
        <v>2004</v>
      </c>
      <c r="V29">
        <v>0.33444816053511706</v>
      </c>
      <c r="Y29">
        <v>2004</v>
      </c>
      <c r="Z29">
        <v>0.33444816053511706</v>
      </c>
      <c r="AC29">
        <v>2004</v>
      </c>
      <c r="AD29">
        <v>0.33444816053511706</v>
      </c>
      <c r="AG29">
        <v>2004</v>
      </c>
      <c r="AH29">
        <v>0.33444816053511706</v>
      </c>
      <c r="AK29">
        <v>2004</v>
      </c>
      <c r="AL29">
        <v>0.33444816053511706</v>
      </c>
      <c r="AO29">
        <v>2004</v>
      </c>
      <c r="AP29">
        <v>0.33444816053511706</v>
      </c>
      <c r="AS29">
        <v>2004</v>
      </c>
      <c r="AT29">
        <v>0.33444816053511706</v>
      </c>
      <c r="AW29">
        <v>2004</v>
      </c>
      <c r="AX29">
        <v>0.33444816053511706</v>
      </c>
      <c r="BA29">
        <v>2004</v>
      </c>
      <c r="BB29">
        <v>0.33444816053511706</v>
      </c>
      <c r="BE29">
        <v>2004</v>
      </c>
      <c r="BF29">
        <v>0.33444816053511706</v>
      </c>
      <c r="BI29">
        <v>2004</v>
      </c>
      <c r="BJ29">
        <v>0.33444816053511706</v>
      </c>
      <c r="BM29">
        <v>2004</v>
      </c>
      <c r="BN29">
        <v>0.33444816053511706</v>
      </c>
      <c r="BQ29">
        <v>2004</v>
      </c>
      <c r="BR29">
        <v>0.33444816053511706</v>
      </c>
      <c r="BU29">
        <v>2004</v>
      </c>
      <c r="BV29">
        <v>0.33444816053511706</v>
      </c>
      <c r="BY29">
        <v>2004</v>
      </c>
      <c r="BZ29">
        <v>0.33444816053511706</v>
      </c>
      <c r="CC29">
        <v>2004</v>
      </c>
      <c r="CD29">
        <v>0.33444816053511706</v>
      </c>
      <c r="CG29">
        <v>2004</v>
      </c>
      <c r="CH29">
        <v>0.33444816053511706</v>
      </c>
      <c r="CK29">
        <v>2004</v>
      </c>
      <c r="CL29">
        <v>0.33444816053511706</v>
      </c>
      <c r="CO29">
        <v>2004</v>
      </c>
      <c r="CP29">
        <v>0.33444816053511706</v>
      </c>
      <c r="CS29">
        <v>2004</v>
      </c>
      <c r="CT29">
        <v>0.33444816053511706</v>
      </c>
      <c r="CW29">
        <v>2004</v>
      </c>
      <c r="CX29">
        <v>0.33444816053511706</v>
      </c>
      <c r="DA29">
        <v>2004</v>
      </c>
      <c r="DB29">
        <v>0.33444816053511706</v>
      </c>
      <c r="DE29">
        <v>2004</v>
      </c>
      <c r="DF29">
        <v>0.33444816053511706</v>
      </c>
      <c r="DI29">
        <v>2004</v>
      </c>
      <c r="DJ29">
        <v>0.33444816053511706</v>
      </c>
      <c r="DM29">
        <v>2004</v>
      </c>
      <c r="DN29">
        <v>0.33444816053511706</v>
      </c>
      <c r="DQ29">
        <v>2003</v>
      </c>
      <c r="DR29">
        <v>0.31545741324921134</v>
      </c>
      <c r="DU29">
        <v>2003</v>
      </c>
      <c r="DV29">
        <v>0.31545741324921134</v>
      </c>
    </row>
    <row r="30" spans="1:126">
      <c r="B30">
        <v>9.9211198206772211E-2</v>
      </c>
      <c r="C30" s="10">
        <v>0.94780400728193814</v>
      </c>
      <c r="D30">
        <v>490.28108986912611</v>
      </c>
      <c r="E30">
        <v>2004</v>
      </c>
      <c r="F30">
        <v>0.33444816053511706</v>
      </c>
      <c r="I30">
        <v>2009</v>
      </c>
      <c r="J30">
        <v>0.35842293906810035</v>
      </c>
      <c r="M30">
        <v>2009</v>
      </c>
      <c r="N30">
        <v>0.35842293906810035</v>
      </c>
      <c r="Q30">
        <v>2009</v>
      </c>
      <c r="R30">
        <v>0.35842293906810035</v>
      </c>
      <c r="U30">
        <v>2009</v>
      </c>
      <c r="V30">
        <v>0.35842293906810035</v>
      </c>
      <c r="Y30">
        <v>2009</v>
      </c>
      <c r="Z30">
        <v>0.35842293906810035</v>
      </c>
      <c r="AC30">
        <v>2009</v>
      </c>
      <c r="AD30">
        <v>0.35842293906810035</v>
      </c>
      <c r="AG30">
        <v>2009</v>
      </c>
      <c r="AH30">
        <v>0.35842293906810035</v>
      </c>
      <c r="AK30">
        <v>2009</v>
      </c>
      <c r="AL30">
        <v>0.35842293906810035</v>
      </c>
      <c r="AO30">
        <v>2009</v>
      </c>
      <c r="AP30">
        <v>0.35842293906810035</v>
      </c>
      <c r="AS30">
        <v>2009</v>
      </c>
      <c r="AT30">
        <v>0.35842293906810035</v>
      </c>
      <c r="AW30">
        <v>2009</v>
      </c>
      <c r="AX30">
        <v>0.35842293906810035</v>
      </c>
      <c r="BA30">
        <v>2009</v>
      </c>
      <c r="BB30">
        <v>0.35842293906810035</v>
      </c>
      <c r="BE30">
        <v>2009</v>
      </c>
      <c r="BF30">
        <v>0.35842293906810035</v>
      </c>
      <c r="BI30">
        <v>2009</v>
      </c>
      <c r="BJ30">
        <v>0.35842293906810035</v>
      </c>
      <c r="BM30">
        <v>2009</v>
      </c>
      <c r="BN30">
        <v>0.35842293906810035</v>
      </c>
      <c r="BQ30">
        <v>2009</v>
      </c>
      <c r="BR30">
        <v>0.35842293906810035</v>
      </c>
      <c r="BU30">
        <v>2009</v>
      </c>
      <c r="BV30">
        <v>0.35842293906810035</v>
      </c>
      <c r="BY30">
        <v>2009</v>
      </c>
      <c r="BZ30">
        <v>0.35842293906810035</v>
      </c>
      <c r="CC30">
        <v>2009</v>
      </c>
      <c r="CD30">
        <v>0.35842293906810035</v>
      </c>
      <c r="CG30">
        <v>2009</v>
      </c>
      <c r="CH30">
        <v>0.35842293906810035</v>
      </c>
      <c r="CK30">
        <v>2009</v>
      </c>
      <c r="CL30">
        <v>0.35842293906810035</v>
      </c>
      <c r="CO30">
        <v>2009</v>
      </c>
      <c r="CP30">
        <v>0.35842293906810035</v>
      </c>
      <c r="CS30">
        <v>2009</v>
      </c>
      <c r="CT30">
        <v>0.35842293906810035</v>
      </c>
      <c r="CW30">
        <v>2009</v>
      </c>
      <c r="CX30">
        <v>0.35842293906810035</v>
      </c>
      <c r="DA30">
        <v>2009</v>
      </c>
      <c r="DB30">
        <v>0.35842293906810035</v>
      </c>
      <c r="DE30">
        <v>2009</v>
      </c>
      <c r="DF30">
        <v>0.35842293906810035</v>
      </c>
      <c r="DI30">
        <v>2009</v>
      </c>
      <c r="DJ30">
        <v>0.35842293906810035</v>
      </c>
      <c r="DM30">
        <v>2009</v>
      </c>
      <c r="DN30">
        <v>0.35842293906810035</v>
      </c>
      <c r="DQ30">
        <v>2009</v>
      </c>
      <c r="DR30">
        <v>0.35842293906810035</v>
      </c>
      <c r="DU30">
        <v>2004</v>
      </c>
      <c r="DV30">
        <v>0.33444816053511706</v>
      </c>
    </row>
    <row r="31" spans="1:126">
      <c r="B31">
        <v>0.10324922465550293</v>
      </c>
      <c r="C31" s="10">
        <v>0.96146818392450961</v>
      </c>
      <c r="D31">
        <v>673.71963250064357</v>
      </c>
      <c r="E31">
        <v>2009</v>
      </c>
      <c r="F31">
        <v>0.35842293906810035</v>
      </c>
    </row>
    <row r="32" spans="1:126">
      <c r="A32" t="s">
        <v>33</v>
      </c>
      <c r="B32" s="7">
        <f>AVERAGE(B2:B31)</f>
        <v>9.8356518112636501E-2</v>
      </c>
      <c r="C32" s="7">
        <f>AVERAGE(C2:C31)</f>
        <v>0.95031544408358093</v>
      </c>
      <c r="D32" s="7">
        <f>AVERAGE(D2:D31)</f>
        <v>518.84834785269754</v>
      </c>
      <c r="E32" s="7">
        <f>AVERAGE(E2:E31)</f>
        <v>1989.5</v>
      </c>
      <c r="F32" s="7">
        <f>AVERAGE(F2:F31)</f>
        <v>0.1338666971250782</v>
      </c>
    </row>
    <row r="33" spans="1:6">
      <c r="A33" t="s">
        <v>34</v>
      </c>
      <c r="B33" s="7">
        <f>STDEV(B2:B31)</f>
        <v>1.3340166963491885E-3</v>
      </c>
      <c r="C33" s="7">
        <f>STDEV(C2:C31)</f>
        <v>3.1925653530849789E-3</v>
      </c>
      <c r="D33" s="7">
        <f>STDEV(D2:D31)</f>
        <v>39.347505863051687</v>
      </c>
      <c r="E33" s="7">
        <f>STDEV(E2:E31)</f>
        <v>9.6909129138305783</v>
      </c>
      <c r="F33" s="7">
        <f>STDEV(F2:F31)</f>
        <v>0.10366238584837832</v>
      </c>
    </row>
    <row r="34" spans="1:6">
      <c r="A34" t="s">
        <v>35</v>
      </c>
      <c r="B34" s="7">
        <f>MIN(B2:B31)</f>
        <v>9.4970708309390472E-2</v>
      </c>
      <c r="C34" s="7">
        <f>MIN(C2:C31)</f>
        <v>0.94255830652498107</v>
      </c>
      <c r="D34" s="7">
        <f>MIN(D2:D31)</f>
        <v>443.04185229570527</v>
      </c>
      <c r="E34" s="7">
        <f>MIN(E2:E31)</f>
        <v>1968</v>
      </c>
      <c r="F34" s="7">
        <f>MIN(F2:F31)</f>
        <v>7.9365079365079378E-3</v>
      </c>
    </row>
    <row r="35" spans="1:6">
      <c r="A35" t="s">
        <v>36</v>
      </c>
      <c r="B35" s="7">
        <f>MAX(B2:B31)</f>
        <v>0.10324922465550293</v>
      </c>
      <c r="C35" s="7">
        <f>MAX(C2:C31)</f>
        <v>0.96146818392450961</v>
      </c>
      <c r="D35" s="7">
        <f>MAX(D2:D31)</f>
        <v>673.71963250064357</v>
      </c>
      <c r="E35" s="7">
        <f>MAX(E2:E31)</f>
        <v>2009</v>
      </c>
      <c r="F35" s="7">
        <f>MAX(F2:F31)</f>
        <v>0.35842293906810035</v>
      </c>
    </row>
    <row r="36" spans="1:6">
      <c r="A36" t="s">
        <v>37</v>
      </c>
      <c r="B36" s="7">
        <f>ABS(B35-B34)</f>
        <v>8.2785163461124578E-3</v>
      </c>
      <c r="C36" s="7">
        <f>ABS(C35-C34)</f>
        <v>1.8909877399528541E-2</v>
      </c>
      <c r="D36" s="7">
        <f>ABS(D35-D34)</f>
        <v>230.6777802049383</v>
      </c>
      <c r="E36" s="7">
        <f>ABS(E35-E34)</f>
        <v>41</v>
      </c>
      <c r="F36" s="7">
        <f>ABS(F35-F34)</f>
        <v>0.35048643113159239</v>
      </c>
    </row>
    <row r="37" spans="1:6">
      <c r="A37" t="s">
        <v>38</v>
      </c>
      <c r="B37" s="7">
        <f>COUNT(B2:B31)</f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EN41"/>
  <sheetViews>
    <sheetView workbookViewId="0">
      <selection activeCell="F1" sqref="F1"/>
    </sheetView>
  </sheetViews>
  <sheetFormatPr baseColWidth="10" defaultRowHeight="15" x14ac:dyDescent="0"/>
  <sheetData>
    <row r="1" spans="2:144" ht="17" thickTop="1" thickBot="1">
      <c r="B1" s="7" t="s">
        <v>11</v>
      </c>
      <c r="C1" s="7" t="s">
        <v>12</v>
      </c>
      <c r="D1" s="7" t="s">
        <v>13</v>
      </c>
      <c r="E1" s="7" t="s">
        <v>3</v>
      </c>
      <c r="F1" s="7" t="s">
        <v>6</v>
      </c>
      <c r="G1" s="5">
        <f>LN(G2)</f>
        <v>8.6356917886100448E-2</v>
      </c>
      <c r="H1" s="6">
        <f>G4</f>
        <v>0.92975867245130472</v>
      </c>
      <c r="I1" t="s">
        <v>3</v>
      </c>
      <c r="J1" t="s">
        <v>6</v>
      </c>
      <c r="K1" s="8">
        <f>LN(K2)</f>
        <v>8.2357066578742283E-2</v>
      </c>
      <c r="L1" s="9">
        <f>K4</f>
        <v>0.94043943520992346</v>
      </c>
      <c r="M1" t="s">
        <v>3</v>
      </c>
      <c r="N1" t="s">
        <v>6</v>
      </c>
      <c r="O1" s="8">
        <f>LN(O2)</f>
        <v>8.3730652462377722E-2</v>
      </c>
      <c r="P1" s="9">
        <f>O4</f>
        <v>0.93115862340698863</v>
      </c>
      <c r="Q1" t="s">
        <v>3</v>
      </c>
      <c r="R1" t="s">
        <v>6</v>
      </c>
      <c r="S1" s="8">
        <f>LN(S2)</f>
        <v>8.5191829800206065E-2</v>
      </c>
      <c r="T1" s="9">
        <f>S4</f>
        <v>0.92566388536831501</v>
      </c>
      <c r="U1" t="s">
        <v>3</v>
      </c>
      <c r="V1" t="s">
        <v>6</v>
      </c>
      <c r="W1" s="8">
        <f>LN(W2)</f>
        <v>8.5905066860322482E-2</v>
      </c>
      <c r="X1" s="9">
        <f>W4</f>
        <v>0.92548904482492378</v>
      </c>
      <c r="Y1" t="s">
        <v>3</v>
      </c>
      <c r="Z1" t="s">
        <v>6</v>
      </c>
      <c r="AA1" s="8">
        <f>LN(AA2)</f>
        <v>8.6366846136278028E-2</v>
      </c>
      <c r="AB1" s="9">
        <f>AA4</f>
        <v>0.92640790948261231</v>
      </c>
      <c r="AC1" t="s">
        <v>3</v>
      </c>
      <c r="AD1" t="s">
        <v>6</v>
      </c>
      <c r="AE1" s="8">
        <f>LN(AE2)</f>
        <v>8.6557176568079458E-2</v>
      </c>
      <c r="AF1" s="9">
        <f>AE4</f>
        <v>0.92735363900598833</v>
      </c>
      <c r="AG1" t="s">
        <v>3</v>
      </c>
      <c r="AH1" t="s">
        <v>6</v>
      </c>
      <c r="AI1" s="8">
        <f>LN(AI2)</f>
        <v>8.6436608223577668E-2</v>
      </c>
      <c r="AJ1" s="9">
        <f>AI4</f>
        <v>0.92756135411877594</v>
      </c>
      <c r="AK1" t="s">
        <v>3</v>
      </c>
      <c r="AL1" t="s">
        <v>6</v>
      </c>
      <c r="AM1" s="8">
        <f>LN(AM2)</f>
        <v>8.6827303463014704E-2</v>
      </c>
      <c r="AN1" s="9">
        <f>AM4</f>
        <v>0.92946807411047461</v>
      </c>
      <c r="AO1" t="s">
        <v>3</v>
      </c>
      <c r="AP1" t="s">
        <v>6</v>
      </c>
      <c r="AQ1" s="8">
        <f>LN(AQ2)</f>
        <v>8.6744345117978669E-2</v>
      </c>
      <c r="AR1" s="9">
        <f>AQ4</f>
        <v>0.92959227104422493</v>
      </c>
      <c r="AS1" t="s">
        <v>3</v>
      </c>
      <c r="AT1" t="s">
        <v>6</v>
      </c>
      <c r="AU1" s="8">
        <f>LN(AU2)</f>
        <v>8.6823829409474779E-2</v>
      </c>
      <c r="AV1" s="9">
        <f>AU4</f>
        <v>0.93070700761640102</v>
      </c>
      <c r="AW1" t="s">
        <v>3</v>
      </c>
      <c r="AX1" t="s">
        <v>6</v>
      </c>
      <c r="AY1" s="8">
        <f>LN(AY2)</f>
        <v>8.6844383563700514E-2</v>
      </c>
      <c r="AZ1" s="9">
        <f>AY4</f>
        <v>0.93167067031631157</v>
      </c>
      <c r="BA1" t="s">
        <v>3</v>
      </c>
      <c r="BB1" t="s">
        <v>6</v>
      </c>
      <c r="BC1" s="8">
        <f>LN(BC2)</f>
        <v>8.6804334081538176E-2</v>
      </c>
      <c r="BD1" s="9">
        <f>BC4</f>
        <v>0.93222660679879299</v>
      </c>
      <c r="BE1" t="s">
        <v>3</v>
      </c>
      <c r="BF1" t="s">
        <v>6</v>
      </c>
      <c r="BG1" s="8">
        <f>LN(BG2)</f>
        <v>8.6681776328155782E-2</v>
      </c>
      <c r="BH1" s="9">
        <f>BG4</f>
        <v>0.93173999561848808</v>
      </c>
      <c r="BI1" t="s">
        <v>3</v>
      </c>
      <c r="BJ1" t="s">
        <v>6</v>
      </c>
      <c r="BK1" s="8">
        <f>LN(BK2)</f>
        <v>8.6535767270458377E-2</v>
      </c>
      <c r="BL1" s="9">
        <f>BK4</f>
        <v>0.93073498317730663</v>
      </c>
      <c r="BM1" t="s">
        <v>3</v>
      </c>
      <c r="BN1" t="s">
        <v>6</v>
      </c>
      <c r="BO1" s="8">
        <f>LN(BO2)</f>
        <v>8.6432582091759858E-2</v>
      </c>
      <c r="BP1" s="9">
        <f>BO4</f>
        <v>0.93008120825989582</v>
      </c>
      <c r="BQ1" t="s">
        <v>3</v>
      </c>
      <c r="BR1" t="s">
        <v>6</v>
      </c>
      <c r="BS1" s="8">
        <f>LN(BS2)</f>
        <v>8.6402568487177867E-2</v>
      </c>
      <c r="BT1" s="9">
        <f>BS4</f>
        <v>0.93012221295335484</v>
      </c>
      <c r="BU1" t="s">
        <v>3</v>
      </c>
      <c r="BV1" t="s">
        <v>6</v>
      </c>
      <c r="BW1" s="8">
        <f>LN(BW2)</f>
        <v>8.6369647313242759E-2</v>
      </c>
      <c r="BX1" s="9">
        <f>BW4</f>
        <v>0.93001141808467225</v>
      </c>
      <c r="BY1" t="s">
        <v>3</v>
      </c>
      <c r="BZ1" t="s">
        <v>6</v>
      </c>
      <c r="CA1" s="8">
        <f>LN(CA2)</f>
        <v>8.6332874370902493E-2</v>
      </c>
      <c r="CB1" s="9">
        <f>CA4</f>
        <v>0.93056969592906957</v>
      </c>
      <c r="CC1" t="s">
        <v>3</v>
      </c>
      <c r="CD1" t="s">
        <v>6</v>
      </c>
      <c r="CE1" s="8">
        <f>LN(CE2)</f>
        <v>8.6311854073471098E-2</v>
      </c>
      <c r="CF1" s="9">
        <f>CE4</f>
        <v>0.92997681738193549</v>
      </c>
      <c r="CG1" t="s">
        <v>3</v>
      </c>
      <c r="CH1" t="s">
        <v>6</v>
      </c>
      <c r="CI1" s="8">
        <f>LN(CI2)</f>
        <v>8.6302010369180837E-2</v>
      </c>
      <c r="CJ1" s="9">
        <f>CI4</f>
        <v>0.9297244487122801</v>
      </c>
      <c r="CK1" t="s">
        <v>3</v>
      </c>
      <c r="CL1" t="s">
        <v>6</v>
      </c>
      <c r="CM1" s="8">
        <f>LN(CM2)</f>
        <v>8.6340308912779121E-2</v>
      </c>
      <c r="CN1" s="9">
        <f>CM4</f>
        <v>0.92948896956015836</v>
      </c>
      <c r="CO1" t="s">
        <v>3</v>
      </c>
      <c r="CP1" t="s">
        <v>6</v>
      </c>
      <c r="CQ1" s="8">
        <f>LN(CQ2)</f>
        <v>8.6313514433192226E-2</v>
      </c>
      <c r="CR1" s="9">
        <f>CQ4</f>
        <v>0.92930802281309355</v>
      </c>
      <c r="CS1" t="s">
        <v>3</v>
      </c>
      <c r="CT1" t="s">
        <v>6</v>
      </c>
      <c r="CU1" s="8">
        <f>LN(CU2)</f>
        <v>8.6225385297569429E-2</v>
      </c>
      <c r="CV1" s="9">
        <f>CU4</f>
        <v>0.92914102619217342</v>
      </c>
      <c r="CW1" t="s">
        <v>3</v>
      </c>
      <c r="CX1" t="s">
        <v>6</v>
      </c>
      <c r="CY1" s="8">
        <f>LN(CY2)</f>
        <v>8.5752046838489943E-2</v>
      </c>
      <c r="CZ1" s="9">
        <f>CY4</f>
        <v>0.93117681718091472</v>
      </c>
      <c r="DA1" t="s">
        <v>3</v>
      </c>
      <c r="DB1" t="s">
        <v>6</v>
      </c>
      <c r="DC1" s="8">
        <f>LN(DC2)</f>
        <v>8.5754779855055877E-2</v>
      </c>
      <c r="DD1" s="9">
        <f>DC4</f>
        <v>0.93005102660694583</v>
      </c>
      <c r="DE1" t="s">
        <v>3</v>
      </c>
      <c r="DF1" t="s">
        <v>6</v>
      </c>
      <c r="DG1" s="8">
        <f>LN(DG2)</f>
        <v>8.5875614858168803E-2</v>
      </c>
      <c r="DH1" s="9">
        <f>DG4</f>
        <v>0.92868235911287378</v>
      </c>
      <c r="DI1" t="s">
        <v>3</v>
      </c>
      <c r="DJ1" t="s">
        <v>6</v>
      </c>
      <c r="DK1" s="8">
        <f>LN(DK2)</f>
        <v>8.6357045447194983E-2</v>
      </c>
      <c r="DL1" s="9">
        <f>DK4</f>
        <v>0.92785286972807579</v>
      </c>
      <c r="DM1" t="s">
        <v>3</v>
      </c>
      <c r="DN1" t="s">
        <v>6</v>
      </c>
      <c r="DO1" s="8">
        <f>LN(DO2)</f>
        <v>8.6086521761317342E-2</v>
      </c>
      <c r="DP1" s="9">
        <f>DO4</f>
        <v>0.92723716590662064</v>
      </c>
      <c r="DQ1" t="s">
        <v>3</v>
      </c>
      <c r="DR1" t="s">
        <v>6</v>
      </c>
      <c r="DS1" s="8">
        <f>LN(DS2)</f>
        <v>8.6164028616413604E-2</v>
      </c>
      <c r="DT1" s="9">
        <f>DS4</f>
        <v>0.92672981682347133</v>
      </c>
      <c r="DU1" t="s">
        <v>3</v>
      </c>
      <c r="DV1" t="s">
        <v>6</v>
      </c>
      <c r="DW1" s="8">
        <f>LN(DW2)</f>
        <v>8.6771021761278877E-2</v>
      </c>
      <c r="DX1" s="9">
        <f>DW4</f>
        <v>0.92743981996636438</v>
      </c>
      <c r="DY1" t="s">
        <v>3</v>
      </c>
      <c r="DZ1" t="s">
        <v>6</v>
      </c>
      <c r="EA1" s="8">
        <f>LN(EA2)</f>
        <v>8.7615594335223881E-2</v>
      </c>
      <c r="EB1" s="9">
        <f>EA4</f>
        <v>0.93087017258112803</v>
      </c>
      <c r="EC1" t="s">
        <v>3</v>
      </c>
      <c r="ED1" t="s">
        <v>6</v>
      </c>
      <c r="EE1" s="8">
        <f>LN(EE2)</f>
        <v>8.7958728679745524E-2</v>
      </c>
      <c r="EF1" s="9">
        <f>EE4</f>
        <v>0.93198957443530228</v>
      </c>
      <c r="EG1" t="s">
        <v>3</v>
      </c>
      <c r="EH1" t="s">
        <v>6</v>
      </c>
      <c r="EI1" s="8">
        <f>LN(EI2)</f>
        <v>8.8727314880121172E-2</v>
      </c>
      <c r="EJ1" s="9">
        <f>EI4</f>
        <v>0.93634226551450161</v>
      </c>
      <c r="EK1" t="s">
        <v>3</v>
      </c>
      <c r="EL1" t="s">
        <v>6</v>
      </c>
      <c r="EM1" s="8">
        <f>LN(EM2)</f>
        <v>8.8126780652146172E-2</v>
      </c>
      <c r="EN1" s="9">
        <f>EM4</f>
        <v>0.93054474625912531</v>
      </c>
    </row>
    <row r="2" spans="2:144" ht="16" thickTop="1">
      <c r="B2">
        <v>8.2357066578742283E-2</v>
      </c>
      <c r="C2" s="10">
        <v>0.94043943520992346</v>
      </c>
      <c r="D2">
        <v>489.47861045745128</v>
      </c>
      <c r="E2">
        <v>1976</v>
      </c>
      <c r="F2">
        <v>1.4005602240896361E-2</v>
      </c>
      <c r="G2">
        <f t="array" ref="G2:H6">LOGEST(F2:F35,E2:E35,TRUE, TRUE)</f>
        <v>1.0901953690997652</v>
      </c>
      <c r="H2">
        <v>2.2053214605327048E-76</v>
      </c>
      <c r="I2">
        <v>1977</v>
      </c>
      <c r="J2">
        <v>1.8771178883538436E-2</v>
      </c>
      <c r="K2">
        <f t="array" ref="K2:L6">LOGEST(J2:J34,I2:I34,TRUE, TRUE)</f>
        <v>1.0858434590261083</v>
      </c>
      <c r="L2">
        <v>6.5283498095695567E-73</v>
      </c>
      <c r="M2">
        <v>1976</v>
      </c>
      <c r="N2">
        <v>1.4005602240896361E-2</v>
      </c>
      <c r="O2">
        <f t="array" ref="O2:P6">LOGEST(N2:N34,M2:M34,TRUE, TRUE)</f>
        <v>1.0873359830935927</v>
      </c>
      <c r="P2">
        <v>4.198995026450319E-74</v>
      </c>
      <c r="Q2">
        <v>1976</v>
      </c>
      <c r="R2">
        <v>1.4005602240896361E-2</v>
      </c>
      <c r="S2">
        <f t="array" ref="S2:T6">LOGEST(R2:R34,Q2:Q34,TRUE, TRUE)</f>
        <v>1.0889259351087366</v>
      </c>
      <c r="T2">
        <v>2.2647400358218239E-75</v>
      </c>
      <c r="U2">
        <v>1976</v>
      </c>
      <c r="V2">
        <v>1.4005602240896361E-2</v>
      </c>
      <c r="W2">
        <f t="array" ref="W2:X6">LOGEST(V2:V34,U2:U34,TRUE, TRUE)</f>
        <v>1.0897028744794182</v>
      </c>
      <c r="X2">
        <v>5.4434224216827889E-76</v>
      </c>
      <c r="Y2">
        <v>1976</v>
      </c>
      <c r="Z2">
        <v>1.4005602240896361E-2</v>
      </c>
      <c r="AA2">
        <f t="array" ref="AA2:AB6">LOGEST(Z2:Z34,Y2:Y34,TRUE, TRUE)</f>
        <v>1.0902061928858626</v>
      </c>
      <c r="AB2">
        <v>2.1619590956505015E-76</v>
      </c>
      <c r="AC2">
        <v>1976</v>
      </c>
      <c r="AD2">
        <v>1.4005602240896361E-2</v>
      </c>
      <c r="AE2">
        <f t="array" ref="AE2:AF6">LOGEST(AD2:AD34,AC2:AC34,TRUE, TRUE)</f>
        <v>1.0904137120492867</v>
      </c>
      <c r="AF2">
        <v>1.4772493089077299E-76</v>
      </c>
      <c r="AG2">
        <v>1976</v>
      </c>
      <c r="AH2">
        <v>1.4005602240896361E-2</v>
      </c>
      <c r="AI2">
        <f t="array" ref="AI2:AJ6">LOGEST(AH2:AH34,AG2:AG34,TRUE, TRUE)</f>
        <v>1.0902822505984069</v>
      </c>
      <c r="AJ2">
        <v>1.880165477995815E-76</v>
      </c>
      <c r="AK2">
        <v>1976</v>
      </c>
      <c r="AL2">
        <v>1.4005602240896361E-2</v>
      </c>
      <c r="AM2">
        <f t="array" ref="AM2:AN6">LOGEST(AL2:AL34,AK2:AK34,TRUE, TRUE)</f>
        <v>1.0907083019060477</v>
      </c>
      <c r="AN2">
        <v>8.5973100353686178E-77</v>
      </c>
      <c r="AO2">
        <v>1976</v>
      </c>
      <c r="AP2">
        <v>1.4005602240896361E-2</v>
      </c>
      <c r="AQ2">
        <f t="array" ref="AQ2:AR6">LOGEST(AP2:AP34,AO2:AO34,TRUE, TRUE)</f>
        <v>1.0906178223034755</v>
      </c>
      <c r="AR2">
        <v>1.0146436653052461E-76</v>
      </c>
      <c r="AS2">
        <v>1976</v>
      </c>
      <c r="AT2">
        <v>1.4005602240896361E-2</v>
      </c>
      <c r="AU2">
        <f t="array" ref="AU2:AV6">LOGEST(AT2:AT34,AS2:AS34,TRUE, TRUE)</f>
        <v>1.0907045127335924</v>
      </c>
      <c r="AV2">
        <v>8.6464180491446772E-77</v>
      </c>
      <c r="AW2">
        <v>1976</v>
      </c>
      <c r="AX2">
        <v>1.4005602240896361E-2</v>
      </c>
      <c r="AY2">
        <f t="array" ref="AY2:AZ6">LOGEST(AX2:AX34,AW2:AW34,TRUE, TRUE)</f>
        <v>1.0907269314727601</v>
      </c>
      <c r="AZ2">
        <v>8.2892937620979391E-77</v>
      </c>
      <c r="BA2">
        <v>1976</v>
      </c>
      <c r="BB2">
        <v>1.4005602240896361E-2</v>
      </c>
      <c r="BC2">
        <f t="array" ref="BC2:BD6">LOGEST(BB2:BB34,BA2:BA34,TRUE, TRUE)</f>
        <v>1.0906832492987042</v>
      </c>
      <c r="BD2">
        <v>8.9723876783464614E-77</v>
      </c>
      <c r="BE2">
        <v>1976</v>
      </c>
      <c r="BF2">
        <v>1.4005602240896361E-2</v>
      </c>
      <c r="BG2">
        <f t="array" ref="BG2:BH6">LOGEST(BF2:BF34,BE2:BE34,TRUE, TRUE)</f>
        <v>1.0905495858009346</v>
      </c>
      <c r="BH2">
        <v>1.1464204988624348E-76</v>
      </c>
      <c r="BI2">
        <v>1976</v>
      </c>
      <c r="BJ2">
        <v>1.4005602240896361E-2</v>
      </c>
      <c r="BK2">
        <f t="array" ref="BK2:BL6">LOGEST(BJ2:BJ34,BI2:BI34,TRUE, TRUE)</f>
        <v>1.0903903673074935</v>
      </c>
      <c r="BL2">
        <v>1.5366389464010757E-76</v>
      </c>
      <c r="BM2">
        <v>1976</v>
      </c>
      <c r="BN2">
        <v>1.4005602240896361E-2</v>
      </c>
      <c r="BO2">
        <f t="array" ref="BO2:BP6">LOGEST(BN2:BN34,BM2:BM34,TRUE, TRUE)</f>
        <v>1.0902778609871839</v>
      </c>
      <c r="BP2">
        <v>1.891176805403335E-76</v>
      </c>
      <c r="BQ2">
        <v>1976</v>
      </c>
      <c r="BR2">
        <v>1.4005602240896361E-2</v>
      </c>
      <c r="BS2">
        <f t="array" ref="BS2:BT6">LOGEST(BR2:BR34,BQ2:BQ34,TRUE, TRUE)</f>
        <v>1.090245138309645</v>
      </c>
      <c r="BT2">
        <v>2.00769081988491E-76</v>
      </c>
      <c r="BU2">
        <v>1976</v>
      </c>
      <c r="BV2">
        <v>1.4005602240896361E-2</v>
      </c>
      <c r="BW2">
        <f t="array" ref="BW2:BX6">LOGEST(BV2:BV34,BU2:BU34,TRUE, TRUE)</f>
        <v>1.0902092467506141</v>
      </c>
      <c r="BX2">
        <v>2.1448282667566142E-76</v>
      </c>
      <c r="BY2">
        <v>1976</v>
      </c>
      <c r="BZ2">
        <v>1.4005602240896361E-2</v>
      </c>
      <c r="CA2">
        <f t="array" ref="CA2:CB6">LOGEST(BZ2:BZ34,BY2:BY34,TRUE, TRUE)</f>
        <v>1.0901691572859529</v>
      </c>
      <c r="CB2">
        <v>2.3028595025856777E-76</v>
      </c>
      <c r="CC2">
        <v>1976</v>
      </c>
      <c r="CD2">
        <v>1.4005602240896361E-2</v>
      </c>
      <c r="CE2">
        <f t="array" ref="CE2:CF6">LOGEST(CD2:CD34,CC2:CC34,TRUE, TRUE)</f>
        <v>1.0901462418468617</v>
      </c>
      <c r="CF2">
        <v>2.4055326073156597E-76</v>
      </c>
      <c r="CG2">
        <v>1976</v>
      </c>
      <c r="CH2">
        <v>1.4005602240896361E-2</v>
      </c>
      <c r="CI2">
        <f t="array" ref="CI2:CJ6">LOGEST(CH2:CH34,CG2:CG34,TRUE, TRUE)</f>
        <v>1.0901355108224404</v>
      </c>
      <c r="CJ2">
        <v>2.455087920468544E-76</v>
      </c>
      <c r="CK2">
        <v>1976</v>
      </c>
      <c r="CL2">
        <v>1.4005602240896361E-2</v>
      </c>
      <c r="CM2">
        <f t="array" ref="CM2:CN6">LOGEST(CL2:CL34,CK2:CK34,TRUE, TRUE)</f>
        <v>1.0901772622243335</v>
      </c>
      <c r="CN2">
        <v>2.2784831077582008E-76</v>
      </c>
      <c r="CO2">
        <v>1976</v>
      </c>
      <c r="CP2">
        <v>1.4005602240896361E-2</v>
      </c>
      <c r="CQ2">
        <f t="array" ref="CQ2:CR6">LOGEST(CP2:CP34,CO2:CO34,TRUE, TRUE)</f>
        <v>1.0901480518832745</v>
      </c>
      <c r="CR2">
        <v>2.4022992838059797E-76</v>
      </c>
      <c r="CS2">
        <v>1976</v>
      </c>
      <c r="CT2">
        <v>1.4005602240896361E-2</v>
      </c>
      <c r="CU2">
        <f t="array" ref="CU2:CV6">LOGEST(CT2:CT34,CS2:CS34,TRUE, TRUE)</f>
        <v>1.0900519823110875</v>
      </c>
      <c r="CV2">
        <v>2.8595096174813624E-76</v>
      </c>
      <c r="CW2">
        <v>1976</v>
      </c>
      <c r="CX2">
        <v>1.4005602240896361E-2</v>
      </c>
      <c r="CY2">
        <f t="array" ref="CY2:CZ6">LOGEST(CX2:CX34,CW2:CW34,TRUE, TRUE)</f>
        <v>1.0895361408788893</v>
      </c>
      <c r="CZ2">
        <v>7.2945106779736754E-76</v>
      </c>
      <c r="DA2">
        <v>1976</v>
      </c>
      <c r="DB2">
        <v>1.4005602240896361E-2</v>
      </c>
      <c r="DC2">
        <f t="array" ref="DC2:DD6">LOGEST(DB2:DB34,DA2:DA34,TRUE, TRUE)</f>
        <v>1.0895391186032806</v>
      </c>
      <c r="DD2">
        <v>7.2638200936834747E-76</v>
      </c>
      <c r="DE2">
        <v>1976</v>
      </c>
      <c r="DF2">
        <v>1.4005602240896361E-2</v>
      </c>
      <c r="DG2">
        <f t="array" ref="DG2:DH6">LOGEST(DF2:DF34,DE2:DE34,TRUE, TRUE)</f>
        <v>1.0896707810206228</v>
      </c>
      <c r="DH2">
        <v>5.7225786659113069E-76</v>
      </c>
      <c r="DI2">
        <v>1976</v>
      </c>
      <c r="DJ2">
        <v>1.4005602240896361E-2</v>
      </c>
      <c r="DK2">
        <f t="array" ref="DK2:DL6">LOGEST(DJ2:DJ34,DI2:DI34,TRUE, TRUE)</f>
        <v>1.0901955081662886</v>
      </c>
      <c r="DL2">
        <v>2.2047638645937142E-76</v>
      </c>
      <c r="DM2">
        <v>1976</v>
      </c>
      <c r="DN2">
        <v>1.4005602240896361E-2</v>
      </c>
      <c r="DO2">
        <f t="array" ref="DO2:DP6">LOGEST(DN2:DN34,DM2:DM34,TRUE, TRUE)</f>
        <v>1.0899006243474194</v>
      </c>
      <c r="DP2">
        <v>3.7703164346154172E-76</v>
      </c>
      <c r="DQ2">
        <v>1976</v>
      </c>
      <c r="DR2">
        <v>1.4005602240896361E-2</v>
      </c>
      <c r="DS2">
        <f t="array" ref="DS2:DT6">LOGEST(DR2:DR34,DQ2:DQ34,TRUE, TRUE)</f>
        <v>1.0899851023909515</v>
      </c>
      <c r="DT2">
        <v>3.2335828238868609E-76</v>
      </c>
      <c r="DU2">
        <v>1976</v>
      </c>
      <c r="DV2">
        <v>1.4005602240896361E-2</v>
      </c>
      <c r="DW2">
        <f t="array" ref="DW2:DX6">LOGEST(DV2:DV34,DU2:DU34,TRUE, TRUE)</f>
        <v>1.0906469167141668</v>
      </c>
      <c r="DX2">
        <v>9.6943671136811287E-77</v>
      </c>
      <c r="DY2">
        <v>1976</v>
      </c>
      <c r="DZ2">
        <v>1.4005602240896361E-2</v>
      </c>
      <c r="EA2">
        <f t="array" ref="EA2:EB6">LOGEST(DZ2:DZ34,DY2:DY34,TRUE, TRUE)</f>
        <v>1.0915684362781795</v>
      </c>
      <c r="EB2">
        <v>1.8121599029414264E-77</v>
      </c>
      <c r="EC2">
        <v>1976</v>
      </c>
      <c r="ED2">
        <v>1.4005602240896361E-2</v>
      </c>
      <c r="EE2">
        <f t="array" ref="EE2:EF6">LOGEST(ED2:ED34,EC2:EC34,TRUE, TRUE)</f>
        <v>1.09194305516669</v>
      </c>
      <c r="EF2">
        <v>9.162033708220776E-78</v>
      </c>
      <c r="EG2">
        <v>1976</v>
      </c>
      <c r="EH2">
        <v>1.4005602240896361E-2</v>
      </c>
      <c r="EI2">
        <f t="array" ref="EI2:EJ6">LOGEST(EH2:EH34,EG2:EG34,TRUE, TRUE)</f>
        <v>1.0927826301320236</v>
      </c>
      <c r="EJ2">
        <v>1.9892284728063126E-78</v>
      </c>
      <c r="EK2">
        <v>1976</v>
      </c>
      <c r="EL2">
        <v>1.4005602240896361E-2</v>
      </c>
      <c r="EM2">
        <f t="array" ref="EM2:EN6">LOGEST(EL2:EL34,EK2:EK34,TRUE, TRUE)</f>
        <v>1.0921265737707597</v>
      </c>
      <c r="EN2">
        <v>6.5529551082747837E-78</v>
      </c>
    </row>
    <row r="3" spans="2:144">
      <c r="B3">
        <v>8.3730652462377722E-2</v>
      </c>
      <c r="C3" s="10">
        <v>0.93115862340698863</v>
      </c>
      <c r="D3">
        <v>419.31057678104429</v>
      </c>
      <c r="E3">
        <v>1977</v>
      </c>
      <c r="F3">
        <v>1.8771178883538436E-2</v>
      </c>
      <c r="G3">
        <v>4.1959797264883702E-3</v>
      </c>
      <c r="H3">
        <v>8.3605909502227789</v>
      </c>
      <c r="I3">
        <v>1978</v>
      </c>
      <c r="J3">
        <v>2.6518014613252712E-2</v>
      </c>
      <c r="K3">
        <v>3.7224940318583764E-3</v>
      </c>
      <c r="L3">
        <v>7.419015277897052</v>
      </c>
      <c r="M3">
        <v>1978</v>
      </c>
      <c r="N3">
        <v>2.6518014613252712E-2</v>
      </c>
      <c r="O3">
        <v>4.0889948801822937E-3</v>
      </c>
      <c r="P3">
        <v>8.1493369224688603</v>
      </c>
      <c r="Q3">
        <v>1977</v>
      </c>
      <c r="R3">
        <v>1.8771178883538436E-2</v>
      </c>
      <c r="S3">
        <v>4.336010930328222E-3</v>
      </c>
      <c r="T3">
        <v>8.6415077318885469</v>
      </c>
      <c r="U3">
        <v>1977</v>
      </c>
      <c r="V3">
        <v>1.8771178883538436E-2</v>
      </c>
      <c r="W3">
        <v>4.3778649231554483E-3</v>
      </c>
      <c r="X3">
        <v>8.7247894745042949</v>
      </c>
      <c r="Y3">
        <v>1977</v>
      </c>
      <c r="Z3">
        <v>1.8771178883538436E-2</v>
      </c>
      <c r="AA3">
        <v>4.3720050675572983E-3</v>
      </c>
      <c r="AB3">
        <v>8.7129795845500375</v>
      </c>
      <c r="AC3">
        <v>1977</v>
      </c>
      <c r="AD3">
        <v>1.8771178883538436E-2</v>
      </c>
      <c r="AE3">
        <v>4.3511742600570499E-3</v>
      </c>
      <c r="AF3">
        <v>8.6713347831821803</v>
      </c>
      <c r="AG3">
        <v>1977</v>
      </c>
      <c r="AH3">
        <v>1.8771178883538436E-2</v>
      </c>
      <c r="AI3">
        <v>4.3384111599734376E-3</v>
      </c>
      <c r="AJ3">
        <v>8.6457688364121061</v>
      </c>
      <c r="AK3">
        <v>1977</v>
      </c>
      <c r="AL3">
        <v>1.8771178883538436E-2</v>
      </c>
      <c r="AM3">
        <v>4.2958696939395776E-3</v>
      </c>
      <c r="AN3">
        <v>8.5608609044220358</v>
      </c>
      <c r="AO3">
        <v>1977</v>
      </c>
      <c r="AP3">
        <v>1.8771178883538436E-2</v>
      </c>
      <c r="AQ3">
        <v>4.2876985237244912E-3</v>
      </c>
      <c r="AR3">
        <v>8.544447973833682</v>
      </c>
      <c r="AS3">
        <v>1977</v>
      </c>
      <c r="AT3">
        <v>1.8771178883538436E-2</v>
      </c>
      <c r="AU3">
        <v>4.2549675869943569E-3</v>
      </c>
      <c r="AV3">
        <v>8.4790939523064761</v>
      </c>
      <c r="AW3">
        <v>1977</v>
      </c>
      <c r="AX3">
        <v>1.8771178883538436E-2</v>
      </c>
      <c r="AY3">
        <v>4.2240909267514089E-3</v>
      </c>
      <c r="AZ3">
        <v>8.4174368967688018</v>
      </c>
      <c r="BA3">
        <v>1977</v>
      </c>
      <c r="BB3">
        <v>1.8771178883538436E-2</v>
      </c>
      <c r="BC3">
        <v>4.2036778929178059E-3</v>
      </c>
      <c r="BD3">
        <v>8.3766324175058191</v>
      </c>
      <c r="BE3">
        <v>1977</v>
      </c>
      <c r="BF3">
        <v>1.8771178883538436E-2</v>
      </c>
      <c r="BG3">
        <v>4.2138856127551284E-3</v>
      </c>
      <c r="BH3">
        <v>8.3968458903402574</v>
      </c>
      <c r="BI3">
        <v>1977</v>
      </c>
      <c r="BJ3">
        <v>1.8771178883538436E-2</v>
      </c>
      <c r="BK3">
        <v>4.2399306667213572E-3</v>
      </c>
      <c r="BL3">
        <v>8.4486166404950112</v>
      </c>
      <c r="BM3">
        <v>1977</v>
      </c>
      <c r="BN3">
        <v>1.8771178883538436E-2</v>
      </c>
      <c r="BO3">
        <v>4.2563091319910377E-3</v>
      </c>
      <c r="BP3">
        <v>8.4811240982479639</v>
      </c>
      <c r="BQ3">
        <v>1977</v>
      </c>
      <c r="BR3">
        <v>1.8771178883538436E-2</v>
      </c>
      <c r="BS3">
        <v>4.2534895420837035E-3</v>
      </c>
      <c r="BT3">
        <v>8.475377023006688</v>
      </c>
      <c r="BU3">
        <v>1977</v>
      </c>
      <c r="BV3">
        <v>1.8771178883538436E-2</v>
      </c>
      <c r="BW3">
        <v>4.2554917805069387E-3</v>
      </c>
      <c r="BX3">
        <v>8.4792377378574209</v>
      </c>
      <c r="BY3">
        <v>1977</v>
      </c>
      <c r="BZ3">
        <v>1.8771178883538436E-2</v>
      </c>
      <c r="CA3">
        <v>4.2354097739200278E-3</v>
      </c>
      <c r="CB3">
        <v>8.4390951916180619</v>
      </c>
      <c r="CC3">
        <v>1977</v>
      </c>
      <c r="CD3">
        <v>1.8771178883538436E-2</v>
      </c>
      <c r="CE3">
        <v>4.2537744722350064E-3</v>
      </c>
      <c r="CF3">
        <v>8.4755580644257762</v>
      </c>
      <c r="CG3">
        <v>1977</v>
      </c>
      <c r="CH3">
        <v>1.8771178883538436E-2</v>
      </c>
      <c r="CI3">
        <v>4.2615252928940271E-3</v>
      </c>
      <c r="CJ3">
        <v>8.4908721459515331</v>
      </c>
      <c r="CK3">
        <v>1977</v>
      </c>
      <c r="CL3">
        <v>1.8771178883538436E-2</v>
      </c>
      <c r="CM3">
        <v>4.2710943163862432E-3</v>
      </c>
      <c r="CN3">
        <v>8.5098083117258483</v>
      </c>
      <c r="CO3">
        <v>1977</v>
      </c>
      <c r="CP3">
        <v>1.8771178883538436E-2</v>
      </c>
      <c r="CQ3">
        <v>4.2756601128939109E-3</v>
      </c>
      <c r="CR3">
        <v>8.5187754583539359</v>
      </c>
      <c r="CS3">
        <v>1977</v>
      </c>
      <c r="CT3">
        <v>1.8771178883538436E-2</v>
      </c>
      <c r="CU3">
        <v>4.2767208866421654E-3</v>
      </c>
      <c r="CV3">
        <v>8.5207590005405098</v>
      </c>
      <c r="CW3">
        <v>1977</v>
      </c>
      <c r="CX3">
        <v>1.8771178883538436E-2</v>
      </c>
      <c r="CY3">
        <v>4.1871155614739081E-3</v>
      </c>
      <c r="CZ3">
        <v>8.3421058411899711</v>
      </c>
      <c r="DA3">
        <v>1977</v>
      </c>
      <c r="DB3">
        <v>1.8771178883538436E-2</v>
      </c>
      <c r="DC3">
        <v>4.2239111447388436E-3</v>
      </c>
      <c r="DD3">
        <v>8.4152862377114737</v>
      </c>
      <c r="DE3">
        <v>1977</v>
      </c>
      <c r="DF3">
        <v>1.8771178883538436E-2</v>
      </c>
      <c r="DG3">
        <v>4.2741907396943004E-3</v>
      </c>
      <c r="DH3">
        <v>8.5153280774635345</v>
      </c>
      <c r="DI3">
        <v>1977</v>
      </c>
      <c r="DJ3">
        <v>1.8771178883538436E-2</v>
      </c>
      <c r="DK3">
        <v>4.3250078629849262E-3</v>
      </c>
      <c r="DL3">
        <v>8.6164376730732766</v>
      </c>
      <c r="DM3">
        <v>1977</v>
      </c>
      <c r="DN3">
        <v>1.8771178883538436E-2</v>
      </c>
      <c r="DO3">
        <v>4.3312544861008398E-3</v>
      </c>
      <c r="DP3">
        <v>8.6287504950874556</v>
      </c>
      <c r="DQ3">
        <v>1977</v>
      </c>
      <c r="DR3">
        <v>1.8771178883538436E-2</v>
      </c>
      <c r="DS3">
        <v>4.3514321870714873E-3</v>
      </c>
      <c r="DT3">
        <v>8.6688160187195056</v>
      </c>
      <c r="DU3">
        <v>1977</v>
      </c>
      <c r="DV3">
        <v>1.8771178883538436E-2</v>
      </c>
      <c r="DW3">
        <v>4.3591335143583019E-3</v>
      </c>
      <c r="DX3">
        <v>8.6840255000612618</v>
      </c>
      <c r="DY3">
        <v>1977</v>
      </c>
      <c r="DZ3">
        <v>1.8771178883538436E-2</v>
      </c>
      <c r="EA3">
        <v>4.2883353831375407E-3</v>
      </c>
      <c r="EB3">
        <v>8.5428545439015391</v>
      </c>
      <c r="EC3">
        <v>1977</v>
      </c>
      <c r="ED3">
        <v>1.8771178883538436E-2</v>
      </c>
      <c r="EE3">
        <v>4.2675666816634579E-3</v>
      </c>
      <c r="EF3">
        <v>8.5013506601719122</v>
      </c>
      <c r="EG3">
        <v>1977</v>
      </c>
      <c r="EH3">
        <v>1.8771178883538436E-2</v>
      </c>
      <c r="EI3">
        <v>4.1551314493907731E-3</v>
      </c>
      <c r="EJ3">
        <v>8.2772433614755965</v>
      </c>
      <c r="EK3">
        <v>1977</v>
      </c>
      <c r="EL3">
        <v>1.8771178883538436E-2</v>
      </c>
      <c r="EM3">
        <v>4.3242518384076795E-3</v>
      </c>
      <c r="EN3">
        <v>8.6140080715610239</v>
      </c>
    </row>
    <row r="4" spans="2:144" ht="16" thickBot="1">
      <c r="B4">
        <v>8.5191829800206065E-2</v>
      </c>
      <c r="C4" s="10">
        <v>0.92566388536831501</v>
      </c>
      <c r="D4">
        <v>386.02475510855612</v>
      </c>
      <c r="E4">
        <v>1978</v>
      </c>
      <c r="F4">
        <v>2.6518014613252712E-2</v>
      </c>
      <c r="G4">
        <v>0.92975867245130472</v>
      </c>
      <c r="H4">
        <v>0.24003424670980675</v>
      </c>
      <c r="I4">
        <v>1979</v>
      </c>
      <c r="J4">
        <v>3.3191422264269944E-2</v>
      </c>
      <c r="K4">
        <v>0.94043943520992346</v>
      </c>
      <c r="L4">
        <v>0.20361736113879367</v>
      </c>
      <c r="M4">
        <v>1979</v>
      </c>
      <c r="N4">
        <v>3.3191422264269944E-2</v>
      </c>
      <c r="O4">
        <v>0.93115862340698863</v>
      </c>
      <c r="P4">
        <v>0.22489359196233452</v>
      </c>
      <c r="Q4">
        <v>1979</v>
      </c>
      <c r="R4">
        <v>3.3191422264269944E-2</v>
      </c>
      <c r="S4">
        <v>0.92566388536831501</v>
      </c>
      <c r="T4">
        <v>0.23969469944061547</v>
      </c>
      <c r="U4">
        <v>1978</v>
      </c>
      <c r="V4">
        <v>2.6518014613252712E-2</v>
      </c>
      <c r="W4">
        <v>0.92548904482492378</v>
      </c>
      <c r="X4">
        <v>0.24314802375508149</v>
      </c>
      <c r="Y4">
        <v>1978</v>
      </c>
      <c r="Z4">
        <v>2.6518014613252712E-2</v>
      </c>
      <c r="AA4">
        <v>0.92640790948261231</v>
      </c>
      <c r="AB4">
        <v>0.2438746261943594</v>
      </c>
      <c r="AC4">
        <v>1978</v>
      </c>
      <c r="AD4">
        <v>2.6518014613252712E-2</v>
      </c>
      <c r="AE4">
        <v>0.92735363900598833</v>
      </c>
      <c r="AF4">
        <v>0.24367517650729195</v>
      </c>
      <c r="AG4">
        <v>1978</v>
      </c>
      <c r="AH4">
        <v>2.6518014613252712E-2</v>
      </c>
      <c r="AI4">
        <v>0.92756135411877594</v>
      </c>
      <c r="AJ4">
        <v>0.24383681247233233</v>
      </c>
      <c r="AK4">
        <v>1978</v>
      </c>
      <c r="AL4">
        <v>2.6518014613252712E-2</v>
      </c>
      <c r="AM4">
        <v>0.92946807411047461</v>
      </c>
      <c r="AN4">
        <v>0.24223201894920846</v>
      </c>
      <c r="AO4">
        <v>1978</v>
      </c>
      <c r="AP4">
        <v>2.6518014613252712E-2</v>
      </c>
      <c r="AQ4">
        <v>0.92959227104422493</v>
      </c>
      <c r="AR4">
        <v>0.2424753453516667</v>
      </c>
      <c r="AS4">
        <v>1978</v>
      </c>
      <c r="AT4">
        <v>2.6518014613252712E-2</v>
      </c>
      <c r="AU4">
        <v>0.93070700761640102</v>
      </c>
      <c r="AV4">
        <v>0.24124373388431994</v>
      </c>
      <c r="AW4">
        <v>1978</v>
      </c>
      <c r="AX4">
        <v>2.6518014613252712E-2</v>
      </c>
      <c r="AY4">
        <v>0.93167067031631157</v>
      </c>
      <c r="AZ4">
        <v>0.24002984395523069</v>
      </c>
      <c r="BA4">
        <v>1978</v>
      </c>
      <c r="BB4">
        <v>2.6518014613252712E-2</v>
      </c>
      <c r="BC4">
        <v>0.93222660679879299</v>
      </c>
      <c r="BD4">
        <v>0.23932676944134687</v>
      </c>
      <c r="BE4">
        <v>1978</v>
      </c>
      <c r="BF4">
        <v>2.6518014613252712E-2</v>
      </c>
      <c r="BG4">
        <v>0.93173999561848808</v>
      </c>
      <c r="BH4">
        <v>0.24028891047156598</v>
      </c>
      <c r="BI4">
        <v>1978</v>
      </c>
      <c r="BJ4">
        <v>2.6518014613252712E-2</v>
      </c>
      <c r="BK4">
        <v>0.93073498317730663</v>
      </c>
      <c r="BL4">
        <v>0.2420803178271316</v>
      </c>
      <c r="BM4">
        <v>1978</v>
      </c>
      <c r="BN4">
        <v>2.6518014613252712E-2</v>
      </c>
      <c r="BO4">
        <v>0.93008120825989582</v>
      </c>
      <c r="BP4">
        <v>0.24324576207274942</v>
      </c>
      <c r="BQ4">
        <v>1978</v>
      </c>
      <c r="BR4">
        <v>2.6518014613252712E-2</v>
      </c>
      <c r="BS4">
        <v>0.93012221295335484</v>
      </c>
      <c r="BT4">
        <v>0.2432379413799258</v>
      </c>
      <c r="BU4">
        <v>1978</v>
      </c>
      <c r="BV4">
        <v>2.6518014613252712E-2</v>
      </c>
      <c r="BW4">
        <v>0.93001141808467225</v>
      </c>
      <c r="BX4">
        <v>0.24342909890444581</v>
      </c>
      <c r="BY4">
        <v>1978</v>
      </c>
      <c r="BZ4">
        <v>2.6518014613252712E-2</v>
      </c>
      <c r="CA4">
        <v>0.93056969592906957</v>
      </c>
      <c r="CB4">
        <v>0.24228033748748393</v>
      </c>
      <c r="CC4">
        <v>1978</v>
      </c>
      <c r="CD4">
        <v>2.6518014613252712E-2</v>
      </c>
      <c r="CE4">
        <v>0.92997681738193549</v>
      </c>
      <c r="CF4">
        <v>0.24325423525410941</v>
      </c>
      <c r="CG4">
        <v>1978</v>
      </c>
      <c r="CH4">
        <v>2.6518014613252712E-2</v>
      </c>
      <c r="CI4">
        <v>0.9297244487122801</v>
      </c>
      <c r="CJ4">
        <v>0.24354386284376844</v>
      </c>
      <c r="CK4">
        <v>1978</v>
      </c>
      <c r="CL4">
        <v>2.6518014613252712E-2</v>
      </c>
      <c r="CM4">
        <v>0.92948896956015836</v>
      </c>
      <c r="CN4">
        <v>0.24385961725642219</v>
      </c>
      <c r="CO4">
        <v>1978</v>
      </c>
      <c r="CP4">
        <v>2.6518014613252712E-2</v>
      </c>
      <c r="CQ4">
        <v>0.92930802281309355</v>
      </c>
      <c r="CR4">
        <v>0.24381148528668264</v>
      </c>
      <c r="CS4">
        <v>1978</v>
      </c>
      <c r="CT4">
        <v>2.6518014613252712E-2</v>
      </c>
      <c r="CU4">
        <v>0.92914102619217342</v>
      </c>
      <c r="CV4">
        <v>0.24348530493423681</v>
      </c>
      <c r="CW4">
        <v>1978</v>
      </c>
      <c r="CX4">
        <v>2.6518014613252712E-2</v>
      </c>
      <c r="CY4">
        <v>0.93117681718091472</v>
      </c>
      <c r="CZ4">
        <v>0.23792875491343493</v>
      </c>
      <c r="DA4">
        <v>1978</v>
      </c>
      <c r="DB4">
        <v>2.6518014613252712E-2</v>
      </c>
      <c r="DC4">
        <v>0.93005102660694583</v>
      </c>
      <c r="DD4">
        <v>0.23948292797036114</v>
      </c>
      <c r="DE4">
        <v>1978</v>
      </c>
      <c r="DF4">
        <v>2.6518014613252712E-2</v>
      </c>
      <c r="DG4">
        <v>0.92868235911287378</v>
      </c>
      <c r="DH4">
        <v>0.24171146128203502</v>
      </c>
      <c r="DI4">
        <v>1978</v>
      </c>
      <c r="DJ4">
        <v>2.6518014613252712E-2</v>
      </c>
      <c r="DK4">
        <v>0.92785286972807579</v>
      </c>
      <c r="DL4">
        <v>0.24387503841190203</v>
      </c>
      <c r="DM4">
        <v>1978</v>
      </c>
      <c r="DN4">
        <v>2.6518014613252712E-2</v>
      </c>
      <c r="DO4">
        <v>0.92723716590662064</v>
      </c>
      <c r="DP4">
        <v>0.24343457753409078</v>
      </c>
      <c r="DQ4">
        <v>1978</v>
      </c>
      <c r="DR4">
        <v>2.6518014613252712E-2</v>
      </c>
      <c r="DS4">
        <v>0.92672981682347133</v>
      </c>
      <c r="DT4">
        <v>0.24368962097837321</v>
      </c>
      <c r="DU4">
        <v>1978</v>
      </c>
      <c r="DV4">
        <v>2.6518014613252712E-2</v>
      </c>
      <c r="DW4">
        <v>0.92743981996636438</v>
      </c>
      <c r="DX4">
        <v>0.24315663864026443</v>
      </c>
      <c r="DY4">
        <v>1978</v>
      </c>
      <c r="DZ4">
        <v>2.6518014613252712E-2</v>
      </c>
      <c r="EA4">
        <v>0.93087017258112803</v>
      </c>
      <c r="EB4">
        <v>0.23817552435065373</v>
      </c>
      <c r="EC4">
        <v>1978</v>
      </c>
      <c r="ED4">
        <v>2.6518014613252712E-2</v>
      </c>
      <c r="EE4">
        <v>0.93198957443530228</v>
      </c>
      <c r="EF4">
        <v>0.23591110113430366</v>
      </c>
      <c r="EG4">
        <v>1978</v>
      </c>
      <c r="EH4">
        <v>2.6518014613252712E-2</v>
      </c>
      <c r="EI4">
        <v>0.93634226551450161</v>
      </c>
      <c r="EJ4">
        <v>0.22853108504931469</v>
      </c>
      <c r="EK4">
        <v>1978</v>
      </c>
      <c r="EL4">
        <v>2.6518014613252712E-2</v>
      </c>
      <c r="EM4">
        <v>0.93054474625912531</v>
      </c>
      <c r="EN4">
        <v>0.23653301810576213</v>
      </c>
    </row>
    <row r="5" spans="2:144" ht="17" thickTop="1" thickBot="1">
      <c r="B5">
        <v>8.5905066860322482E-2</v>
      </c>
      <c r="C5" s="10">
        <v>0.92548904482492378</v>
      </c>
      <c r="D5">
        <v>385.04620323494936</v>
      </c>
      <c r="E5">
        <v>1979</v>
      </c>
      <c r="F5">
        <v>3.3191422264269944E-2</v>
      </c>
      <c r="G5">
        <v>423.57225520568022</v>
      </c>
      <c r="H5">
        <v>32</v>
      </c>
      <c r="I5">
        <v>1980</v>
      </c>
      <c r="J5">
        <v>4.0095238095238094E-2</v>
      </c>
      <c r="K5" s="6">
        <v>489.47861045745128</v>
      </c>
      <c r="L5">
        <v>31</v>
      </c>
      <c r="M5">
        <v>1980</v>
      </c>
      <c r="N5">
        <v>4.0095238095238094E-2</v>
      </c>
      <c r="O5" s="6">
        <v>419.31057678104429</v>
      </c>
      <c r="P5">
        <v>31</v>
      </c>
      <c r="Q5">
        <v>1980</v>
      </c>
      <c r="R5">
        <v>4.0095238095238094E-2</v>
      </c>
      <c r="S5" s="6">
        <v>386.02475510855612</v>
      </c>
      <c r="T5">
        <v>31</v>
      </c>
      <c r="U5">
        <v>1980</v>
      </c>
      <c r="V5">
        <v>4.0095238095238094E-2</v>
      </c>
      <c r="W5" s="6">
        <v>385.04620323494936</v>
      </c>
      <c r="X5">
        <v>31</v>
      </c>
      <c r="Y5">
        <v>1979</v>
      </c>
      <c r="Z5">
        <v>3.3191422264269944E-2</v>
      </c>
      <c r="AA5" s="6">
        <v>390.24092116496621</v>
      </c>
      <c r="AB5">
        <v>31</v>
      </c>
      <c r="AC5">
        <v>1979</v>
      </c>
      <c r="AD5">
        <v>3.3191422264269944E-2</v>
      </c>
      <c r="AE5" s="6">
        <v>395.72474678470655</v>
      </c>
      <c r="AF5">
        <v>31</v>
      </c>
      <c r="AG5">
        <v>1979</v>
      </c>
      <c r="AH5">
        <v>3.3191422264269944E-2</v>
      </c>
      <c r="AI5" s="6">
        <v>396.94836406563945</v>
      </c>
      <c r="AJ5">
        <v>31</v>
      </c>
      <c r="AK5">
        <v>1979</v>
      </c>
      <c r="AL5">
        <v>3.3191422264269944E-2</v>
      </c>
      <c r="AM5" s="6">
        <v>408.51727687906197</v>
      </c>
      <c r="AN5">
        <v>31</v>
      </c>
      <c r="AO5">
        <v>1979</v>
      </c>
      <c r="AP5">
        <v>3.3191422264269944E-2</v>
      </c>
      <c r="AQ5" s="6">
        <v>409.29257099702721</v>
      </c>
      <c r="AR5">
        <v>31</v>
      </c>
      <c r="AS5">
        <v>1979</v>
      </c>
      <c r="AT5">
        <v>3.3191422264269944E-2</v>
      </c>
      <c r="AU5" s="6">
        <v>416.37568596239993</v>
      </c>
      <c r="AV5">
        <v>31</v>
      </c>
      <c r="AW5">
        <v>1979</v>
      </c>
      <c r="AX5">
        <v>3.3191422264269944E-2</v>
      </c>
      <c r="AY5" s="6">
        <v>422.68511799407185</v>
      </c>
      <c r="AZ5">
        <v>31</v>
      </c>
      <c r="BA5">
        <v>1979</v>
      </c>
      <c r="BB5">
        <v>3.3191422264269944E-2</v>
      </c>
      <c r="BC5" s="6">
        <v>426.40663903261543</v>
      </c>
      <c r="BD5">
        <v>31</v>
      </c>
      <c r="BE5">
        <v>1979</v>
      </c>
      <c r="BF5">
        <v>3.3191422264269944E-2</v>
      </c>
      <c r="BG5" s="6">
        <v>423.14588353581019</v>
      </c>
      <c r="BH5">
        <v>31</v>
      </c>
      <c r="BI5">
        <v>1979</v>
      </c>
      <c r="BJ5">
        <v>3.3191422264269944E-2</v>
      </c>
      <c r="BK5" s="6">
        <v>416.55637725974617</v>
      </c>
      <c r="BL5">
        <v>31</v>
      </c>
      <c r="BM5">
        <v>1979</v>
      </c>
      <c r="BN5">
        <v>3.3191422264269944E-2</v>
      </c>
      <c r="BO5" s="6">
        <v>412.3715061214217</v>
      </c>
      <c r="BP5">
        <v>31</v>
      </c>
      <c r="BQ5">
        <v>1979</v>
      </c>
      <c r="BR5">
        <v>3.3191422264269944E-2</v>
      </c>
      <c r="BS5" s="6">
        <v>412.63167911008287</v>
      </c>
      <c r="BT5">
        <v>31</v>
      </c>
      <c r="BU5">
        <v>1979</v>
      </c>
      <c r="BV5">
        <v>3.3191422264269944E-2</v>
      </c>
      <c r="BW5" s="6">
        <v>411.92939150422859</v>
      </c>
      <c r="BX5">
        <v>31</v>
      </c>
      <c r="BY5">
        <v>1979</v>
      </c>
      <c r="BZ5">
        <v>3.3191422264269944E-2</v>
      </c>
      <c r="CA5" s="6">
        <v>415.49091509566426</v>
      </c>
      <c r="CB5">
        <v>31</v>
      </c>
      <c r="CC5">
        <v>1979</v>
      </c>
      <c r="CD5">
        <v>3.3191422264269944E-2</v>
      </c>
      <c r="CE5" s="6">
        <v>411.71052587093669</v>
      </c>
      <c r="CF5">
        <v>31</v>
      </c>
      <c r="CG5">
        <v>1979</v>
      </c>
      <c r="CH5">
        <v>3.3191422264269944E-2</v>
      </c>
      <c r="CI5" s="6">
        <v>410.12069463647197</v>
      </c>
      <c r="CJ5">
        <v>31</v>
      </c>
      <c r="CK5">
        <v>1979</v>
      </c>
      <c r="CL5">
        <v>3.3191422264269944E-2</v>
      </c>
      <c r="CM5" s="6">
        <v>408.6475247436428</v>
      </c>
      <c r="CN5">
        <v>31</v>
      </c>
      <c r="CO5">
        <v>1979</v>
      </c>
      <c r="CP5">
        <v>3.3191422264269944E-2</v>
      </c>
      <c r="CQ5" s="6">
        <v>407.52218078491995</v>
      </c>
      <c r="CR5">
        <v>31</v>
      </c>
      <c r="CS5">
        <v>1979</v>
      </c>
      <c r="CT5">
        <v>3.3191422264269944E-2</v>
      </c>
      <c r="CU5" s="6">
        <v>406.48869527907209</v>
      </c>
      <c r="CV5">
        <v>31</v>
      </c>
      <c r="CW5">
        <v>1979</v>
      </c>
      <c r="CX5">
        <v>3.3191422264269944E-2</v>
      </c>
      <c r="CY5" s="6">
        <v>419.42961877379855</v>
      </c>
      <c r="CZ5">
        <v>31</v>
      </c>
      <c r="DA5">
        <v>1979</v>
      </c>
      <c r="DB5">
        <v>3.3191422264269944E-2</v>
      </c>
      <c r="DC5" s="6">
        <v>412.1801997408329</v>
      </c>
      <c r="DD5">
        <v>31</v>
      </c>
      <c r="DE5">
        <v>1979</v>
      </c>
      <c r="DF5">
        <v>3.3191422264269944E-2</v>
      </c>
      <c r="DG5" s="6">
        <v>403.67506236028515</v>
      </c>
      <c r="DH5">
        <v>31</v>
      </c>
      <c r="DI5">
        <v>1979</v>
      </c>
      <c r="DJ5">
        <v>3.3191422264269944E-2</v>
      </c>
      <c r="DK5" s="6">
        <v>398.67751985644196</v>
      </c>
      <c r="DL5">
        <v>31</v>
      </c>
      <c r="DM5">
        <v>1979</v>
      </c>
      <c r="DN5">
        <v>3.3191422264269944E-2</v>
      </c>
      <c r="DO5" s="6">
        <v>395.04167891834015</v>
      </c>
      <c r="DP5">
        <v>31</v>
      </c>
      <c r="DQ5">
        <v>1979</v>
      </c>
      <c r="DR5">
        <v>3.3191422264269944E-2</v>
      </c>
      <c r="DS5" s="6">
        <v>392.09161320522708</v>
      </c>
      <c r="DT5">
        <v>31</v>
      </c>
      <c r="DU5">
        <v>1979</v>
      </c>
      <c r="DV5">
        <v>3.3191422264269944E-2</v>
      </c>
      <c r="DW5" s="6">
        <v>396.23157502682329</v>
      </c>
      <c r="DX5">
        <v>31</v>
      </c>
      <c r="DY5">
        <v>1979</v>
      </c>
      <c r="DZ5">
        <v>3.3191422264269944E-2</v>
      </c>
      <c r="EA5" s="6">
        <v>417.43161277062848</v>
      </c>
      <c r="EB5">
        <v>31</v>
      </c>
      <c r="EC5">
        <v>1979</v>
      </c>
      <c r="ED5">
        <v>3.3191422264269944E-2</v>
      </c>
      <c r="EE5" s="6">
        <v>424.8124690825523</v>
      </c>
      <c r="EF5">
        <v>31</v>
      </c>
      <c r="EG5">
        <v>1979</v>
      </c>
      <c r="EH5">
        <v>3.3191422264269944E-2</v>
      </c>
      <c r="EI5" s="6">
        <v>455.97931603365475</v>
      </c>
      <c r="EJ5">
        <v>31</v>
      </c>
      <c r="EK5">
        <v>1979</v>
      </c>
      <c r="EL5">
        <v>3.3191422264269944E-2</v>
      </c>
      <c r="EM5" s="6">
        <v>415.33052692681173</v>
      </c>
      <c r="EN5">
        <v>31</v>
      </c>
    </row>
    <row r="6" spans="2:144" ht="16" thickTop="1">
      <c r="B6">
        <v>8.6366846136278028E-2</v>
      </c>
      <c r="C6" s="10">
        <v>0.92640790948261231</v>
      </c>
      <c r="D6">
        <v>390.24092116496621</v>
      </c>
      <c r="E6">
        <v>1980</v>
      </c>
      <c r="F6">
        <v>4.0095238095238094E-2</v>
      </c>
      <c r="G6">
        <v>24.404725255559434</v>
      </c>
      <c r="H6">
        <v>1.8437260669934199</v>
      </c>
      <c r="I6">
        <v>1981</v>
      </c>
      <c r="J6">
        <v>4.5980777632153781E-2</v>
      </c>
      <c r="K6">
        <v>20.293797755042576</v>
      </c>
      <c r="L6">
        <v>1.2852609224709035</v>
      </c>
      <c r="M6">
        <v>1981</v>
      </c>
      <c r="N6">
        <v>4.5980777632153781E-2</v>
      </c>
      <c r="O6">
        <v>21.207524590214415</v>
      </c>
      <c r="P6">
        <v>1.5678909588773515</v>
      </c>
      <c r="Q6">
        <v>1981</v>
      </c>
      <c r="R6">
        <v>4.5980777632153781E-2</v>
      </c>
      <c r="S6">
        <v>22.178492159652759</v>
      </c>
      <c r="T6">
        <v>1.7810600171377364</v>
      </c>
      <c r="U6">
        <v>1981</v>
      </c>
      <c r="V6">
        <v>4.5980777632153781E-2</v>
      </c>
      <c r="W6">
        <v>22.764301740233229</v>
      </c>
      <c r="X6">
        <v>1.8327498051360518</v>
      </c>
      <c r="Y6">
        <v>1981</v>
      </c>
      <c r="Z6">
        <v>4.5980777632153781E-2</v>
      </c>
      <c r="AA6">
        <v>23.20951373368618</v>
      </c>
      <c r="AB6">
        <v>1.8437198323445942</v>
      </c>
      <c r="AC6">
        <v>1980</v>
      </c>
      <c r="AD6">
        <v>4.0095238095238094E-2</v>
      </c>
      <c r="AE6">
        <v>23.497182418743613</v>
      </c>
      <c r="AF6">
        <v>1.8407053410216567</v>
      </c>
      <c r="AG6">
        <v>1980</v>
      </c>
      <c r="AH6">
        <v>4.0095238095238094E-2</v>
      </c>
      <c r="AI6">
        <v>23.601117187007926</v>
      </c>
      <c r="AJ6">
        <v>1.8431481246166881</v>
      </c>
      <c r="AK6">
        <v>1980</v>
      </c>
      <c r="AL6">
        <v>4.0095238095238094E-2</v>
      </c>
      <c r="AM6">
        <v>23.970303129439753</v>
      </c>
      <c r="AN6">
        <v>1.8189668811305002</v>
      </c>
      <c r="AO6">
        <v>1980</v>
      </c>
      <c r="AP6">
        <v>4.0095238095238094E-2</v>
      </c>
      <c r="AQ6">
        <v>24.064067384247483</v>
      </c>
      <c r="AR6">
        <v>1.8226230862057113</v>
      </c>
      <c r="AS6">
        <v>1980</v>
      </c>
      <c r="AT6">
        <v>4.0095238095238094E-2</v>
      </c>
      <c r="AU6">
        <v>24.232456655781107</v>
      </c>
      <c r="AV6">
        <v>1.804154713291906</v>
      </c>
      <c r="AW6">
        <v>1980</v>
      </c>
      <c r="AX6">
        <v>4.0095238095238094E-2</v>
      </c>
      <c r="AY6">
        <v>24.352718178882256</v>
      </c>
      <c r="AZ6">
        <v>1.7860441056643444</v>
      </c>
      <c r="BA6">
        <v>1980</v>
      </c>
      <c r="BB6">
        <v>4.0095238095238094E-2</v>
      </c>
      <c r="BC6">
        <v>24.423422082253047</v>
      </c>
      <c r="BD6">
        <v>1.7755963797081795</v>
      </c>
      <c r="BE6">
        <v>1980</v>
      </c>
      <c r="BF6">
        <v>4.0095238095238094E-2</v>
      </c>
      <c r="BG6">
        <v>24.431918824178378</v>
      </c>
      <c r="BH6">
        <v>1.7899015753639795</v>
      </c>
      <c r="BI6">
        <v>1980</v>
      </c>
      <c r="BJ6">
        <v>4.0095238095238094E-2</v>
      </c>
      <c r="BK6">
        <v>24.411403506125605</v>
      </c>
      <c r="BL6">
        <v>1.8166892886578367</v>
      </c>
      <c r="BM6">
        <v>1980</v>
      </c>
      <c r="BN6">
        <v>4.0095238095238094E-2</v>
      </c>
      <c r="BO6">
        <v>24.399403775967325</v>
      </c>
      <c r="BP6">
        <v>1.8342235237569313</v>
      </c>
      <c r="BQ6">
        <v>1980</v>
      </c>
      <c r="BR6">
        <v>4.0095238095238094E-2</v>
      </c>
      <c r="BS6">
        <v>24.413227906816285</v>
      </c>
      <c r="BT6">
        <v>1.8341055799290709</v>
      </c>
      <c r="BU6">
        <v>1980</v>
      </c>
      <c r="BV6">
        <v>4.0095238095238094E-2</v>
      </c>
      <c r="BW6">
        <v>24.409999092783995</v>
      </c>
      <c r="BX6">
        <v>1.8369895119963442</v>
      </c>
      <c r="BY6">
        <v>1980</v>
      </c>
      <c r="BZ6">
        <v>4.0095238095238094E-2</v>
      </c>
      <c r="CA6">
        <v>24.389217801460212</v>
      </c>
      <c r="CB6">
        <v>1.8196926199245222</v>
      </c>
      <c r="CC6">
        <v>1980</v>
      </c>
      <c r="CD6">
        <v>4.0095238095238094E-2</v>
      </c>
      <c r="CE6">
        <v>24.361991719755022</v>
      </c>
      <c r="CF6">
        <v>1.8343513120409098</v>
      </c>
      <c r="CG6">
        <v>1980</v>
      </c>
      <c r="CH6">
        <v>4.0095238095238094E-2</v>
      </c>
      <c r="CI6">
        <v>24.325740217808789</v>
      </c>
      <c r="CJ6">
        <v>1.8387220069947932</v>
      </c>
      <c r="CK6">
        <v>1980</v>
      </c>
      <c r="CL6">
        <v>4.0095238095238094E-2</v>
      </c>
      <c r="CM6">
        <v>24.301251960871149</v>
      </c>
      <c r="CN6">
        <v>1.8434929007819105</v>
      </c>
      <c r="CO6">
        <v>1980</v>
      </c>
      <c r="CP6">
        <v>4.0095238095238094E-2</v>
      </c>
      <c r="CQ6">
        <v>24.224764961235991</v>
      </c>
      <c r="CR6">
        <v>1.8427652510886463</v>
      </c>
      <c r="CS6">
        <v>1980</v>
      </c>
      <c r="CT6">
        <v>4.0095238095238094E-2</v>
      </c>
      <c r="CU6">
        <v>24.098720395300603</v>
      </c>
      <c r="CV6">
        <v>1.8378379052864668</v>
      </c>
      <c r="CW6">
        <v>1980</v>
      </c>
      <c r="CX6">
        <v>4.0095238095238094E-2</v>
      </c>
      <c r="CY6">
        <v>23.743949480229254</v>
      </c>
      <c r="CZ6">
        <v>1.7549128648543793</v>
      </c>
      <c r="DA6">
        <v>1980</v>
      </c>
      <c r="DB6">
        <v>4.0095238095238094E-2</v>
      </c>
      <c r="DC6">
        <v>23.639388817826813</v>
      </c>
      <c r="DD6">
        <v>1.7779142564669728</v>
      </c>
      <c r="DE6">
        <v>1980</v>
      </c>
      <c r="DF6">
        <v>4.0095238095238094E-2</v>
      </c>
      <c r="DG6">
        <v>23.584485631545817</v>
      </c>
      <c r="DH6">
        <v>1.8111573459679984</v>
      </c>
      <c r="DI6">
        <v>1980</v>
      </c>
      <c r="DJ6">
        <v>4.0095238095238094E-2</v>
      </c>
      <c r="DK6">
        <v>23.711359192183604</v>
      </c>
      <c r="DL6">
        <v>1.8437260651726073</v>
      </c>
      <c r="DM6">
        <v>1980</v>
      </c>
      <c r="DN6">
        <v>4.0095238095238094E-2</v>
      </c>
      <c r="DO6">
        <v>23.410325357087622</v>
      </c>
      <c r="DP6">
        <v>1.8370721997152388</v>
      </c>
      <c r="DQ6">
        <v>1980</v>
      </c>
      <c r="DR6">
        <v>4.0095238095238094E-2</v>
      </c>
      <c r="DS6">
        <v>23.284215914473883</v>
      </c>
      <c r="DT6">
        <v>1.840923572550079</v>
      </c>
      <c r="DU6">
        <v>1980</v>
      </c>
      <c r="DV6">
        <v>4.0095238095238094E-2</v>
      </c>
      <c r="DW6">
        <v>23.427251670682562</v>
      </c>
      <c r="DX6">
        <v>1.8328796783597965</v>
      </c>
      <c r="DY6">
        <v>1980</v>
      </c>
      <c r="DZ6">
        <v>4.0095238095238094E-2</v>
      </c>
      <c r="EA6">
        <v>23.679885374825954</v>
      </c>
      <c r="EB6">
        <v>1.758554992390974</v>
      </c>
      <c r="EC6">
        <v>1980</v>
      </c>
      <c r="ED6">
        <v>4.0095238095238094E-2</v>
      </c>
      <c r="EE6">
        <v>23.642533391706547</v>
      </c>
      <c r="EF6">
        <v>1.7252754767903893</v>
      </c>
      <c r="EG6">
        <v>1980</v>
      </c>
      <c r="EH6">
        <v>4.0095238095238094E-2</v>
      </c>
      <c r="EI6">
        <v>23.814184065945113</v>
      </c>
      <c r="EJ6">
        <v>1.61902016184833</v>
      </c>
      <c r="EK6">
        <v>1980</v>
      </c>
      <c r="EL6">
        <v>4.0095238095238094E-2</v>
      </c>
      <c r="EM6">
        <v>23.236857768589577</v>
      </c>
      <c r="EN6">
        <v>1.7343839282808449</v>
      </c>
    </row>
    <row r="7" spans="2:144">
      <c r="B7">
        <v>8.6557176568079458E-2</v>
      </c>
      <c r="C7" s="10">
        <v>0.92735363900598833</v>
      </c>
      <c r="D7">
        <v>395.72474678470655</v>
      </c>
      <c r="E7">
        <v>1981</v>
      </c>
      <c r="F7">
        <v>4.5980777632153781E-2</v>
      </c>
      <c r="G7" t="s">
        <v>14</v>
      </c>
      <c r="H7">
        <f>TINV(0.0455,H5)</f>
        <v>2.0812074766079105</v>
      </c>
      <c r="I7">
        <v>1982</v>
      </c>
      <c r="J7">
        <v>4.8659269533055938E-2</v>
      </c>
      <c r="K7" t="s">
        <v>14</v>
      </c>
      <c r="L7">
        <f>TINV(0.0455,L5)</f>
        <v>2.0839326715892601</v>
      </c>
      <c r="M7">
        <v>1982</v>
      </c>
      <c r="N7">
        <v>4.8659269533055938E-2</v>
      </c>
      <c r="O7" t="s">
        <v>14</v>
      </c>
      <c r="P7">
        <f>TINV(0.0455,P5)</f>
        <v>2.0839326715892601</v>
      </c>
      <c r="Q7">
        <v>1982</v>
      </c>
      <c r="R7">
        <v>4.8659269533055938E-2</v>
      </c>
      <c r="S7" t="s">
        <v>14</v>
      </c>
      <c r="T7">
        <f>TINV(0.0455,T5)</f>
        <v>2.0839326715892601</v>
      </c>
      <c r="U7">
        <v>1982</v>
      </c>
      <c r="V7">
        <v>4.8659269533055938E-2</v>
      </c>
      <c r="W7" t="s">
        <v>14</v>
      </c>
      <c r="X7">
        <f>TINV(0.0455,X5)</f>
        <v>2.0839326715892601</v>
      </c>
      <c r="Y7">
        <v>1982</v>
      </c>
      <c r="Z7">
        <v>4.8659269533055938E-2</v>
      </c>
      <c r="AA7" t="s">
        <v>14</v>
      </c>
      <c r="AB7">
        <f>TINV(0.0455,AB5)</f>
        <v>2.0839326715892601</v>
      </c>
      <c r="AC7">
        <v>1982</v>
      </c>
      <c r="AD7">
        <v>4.8659269533055938E-2</v>
      </c>
      <c r="AE7" t="s">
        <v>14</v>
      </c>
      <c r="AF7">
        <f>TINV(0.0455,AF5)</f>
        <v>2.0839326715892601</v>
      </c>
      <c r="AG7">
        <v>1981</v>
      </c>
      <c r="AH7">
        <v>4.5980777632153781E-2</v>
      </c>
      <c r="AI7" t="s">
        <v>14</v>
      </c>
      <c r="AJ7">
        <f>TINV(0.0455,AJ5)</f>
        <v>2.0839326715892601</v>
      </c>
      <c r="AK7">
        <v>1981</v>
      </c>
      <c r="AL7">
        <v>4.5980777632153781E-2</v>
      </c>
      <c r="AM7" t="s">
        <v>14</v>
      </c>
      <c r="AN7">
        <f>TINV(0.0455,AN5)</f>
        <v>2.0839326715892601</v>
      </c>
      <c r="AO7">
        <v>1981</v>
      </c>
      <c r="AP7">
        <v>4.5980777632153781E-2</v>
      </c>
      <c r="AQ7" t="s">
        <v>14</v>
      </c>
      <c r="AR7">
        <f>TINV(0.0455,AR5)</f>
        <v>2.0839326715892601</v>
      </c>
      <c r="AS7">
        <v>1981</v>
      </c>
      <c r="AT7">
        <v>4.5980777632153781E-2</v>
      </c>
      <c r="AU7" t="s">
        <v>14</v>
      </c>
      <c r="AV7">
        <f>TINV(0.0455,AV5)</f>
        <v>2.0839326715892601</v>
      </c>
      <c r="AW7">
        <v>1981</v>
      </c>
      <c r="AX7">
        <v>4.5980777632153781E-2</v>
      </c>
      <c r="AY7" t="s">
        <v>14</v>
      </c>
      <c r="AZ7">
        <f>TINV(0.0455,AZ5)</f>
        <v>2.0839326715892601</v>
      </c>
      <c r="BA7">
        <v>1981</v>
      </c>
      <c r="BB7">
        <v>4.5980777632153781E-2</v>
      </c>
      <c r="BC7" t="s">
        <v>14</v>
      </c>
      <c r="BD7">
        <f>TINV(0.0455,BD5)</f>
        <v>2.0839326715892601</v>
      </c>
      <c r="BE7">
        <v>1981</v>
      </c>
      <c r="BF7">
        <v>4.5980777632153781E-2</v>
      </c>
      <c r="BG7" t="s">
        <v>14</v>
      </c>
      <c r="BH7">
        <f>TINV(0.0455,BH5)</f>
        <v>2.0839326715892601</v>
      </c>
      <c r="BI7">
        <v>1981</v>
      </c>
      <c r="BJ7">
        <v>4.5980777632153781E-2</v>
      </c>
      <c r="BK7" t="s">
        <v>14</v>
      </c>
      <c r="BL7">
        <f>TINV(0.0455,BL5)</f>
        <v>2.0839326715892601</v>
      </c>
      <c r="BM7">
        <v>1981</v>
      </c>
      <c r="BN7">
        <v>4.5980777632153781E-2</v>
      </c>
      <c r="BO7" t="s">
        <v>14</v>
      </c>
      <c r="BP7">
        <f>TINV(0.0455,BP5)</f>
        <v>2.0839326715892601</v>
      </c>
      <c r="BQ7">
        <v>1981</v>
      </c>
      <c r="BR7">
        <v>4.5980777632153781E-2</v>
      </c>
      <c r="BS7" t="s">
        <v>14</v>
      </c>
      <c r="BT7">
        <f>TINV(0.0455,BT5)</f>
        <v>2.0839326715892601</v>
      </c>
      <c r="BU7">
        <v>1981</v>
      </c>
      <c r="BV7">
        <v>4.5980777632153781E-2</v>
      </c>
      <c r="BW7" t="s">
        <v>14</v>
      </c>
      <c r="BX7">
        <f>TINV(0.0455,BX5)</f>
        <v>2.0839326715892601</v>
      </c>
      <c r="BY7">
        <v>1981</v>
      </c>
      <c r="BZ7">
        <v>4.5980777632153781E-2</v>
      </c>
      <c r="CA7" t="s">
        <v>14</v>
      </c>
      <c r="CB7">
        <f>TINV(0.0455,CB5)</f>
        <v>2.0839326715892601</v>
      </c>
      <c r="CC7">
        <v>1981</v>
      </c>
      <c r="CD7">
        <v>4.5980777632153781E-2</v>
      </c>
      <c r="CE7" t="s">
        <v>14</v>
      </c>
      <c r="CF7">
        <f>TINV(0.0455,CF5)</f>
        <v>2.0839326715892601</v>
      </c>
      <c r="CG7">
        <v>1981</v>
      </c>
      <c r="CH7">
        <v>4.5980777632153781E-2</v>
      </c>
      <c r="CI7" t="s">
        <v>14</v>
      </c>
      <c r="CJ7">
        <f>TINV(0.0455,CJ5)</f>
        <v>2.0839326715892601</v>
      </c>
      <c r="CK7">
        <v>1981</v>
      </c>
      <c r="CL7">
        <v>4.5980777632153781E-2</v>
      </c>
      <c r="CM7" t="s">
        <v>14</v>
      </c>
      <c r="CN7">
        <f>TINV(0.0455,CN5)</f>
        <v>2.0839326715892601</v>
      </c>
      <c r="CO7">
        <v>1981</v>
      </c>
      <c r="CP7">
        <v>4.5980777632153781E-2</v>
      </c>
      <c r="CQ7" t="s">
        <v>14</v>
      </c>
      <c r="CR7">
        <f>TINV(0.0455,CR5)</f>
        <v>2.0839326715892601</v>
      </c>
      <c r="CS7">
        <v>1981</v>
      </c>
      <c r="CT7">
        <v>4.5980777632153781E-2</v>
      </c>
      <c r="CU7" t="s">
        <v>14</v>
      </c>
      <c r="CV7">
        <f>TINV(0.0455,CV5)</f>
        <v>2.0839326715892601</v>
      </c>
      <c r="CW7">
        <v>1981</v>
      </c>
      <c r="CX7">
        <v>4.5980777632153781E-2</v>
      </c>
      <c r="CY7" t="s">
        <v>14</v>
      </c>
      <c r="CZ7">
        <f>TINV(0.0455,CZ5)</f>
        <v>2.0839326715892601</v>
      </c>
      <c r="DA7">
        <v>1981</v>
      </c>
      <c r="DB7">
        <v>4.5980777632153781E-2</v>
      </c>
      <c r="DC7" t="s">
        <v>14</v>
      </c>
      <c r="DD7">
        <f>TINV(0.0455,DD5)</f>
        <v>2.0839326715892601</v>
      </c>
      <c r="DE7">
        <v>1981</v>
      </c>
      <c r="DF7">
        <v>4.5980777632153781E-2</v>
      </c>
      <c r="DG7" t="s">
        <v>14</v>
      </c>
      <c r="DH7">
        <f>TINV(0.0455,DH5)</f>
        <v>2.0839326715892601</v>
      </c>
      <c r="DI7">
        <v>1981</v>
      </c>
      <c r="DJ7">
        <v>4.5980777632153781E-2</v>
      </c>
      <c r="DK7" t="s">
        <v>14</v>
      </c>
      <c r="DL7">
        <f>TINV(0.0455,DL5)</f>
        <v>2.0839326715892601</v>
      </c>
      <c r="DM7">
        <v>1981</v>
      </c>
      <c r="DN7">
        <v>4.5980777632153781E-2</v>
      </c>
      <c r="DO7" t="s">
        <v>14</v>
      </c>
      <c r="DP7">
        <f>TINV(0.0455,DP5)</f>
        <v>2.0839326715892601</v>
      </c>
      <c r="DQ7">
        <v>1981</v>
      </c>
      <c r="DR7">
        <v>4.5980777632153781E-2</v>
      </c>
      <c r="DS7" t="s">
        <v>14</v>
      </c>
      <c r="DT7">
        <f>TINV(0.0455,DT5)</f>
        <v>2.0839326715892601</v>
      </c>
      <c r="DU7">
        <v>1981</v>
      </c>
      <c r="DV7">
        <v>4.5980777632153781E-2</v>
      </c>
      <c r="DW7" t="s">
        <v>14</v>
      </c>
      <c r="DX7">
        <f>TINV(0.0455,DX5)</f>
        <v>2.0839326715892601</v>
      </c>
      <c r="DY7">
        <v>1981</v>
      </c>
      <c r="DZ7">
        <v>4.5980777632153781E-2</v>
      </c>
      <c r="EA7" t="s">
        <v>14</v>
      </c>
      <c r="EB7">
        <f>TINV(0.0455,EB5)</f>
        <v>2.0839326715892601</v>
      </c>
      <c r="EC7">
        <v>1981</v>
      </c>
      <c r="ED7">
        <v>4.5980777632153781E-2</v>
      </c>
      <c r="EE7" t="s">
        <v>14</v>
      </c>
      <c r="EF7">
        <f>TINV(0.0455,EF5)</f>
        <v>2.0839326715892601</v>
      </c>
      <c r="EG7">
        <v>1981</v>
      </c>
      <c r="EH7">
        <v>4.5980777632153781E-2</v>
      </c>
      <c r="EI7" t="s">
        <v>14</v>
      </c>
      <c r="EJ7">
        <f>TINV(0.0455,EJ5)</f>
        <v>2.0839326715892601</v>
      </c>
      <c r="EK7">
        <v>1981</v>
      </c>
      <c r="EL7">
        <v>4.5980777632153781E-2</v>
      </c>
    </row>
    <row r="8" spans="2:144">
      <c r="B8">
        <v>8.6436608223577668E-2</v>
      </c>
      <c r="C8" s="10">
        <v>0.92756135411877594</v>
      </c>
      <c r="D8">
        <v>396.94836406563945</v>
      </c>
      <c r="E8">
        <v>1982</v>
      </c>
      <c r="F8">
        <v>4.8659269533055938E-2</v>
      </c>
      <c r="G8" t="s">
        <v>15</v>
      </c>
      <c r="H8">
        <f>H7*G3</f>
        <v>8.7327043784628106E-3</v>
      </c>
      <c r="I8">
        <v>1983</v>
      </c>
      <c r="J8">
        <v>6.0384394721744131E-2</v>
      </c>
      <c r="K8" t="s">
        <v>15</v>
      </c>
      <c r="L8">
        <f>L7*K3</f>
        <v>7.7574269327857024E-3</v>
      </c>
      <c r="M8">
        <v>1983</v>
      </c>
      <c r="N8">
        <v>6.0384394721744131E-2</v>
      </c>
      <c r="O8" t="s">
        <v>15</v>
      </c>
      <c r="P8">
        <f>P7*O3</f>
        <v>8.521190024773093E-3</v>
      </c>
      <c r="Q8">
        <v>1983</v>
      </c>
      <c r="R8">
        <v>6.0384394721744131E-2</v>
      </c>
      <c r="S8" t="s">
        <v>15</v>
      </c>
      <c r="T8">
        <f>T7*S3</f>
        <v>9.035954842079124E-3</v>
      </c>
      <c r="U8">
        <v>1983</v>
      </c>
      <c r="V8">
        <v>6.0384394721744131E-2</v>
      </c>
      <c r="W8" t="s">
        <v>15</v>
      </c>
      <c r="X8">
        <f>X7*W3</f>
        <v>9.1231757451682438E-3</v>
      </c>
      <c r="Y8">
        <v>1983</v>
      </c>
      <c r="Z8">
        <v>6.0384394721744131E-2</v>
      </c>
      <c r="AA8" t="s">
        <v>15</v>
      </c>
      <c r="AB8">
        <f>AB7*AA3</f>
        <v>9.1109642006364649E-3</v>
      </c>
      <c r="AC8">
        <v>1983</v>
      </c>
      <c r="AD8">
        <v>6.0384394721744131E-2</v>
      </c>
      <c r="AE8" t="s">
        <v>15</v>
      </c>
      <c r="AF8">
        <f>AF7*AE3</f>
        <v>9.06755420031111E-3</v>
      </c>
      <c r="AG8">
        <v>1983</v>
      </c>
      <c r="AH8">
        <v>6.0384394721744131E-2</v>
      </c>
      <c r="AI8" t="s">
        <v>15</v>
      </c>
      <c r="AJ8">
        <f>AJ7*AI3</f>
        <v>9.0409567590561072E-3</v>
      </c>
      <c r="AK8">
        <v>1982</v>
      </c>
      <c r="AL8">
        <v>4.8659269533055938E-2</v>
      </c>
      <c r="AM8" t="s">
        <v>15</v>
      </c>
      <c r="AN8">
        <f>AN7*AM3</f>
        <v>8.9523032080908414E-3</v>
      </c>
      <c r="AO8">
        <v>1982</v>
      </c>
      <c r="AP8">
        <v>4.8659269533055938E-2</v>
      </c>
      <c r="AQ8" t="s">
        <v>15</v>
      </c>
      <c r="AR8">
        <f>AR7*AQ3</f>
        <v>8.9352750395145057E-3</v>
      </c>
      <c r="AS8">
        <v>1982</v>
      </c>
      <c r="AT8">
        <v>4.8659269533055938E-2</v>
      </c>
      <c r="AU8" t="s">
        <v>15</v>
      </c>
      <c r="AV8">
        <f>AV7*AU3</f>
        <v>8.8670659710908574E-3</v>
      </c>
      <c r="AW8">
        <v>1982</v>
      </c>
      <c r="AX8">
        <v>4.8659269533055938E-2</v>
      </c>
      <c r="AY8" t="s">
        <v>15</v>
      </c>
      <c r="AZ8">
        <f>AZ7*AY3</f>
        <v>8.8027210900210179E-3</v>
      </c>
      <c r="BA8">
        <v>1982</v>
      </c>
      <c r="BB8">
        <v>4.8659269533055938E-2</v>
      </c>
      <c r="BC8" t="s">
        <v>15</v>
      </c>
      <c r="BD8">
        <f>BD7*BC3</f>
        <v>8.7601817018889156E-3</v>
      </c>
      <c r="BE8">
        <v>1982</v>
      </c>
      <c r="BF8">
        <v>4.8659269533055938E-2</v>
      </c>
      <c r="BG8" t="s">
        <v>15</v>
      </c>
      <c r="BH8">
        <f>BH7*BG3</f>
        <v>8.7814539027603403E-3</v>
      </c>
      <c r="BI8">
        <v>1982</v>
      </c>
      <c r="BJ8">
        <v>4.8659269533055938E-2</v>
      </c>
      <c r="BK8" t="s">
        <v>15</v>
      </c>
      <c r="BL8">
        <f>BL7*BK3</f>
        <v>8.8357300416538713E-3</v>
      </c>
      <c r="BM8">
        <v>1982</v>
      </c>
      <c r="BN8">
        <v>4.8659269533055938E-2</v>
      </c>
      <c r="BO8" t="s">
        <v>15</v>
      </c>
      <c r="BP8">
        <f>BP7*BO3</f>
        <v>8.8698616605398482E-3</v>
      </c>
      <c r="BQ8">
        <v>1982</v>
      </c>
      <c r="BR8">
        <v>4.8659269533055938E-2</v>
      </c>
      <c r="BS8" t="s">
        <v>15</v>
      </c>
      <c r="BT8">
        <f>BT7*BS3</f>
        <v>8.8639858250114702E-3</v>
      </c>
      <c r="BU8">
        <v>1982</v>
      </c>
      <c r="BV8">
        <v>4.8659269533055938E-2</v>
      </c>
      <c r="BW8" t="s">
        <v>15</v>
      </c>
      <c r="BX8">
        <f>BX7*BW3</f>
        <v>8.8681583550779628E-3</v>
      </c>
      <c r="BY8">
        <v>1982</v>
      </c>
      <c r="BZ8">
        <v>4.8659269533055938E-2</v>
      </c>
      <c r="CA8" t="s">
        <v>15</v>
      </c>
      <c r="CB8">
        <f>CB7*CA3</f>
        <v>8.8263088054404276E-3</v>
      </c>
      <c r="CC8">
        <v>1982</v>
      </c>
      <c r="CD8">
        <v>4.8659269533055938E-2</v>
      </c>
      <c r="CE8" t="s">
        <v>15</v>
      </c>
      <c r="CF8">
        <f>CF7*CE3</f>
        <v>8.8645796002628924E-3</v>
      </c>
      <c r="CG8">
        <v>1982</v>
      </c>
      <c r="CH8">
        <v>4.8659269533055938E-2</v>
      </c>
      <c r="CI8" t="s">
        <v>15</v>
      </c>
      <c r="CJ8">
        <f>CJ7*CI3</f>
        <v>8.8807317886658542E-3</v>
      </c>
      <c r="CK8">
        <v>1982</v>
      </c>
      <c r="CL8">
        <v>4.8659269533055938E-2</v>
      </c>
      <c r="CM8" t="s">
        <v>15</v>
      </c>
      <c r="CN8">
        <f>CN7*CM3</f>
        <v>8.9006729893564875E-3</v>
      </c>
      <c r="CO8">
        <v>1982</v>
      </c>
      <c r="CP8">
        <v>4.8659269533055938E-2</v>
      </c>
      <c r="CQ8" t="s">
        <v>15</v>
      </c>
      <c r="CR8">
        <f>CR7*CQ3</f>
        <v>8.9101878018706445E-3</v>
      </c>
      <c r="CS8">
        <v>1982</v>
      </c>
      <c r="CT8">
        <v>4.8659269533055938E-2</v>
      </c>
      <c r="CU8" t="s">
        <v>15</v>
      </c>
      <c r="CV8">
        <f>CV7*CU3</f>
        <v>8.9123983829417965E-3</v>
      </c>
      <c r="CW8">
        <v>1982</v>
      </c>
      <c r="CX8">
        <v>4.8659269533055938E-2</v>
      </c>
      <c r="CY8" t="s">
        <v>15</v>
      </c>
      <c r="CZ8">
        <f>CZ7*CY3</f>
        <v>8.7256669182752856E-3</v>
      </c>
      <c r="DA8">
        <v>1982</v>
      </c>
      <c r="DB8">
        <v>4.8659269533055938E-2</v>
      </c>
      <c r="DC8" t="s">
        <v>15</v>
      </c>
      <c r="DD8">
        <f>DD7*DC3</f>
        <v>8.8023464364112691E-3</v>
      </c>
      <c r="DE8">
        <v>1982</v>
      </c>
      <c r="DF8">
        <v>4.8659269533055938E-2</v>
      </c>
      <c r="DG8" t="s">
        <v>15</v>
      </c>
      <c r="DH8">
        <f>DH7*DG3</f>
        <v>8.9071257270532198E-3</v>
      </c>
      <c r="DI8">
        <v>1982</v>
      </c>
      <c r="DJ8">
        <v>4.8659269533055938E-2</v>
      </c>
      <c r="DK8" t="s">
        <v>15</v>
      </c>
      <c r="DL8">
        <f>DL7*DK3</f>
        <v>9.0130251905547343E-3</v>
      </c>
      <c r="DM8">
        <v>1982</v>
      </c>
      <c r="DN8">
        <v>4.8659269533055938E-2</v>
      </c>
      <c r="DO8" t="s">
        <v>15</v>
      </c>
      <c r="DP8">
        <f>DP7*DO3</f>
        <v>9.0260427325530908E-3</v>
      </c>
      <c r="DQ8">
        <v>1982</v>
      </c>
      <c r="DR8">
        <v>4.8659269533055938E-2</v>
      </c>
      <c r="DS8" t="s">
        <v>15</v>
      </c>
      <c r="DT8">
        <f>DT7*DS3</f>
        <v>9.0680917028433811E-3</v>
      </c>
      <c r="DU8">
        <v>1982</v>
      </c>
      <c r="DV8">
        <v>4.8659269533055938E-2</v>
      </c>
      <c r="DW8" t="s">
        <v>15</v>
      </c>
      <c r="DX8">
        <f>DX7*DW3</f>
        <v>9.084140750390976E-3</v>
      </c>
      <c r="DY8">
        <v>1982</v>
      </c>
      <c r="DZ8">
        <v>4.8659269533055938E-2</v>
      </c>
      <c r="EA8" t="s">
        <v>15</v>
      </c>
      <c r="EB8">
        <f>EB7*EA3</f>
        <v>8.9366022116525688E-3</v>
      </c>
      <c r="EC8">
        <v>1982</v>
      </c>
      <c r="ED8">
        <v>4.8659269533055938E-2</v>
      </c>
      <c r="EE8" t="s">
        <v>15</v>
      </c>
      <c r="EF8">
        <f>EF7*EE3</f>
        <v>8.8933216361042431E-3</v>
      </c>
      <c r="EG8">
        <v>1982</v>
      </c>
      <c r="EH8">
        <v>4.8659269533055938E-2</v>
      </c>
      <c r="EI8" t="s">
        <v>15</v>
      </c>
      <c r="EJ8">
        <f>EJ7*EI3</f>
        <v>8.6590141821334676E-3</v>
      </c>
      <c r="EK8">
        <v>1982</v>
      </c>
      <c r="EL8">
        <v>4.8659269533055938E-2</v>
      </c>
    </row>
    <row r="9" spans="2:144">
      <c r="B9">
        <v>8.6827303463014704E-2</v>
      </c>
      <c r="C9" s="10">
        <v>0.92946807411047461</v>
      </c>
      <c r="D9">
        <v>408.51727687906197</v>
      </c>
      <c r="E9">
        <v>1983</v>
      </c>
      <c r="F9">
        <v>6.0384394721744131E-2</v>
      </c>
      <c r="G9" t="s">
        <v>16</v>
      </c>
      <c r="H9">
        <f>G2+H8</f>
        <v>1.0989280734782281</v>
      </c>
      <c r="I9">
        <v>1984</v>
      </c>
      <c r="J9">
        <v>6.5089672232529386E-2</v>
      </c>
      <c r="K9" t="s">
        <v>16</v>
      </c>
      <c r="L9">
        <f>K2+L8</f>
        <v>1.0936008859588942</v>
      </c>
      <c r="M9">
        <v>1984</v>
      </c>
      <c r="N9">
        <v>6.5089672232529386E-2</v>
      </c>
      <c r="O9" t="s">
        <v>16</v>
      </c>
      <c r="P9">
        <f>O2+P8</f>
        <v>1.0958571731183657</v>
      </c>
      <c r="Q9">
        <v>1984</v>
      </c>
      <c r="R9">
        <v>6.5089672232529386E-2</v>
      </c>
      <c r="S9" t="s">
        <v>16</v>
      </c>
      <c r="T9">
        <f>S2+T8</f>
        <v>1.0979618899508157</v>
      </c>
      <c r="U9">
        <v>1984</v>
      </c>
      <c r="V9">
        <v>6.5089672232529386E-2</v>
      </c>
      <c r="W9" t="s">
        <v>16</v>
      </c>
      <c r="X9">
        <f>W2+X8</f>
        <v>1.0988260502245863</v>
      </c>
      <c r="Y9">
        <v>1984</v>
      </c>
      <c r="Z9">
        <v>6.5089672232529386E-2</v>
      </c>
      <c r="AA9" t="s">
        <v>16</v>
      </c>
      <c r="AB9">
        <f>AA2+AB8</f>
        <v>1.099317157086499</v>
      </c>
      <c r="AC9">
        <v>1984</v>
      </c>
      <c r="AD9">
        <v>6.5089672232529386E-2</v>
      </c>
      <c r="AE9" t="s">
        <v>16</v>
      </c>
      <c r="AF9">
        <f>AE2+AF8</f>
        <v>1.0994812662495979</v>
      </c>
      <c r="AG9">
        <v>1984</v>
      </c>
      <c r="AH9">
        <v>6.5089672232529386E-2</v>
      </c>
      <c r="AI9" t="s">
        <v>16</v>
      </c>
      <c r="AJ9">
        <f>AI2+AJ8</f>
        <v>1.099323207357463</v>
      </c>
      <c r="AK9">
        <v>1984</v>
      </c>
      <c r="AL9">
        <v>6.5089672232529386E-2</v>
      </c>
      <c r="AM9" t="s">
        <v>16</v>
      </c>
      <c r="AN9">
        <f>AM2+AN8</f>
        <v>1.0996606051141387</v>
      </c>
      <c r="AO9">
        <v>1983</v>
      </c>
      <c r="AP9">
        <v>6.0384394721744131E-2</v>
      </c>
      <c r="AQ9" t="s">
        <v>16</v>
      </c>
      <c r="AR9">
        <f>AQ2+AR8</f>
        <v>1.0995530973429899</v>
      </c>
      <c r="AS9">
        <v>1983</v>
      </c>
      <c r="AT9">
        <v>6.0384394721744131E-2</v>
      </c>
      <c r="AU9" t="s">
        <v>16</v>
      </c>
      <c r="AV9">
        <f>AU2+AV8</f>
        <v>1.0995715787046831</v>
      </c>
      <c r="AW9">
        <v>1983</v>
      </c>
      <c r="AX9">
        <v>6.0384394721744131E-2</v>
      </c>
      <c r="AY9" t="s">
        <v>16</v>
      </c>
      <c r="AZ9">
        <f>AY2+AZ8</f>
        <v>1.0995296525627811</v>
      </c>
      <c r="BA9">
        <v>1983</v>
      </c>
      <c r="BB9">
        <v>6.0384394721744131E-2</v>
      </c>
      <c r="BC9" t="s">
        <v>16</v>
      </c>
      <c r="BD9">
        <f>BC2+BD8</f>
        <v>1.0994434310005932</v>
      </c>
      <c r="BE9">
        <v>1983</v>
      </c>
      <c r="BF9">
        <v>6.0384394721744131E-2</v>
      </c>
      <c r="BG9" t="s">
        <v>16</v>
      </c>
      <c r="BH9">
        <f>BG2+BH8</f>
        <v>1.0993310397036951</v>
      </c>
      <c r="BI9">
        <v>1983</v>
      </c>
      <c r="BJ9">
        <v>6.0384394721744131E-2</v>
      </c>
      <c r="BK9" t="s">
        <v>16</v>
      </c>
      <c r="BL9">
        <f>BK2+BL8</f>
        <v>1.0992260973491474</v>
      </c>
      <c r="BM9">
        <v>1983</v>
      </c>
      <c r="BN9">
        <v>6.0384394721744131E-2</v>
      </c>
      <c r="BO9" t="s">
        <v>16</v>
      </c>
      <c r="BP9">
        <f>BO2+BP8</f>
        <v>1.0991477226477238</v>
      </c>
      <c r="BQ9">
        <v>1983</v>
      </c>
      <c r="BR9">
        <v>6.0384394721744131E-2</v>
      </c>
      <c r="BS9" t="s">
        <v>16</v>
      </c>
      <c r="BT9">
        <f>BS2+BT8</f>
        <v>1.0991091241346564</v>
      </c>
      <c r="BU9">
        <v>1983</v>
      </c>
      <c r="BV9">
        <v>6.0384394721744131E-2</v>
      </c>
      <c r="BW9" t="s">
        <v>16</v>
      </c>
      <c r="BX9">
        <f>BW2+BX8</f>
        <v>1.0990774051056922</v>
      </c>
      <c r="BY9">
        <v>1983</v>
      </c>
      <c r="BZ9">
        <v>6.0384394721744131E-2</v>
      </c>
      <c r="CA9" t="s">
        <v>16</v>
      </c>
      <c r="CB9">
        <f>CA2+CB8</f>
        <v>1.0989954660913932</v>
      </c>
      <c r="CC9">
        <v>1983</v>
      </c>
      <c r="CD9">
        <v>6.0384394721744131E-2</v>
      </c>
      <c r="CE9" t="s">
        <v>16</v>
      </c>
      <c r="CF9">
        <f>CE2+CF8</f>
        <v>1.0990108214471246</v>
      </c>
      <c r="CG9">
        <v>1983</v>
      </c>
      <c r="CH9">
        <v>6.0384394721744131E-2</v>
      </c>
      <c r="CI9" t="s">
        <v>16</v>
      </c>
      <c r="CJ9">
        <f>CI2+CJ8</f>
        <v>1.0990162426111063</v>
      </c>
      <c r="CK9">
        <v>1983</v>
      </c>
      <c r="CL9">
        <v>6.0384394721744131E-2</v>
      </c>
      <c r="CM9" t="s">
        <v>16</v>
      </c>
      <c r="CN9">
        <f>CM2+CN8</f>
        <v>1.0990779352136901</v>
      </c>
      <c r="CO9">
        <v>1983</v>
      </c>
      <c r="CP9">
        <v>6.0384394721744131E-2</v>
      </c>
      <c r="CQ9" t="s">
        <v>16</v>
      </c>
      <c r="CR9">
        <f>CQ2+CR8</f>
        <v>1.0990582396851452</v>
      </c>
      <c r="CS9">
        <v>1983</v>
      </c>
      <c r="CT9">
        <v>6.0384394721744131E-2</v>
      </c>
      <c r="CU9" t="s">
        <v>16</v>
      </c>
      <c r="CV9">
        <f>CU2+CV8</f>
        <v>1.0989643806940292</v>
      </c>
      <c r="CW9">
        <v>1983</v>
      </c>
      <c r="CX9">
        <v>6.0384394721744131E-2</v>
      </c>
      <c r="CY9" t="s">
        <v>16</v>
      </c>
      <c r="CZ9">
        <f>CY2+CZ8</f>
        <v>1.0982618077971646</v>
      </c>
      <c r="DA9">
        <v>1983</v>
      </c>
      <c r="DB9">
        <v>6.0384394721744131E-2</v>
      </c>
      <c r="DC9" t="s">
        <v>16</v>
      </c>
      <c r="DD9">
        <f>DC2+DD8</f>
        <v>1.0983414650396919</v>
      </c>
      <c r="DE9">
        <v>1983</v>
      </c>
      <c r="DF9">
        <v>6.0384394721744131E-2</v>
      </c>
      <c r="DG9" t="s">
        <v>16</v>
      </c>
      <c r="DH9">
        <f>DG2+DH8</f>
        <v>1.098577906747676</v>
      </c>
      <c r="DI9">
        <v>1983</v>
      </c>
      <c r="DJ9">
        <v>6.0384394721744131E-2</v>
      </c>
      <c r="DK9" t="s">
        <v>16</v>
      </c>
      <c r="DL9">
        <f>DK2+DL8</f>
        <v>1.0992085333568433</v>
      </c>
      <c r="DM9">
        <v>1983</v>
      </c>
      <c r="DN9">
        <v>6.0384394721744131E-2</v>
      </c>
      <c r="DO9" t="s">
        <v>16</v>
      </c>
      <c r="DP9">
        <f>DO2+DP8</f>
        <v>1.0989266670799724</v>
      </c>
      <c r="DQ9">
        <v>1983</v>
      </c>
      <c r="DR9">
        <v>6.0384394721744131E-2</v>
      </c>
      <c r="DS9" t="s">
        <v>16</v>
      </c>
      <c r="DT9">
        <f>DS2+DT8</f>
        <v>1.0990531940937949</v>
      </c>
      <c r="DU9">
        <v>1983</v>
      </c>
      <c r="DV9">
        <v>6.0384394721744131E-2</v>
      </c>
      <c r="DW9" t="s">
        <v>16</v>
      </c>
      <c r="DX9">
        <f>DW2+DX8</f>
        <v>1.0997310574645578</v>
      </c>
      <c r="DY9">
        <v>1983</v>
      </c>
      <c r="DZ9">
        <v>6.0384394721744131E-2</v>
      </c>
      <c r="EA9" t="s">
        <v>16</v>
      </c>
      <c r="EB9">
        <f>EA2+EB8</f>
        <v>1.1005050384898321</v>
      </c>
      <c r="EC9">
        <v>1983</v>
      </c>
      <c r="ED9">
        <v>6.0384394721744131E-2</v>
      </c>
      <c r="EE9" t="s">
        <v>16</v>
      </c>
      <c r="EF9">
        <f>EE2+EF8</f>
        <v>1.1008363768027942</v>
      </c>
      <c r="EG9">
        <v>1983</v>
      </c>
      <c r="EH9">
        <v>6.0384394721744131E-2</v>
      </c>
      <c r="EI9" t="s">
        <v>16</v>
      </c>
      <c r="EJ9">
        <f>EI2+EJ8</f>
        <v>1.101441644314157</v>
      </c>
      <c r="EK9">
        <v>1983</v>
      </c>
      <c r="EL9">
        <v>6.0384394721744131E-2</v>
      </c>
    </row>
    <row r="10" spans="2:144">
      <c r="B10">
        <v>8.6744345117978669E-2</v>
      </c>
      <c r="C10" s="10">
        <v>0.92959227104422493</v>
      </c>
      <c r="D10">
        <v>409.29257099702721</v>
      </c>
      <c r="E10">
        <v>1984</v>
      </c>
      <c r="F10">
        <v>6.5089672232529386E-2</v>
      </c>
      <c r="G10" t="s">
        <v>17</v>
      </c>
      <c r="H10">
        <f>G2-H8</f>
        <v>1.0814626647213024</v>
      </c>
      <c r="I10">
        <v>1985</v>
      </c>
      <c r="J10">
        <v>7.4804548685145689E-2</v>
      </c>
      <c r="K10" t="s">
        <v>17</v>
      </c>
      <c r="L10">
        <f>K2-L8</f>
        <v>1.0780860320933225</v>
      </c>
      <c r="M10">
        <v>1985</v>
      </c>
      <c r="N10">
        <v>7.4804548685145689E-2</v>
      </c>
      <c r="O10" t="s">
        <v>17</v>
      </c>
      <c r="P10">
        <f>O2-P8</f>
        <v>1.0788147930688197</v>
      </c>
      <c r="Q10">
        <v>1985</v>
      </c>
      <c r="R10">
        <v>7.4804548685145689E-2</v>
      </c>
      <c r="S10" t="s">
        <v>17</v>
      </c>
      <c r="T10">
        <f>S2-T8</f>
        <v>1.0798899802666575</v>
      </c>
      <c r="U10">
        <v>1985</v>
      </c>
      <c r="V10">
        <v>7.4804548685145689E-2</v>
      </c>
      <c r="W10" t="s">
        <v>17</v>
      </c>
      <c r="X10">
        <f>W2-X8</f>
        <v>1.08057969873425</v>
      </c>
      <c r="Y10">
        <v>1985</v>
      </c>
      <c r="Z10">
        <v>7.4804548685145689E-2</v>
      </c>
      <c r="AA10" t="s">
        <v>17</v>
      </c>
      <c r="AB10">
        <f>AA2-AB8</f>
        <v>1.0810952286852262</v>
      </c>
      <c r="AC10">
        <v>1985</v>
      </c>
      <c r="AD10">
        <v>7.4804548685145689E-2</v>
      </c>
      <c r="AE10" t="s">
        <v>17</v>
      </c>
      <c r="AF10">
        <f>AE2-AF8</f>
        <v>1.0813461578489756</v>
      </c>
      <c r="AG10">
        <v>1985</v>
      </c>
      <c r="AH10">
        <v>7.4804548685145689E-2</v>
      </c>
      <c r="AI10" t="s">
        <v>17</v>
      </c>
      <c r="AJ10">
        <f>AI2-AJ8</f>
        <v>1.0812412938393507</v>
      </c>
      <c r="AK10">
        <v>1985</v>
      </c>
      <c r="AL10">
        <v>7.4804548685145689E-2</v>
      </c>
      <c r="AM10" t="s">
        <v>17</v>
      </c>
      <c r="AN10">
        <f>AM2-AN8</f>
        <v>1.0817559986979568</v>
      </c>
      <c r="AO10">
        <v>1985</v>
      </c>
      <c r="AP10">
        <v>7.4804548685145689E-2</v>
      </c>
      <c r="AQ10" t="s">
        <v>17</v>
      </c>
      <c r="AR10">
        <f>AQ2-AR8</f>
        <v>1.0816825472639611</v>
      </c>
      <c r="AS10">
        <v>1984</v>
      </c>
      <c r="AT10">
        <v>6.5089672232529386E-2</v>
      </c>
      <c r="AU10" t="s">
        <v>17</v>
      </c>
      <c r="AV10">
        <f>AU2-AV8</f>
        <v>1.0818374467625016</v>
      </c>
      <c r="AW10">
        <v>1984</v>
      </c>
      <c r="AX10">
        <v>6.5089672232529386E-2</v>
      </c>
      <c r="AY10" t="s">
        <v>17</v>
      </c>
      <c r="AZ10">
        <f>AY2-AZ8</f>
        <v>1.0819242103827391</v>
      </c>
      <c r="BA10">
        <v>1984</v>
      </c>
      <c r="BB10">
        <v>6.5089672232529386E-2</v>
      </c>
      <c r="BC10" t="s">
        <v>17</v>
      </c>
      <c r="BD10">
        <f>BC2-BD8</f>
        <v>1.0819230675968152</v>
      </c>
      <c r="BE10">
        <v>1984</v>
      </c>
      <c r="BF10">
        <v>6.5089672232529386E-2</v>
      </c>
      <c r="BG10" t="s">
        <v>17</v>
      </c>
      <c r="BH10">
        <f>BG2-BH8</f>
        <v>1.0817681318981742</v>
      </c>
      <c r="BI10">
        <v>1984</v>
      </c>
      <c r="BJ10">
        <v>6.5089672232529386E-2</v>
      </c>
      <c r="BK10" t="s">
        <v>17</v>
      </c>
      <c r="BL10">
        <f>BK2-BL8</f>
        <v>1.0815546372658396</v>
      </c>
      <c r="BM10">
        <v>1984</v>
      </c>
      <c r="BN10">
        <v>6.5089672232529386E-2</v>
      </c>
      <c r="BO10" t="s">
        <v>17</v>
      </c>
      <c r="BP10">
        <f>BO2-BP8</f>
        <v>1.0814079993266441</v>
      </c>
      <c r="BQ10">
        <v>1984</v>
      </c>
      <c r="BR10">
        <v>6.5089672232529386E-2</v>
      </c>
      <c r="BS10" t="s">
        <v>17</v>
      </c>
      <c r="BT10">
        <f>BS2-BT8</f>
        <v>1.0813811524846335</v>
      </c>
      <c r="BU10">
        <v>1984</v>
      </c>
      <c r="BV10">
        <v>6.5089672232529386E-2</v>
      </c>
      <c r="BW10" t="s">
        <v>17</v>
      </c>
      <c r="BX10">
        <f>BW2-BX8</f>
        <v>1.0813410883955361</v>
      </c>
      <c r="BY10">
        <v>1984</v>
      </c>
      <c r="BZ10">
        <v>6.5089672232529386E-2</v>
      </c>
      <c r="CA10" t="s">
        <v>17</v>
      </c>
      <c r="CB10">
        <f>CA2-CB8</f>
        <v>1.0813428484805125</v>
      </c>
      <c r="CC10">
        <v>1984</v>
      </c>
      <c r="CD10">
        <v>6.5089672232529386E-2</v>
      </c>
      <c r="CE10" t="s">
        <v>17</v>
      </c>
      <c r="CF10">
        <f>CE2-CF8</f>
        <v>1.0812816622465988</v>
      </c>
      <c r="CG10">
        <v>1984</v>
      </c>
      <c r="CH10">
        <v>6.5089672232529386E-2</v>
      </c>
      <c r="CI10" t="s">
        <v>17</v>
      </c>
      <c r="CJ10">
        <f>CI2-CJ8</f>
        <v>1.0812547790337745</v>
      </c>
      <c r="CK10">
        <v>1984</v>
      </c>
      <c r="CL10">
        <v>6.5089672232529386E-2</v>
      </c>
      <c r="CM10" t="s">
        <v>17</v>
      </c>
      <c r="CN10">
        <f>CM2-CN8</f>
        <v>1.0812765892349769</v>
      </c>
      <c r="CO10">
        <v>1984</v>
      </c>
      <c r="CP10">
        <v>6.5089672232529386E-2</v>
      </c>
      <c r="CQ10" t="s">
        <v>17</v>
      </c>
      <c r="CR10">
        <f>CQ2-CR8</f>
        <v>1.0812378640814038</v>
      </c>
      <c r="CS10">
        <v>1984</v>
      </c>
      <c r="CT10">
        <v>6.5089672232529386E-2</v>
      </c>
      <c r="CU10" t="s">
        <v>17</v>
      </c>
      <c r="CV10">
        <f>CU2-CV8</f>
        <v>1.0811395839281457</v>
      </c>
      <c r="CW10">
        <v>1984</v>
      </c>
      <c r="CX10">
        <v>6.5089672232529386E-2</v>
      </c>
      <c r="CY10" t="s">
        <v>17</v>
      </c>
      <c r="CZ10">
        <f>CY2-CZ8</f>
        <v>1.0808104739606139</v>
      </c>
      <c r="DA10">
        <v>1984</v>
      </c>
      <c r="DB10">
        <v>6.5089672232529386E-2</v>
      </c>
      <c r="DC10" t="s">
        <v>17</v>
      </c>
      <c r="DD10">
        <f>DC2-DD8</f>
        <v>1.0807367721668693</v>
      </c>
      <c r="DE10">
        <v>1984</v>
      </c>
      <c r="DF10">
        <v>6.5089672232529386E-2</v>
      </c>
      <c r="DG10" t="s">
        <v>17</v>
      </c>
      <c r="DH10">
        <f>DG2-DH8</f>
        <v>1.0807636552935695</v>
      </c>
      <c r="DI10">
        <v>1984</v>
      </c>
      <c r="DJ10">
        <v>6.5089672232529386E-2</v>
      </c>
      <c r="DK10" t="s">
        <v>17</v>
      </c>
      <c r="DL10">
        <f>DK2-DL8</f>
        <v>1.0811824829757339</v>
      </c>
      <c r="DM10">
        <v>1984</v>
      </c>
      <c r="DN10">
        <v>6.5089672232529386E-2</v>
      </c>
      <c r="DO10" t="s">
        <v>17</v>
      </c>
      <c r="DP10">
        <f>DO2-DP8</f>
        <v>1.0808745816148664</v>
      </c>
      <c r="DQ10">
        <v>1984</v>
      </c>
      <c r="DR10">
        <v>6.5089672232529386E-2</v>
      </c>
      <c r="DS10" t="s">
        <v>17</v>
      </c>
      <c r="DT10">
        <f>DS2-DT8</f>
        <v>1.0809170106881081</v>
      </c>
      <c r="DU10">
        <v>1984</v>
      </c>
      <c r="DV10">
        <v>6.5089672232529386E-2</v>
      </c>
      <c r="DW10" t="s">
        <v>17</v>
      </c>
      <c r="DX10">
        <f>DW2-DX8</f>
        <v>1.0815627759637758</v>
      </c>
      <c r="DY10">
        <v>1984</v>
      </c>
      <c r="DZ10">
        <v>6.5089672232529386E-2</v>
      </c>
      <c r="EA10" t="s">
        <v>17</v>
      </c>
      <c r="EB10">
        <f>EA2-EB8</f>
        <v>1.0826318340665269</v>
      </c>
      <c r="EC10">
        <v>1984</v>
      </c>
      <c r="ED10">
        <v>6.5089672232529386E-2</v>
      </c>
      <c r="EE10" t="s">
        <v>17</v>
      </c>
      <c r="EF10">
        <f>EE2-EF8</f>
        <v>1.0830497335305858</v>
      </c>
      <c r="EG10">
        <v>1984</v>
      </c>
      <c r="EH10">
        <v>6.5089672232529386E-2</v>
      </c>
      <c r="EI10" t="s">
        <v>17</v>
      </c>
      <c r="EJ10">
        <f>EI2-EJ8</f>
        <v>1.0841236159498902</v>
      </c>
      <c r="EK10">
        <v>1984</v>
      </c>
      <c r="EL10">
        <v>6.5089672232529386E-2</v>
      </c>
    </row>
    <row r="11" spans="2:144">
      <c r="B11">
        <v>8.6823829409474779E-2</v>
      </c>
      <c r="C11" s="10">
        <v>0.93070700761640102</v>
      </c>
      <c r="D11">
        <v>416.37568596239993</v>
      </c>
      <c r="E11">
        <v>1985</v>
      </c>
      <c r="F11">
        <v>7.4804548685145689E-2</v>
      </c>
      <c r="G11" t="s">
        <v>18</v>
      </c>
      <c r="H11" s="11">
        <f>LN(G2)</f>
        <v>8.6356917886100448E-2</v>
      </c>
      <c r="I11">
        <v>1986</v>
      </c>
      <c r="J11">
        <v>8.4947538337368858E-2</v>
      </c>
      <c r="K11" t="s">
        <v>18</v>
      </c>
      <c r="L11" s="11">
        <f>LN(K2)</f>
        <v>8.2357066578742283E-2</v>
      </c>
      <c r="M11">
        <v>1986</v>
      </c>
      <c r="N11">
        <v>8.4947538337368858E-2</v>
      </c>
      <c r="O11" t="s">
        <v>18</v>
      </c>
      <c r="P11" s="11">
        <f>LN(O2)</f>
        <v>8.3730652462377722E-2</v>
      </c>
      <c r="Q11">
        <v>1986</v>
      </c>
      <c r="R11">
        <v>8.4947538337368858E-2</v>
      </c>
      <c r="S11" t="s">
        <v>18</v>
      </c>
      <c r="T11" s="11">
        <f>LN(S2)</f>
        <v>8.5191829800206065E-2</v>
      </c>
      <c r="U11">
        <v>1986</v>
      </c>
      <c r="V11">
        <v>8.4947538337368858E-2</v>
      </c>
      <c r="W11" t="s">
        <v>18</v>
      </c>
      <c r="X11" s="11">
        <f>LN(W2)</f>
        <v>8.5905066860322482E-2</v>
      </c>
      <c r="Y11">
        <v>1986</v>
      </c>
      <c r="Z11">
        <v>8.4947538337368858E-2</v>
      </c>
      <c r="AA11" t="s">
        <v>18</v>
      </c>
      <c r="AB11" s="11">
        <f>LN(AA2)</f>
        <v>8.6366846136278028E-2</v>
      </c>
      <c r="AC11">
        <v>1986</v>
      </c>
      <c r="AD11">
        <v>8.4947538337368858E-2</v>
      </c>
      <c r="AE11" t="s">
        <v>18</v>
      </c>
      <c r="AF11" s="11">
        <f>LN(AE2)</f>
        <v>8.6557176568079458E-2</v>
      </c>
      <c r="AG11">
        <v>1986</v>
      </c>
      <c r="AH11">
        <v>8.4947538337368858E-2</v>
      </c>
      <c r="AI11" t="s">
        <v>18</v>
      </c>
      <c r="AJ11" s="11">
        <f>LN(AI2)</f>
        <v>8.6436608223577668E-2</v>
      </c>
      <c r="AK11">
        <v>1986</v>
      </c>
      <c r="AL11">
        <v>8.4947538337368858E-2</v>
      </c>
      <c r="AM11" t="s">
        <v>18</v>
      </c>
      <c r="AN11" s="11">
        <f>LN(AM2)</f>
        <v>8.6827303463014704E-2</v>
      </c>
      <c r="AO11">
        <v>1986</v>
      </c>
      <c r="AP11">
        <v>8.4947538337368858E-2</v>
      </c>
      <c r="AQ11" t="s">
        <v>18</v>
      </c>
      <c r="AR11" s="11">
        <f>LN(AQ2)</f>
        <v>8.6744345117978669E-2</v>
      </c>
      <c r="AS11">
        <v>1986</v>
      </c>
      <c r="AT11">
        <v>8.4947538337368858E-2</v>
      </c>
      <c r="AU11" t="s">
        <v>18</v>
      </c>
      <c r="AV11" s="11">
        <f>LN(AU2)</f>
        <v>8.6823829409474779E-2</v>
      </c>
      <c r="AW11">
        <v>1985</v>
      </c>
      <c r="AX11">
        <v>7.4804548685145689E-2</v>
      </c>
      <c r="AY11" t="s">
        <v>18</v>
      </c>
      <c r="AZ11" s="11">
        <f>LN(AY2)</f>
        <v>8.6844383563700514E-2</v>
      </c>
      <c r="BA11">
        <v>1985</v>
      </c>
      <c r="BB11">
        <v>7.4804548685145689E-2</v>
      </c>
      <c r="BC11" t="s">
        <v>18</v>
      </c>
      <c r="BD11" s="11">
        <f>LN(BC2)</f>
        <v>8.6804334081538176E-2</v>
      </c>
      <c r="BE11">
        <v>1985</v>
      </c>
      <c r="BF11">
        <v>7.4804548685145689E-2</v>
      </c>
      <c r="BG11" t="s">
        <v>18</v>
      </c>
      <c r="BH11" s="11">
        <f>LN(BG2)</f>
        <v>8.6681776328155782E-2</v>
      </c>
      <c r="BI11">
        <v>1985</v>
      </c>
      <c r="BJ11">
        <v>7.4804548685145689E-2</v>
      </c>
      <c r="BK11" t="s">
        <v>18</v>
      </c>
      <c r="BL11" s="11">
        <f>LN(BK2)</f>
        <v>8.6535767270458377E-2</v>
      </c>
      <c r="BM11">
        <v>1985</v>
      </c>
      <c r="BN11">
        <v>7.4804548685145689E-2</v>
      </c>
      <c r="BO11" t="s">
        <v>18</v>
      </c>
      <c r="BP11" s="11">
        <f>LN(BO2)</f>
        <v>8.6432582091759858E-2</v>
      </c>
      <c r="BQ11">
        <v>1985</v>
      </c>
      <c r="BR11">
        <v>7.4804548685145689E-2</v>
      </c>
      <c r="BS11" t="s">
        <v>18</v>
      </c>
      <c r="BT11" s="11">
        <f>LN(BS2)</f>
        <v>8.6402568487177867E-2</v>
      </c>
      <c r="BU11">
        <v>1985</v>
      </c>
      <c r="BV11">
        <v>7.4804548685145689E-2</v>
      </c>
      <c r="BW11" t="s">
        <v>18</v>
      </c>
      <c r="BX11" s="11">
        <f>LN(BW2)</f>
        <v>8.6369647313242759E-2</v>
      </c>
      <c r="BY11">
        <v>1985</v>
      </c>
      <c r="BZ11">
        <v>7.4804548685145689E-2</v>
      </c>
      <c r="CA11" t="s">
        <v>18</v>
      </c>
      <c r="CB11" s="11">
        <f>LN(CA2)</f>
        <v>8.6332874370902493E-2</v>
      </c>
      <c r="CC11">
        <v>1985</v>
      </c>
      <c r="CD11">
        <v>7.4804548685145689E-2</v>
      </c>
      <c r="CE11" t="s">
        <v>18</v>
      </c>
      <c r="CF11" s="11">
        <f>LN(CE2)</f>
        <v>8.6311854073471098E-2</v>
      </c>
      <c r="CG11">
        <v>1985</v>
      </c>
      <c r="CH11">
        <v>7.4804548685145689E-2</v>
      </c>
      <c r="CI11" t="s">
        <v>18</v>
      </c>
      <c r="CJ11" s="11">
        <f>LN(CI2)</f>
        <v>8.6302010369180837E-2</v>
      </c>
      <c r="CK11">
        <v>1985</v>
      </c>
      <c r="CL11">
        <v>7.4804548685145689E-2</v>
      </c>
      <c r="CM11" t="s">
        <v>18</v>
      </c>
      <c r="CN11" s="11">
        <f>LN(CM2)</f>
        <v>8.6340308912779121E-2</v>
      </c>
      <c r="CO11">
        <v>1985</v>
      </c>
      <c r="CP11">
        <v>7.4804548685145689E-2</v>
      </c>
      <c r="CQ11" t="s">
        <v>18</v>
      </c>
      <c r="CR11" s="11">
        <f>LN(CQ2)</f>
        <v>8.6313514433192226E-2</v>
      </c>
      <c r="CS11">
        <v>1985</v>
      </c>
      <c r="CT11">
        <v>7.4804548685145689E-2</v>
      </c>
      <c r="CU11" t="s">
        <v>18</v>
      </c>
      <c r="CV11" s="11">
        <f>LN(CU2)</f>
        <v>8.6225385297569429E-2</v>
      </c>
      <c r="CW11">
        <v>1985</v>
      </c>
      <c r="CX11">
        <v>7.4804548685145689E-2</v>
      </c>
      <c r="CY11" t="s">
        <v>18</v>
      </c>
      <c r="CZ11" s="11">
        <f>LN(CY2)</f>
        <v>8.5752046838489943E-2</v>
      </c>
      <c r="DA11">
        <v>1985</v>
      </c>
      <c r="DB11">
        <v>7.4804548685145689E-2</v>
      </c>
      <c r="DC11" t="s">
        <v>18</v>
      </c>
      <c r="DD11" s="11">
        <f>LN(DC2)</f>
        <v>8.5754779855055877E-2</v>
      </c>
      <c r="DE11">
        <v>1985</v>
      </c>
      <c r="DF11">
        <v>7.4804548685145689E-2</v>
      </c>
      <c r="DG11" t="s">
        <v>18</v>
      </c>
      <c r="DH11" s="11">
        <f>LN(DG2)</f>
        <v>8.5875614858168803E-2</v>
      </c>
      <c r="DI11">
        <v>1985</v>
      </c>
      <c r="DJ11">
        <v>7.4804548685145689E-2</v>
      </c>
      <c r="DK11" t="s">
        <v>18</v>
      </c>
      <c r="DL11" s="11">
        <f>LN(DK2)</f>
        <v>8.6357045447194983E-2</v>
      </c>
      <c r="DM11">
        <v>1985</v>
      </c>
      <c r="DN11">
        <v>7.4804548685145689E-2</v>
      </c>
      <c r="DO11" t="s">
        <v>18</v>
      </c>
      <c r="DP11" s="11">
        <f>LN(DO2)</f>
        <v>8.6086521761317342E-2</v>
      </c>
      <c r="DQ11">
        <v>1985</v>
      </c>
      <c r="DR11">
        <v>7.4804548685145689E-2</v>
      </c>
      <c r="DS11" t="s">
        <v>18</v>
      </c>
      <c r="DT11" s="11">
        <f>LN(DS2)</f>
        <v>8.6164028616413604E-2</v>
      </c>
      <c r="DU11">
        <v>1985</v>
      </c>
      <c r="DV11">
        <v>7.4804548685145689E-2</v>
      </c>
      <c r="DW11" t="s">
        <v>18</v>
      </c>
      <c r="DX11" s="11">
        <f>LN(DW2)</f>
        <v>8.6771021761278877E-2</v>
      </c>
      <c r="DY11">
        <v>1985</v>
      </c>
      <c r="DZ11">
        <v>7.4804548685145689E-2</v>
      </c>
      <c r="EA11" t="s">
        <v>18</v>
      </c>
      <c r="EB11" s="11">
        <f>LN(EA2)</f>
        <v>8.7615594335223881E-2</v>
      </c>
      <c r="EC11">
        <v>1985</v>
      </c>
      <c r="ED11">
        <v>7.4804548685145689E-2</v>
      </c>
      <c r="EE11" t="s">
        <v>18</v>
      </c>
      <c r="EF11" s="11">
        <f>LN(EE2)</f>
        <v>8.7958728679745524E-2</v>
      </c>
      <c r="EG11">
        <v>1985</v>
      </c>
      <c r="EH11">
        <v>7.4804548685145689E-2</v>
      </c>
      <c r="EI11" t="s">
        <v>18</v>
      </c>
      <c r="EJ11" s="11">
        <f>LN(EI2)</f>
        <v>8.8727314880121172E-2</v>
      </c>
      <c r="EK11">
        <v>1985</v>
      </c>
      <c r="EL11">
        <v>7.4804548685145689E-2</v>
      </c>
    </row>
    <row r="12" spans="2:144">
      <c r="B12">
        <v>8.6844383563700514E-2</v>
      </c>
      <c r="C12" s="10">
        <v>0.93167067031631157</v>
      </c>
      <c r="D12">
        <v>422.68511799407185</v>
      </c>
      <c r="E12">
        <v>1986</v>
      </c>
      <c r="F12">
        <v>8.4947538337368858E-2</v>
      </c>
      <c r="G12" t="s">
        <v>19</v>
      </c>
      <c r="H12" s="11">
        <f>LN(H9)</f>
        <v>9.4335226035159508E-2</v>
      </c>
      <c r="I12">
        <v>1987</v>
      </c>
      <c r="J12">
        <v>9.4564240790655882E-2</v>
      </c>
      <c r="K12" t="s">
        <v>19</v>
      </c>
      <c r="L12" s="11">
        <f>LN(L9)</f>
        <v>8.9475816557938598E-2</v>
      </c>
      <c r="M12">
        <v>1987</v>
      </c>
      <c r="N12">
        <v>9.4564240790655882E-2</v>
      </c>
      <c r="O12" t="s">
        <v>19</v>
      </c>
      <c r="P12" s="11">
        <f>LN(P9)</f>
        <v>9.1536863536049728E-2</v>
      </c>
      <c r="Q12">
        <v>1987</v>
      </c>
      <c r="R12">
        <v>9.4564240790655882E-2</v>
      </c>
      <c r="S12" t="s">
        <v>19</v>
      </c>
      <c r="T12" s="11">
        <f>LN(T9)</f>
        <v>9.3455633879166791E-2</v>
      </c>
      <c r="U12">
        <v>1987</v>
      </c>
      <c r="V12">
        <v>9.4564240790655882E-2</v>
      </c>
      <c r="W12" t="s">
        <v>19</v>
      </c>
      <c r="X12" s="11">
        <f>LN(X9)</f>
        <v>9.4242382843453307E-2</v>
      </c>
      <c r="Y12">
        <v>1987</v>
      </c>
      <c r="Z12">
        <v>9.4564240790655882E-2</v>
      </c>
      <c r="AA12" t="s">
        <v>19</v>
      </c>
      <c r="AB12" s="11">
        <f>LN(AB9)</f>
        <v>9.4689220764158935E-2</v>
      </c>
      <c r="AC12">
        <v>1987</v>
      </c>
      <c r="AD12">
        <v>9.4564240790655882E-2</v>
      </c>
      <c r="AE12" t="s">
        <v>19</v>
      </c>
      <c r="AF12" s="11">
        <f>LN(AF9)</f>
        <v>9.48384924405999E-2</v>
      </c>
      <c r="AG12">
        <v>1987</v>
      </c>
      <c r="AH12">
        <v>9.4564240790655882E-2</v>
      </c>
      <c r="AI12" t="s">
        <v>19</v>
      </c>
      <c r="AJ12" s="11">
        <f>LN(AJ9)</f>
        <v>9.4694724411833076E-2</v>
      </c>
      <c r="AK12">
        <v>1987</v>
      </c>
      <c r="AL12">
        <v>9.4564240790655882E-2</v>
      </c>
      <c r="AM12" t="s">
        <v>19</v>
      </c>
      <c r="AN12" s="11">
        <f>LN(AN9)</f>
        <v>9.5001591390489054E-2</v>
      </c>
      <c r="AO12">
        <v>1987</v>
      </c>
      <c r="AP12">
        <v>9.4564240790655882E-2</v>
      </c>
      <c r="AQ12" t="s">
        <v>19</v>
      </c>
      <c r="AR12" s="11">
        <f>LN(AR9)</f>
        <v>9.4903822109482588E-2</v>
      </c>
      <c r="AS12">
        <v>1987</v>
      </c>
      <c r="AT12">
        <v>9.4564240790655882E-2</v>
      </c>
      <c r="AU12" t="s">
        <v>19</v>
      </c>
      <c r="AV12" s="11">
        <f>LN(AV9)</f>
        <v>9.4920630034831227E-2</v>
      </c>
      <c r="AW12">
        <v>1987</v>
      </c>
      <c r="AX12">
        <v>9.4564240790655882E-2</v>
      </c>
      <c r="AY12" t="s">
        <v>19</v>
      </c>
      <c r="AZ12" s="11">
        <f>LN(AZ9)</f>
        <v>9.4882499782971086E-2</v>
      </c>
      <c r="BA12">
        <v>1986</v>
      </c>
      <c r="BB12">
        <v>8.4947538337368858E-2</v>
      </c>
      <c r="BC12" t="s">
        <v>19</v>
      </c>
      <c r="BD12" s="11">
        <f>LN(BD9)</f>
        <v>9.4804079939748237E-2</v>
      </c>
      <c r="BE12">
        <v>1986</v>
      </c>
      <c r="BF12">
        <v>8.4947538337368858E-2</v>
      </c>
      <c r="BG12" t="s">
        <v>19</v>
      </c>
      <c r="BH12" s="11">
        <f>LN(BH9)</f>
        <v>9.4701849084793857E-2</v>
      </c>
      <c r="BI12">
        <v>1986</v>
      </c>
      <c r="BJ12">
        <v>8.4947538337368858E-2</v>
      </c>
      <c r="BK12" t="s">
        <v>19</v>
      </c>
      <c r="BL12" s="11">
        <f>LN(BL9)</f>
        <v>9.4606384333972796E-2</v>
      </c>
      <c r="BM12">
        <v>1986</v>
      </c>
      <c r="BN12">
        <v>8.4947538337368858E-2</v>
      </c>
      <c r="BO12" t="s">
        <v>19</v>
      </c>
      <c r="BP12" s="11">
        <f>LN(BP9)</f>
        <v>9.4535081900561341E-2</v>
      </c>
      <c r="BQ12">
        <v>1986</v>
      </c>
      <c r="BR12">
        <v>8.4947538337368858E-2</v>
      </c>
      <c r="BS12" t="s">
        <v>19</v>
      </c>
      <c r="BT12" s="11">
        <f>LN(BT9)</f>
        <v>9.4499964518233823E-2</v>
      </c>
      <c r="BU12">
        <v>1986</v>
      </c>
      <c r="BV12">
        <v>8.4947538337368858E-2</v>
      </c>
      <c r="BW12" t="s">
        <v>19</v>
      </c>
      <c r="BX12" s="11">
        <f>LN(BX9)</f>
        <v>9.4471105248518053E-2</v>
      </c>
      <c r="BY12">
        <v>1986</v>
      </c>
      <c r="BZ12">
        <v>8.4947538337368858E-2</v>
      </c>
      <c r="CA12" t="s">
        <v>19</v>
      </c>
      <c r="CB12" s="11">
        <f>LN(CB9)</f>
        <v>9.4396549927435985E-2</v>
      </c>
      <c r="CC12">
        <v>1986</v>
      </c>
      <c r="CD12">
        <v>8.4947538337368858E-2</v>
      </c>
      <c r="CE12" t="s">
        <v>19</v>
      </c>
      <c r="CF12" s="11">
        <f>LN(CF9)</f>
        <v>9.4410522003693167E-2</v>
      </c>
      <c r="CG12">
        <v>1986</v>
      </c>
      <c r="CH12">
        <v>8.4947538337368858E-2</v>
      </c>
      <c r="CI12" t="s">
        <v>19</v>
      </c>
      <c r="CJ12" s="11">
        <f>LN(CJ9)</f>
        <v>9.4415454758225978E-2</v>
      </c>
      <c r="CK12">
        <v>1986</v>
      </c>
      <c r="CL12">
        <v>8.4947538337368858E-2</v>
      </c>
      <c r="CM12" t="s">
        <v>19</v>
      </c>
      <c r="CN12" s="11">
        <f>LN(CN9)</f>
        <v>9.4471587569296953E-2</v>
      </c>
      <c r="CO12">
        <v>1986</v>
      </c>
      <c r="CP12">
        <v>8.4947538337368858E-2</v>
      </c>
      <c r="CQ12" t="s">
        <v>19</v>
      </c>
      <c r="CR12" s="11">
        <f>LN(CR9)</f>
        <v>9.4453667361467777E-2</v>
      </c>
      <c r="CS12">
        <v>1986</v>
      </c>
      <c r="CT12">
        <v>8.4947538337368858E-2</v>
      </c>
      <c r="CU12" t="s">
        <v>19</v>
      </c>
      <c r="CV12" s="11">
        <f>LN(CV9)</f>
        <v>9.4368264244773042E-2</v>
      </c>
      <c r="CW12">
        <v>1986</v>
      </c>
      <c r="CX12">
        <v>8.4947538337368858E-2</v>
      </c>
      <c r="CY12" t="s">
        <v>19</v>
      </c>
      <c r="CZ12" s="11">
        <f>LN(CZ9)</f>
        <v>9.3728755281618531E-2</v>
      </c>
      <c r="DA12">
        <v>1986</v>
      </c>
      <c r="DB12">
        <v>8.4947538337368858E-2</v>
      </c>
      <c r="DC12" t="s">
        <v>19</v>
      </c>
      <c r="DD12" s="11">
        <f>LN(DD9)</f>
        <v>9.3801282936973679E-2</v>
      </c>
      <c r="DE12">
        <v>1986</v>
      </c>
      <c r="DF12">
        <v>8.4947538337368858E-2</v>
      </c>
      <c r="DG12" t="s">
        <v>19</v>
      </c>
      <c r="DH12" s="11">
        <f>LN(DH9)</f>
        <v>9.4016531354310567E-2</v>
      </c>
      <c r="DI12">
        <v>1986</v>
      </c>
      <c r="DJ12">
        <v>8.4947538337368858E-2</v>
      </c>
      <c r="DK12" t="s">
        <v>19</v>
      </c>
      <c r="DL12" s="11">
        <f>LN(DL9)</f>
        <v>9.4590405698939312E-2</v>
      </c>
      <c r="DM12">
        <v>1986</v>
      </c>
      <c r="DN12">
        <v>8.4947538337368858E-2</v>
      </c>
      <c r="DO12" t="s">
        <v>19</v>
      </c>
      <c r="DP12" s="11">
        <f>LN(DP9)</f>
        <v>9.4333946243342806E-2</v>
      </c>
      <c r="DQ12">
        <v>1986</v>
      </c>
      <c r="DR12">
        <v>8.4947538337368858E-2</v>
      </c>
      <c r="DS12" t="s">
        <v>19</v>
      </c>
      <c r="DT12" s="11">
        <f>LN(DT9)</f>
        <v>9.4449076519281389E-2</v>
      </c>
      <c r="DU12">
        <v>1986</v>
      </c>
      <c r="DV12">
        <v>8.4947538337368858E-2</v>
      </c>
      <c r="DW12" t="s">
        <v>19</v>
      </c>
      <c r="DX12" s="11">
        <f>LN(DX9)</f>
        <v>9.5065656696948053E-2</v>
      </c>
      <c r="DY12">
        <v>1986</v>
      </c>
      <c r="DZ12">
        <v>8.4947538337368858E-2</v>
      </c>
      <c r="EA12" t="s">
        <v>19</v>
      </c>
      <c r="EB12" s="11">
        <f>LN(EB9)</f>
        <v>9.5769200338125846E-2</v>
      </c>
      <c r="EC12">
        <v>1986</v>
      </c>
      <c r="ED12">
        <v>8.4947538337368858E-2</v>
      </c>
      <c r="EE12" t="s">
        <v>19</v>
      </c>
      <c r="EF12" s="11">
        <f>LN(EF9)</f>
        <v>9.6070233438364239E-2</v>
      </c>
      <c r="EG12">
        <v>1986</v>
      </c>
      <c r="EH12">
        <v>8.4947538337368858E-2</v>
      </c>
      <c r="EI12" t="s">
        <v>19</v>
      </c>
      <c r="EJ12" s="11">
        <f>LN(EJ9)</f>
        <v>9.6619907476608993E-2</v>
      </c>
      <c r="EK12">
        <v>1986</v>
      </c>
      <c r="EL12">
        <v>8.4947538337368858E-2</v>
      </c>
    </row>
    <row r="13" spans="2:144">
      <c r="B13">
        <v>8.6804334081538176E-2</v>
      </c>
      <c r="C13" s="10">
        <v>0.93222660679879299</v>
      </c>
      <c r="D13">
        <v>426.40663903261543</v>
      </c>
      <c r="E13">
        <v>1987</v>
      </c>
      <c r="F13">
        <v>9.4564240790655882E-2</v>
      </c>
      <c r="G13" t="s">
        <v>20</v>
      </c>
      <c r="H13" s="11">
        <f>LN(H10)</f>
        <v>7.8314444059471883E-2</v>
      </c>
      <c r="I13">
        <v>1988</v>
      </c>
      <c r="J13">
        <v>0.10023809523809524</v>
      </c>
      <c r="K13" t="s">
        <v>20</v>
      </c>
      <c r="L13" s="11">
        <f>LN(L10)</f>
        <v>7.5187276439048142E-2</v>
      </c>
      <c r="M13">
        <v>1988</v>
      </c>
      <c r="N13">
        <v>0.10023809523809524</v>
      </c>
      <c r="O13" t="s">
        <v>20</v>
      </c>
      <c r="P13" s="11">
        <f>LN(P10)</f>
        <v>7.5863024711501859E-2</v>
      </c>
      <c r="Q13">
        <v>1988</v>
      </c>
      <c r="R13">
        <v>0.10023809523809524</v>
      </c>
      <c r="S13" t="s">
        <v>20</v>
      </c>
      <c r="T13" s="11">
        <f>LN(T10)</f>
        <v>7.6859165823549611E-2</v>
      </c>
      <c r="U13">
        <v>1988</v>
      </c>
      <c r="V13">
        <v>0.10023809523809524</v>
      </c>
      <c r="W13" t="s">
        <v>20</v>
      </c>
      <c r="X13" s="11">
        <f>LN(X10)</f>
        <v>7.7497655220302275E-2</v>
      </c>
      <c r="Y13">
        <v>1988</v>
      </c>
      <c r="Z13">
        <v>0.10023809523809524</v>
      </c>
      <c r="AA13" t="s">
        <v>20</v>
      </c>
      <c r="AB13" s="11">
        <f>LN(AB10)</f>
        <v>7.7974627917918177E-2</v>
      </c>
      <c r="AC13">
        <v>1988</v>
      </c>
      <c r="AD13">
        <v>0.10023809523809524</v>
      </c>
      <c r="AE13" t="s">
        <v>20</v>
      </c>
      <c r="AF13" s="11">
        <f>LN(AF10)</f>
        <v>7.8206707424385458E-2</v>
      </c>
      <c r="AG13">
        <v>1988</v>
      </c>
      <c r="AH13">
        <v>0.10023809523809524</v>
      </c>
      <c r="AI13" t="s">
        <v>20</v>
      </c>
      <c r="AJ13" s="11">
        <f>LN(AJ10)</f>
        <v>7.8109727291050118E-2</v>
      </c>
      <c r="AK13">
        <v>1988</v>
      </c>
      <c r="AL13">
        <v>0.10023809523809524</v>
      </c>
      <c r="AM13" t="s">
        <v>20</v>
      </c>
      <c r="AN13" s="11">
        <f>LN(AN10)</f>
        <v>7.8585645471897447E-2</v>
      </c>
      <c r="AO13">
        <v>1988</v>
      </c>
      <c r="AP13">
        <v>0.10023809523809524</v>
      </c>
      <c r="AQ13" t="s">
        <v>20</v>
      </c>
      <c r="AR13" s="11">
        <f>LN(AR10)</f>
        <v>7.8517742980134003E-2</v>
      </c>
      <c r="AS13">
        <v>1988</v>
      </c>
      <c r="AT13">
        <v>0.10023809523809524</v>
      </c>
      <c r="AU13" t="s">
        <v>20</v>
      </c>
      <c r="AV13" s="11">
        <f>LN(AV10)</f>
        <v>7.8660935092277992E-2</v>
      </c>
      <c r="AW13">
        <v>1988</v>
      </c>
      <c r="AX13">
        <v>0.10023809523809524</v>
      </c>
      <c r="AY13" t="s">
        <v>20</v>
      </c>
      <c r="AZ13" s="11">
        <f>LN(AZ10)</f>
        <v>7.8741132113976292E-2</v>
      </c>
      <c r="BA13">
        <v>1988</v>
      </c>
      <c r="BB13">
        <v>0.10023809523809524</v>
      </c>
      <c r="BC13" t="s">
        <v>20</v>
      </c>
      <c r="BD13" s="11">
        <f>LN(BD10)</f>
        <v>7.8740075860205039E-2</v>
      </c>
      <c r="BE13">
        <v>1987</v>
      </c>
      <c r="BF13">
        <v>9.4564240790655882E-2</v>
      </c>
      <c r="BG13" t="s">
        <v>20</v>
      </c>
      <c r="BH13" s="11">
        <f>LN(BH10)</f>
        <v>7.8596861616932273E-2</v>
      </c>
      <c r="BI13">
        <v>1987</v>
      </c>
      <c r="BJ13">
        <v>9.4564240790655882E-2</v>
      </c>
      <c r="BK13" t="s">
        <v>20</v>
      </c>
      <c r="BL13" s="11">
        <f>LN(BL10)</f>
        <v>7.8399485029332014E-2</v>
      </c>
      <c r="BM13">
        <v>1987</v>
      </c>
      <c r="BN13">
        <v>9.4564240790655882E-2</v>
      </c>
      <c r="BO13" t="s">
        <v>20</v>
      </c>
      <c r="BP13" s="11">
        <f>LN(BP10)</f>
        <v>7.8263895133381597E-2</v>
      </c>
      <c r="BQ13">
        <v>1987</v>
      </c>
      <c r="BR13">
        <v>9.4564240790655882E-2</v>
      </c>
      <c r="BS13" t="s">
        <v>20</v>
      </c>
      <c r="BT13" s="11">
        <f>LN(BT10)</f>
        <v>7.8239069003668962E-2</v>
      </c>
      <c r="BU13">
        <v>1987</v>
      </c>
      <c r="BV13">
        <v>9.4564240790655882E-2</v>
      </c>
      <c r="BW13" t="s">
        <v>20</v>
      </c>
      <c r="BX13" s="11">
        <f>LN(BX10)</f>
        <v>7.8202019318466959E-2</v>
      </c>
      <c r="BY13">
        <v>1987</v>
      </c>
      <c r="BZ13">
        <v>9.4564240790655882E-2</v>
      </c>
      <c r="CA13" t="s">
        <v>20</v>
      </c>
      <c r="CB13" s="11">
        <f>LN(CB10)</f>
        <v>7.8203647004275706E-2</v>
      </c>
      <c r="CC13">
        <v>1987</v>
      </c>
      <c r="CD13">
        <v>9.4564240790655882E-2</v>
      </c>
      <c r="CE13" t="s">
        <v>20</v>
      </c>
      <c r="CF13" s="11">
        <f>LN(CF10)</f>
        <v>7.8147061837848031E-2</v>
      </c>
      <c r="CG13">
        <v>1987</v>
      </c>
      <c r="CH13">
        <v>9.4564240790655882E-2</v>
      </c>
      <c r="CI13" t="s">
        <v>20</v>
      </c>
      <c r="CJ13" s="11">
        <f>LN(CJ10)</f>
        <v>7.8122199169813861E-2</v>
      </c>
      <c r="CK13">
        <v>1987</v>
      </c>
      <c r="CL13">
        <v>9.4564240790655882E-2</v>
      </c>
      <c r="CM13" t="s">
        <v>20</v>
      </c>
      <c r="CN13" s="11">
        <f>LN(CN10)</f>
        <v>7.8142370161572092E-2</v>
      </c>
      <c r="CO13">
        <v>1987</v>
      </c>
      <c r="CP13">
        <v>9.4564240790655882E-2</v>
      </c>
      <c r="CQ13" t="s">
        <v>20</v>
      </c>
      <c r="CR13" s="11">
        <f>LN(CR10)</f>
        <v>7.810655523000673E-2</v>
      </c>
      <c r="CS13">
        <v>1987</v>
      </c>
      <c r="CT13">
        <v>9.4564240790655882E-2</v>
      </c>
      <c r="CU13" t="s">
        <v>20</v>
      </c>
      <c r="CV13" s="11">
        <f>LN(CV10)</f>
        <v>7.8015655139075601E-2</v>
      </c>
      <c r="CW13">
        <v>1987</v>
      </c>
      <c r="CX13">
        <v>9.4564240790655882E-2</v>
      </c>
      <c r="CY13" t="s">
        <v>20</v>
      </c>
      <c r="CZ13" s="11">
        <f>LN(CZ10)</f>
        <v>7.7711198550105762E-2</v>
      </c>
      <c r="DA13">
        <v>1987</v>
      </c>
      <c r="DB13">
        <v>9.4564240790655882E-2</v>
      </c>
      <c r="DC13" t="s">
        <v>20</v>
      </c>
      <c r="DD13" s="11">
        <f>LN(DD10)</f>
        <v>7.7643004996709911E-2</v>
      </c>
      <c r="DE13">
        <v>1987</v>
      </c>
      <c r="DF13">
        <v>9.4564240790655882E-2</v>
      </c>
      <c r="DG13" t="s">
        <v>20</v>
      </c>
      <c r="DH13" s="11">
        <f>LN(DH10)</f>
        <v>7.7667879501808451E-2</v>
      </c>
      <c r="DI13">
        <v>1987</v>
      </c>
      <c r="DJ13">
        <v>9.4564240790655882E-2</v>
      </c>
      <c r="DK13" t="s">
        <v>20</v>
      </c>
      <c r="DL13" s="11">
        <f>LN(DL10)</f>
        <v>7.8055333823625409E-2</v>
      </c>
      <c r="DM13">
        <v>1987</v>
      </c>
      <c r="DN13">
        <v>9.4564240790655882E-2</v>
      </c>
      <c r="DO13" t="s">
        <v>20</v>
      </c>
      <c r="DP13" s="11">
        <f>LN(DP10)</f>
        <v>7.7770511218346605E-2</v>
      </c>
      <c r="DQ13">
        <v>1987</v>
      </c>
      <c r="DR13">
        <v>9.4564240790655882E-2</v>
      </c>
      <c r="DS13" t="s">
        <v>20</v>
      </c>
      <c r="DT13" s="11">
        <f>LN(DT10)</f>
        <v>7.7809764838721679E-2</v>
      </c>
      <c r="DU13">
        <v>1987</v>
      </c>
      <c r="DV13">
        <v>9.4564240790655882E-2</v>
      </c>
      <c r="DW13" t="s">
        <v>20</v>
      </c>
      <c r="DX13" s="11">
        <f>LN(DX10)</f>
        <v>7.8407010000363653E-2</v>
      </c>
      <c r="DY13">
        <v>1987</v>
      </c>
      <c r="DZ13">
        <v>9.4564240790655882E-2</v>
      </c>
      <c r="EA13" t="s">
        <v>20</v>
      </c>
      <c r="EB13" s="11">
        <f>LN(EB10)</f>
        <v>7.9394960145651353E-2</v>
      </c>
      <c r="EC13">
        <v>1987</v>
      </c>
      <c r="ED13">
        <v>9.4564240790655882E-2</v>
      </c>
      <c r="EE13" t="s">
        <v>20</v>
      </c>
      <c r="EF13" s="11">
        <f>LN(EF10)</f>
        <v>7.9780888968704916E-2</v>
      </c>
      <c r="EG13">
        <v>1987</v>
      </c>
      <c r="EH13">
        <v>9.4564240790655882E-2</v>
      </c>
      <c r="EI13" t="s">
        <v>20</v>
      </c>
      <c r="EJ13" s="11">
        <f>LN(EJ10)</f>
        <v>8.0771933369888901E-2</v>
      </c>
      <c r="EK13">
        <v>1987</v>
      </c>
      <c r="EL13">
        <v>9.4564240790655882E-2</v>
      </c>
    </row>
    <row r="14" spans="2:144">
      <c r="B14">
        <v>8.6681776328155782E-2</v>
      </c>
      <c r="C14" s="10">
        <v>0.93173999561848808</v>
      </c>
      <c r="D14">
        <v>423.14588353581019</v>
      </c>
      <c r="E14">
        <v>1988</v>
      </c>
      <c r="F14">
        <v>0.10023809523809524</v>
      </c>
      <c r="G14" t="s">
        <v>21</v>
      </c>
      <c r="H14" s="11">
        <f>H12-H11</f>
        <v>7.9783081490590602E-3</v>
      </c>
      <c r="I14">
        <v>1989</v>
      </c>
      <c r="J14">
        <v>0.10228377065111759</v>
      </c>
      <c r="K14" t="s">
        <v>21</v>
      </c>
      <c r="L14" s="11">
        <f>L12-L11</f>
        <v>7.1187499791963149E-3</v>
      </c>
      <c r="M14">
        <v>1989</v>
      </c>
      <c r="N14">
        <v>0.10228377065111759</v>
      </c>
      <c r="O14" t="s">
        <v>21</v>
      </c>
      <c r="P14" s="11">
        <f>P12-P11</f>
        <v>7.8062110736720064E-3</v>
      </c>
      <c r="Q14">
        <v>1989</v>
      </c>
      <c r="R14">
        <v>0.10228377065111759</v>
      </c>
      <c r="S14" t="s">
        <v>21</v>
      </c>
      <c r="T14" s="11">
        <f>T12-T11</f>
        <v>8.2638040789607264E-3</v>
      </c>
      <c r="U14">
        <v>1989</v>
      </c>
      <c r="V14">
        <v>0.10228377065111759</v>
      </c>
      <c r="W14" t="s">
        <v>21</v>
      </c>
      <c r="X14" s="11">
        <f>X12-X11</f>
        <v>8.3373159831308247E-3</v>
      </c>
      <c r="Y14">
        <v>1989</v>
      </c>
      <c r="Z14">
        <v>0.10228377065111759</v>
      </c>
      <c r="AA14" t="s">
        <v>21</v>
      </c>
      <c r="AB14" s="11">
        <f>AB12-AB11</f>
        <v>8.3223746278809074E-3</v>
      </c>
      <c r="AC14">
        <v>1989</v>
      </c>
      <c r="AD14">
        <v>0.10228377065111759</v>
      </c>
      <c r="AE14" t="s">
        <v>21</v>
      </c>
      <c r="AF14" s="11">
        <f>AF12-AF11</f>
        <v>8.2813158725204422E-3</v>
      </c>
      <c r="AG14">
        <v>1989</v>
      </c>
      <c r="AH14">
        <v>0.10228377065111759</v>
      </c>
      <c r="AI14" t="s">
        <v>21</v>
      </c>
      <c r="AJ14" s="11">
        <f>AJ12-AJ11</f>
        <v>8.2581161882554072E-3</v>
      </c>
      <c r="AK14">
        <v>1989</v>
      </c>
      <c r="AL14">
        <v>0.10228377065111759</v>
      </c>
      <c r="AM14" t="s">
        <v>21</v>
      </c>
      <c r="AN14" s="11">
        <f>AN12-AN11</f>
        <v>8.1742879274743496E-3</v>
      </c>
      <c r="AO14">
        <v>1989</v>
      </c>
      <c r="AP14">
        <v>0.10228377065111759</v>
      </c>
      <c r="AQ14" t="s">
        <v>21</v>
      </c>
      <c r="AR14" s="11">
        <f>AR12-AR11</f>
        <v>8.1594769915039195E-3</v>
      </c>
      <c r="AS14">
        <v>1989</v>
      </c>
      <c r="AT14">
        <v>0.10228377065111759</v>
      </c>
      <c r="AU14" t="s">
        <v>21</v>
      </c>
      <c r="AV14" s="11">
        <f>AV12-AV11</f>
        <v>8.0968006253564484E-3</v>
      </c>
      <c r="AW14">
        <v>1989</v>
      </c>
      <c r="AX14">
        <v>0.10228377065111759</v>
      </c>
      <c r="AY14" t="s">
        <v>21</v>
      </c>
      <c r="AZ14" s="11">
        <f>AZ12-AZ11</f>
        <v>8.0381162192705718E-3</v>
      </c>
      <c r="BA14">
        <v>1989</v>
      </c>
      <c r="BB14">
        <v>0.10228377065111759</v>
      </c>
      <c r="BC14" t="s">
        <v>21</v>
      </c>
      <c r="BD14" s="11">
        <f>BD12-BD11</f>
        <v>7.9997458582100611E-3</v>
      </c>
      <c r="BE14">
        <v>1989</v>
      </c>
      <c r="BF14">
        <v>0.10228377065111759</v>
      </c>
      <c r="BG14" t="s">
        <v>21</v>
      </c>
      <c r="BH14" s="11">
        <f>BH12-BH11</f>
        <v>8.0200727566380747E-3</v>
      </c>
      <c r="BI14">
        <v>1988</v>
      </c>
      <c r="BJ14">
        <v>0.10023809523809524</v>
      </c>
      <c r="BK14" t="s">
        <v>21</v>
      </c>
      <c r="BL14" s="11">
        <f>BL12-BL11</f>
        <v>8.0706170635144181E-3</v>
      </c>
      <c r="BM14">
        <v>1988</v>
      </c>
      <c r="BN14">
        <v>0.10023809523809524</v>
      </c>
      <c r="BO14" t="s">
        <v>21</v>
      </c>
      <c r="BP14" s="11">
        <f>BP12-BP11</f>
        <v>8.1024998088014832E-3</v>
      </c>
      <c r="BQ14">
        <v>1988</v>
      </c>
      <c r="BR14">
        <v>0.10023809523809524</v>
      </c>
      <c r="BS14" t="s">
        <v>21</v>
      </c>
      <c r="BT14" s="11">
        <f>BT12-BT11</f>
        <v>8.0973960310559562E-3</v>
      </c>
      <c r="BU14">
        <v>1988</v>
      </c>
      <c r="BV14">
        <v>0.10023809523809524</v>
      </c>
      <c r="BW14" t="s">
        <v>21</v>
      </c>
      <c r="BX14" s="11">
        <f>BX12-BX11</f>
        <v>8.1014579352752941E-3</v>
      </c>
      <c r="BY14">
        <v>1988</v>
      </c>
      <c r="BZ14">
        <v>0.10023809523809524</v>
      </c>
      <c r="CA14" t="s">
        <v>21</v>
      </c>
      <c r="CB14" s="11">
        <f>CB12-CB11</f>
        <v>8.0636755565334922E-3</v>
      </c>
      <c r="CC14">
        <v>1988</v>
      </c>
      <c r="CD14">
        <v>0.10023809523809524</v>
      </c>
      <c r="CE14" t="s">
        <v>21</v>
      </c>
      <c r="CF14" s="11">
        <f>CF12-CF11</f>
        <v>8.0986679302220699E-3</v>
      </c>
      <c r="CG14">
        <v>1988</v>
      </c>
      <c r="CH14">
        <v>0.10023809523809524</v>
      </c>
      <c r="CI14" t="s">
        <v>21</v>
      </c>
      <c r="CJ14" s="11">
        <f>CJ12-CJ11</f>
        <v>8.1134443890451408E-3</v>
      </c>
      <c r="CK14">
        <v>1988</v>
      </c>
      <c r="CL14">
        <v>0.10023809523809524</v>
      </c>
      <c r="CM14" t="s">
        <v>21</v>
      </c>
      <c r="CN14" s="11">
        <f>CN12-CN11</f>
        <v>8.1312786565178319E-3</v>
      </c>
      <c r="CO14">
        <v>1988</v>
      </c>
      <c r="CP14">
        <v>0.10023809523809524</v>
      </c>
      <c r="CQ14" t="s">
        <v>21</v>
      </c>
      <c r="CR14" s="11">
        <f>CR12-CR11</f>
        <v>8.1401529282755514E-3</v>
      </c>
      <c r="CS14">
        <v>1988</v>
      </c>
      <c r="CT14">
        <v>0.10023809523809524</v>
      </c>
      <c r="CU14" t="s">
        <v>21</v>
      </c>
      <c r="CV14" s="11">
        <f>CV12-CV11</f>
        <v>8.1428789472036134E-3</v>
      </c>
      <c r="CW14">
        <v>1988</v>
      </c>
      <c r="CX14">
        <v>0.10023809523809524</v>
      </c>
      <c r="CY14" t="s">
        <v>21</v>
      </c>
      <c r="CZ14" s="11">
        <f>CZ12-CZ11</f>
        <v>7.9767084431285884E-3</v>
      </c>
      <c r="DA14">
        <v>1988</v>
      </c>
      <c r="DB14">
        <v>0.10023809523809524</v>
      </c>
      <c r="DC14" t="s">
        <v>21</v>
      </c>
      <c r="DD14" s="11">
        <f>DD12-DD11</f>
        <v>8.0465030819178024E-3</v>
      </c>
      <c r="DE14">
        <v>1988</v>
      </c>
      <c r="DF14">
        <v>0.10023809523809524</v>
      </c>
      <c r="DG14" t="s">
        <v>21</v>
      </c>
      <c r="DH14" s="11">
        <f>DH12-DH11</f>
        <v>8.1409164961417646E-3</v>
      </c>
      <c r="DI14">
        <v>1988</v>
      </c>
      <c r="DJ14">
        <v>0.10023809523809524</v>
      </c>
      <c r="DK14" t="s">
        <v>21</v>
      </c>
      <c r="DL14" s="11">
        <f>DL12-DL11</f>
        <v>8.2333602517443288E-3</v>
      </c>
      <c r="DM14">
        <v>1988</v>
      </c>
      <c r="DN14">
        <v>0.10023809523809524</v>
      </c>
      <c r="DO14" t="s">
        <v>21</v>
      </c>
      <c r="DP14" s="11">
        <f>DP12-DP11</f>
        <v>8.2474244820254644E-3</v>
      </c>
      <c r="DQ14">
        <v>1988</v>
      </c>
      <c r="DR14">
        <v>0.10023809523809524</v>
      </c>
      <c r="DS14" t="s">
        <v>21</v>
      </c>
      <c r="DT14" s="11">
        <f>DT12-DT11</f>
        <v>8.2850479028677843E-3</v>
      </c>
      <c r="DU14">
        <v>1988</v>
      </c>
      <c r="DV14">
        <v>0.10023809523809524</v>
      </c>
      <c r="DW14" t="s">
        <v>21</v>
      </c>
      <c r="DX14" s="11">
        <f>DX12-DX11</f>
        <v>8.2946349356691762E-3</v>
      </c>
      <c r="DY14">
        <v>1988</v>
      </c>
      <c r="DZ14">
        <v>0.10023809523809524</v>
      </c>
      <c r="EA14" t="s">
        <v>21</v>
      </c>
      <c r="EB14" s="11">
        <f>EB12-EB11</f>
        <v>8.1536060029019641E-3</v>
      </c>
      <c r="EC14">
        <v>1988</v>
      </c>
      <c r="ED14">
        <v>0.10023809523809524</v>
      </c>
      <c r="EE14" t="s">
        <v>21</v>
      </c>
      <c r="EF14" s="11">
        <f>EF12-EF11</f>
        <v>8.111504758618715E-3</v>
      </c>
      <c r="EG14">
        <v>1988</v>
      </c>
      <c r="EH14">
        <v>0.10023809523809524</v>
      </c>
      <c r="EI14" t="s">
        <v>21</v>
      </c>
      <c r="EJ14" s="11">
        <f>EJ12-EJ11</f>
        <v>7.8925925964878213E-3</v>
      </c>
      <c r="EK14">
        <v>1988</v>
      </c>
      <c r="EL14">
        <v>0.10023809523809524</v>
      </c>
    </row>
    <row r="15" spans="2:144">
      <c r="B15">
        <v>8.6535767270458377E-2</v>
      </c>
      <c r="C15" s="10">
        <v>0.93073498317730663</v>
      </c>
      <c r="D15">
        <v>416.55637725974617</v>
      </c>
      <c r="E15">
        <v>1989</v>
      </c>
      <c r="F15">
        <v>0.10228377065111759</v>
      </c>
      <c r="G15" t="s">
        <v>22</v>
      </c>
      <c r="H15" s="11">
        <f>H11-H13</f>
        <v>8.0424738266285656E-3</v>
      </c>
      <c r="I15">
        <v>1990</v>
      </c>
      <c r="J15">
        <v>0.10441468253968256</v>
      </c>
      <c r="K15" t="s">
        <v>22</v>
      </c>
      <c r="L15" s="11">
        <f>L11-L13</f>
        <v>7.1697901396941405E-3</v>
      </c>
      <c r="M15">
        <v>1990</v>
      </c>
      <c r="N15">
        <v>0.10441468253968256</v>
      </c>
      <c r="O15" t="s">
        <v>22</v>
      </c>
      <c r="P15" s="11">
        <f>P11-P13</f>
        <v>7.8676277508758635E-3</v>
      </c>
      <c r="Q15">
        <v>1990</v>
      </c>
      <c r="R15">
        <v>0.10441468253968256</v>
      </c>
      <c r="S15" t="s">
        <v>22</v>
      </c>
      <c r="T15" s="11">
        <f>T11-T13</f>
        <v>8.3326639766564542E-3</v>
      </c>
      <c r="U15">
        <v>1990</v>
      </c>
      <c r="V15">
        <v>0.10441468253968256</v>
      </c>
      <c r="W15" t="s">
        <v>22</v>
      </c>
      <c r="X15" s="11">
        <f>X11-X13</f>
        <v>8.407411640020207E-3</v>
      </c>
      <c r="Y15">
        <v>1990</v>
      </c>
      <c r="Z15">
        <v>0.10441468253968256</v>
      </c>
      <c r="AA15" t="s">
        <v>22</v>
      </c>
      <c r="AB15" s="11">
        <f>AB11-AB13</f>
        <v>8.3922182183598509E-3</v>
      </c>
      <c r="AC15">
        <v>1990</v>
      </c>
      <c r="AD15">
        <v>0.10441468253968256</v>
      </c>
      <c r="AE15" t="s">
        <v>22</v>
      </c>
      <c r="AF15" s="11">
        <f>AF11-AF13</f>
        <v>8.3504691436940004E-3</v>
      </c>
      <c r="AG15">
        <v>1990</v>
      </c>
      <c r="AH15">
        <v>0.10441468253968256</v>
      </c>
      <c r="AI15" t="s">
        <v>22</v>
      </c>
      <c r="AJ15" s="11">
        <f>AJ11-AJ13</f>
        <v>8.32688093252755E-3</v>
      </c>
      <c r="AK15">
        <v>1990</v>
      </c>
      <c r="AL15">
        <v>0.10441468253968256</v>
      </c>
      <c r="AM15" t="s">
        <v>22</v>
      </c>
      <c r="AN15" s="11">
        <f>AN11-AN13</f>
        <v>8.2416579911172572E-3</v>
      </c>
      <c r="AO15">
        <v>1990</v>
      </c>
      <c r="AP15">
        <v>0.10441468253968256</v>
      </c>
      <c r="AQ15" t="s">
        <v>22</v>
      </c>
      <c r="AR15" s="11">
        <f>AR11-AR13</f>
        <v>8.2266021378446658E-3</v>
      </c>
      <c r="AS15">
        <v>1990</v>
      </c>
      <c r="AT15">
        <v>0.10441468253968256</v>
      </c>
      <c r="AU15" t="s">
        <v>22</v>
      </c>
      <c r="AV15" s="11">
        <f>AV11-AV13</f>
        <v>8.1628943171967866E-3</v>
      </c>
      <c r="AW15">
        <v>1990</v>
      </c>
      <c r="AX15">
        <v>0.10441468253968256</v>
      </c>
      <c r="AY15" t="s">
        <v>22</v>
      </c>
      <c r="AZ15" s="11">
        <f>AZ11-AZ13</f>
        <v>8.103251449724222E-3</v>
      </c>
      <c r="BA15">
        <v>1990</v>
      </c>
      <c r="BB15">
        <v>0.10441468253968256</v>
      </c>
      <c r="BC15" t="s">
        <v>22</v>
      </c>
      <c r="BD15" s="11">
        <f>BD11-BD13</f>
        <v>8.0642582213331371E-3</v>
      </c>
      <c r="BE15">
        <v>1990</v>
      </c>
      <c r="BF15">
        <v>0.10441468253968256</v>
      </c>
      <c r="BG15" t="s">
        <v>22</v>
      </c>
      <c r="BH15" s="11">
        <f>BH11-BH13</f>
        <v>8.0849147112235092E-3</v>
      </c>
      <c r="BI15">
        <v>1990</v>
      </c>
      <c r="BJ15">
        <v>0.10441468253968256</v>
      </c>
      <c r="BK15" t="s">
        <v>22</v>
      </c>
      <c r="BL15" s="11">
        <f>BL11-BL13</f>
        <v>8.1362822411263636E-3</v>
      </c>
      <c r="BM15">
        <v>1989</v>
      </c>
      <c r="BN15">
        <v>0.10228377065111759</v>
      </c>
      <c r="BO15" t="s">
        <v>22</v>
      </c>
      <c r="BP15" s="11">
        <f>BP11-BP13</f>
        <v>8.1686869583782601E-3</v>
      </c>
      <c r="BQ15">
        <v>1989</v>
      </c>
      <c r="BR15">
        <v>0.10228377065111759</v>
      </c>
      <c r="BS15" t="s">
        <v>22</v>
      </c>
      <c r="BT15" s="11">
        <f>BT11-BT13</f>
        <v>8.1634994835089042E-3</v>
      </c>
      <c r="BU15">
        <v>1989</v>
      </c>
      <c r="BV15">
        <v>0.10228377065111759</v>
      </c>
      <c r="BW15" t="s">
        <v>22</v>
      </c>
      <c r="BX15" s="11">
        <f>BX11-BX13</f>
        <v>8.1676279947758001E-3</v>
      </c>
      <c r="BY15">
        <v>1989</v>
      </c>
      <c r="BZ15">
        <v>0.10228377065111759</v>
      </c>
      <c r="CA15" t="s">
        <v>22</v>
      </c>
      <c r="CB15" s="11">
        <f>CB11-CB13</f>
        <v>8.1292273666267872E-3</v>
      </c>
      <c r="CC15">
        <v>1989</v>
      </c>
      <c r="CD15">
        <v>0.10228377065111759</v>
      </c>
      <c r="CE15" t="s">
        <v>22</v>
      </c>
      <c r="CF15" s="11">
        <f>CF11-CF13</f>
        <v>8.1647922356230668E-3</v>
      </c>
      <c r="CG15">
        <v>1989</v>
      </c>
      <c r="CH15">
        <v>0.10228377065111759</v>
      </c>
      <c r="CI15" t="s">
        <v>22</v>
      </c>
      <c r="CJ15" s="11">
        <f>CJ11-CJ13</f>
        <v>8.1798111993669764E-3</v>
      </c>
      <c r="CK15">
        <v>1989</v>
      </c>
      <c r="CL15">
        <v>0.10228377065111759</v>
      </c>
      <c r="CM15" t="s">
        <v>22</v>
      </c>
      <c r="CN15" s="11">
        <f>CN11-CN13</f>
        <v>8.197938751207029E-3</v>
      </c>
      <c r="CO15">
        <v>1989</v>
      </c>
      <c r="CP15">
        <v>0.10228377065111759</v>
      </c>
      <c r="CQ15" t="s">
        <v>22</v>
      </c>
      <c r="CR15" s="11">
        <f>CR11-CR13</f>
        <v>8.206959203185496E-3</v>
      </c>
      <c r="CS15">
        <v>1989</v>
      </c>
      <c r="CT15">
        <v>0.10228377065111759</v>
      </c>
      <c r="CU15" t="s">
        <v>22</v>
      </c>
      <c r="CV15" s="11">
        <f>CV11-CV13</f>
        <v>8.2097301584938276E-3</v>
      </c>
      <c r="CW15">
        <v>1989</v>
      </c>
      <c r="CX15">
        <v>0.10228377065111759</v>
      </c>
      <c r="CY15" t="s">
        <v>22</v>
      </c>
      <c r="CZ15" s="11">
        <f>CZ11-CZ13</f>
        <v>8.0408482883841809E-3</v>
      </c>
      <c r="DA15">
        <v>1989</v>
      </c>
      <c r="DB15">
        <v>0.10228377065111759</v>
      </c>
      <c r="DC15" t="s">
        <v>22</v>
      </c>
      <c r="DD15" s="11">
        <f>DD11-DD13</f>
        <v>8.1117748583459659E-3</v>
      </c>
      <c r="DE15">
        <v>1989</v>
      </c>
      <c r="DF15">
        <v>0.10228377065111759</v>
      </c>
      <c r="DG15" t="s">
        <v>22</v>
      </c>
      <c r="DH15" s="11">
        <f>DH11-DH13</f>
        <v>8.2077353563603517E-3</v>
      </c>
      <c r="DI15">
        <v>1989</v>
      </c>
      <c r="DJ15">
        <v>0.10228377065111759</v>
      </c>
      <c r="DK15" t="s">
        <v>22</v>
      </c>
      <c r="DL15" s="11">
        <f>DL11-DL13</f>
        <v>8.3017116235695743E-3</v>
      </c>
      <c r="DM15">
        <v>1989</v>
      </c>
      <c r="DN15">
        <v>0.10228377065111759</v>
      </c>
      <c r="DO15" t="s">
        <v>22</v>
      </c>
      <c r="DP15" s="11">
        <f>DP11-DP13</f>
        <v>8.3160105429707365E-3</v>
      </c>
      <c r="DQ15">
        <v>1989</v>
      </c>
      <c r="DR15">
        <v>0.10228377065111759</v>
      </c>
      <c r="DS15" t="s">
        <v>22</v>
      </c>
      <c r="DT15" s="11">
        <f>DT11-DT13</f>
        <v>8.3542637776919254E-3</v>
      </c>
      <c r="DU15">
        <v>1989</v>
      </c>
      <c r="DV15">
        <v>0.10228377065111759</v>
      </c>
      <c r="DW15" t="s">
        <v>22</v>
      </c>
      <c r="DX15" s="11">
        <f>DX11-DX13</f>
        <v>8.3640117609152242E-3</v>
      </c>
      <c r="DY15">
        <v>1989</v>
      </c>
      <c r="DZ15">
        <v>0.10228377065111759</v>
      </c>
      <c r="EA15" t="s">
        <v>22</v>
      </c>
      <c r="EB15" s="11">
        <f>EB11-EB13</f>
        <v>8.2206341895725288E-3</v>
      </c>
      <c r="EC15">
        <v>1989</v>
      </c>
      <c r="ED15">
        <v>0.10228377065111759</v>
      </c>
      <c r="EE15" t="s">
        <v>22</v>
      </c>
      <c r="EF15" s="11">
        <f>EF11-EF13</f>
        <v>8.1778397110406076E-3</v>
      </c>
      <c r="EG15">
        <v>1989</v>
      </c>
      <c r="EH15">
        <v>0.10228377065111759</v>
      </c>
      <c r="EI15" t="s">
        <v>22</v>
      </c>
      <c r="EJ15" s="11">
        <f>EJ11-EJ13</f>
        <v>7.9553815102322706E-3</v>
      </c>
      <c r="EK15">
        <v>1989</v>
      </c>
      <c r="EL15">
        <v>0.10228377065111759</v>
      </c>
    </row>
    <row r="16" spans="2:144">
      <c r="B16">
        <v>8.6432582091759858E-2</v>
      </c>
      <c r="C16" s="10">
        <v>0.93008120825989582</v>
      </c>
      <c r="D16">
        <v>412.3715061214217</v>
      </c>
      <c r="E16">
        <v>1990</v>
      </c>
      <c r="F16">
        <v>0.10441468253968256</v>
      </c>
      <c r="G16" t="s">
        <v>23</v>
      </c>
      <c r="H16" s="12">
        <f>AVERAGE(H14:H15)</f>
        <v>8.0103909878438129E-3</v>
      </c>
      <c r="I16">
        <v>1991</v>
      </c>
      <c r="J16">
        <v>0.11390692640692641</v>
      </c>
      <c r="K16" t="s">
        <v>23</v>
      </c>
      <c r="L16" s="12">
        <f>AVERAGE(L14:L15)</f>
        <v>7.1442700594452277E-3</v>
      </c>
      <c r="M16">
        <v>1991</v>
      </c>
      <c r="N16">
        <v>0.11390692640692641</v>
      </c>
      <c r="O16" t="s">
        <v>23</v>
      </c>
      <c r="P16" s="12">
        <f>AVERAGE(P14:P15)</f>
        <v>7.836919412273935E-3</v>
      </c>
      <c r="Q16">
        <v>1991</v>
      </c>
      <c r="R16">
        <v>0.11390692640692641</v>
      </c>
      <c r="S16" t="s">
        <v>23</v>
      </c>
      <c r="T16" s="12">
        <f>AVERAGE(T14:T15)</f>
        <v>8.2982340278085903E-3</v>
      </c>
      <c r="U16">
        <v>1991</v>
      </c>
      <c r="V16">
        <v>0.11390692640692641</v>
      </c>
      <c r="W16" t="s">
        <v>23</v>
      </c>
      <c r="X16" s="12">
        <f>AVERAGE(X14:X15)</f>
        <v>8.3723638115755158E-3</v>
      </c>
      <c r="Y16">
        <v>1991</v>
      </c>
      <c r="Z16">
        <v>0.11390692640692641</v>
      </c>
      <c r="AA16" t="s">
        <v>23</v>
      </c>
      <c r="AB16" s="12">
        <f>AVERAGE(AB14:AB15)</f>
        <v>8.3572964231203792E-3</v>
      </c>
      <c r="AC16">
        <v>1991</v>
      </c>
      <c r="AD16">
        <v>0.11390692640692641</v>
      </c>
      <c r="AE16" t="s">
        <v>23</v>
      </c>
      <c r="AF16" s="12">
        <f>AVERAGE(AF14:AF15)</f>
        <v>8.3158925081072213E-3</v>
      </c>
      <c r="AG16">
        <v>1991</v>
      </c>
      <c r="AH16">
        <v>0.11390692640692641</v>
      </c>
      <c r="AI16" t="s">
        <v>23</v>
      </c>
      <c r="AJ16" s="12">
        <f>AVERAGE(AJ14:AJ15)</f>
        <v>8.2924985603914786E-3</v>
      </c>
      <c r="AK16">
        <v>1991</v>
      </c>
      <c r="AL16">
        <v>0.11390692640692641</v>
      </c>
      <c r="AM16" t="s">
        <v>23</v>
      </c>
      <c r="AN16" s="12">
        <f>AVERAGE(AN14:AN15)</f>
        <v>8.2079729592958034E-3</v>
      </c>
      <c r="AO16">
        <v>1991</v>
      </c>
      <c r="AP16">
        <v>0.11390692640692641</v>
      </c>
      <c r="AQ16" t="s">
        <v>23</v>
      </c>
      <c r="AR16" s="12">
        <f>AVERAGE(AR14:AR15)</f>
        <v>8.1930395646742926E-3</v>
      </c>
      <c r="AS16">
        <v>1991</v>
      </c>
      <c r="AT16">
        <v>0.11390692640692641</v>
      </c>
      <c r="AU16" t="s">
        <v>23</v>
      </c>
      <c r="AV16" s="12">
        <f>AVERAGE(AV14:AV15)</f>
        <v>8.1298474712766175E-3</v>
      </c>
      <c r="AW16">
        <v>1991</v>
      </c>
      <c r="AX16">
        <v>0.11390692640692641</v>
      </c>
      <c r="AY16" t="s">
        <v>23</v>
      </c>
      <c r="AZ16" s="12">
        <f>AVERAGE(AZ14:AZ15)</f>
        <v>8.0706838344973969E-3</v>
      </c>
      <c r="BA16">
        <v>1991</v>
      </c>
      <c r="BB16">
        <v>0.11390692640692641</v>
      </c>
      <c r="BC16" t="s">
        <v>23</v>
      </c>
      <c r="BD16" s="12">
        <f>AVERAGE(BD14:BD15)</f>
        <v>8.0320020397715991E-3</v>
      </c>
      <c r="BE16">
        <v>1991</v>
      </c>
      <c r="BF16">
        <v>0.11390692640692641</v>
      </c>
      <c r="BG16" t="s">
        <v>23</v>
      </c>
      <c r="BH16" s="12">
        <f>AVERAGE(BH14:BH15)</f>
        <v>8.052493733930792E-3</v>
      </c>
      <c r="BI16">
        <v>1991</v>
      </c>
      <c r="BJ16">
        <v>0.11390692640692641</v>
      </c>
      <c r="BK16" t="s">
        <v>23</v>
      </c>
      <c r="BL16" s="12">
        <f>AVERAGE(BL14:BL15)</f>
        <v>8.1034496523203908E-3</v>
      </c>
      <c r="BM16">
        <v>1991</v>
      </c>
      <c r="BN16">
        <v>0.11390692640692641</v>
      </c>
      <c r="BO16" t="s">
        <v>23</v>
      </c>
      <c r="BP16" s="12">
        <f>AVERAGE(BP14:BP15)</f>
        <v>8.1355933835898717E-3</v>
      </c>
      <c r="BQ16">
        <v>1990</v>
      </c>
      <c r="BR16">
        <v>0.10441468253968256</v>
      </c>
      <c r="BS16" t="s">
        <v>23</v>
      </c>
      <c r="BT16" s="12">
        <f>AVERAGE(BT14:BT15)</f>
        <v>8.1304477572824302E-3</v>
      </c>
      <c r="BU16">
        <v>1990</v>
      </c>
      <c r="BV16">
        <v>0.10441468253968256</v>
      </c>
      <c r="BW16" t="s">
        <v>23</v>
      </c>
      <c r="BX16" s="12">
        <f>AVERAGE(BX14:BX15)</f>
        <v>8.1345429650255471E-3</v>
      </c>
      <c r="BY16">
        <v>1990</v>
      </c>
      <c r="BZ16">
        <v>0.10441468253968256</v>
      </c>
      <c r="CA16" t="s">
        <v>23</v>
      </c>
      <c r="CB16" s="12">
        <f>AVERAGE(CB14:CB15)</f>
        <v>8.0964514615801397E-3</v>
      </c>
      <c r="CC16">
        <v>1990</v>
      </c>
      <c r="CD16">
        <v>0.10441468253968256</v>
      </c>
      <c r="CE16" t="s">
        <v>23</v>
      </c>
      <c r="CF16" s="12">
        <f>AVERAGE(CF14:CF15)</f>
        <v>8.1317300829225683E-3</v>
      </c>
      <c r="CG16">
        <v>1990</v>
      </c>
      <c r="CH16">
        <v>0.10441468253968256</v>
      </c>
      <c r="CI16" t="s">
        <v>23</v>
      </c>
      <c r="CJ16" s="12">
        <f>AVERAGE(CJ14:CJ15)</f>
        <v>8.1466277942060586E-3</v>
      </c>
      <c r="CK16">
        <v>1990</v>
      </c>
      <c r="CL16">
        <v>0.10441468253968256</v>
      </c>
      <c r="CM16" t="s">
        <v>23</v>
      </c>
      <c r="CN16" s="12">
        <f>AVERAGE(CN14:CN15)</f>
        <v>8.1646087038624304E-3</v>
      </c>
      <c r="CO16">
        <v>1990</v>
      </c>
      <c r="CP16">
        <v>0.10441468253968256</v>
      </c>
      <c r="CQ16" t="s">
        <v>23</v>
      </c>
      <c r="CR16" s="12">
        <f>AVERAGE(CR14:CR15)</f>
        <v>8.1735560657305237E-3</v>
      </c>
      <c r="CS16">
        <v>1990</v>
      </c>
      <c r="CT16">
        <v>0.10441468253968256</v>
      </c>
      <c r="CU16" t="s">
        <v>23</v>
      </c>
      <c r="CV16" s="12">
        <f>AVERAGE(CV14:CV15)</f>
        <v>8.1763045528487205E-3</v>
      </c>
      <c r="CW16">
        <v>1990</v>
      </c>
      <c r="CX16">
        <v>0.10441468253968256</v>
      </c>
      <c r="CY16" t="s">
        <v>23</v>
      </c>
      <c r="CZ16" s="12">
        <f>AVERAGE(CZ14:CZ15)</f>
        <v>8.0087783657563846E-3</v>
      </c>
      <c r="DA16">
        <v>1990</v>
      </c>
      <c r="DB16">
        <v>0.10441468253968256</v>
      </c>
      <c r="DC16" t="s">
        <v>23</v>
      </c>
      <c r="DD16" s="12">
        <f>AVERAGE(DD14:DD15)</f>
        <v>8.0791389701318841E-3</v>
      </c>
      <c r="DE16">
        <v>1990</v>
      </c>
      <c r="DF16">
        <v>0.10441468253968256</v>
      </c>
      <c r="DG16" t="s">
        <v>23</v>
      </c>
      <c r="DH16" s="12">
        <f>AVERAGE(DH14:DH15)</f>
        <v>8.1743259262510581E-3</v>
      </c>
      <c r="DI16">
        <v>1990</v>
      </c>
      <c r="DJ16">
        <v>0.10441468253968256</v>
      </c>
      <c r="DK16" t="s">
        <v>23</v>
      </c>
      <c r="DL16" s="12">
        <f>AVERAGE(DL14:DL15)</f>
        <v>8.2675359376569516E-3</v>
      </c>
      <c r="DM16">
        <v>1990</v>
      </c>
      <c r="DN16">
        <v>0.10441468253968256</v>
      </c>
      <c r="DO16" t="s">
        <v>23</v>
      </c>
      <c r="DP16" s="12">
        <f>AVERAGE(DP14:DP15)</f>
        <v>8.2817175124981005E-3</v>
      </c>
      <c r="DQ16">
        <v>1990</v>
      </c>
      <c r="DR16">
        <v>0.10441468253968256</v>
      </c>
      <c r="DS16" t="s">
        <v>23</v>
      </c>
      <c r="DT16" s="12">
        <f>AVERAGE(DT14:DT15)</f>
        <v>8.3196558402798548E-3</v>
      </c>
      <c r="DU16">
        <v>1990</v>
      </c>
      <c r="DV16">
        <v>0.10441468253968256</v>
      </c>
      <c r="DW16" t="s">
        <v>23</v>
      </c>
      <c r="DX16" s="12">
        <f>AVERAGE(DX14:DX15)</f>
        <v>8.3293233482922002E-3</v>
      </c>
      <c r="DY16">
        <v>1990</v>
      </c>
      <c r="DZ16">
        <v>0.10441468253968256</v>
      </c>
      <c r="EA16" t="s">
        <v>23</v>
      </c>
      <c r="EB16" s="12">
        <f>AVERAGE(EB14:EB15)</f>
        <v>8.1871200962372465E-3</v>
      </c>
      <c r="EC16">
        <v>1990</v>
      </c>
      <c r="ED16">
        <v>0.10441468253968256</v>
      </c>
      <c r="EE16" t="s">
        <v>23</v>
      </c>
      <c r="EF16" s="12">
        <f>AVERAGE(EF14:EF15)</f>
        <v>8.1446722348296613E-3</v>
      </c>
      <c r="EG16">
        <v>1990</v>
      </c>
      <c r="EH16">
        <v>0.10441468253968256</v>
      </c>
      <c r="EI16" t="s">
        <v>23</v>
      </c>
      <c r="EJ16" s="12">
        <f>AVERAGE(EJ14:EJ15)</f>
        <v>7.9239870533600459E-3</v>
      </c>
      <c r="EK16">
        <v>1990</v>
      </c>
      <c r="EL16">
        <v>0.10441468253968256</v>
      </c>
    </row>
    <row r="17" spans="2:142">
      <c r="B17">
        <v>8.6402568487177867E-2</v>
      </c>
      <c r="C17" s="10">
        <v>0.93012221295335484</v>
      </c>
      <c r="D17">
        <v>412.63167911008287</v>
      </c>
      <c r="E17">
        <v>1991</v>
      </c>
      <c r="F17">
        <v>0.11390692640692641</v>
      </c>
      <c r="G17" t="s">
        <v>24</v>
      </c>
      <c r="H17">
        <f>TINV(0.3173,H5)</f>
        <v>1.0158934528306884</v>
      </c>
      <c r="I17">
        <v>1992</v>
      </c>
      <c r="J17">
        <v>0.12224157955865274</v>
      </c>
      <c r="K17" t="s">
        <v>24</v>
      </c>
      <c r="L17">
        <f>TINV(0.3173,L5)</f>
        <v>1.0164137032629486</v>
      </c>
      <c r="M17">
        <v>1992</v>
      </c>
      <c r="N17">
        <v>0.12224157955865274</v>
      </c>
      <c r="O17" t="s">
        <v>24</v>
      </c>
      <c r="P17">
        <f>TINV(0.3173,P5)</f>
        <v>1.0164137032629486</v>
      </c>
      <c r="Q17">
        <v>1992</v>
      </c>
      <c r="R17">
        <v>0.12224157955865274</v>
      </c>
      <c r="S17" t="s">
        <v>24</v>
      </c>
      <c r="T17">
        <f>TINV(0.3173,T5)</f>
        <v>1.0164137032629486</v>
      </c>
      <c r="U17">
        <v>1992</v>
      </c>
      <c r="V17">
        <v>0.12224157955865274</v>
      </c>
      <c r="W17" t="s">
        <v>24</v>
      </c>
      <c r="X17">
        <f>TINV(0.3173,X5)</f>
        <v>1.0164137032629486</v>
      </c>
      <c r="Y17">
        <v>1992</v>
      </c>
      <c r="Z17">
        <v>0.12224157955865274</v>
      </c>
      <c r="AA17" t="s">
        <v>24</v>
      </c>
      <c r="AB17">
        <f>TINV(0.3173,AB5)</f>
        <v>1.0164137032629486</v>
      </c>
      <c r="AC17">
        <v>1992</v>
      </c>
      <c r="AD17">
        <v>0.12224157955865274</v>
      </c>
      <c r="AE17" t="s">
        <v>24</v>
      </c>
      <c r="AF17">
        <f>TINV(0.3173,AF5)</f>
        <v>1.0164137032629486</v>
      </c>
      <c r="AG17">
        <v>1992</v>
      </c>
      <c r="AH17">
        <v>0.12224157955865274</v>
      </c>
      <c r="AI17" t="s">
        <v>24</v>
      </c>
      <c r="AJ17">
        <f>TINV(0.3173,AJ5)</f>
        <v>1.0164137032629486</v>
      </c>
      <c r="AK17">
        <v>1992</v>
      </c>
      <c r="AL17">
        <v>0.12224157955865274</v>
      </c>
      <c r="AM17" t="s">
        <v>24</v>
      </c>
      <c r="AN17">
        <f>TINV(0.3173,AN5)</f>
        <v>1.0164137032629486</v>
      </c>
      <c r="AO17">
        <v>1992</v>
      </c>
      <c r="AP17">
        <v>0.12224157955865274</v>
      </c>
      <c r="AQ17" t="s">
        <v>24</v>
      </c>
      <c r="AR17">
        <f>TINV(0.3173,AR5)</f>
        <v>1.0164137032629486</v>
      </c>
      <c r="AS17">
        <v>1992</v>
      </c>
      <c r="AT17">
        <v>0.12224157955865274</v>
      </c>
      <c r="AU17" t="s">
        <v>24</v>
      </c>
      <c r="AV17">
        <f>TINV(0.3173,AV5)</f>
        <v>1.0164137032629486</v>
      </c>
      <c r="AW17">
        <v>1992</v>
      </c>
      <c r="AX17">
        <v>0.12224157955865274</v>
      </c>
      <c r="AY17" t="s">
        <v>24</v>
      </c>
      <c r="AZ17">
        <f>TINV(0.3173,AZ5)</f>
        <v>1.0164137032629486</v>
      </c>
      <c r="BA17">
        <v>1992</v>
      </c>
      <c r="BB17">
        <v>0.12224157955865274</v>
      </c>
      <c r="BC17" t="s">
        <v>24</v>
      </c>
      <c r="BD17">
        <f>TINV(0.3173,BD5)</f>
        <v>1.0164137032629486</v>
      </c>
      <c r="BE17">
        <v>1992</v>
      </c>
      <c r="BF17">
        <v>0.12224157955865274</v>
      </c>
      <c r="BG17" t="s">
        <v>24</v>
      </c>
      <c r="BH17">
        <f>TINV(0.3173,BH5)</f>
        <v>1.0164137032629486</v>
      </c>
      <c r="BI17">
        <v>1992</v>
      </c>
      <c r="BJ17">
        <v>0.12224157955865274</v>
      </c>
      <c r="BK17" t="s">
        <v>24</v>
      </c>
      <c r="BL17">
        <f>TINV(0.3173,BL5)</f>
        <v>1.0164137032629486</v>
      </c>
      <c r="BM17">
        <v>1992</v>
      </c>
      <c r="BN17">
        <v>0.12224157955865274</v>
      </c>
      <c r="BO17" t="s">
        <v>24</v>
      </c>
      <c r="BP17">
        <f>TINV(0.3173,BP5)</f>
        <v>1.0164137032629486</v>
      </c>
      <c r="BQ17">
        <v>1992</v>
      </c>
      <c r="BR17">
        <v>0.12224157955865274</v>
      </c>
      <c r="BS17" t="s">
        <v>24</v>
      </c>
      <c r="BT17">
        <f>TINV(0.3173,BT5)</f>
        <v>1.0164137032629486</v>
      </c>
      <c r="BU17">
        <v>1991</v>
      </c>
      <c r="BV17">
        <v>0.11390692640692641</v>
      </c>
      <c r="BW17" t="s">
        <v>24</v>
      </c>
      <c r="BX17">
        <f>TINV(0.3173,BX5)</f>
        <v>1.0164137032629486</v>
      </c>
      <c r="BY17">
        <v>1991</v>
      </c>
      <c r="BZ17">
        <v>0.11390692640692641</v>
      </c>
      <c r="CA17" t="s">
        <v>24</v>
      </c>
      <c r="CB17">
        <f>TINV(0.3173,CB5)</f>
        <v>1.0164137032629486</v>
      </c>
      <c r="CC17">
        <v>1991</v>
      </c>
      <c r="CD17">
        <v>0.11390692640692641</v>
      </c>
      <c r="CE17" t="s">
        <v>24</v>
      </c>
      <c r="CF17">
        <f>TINV(0.3173,CF5)</f>
        <v>1.0164137032629486</v>
      </c>
      <c r="CG17">
        <v>1991</v>
      </c>
      <c r="CH17">
        <v>0.11390692640692641</v>
      </c>
      <c r="CI17" t="s">
        <v>24</v>
      </c>
      <c r="CJ17">
        <f>TINV(0.3173,CJ5)</f>
        <v>1.0164137032629486</v>
      </c>
      <c r="CK17">
        <v>1991</v>
      </c>
      <c r="CL17">
        <v>0.11390692640692641</v>
      </c>
      <c r="CM17" t="s">
        <v>24</v>
      </c>
      <c r="CN17">
        <f>TINV(0.3173,CN5)</f>
        <v>1.0164137032629486</v>
      </c>
      <c r="CO17">
        <v>1991</v>
      </c>
      <c r="CP17">
        <v>0.11390692640692641</v>
      </c>
      <c r="CQ17" t="s">
        <v>24</v>
      </c>
      <c r="CR17">
        <f>TINV(0.3173,CR5)</f>
        <v>1.0164137032629486</v>
      </c>
      <c r="CS17">
        <v>1991</v>
      </c>
      <c r="CT17">
        <v>0.11390692640692641</v>
      </c>
      <c r="CU17" t="s">
        <v>24</v>
      </c>
      <c r="CV17">
        <f>TINV(0.3173,CV5)</f>
        <v>1.0164137032629486</v>
      </c>
      <c r="CW17">
        <v>1991</v>
      </c>
      <c r="CX17">
        <v>0.11390692640692641</v>
      </c>
      <c r="CY17" t="s">
        <v>24</v>
      </c>
      <c r="CZ17">
        <f>TINV(0.3173,CZ5)</f>
        <v>1.0164137032629486</v>
      </c>
      <c r="DA17">
        <v>1991</v>
      </c>
      <c r="DB17">
        <v>0.11390692640692641</v>
      </c>
      <c r="DC17" t="s">
        <v>24</v>
      </c>
      <c r="DD17">
        <f>TINV(0.3173,DD5)</f>
        <v>1.0164137032629486</v>
      </c>
      <c r="DE17">
        <v>1991</v>
      </c>
      <c r="DF17">
        <v>0.11390692640692641</v>
      </c>
      <c r="DG17" t="s">
        <v>24</v>
      </c>
      <c r="DH17">
        <f>TINV(0.3173,DH5)</f>
        <v>1.0164137032629486</v>
      </c>
      <c r="DI17">
        <v>1991</v>
      </c>
      <c r="DJ17">
        <v>0.11390692640692641</v>
      </c>
      <c r="DK17" t="s">
        <v>24</v>
      </c>
      <c r="DL17">
        <f>TINV(0.3173,DL5)</f>
        <v>1.0164137032629486</v>
      </c>
      <c r="DM17">
        <v>1991</v>
      </c>
      <c r="DN17">
        <v>0.11390692640692641</v>
      </c>
      <c r="DO17" t="s">
        <v>24</v>
      </c>
      <c r="DP17">
        <f>TINV(0.3173,DP5)</f>
        <v>1.0164137032629486</v>
      </c>
      <c r="DQ17">
        <v>1991</v>
      </c>
      <c r="DR17">
        <v>0.11390692640692641</v>
      </c>
      <c r="DS17" t="s">
        <v>24</v>
      </c>
      <c r="DT17">
        <f>TINV(0.3173,DT5)</f>
        <v>1.0164137032629486</v>
      </c>
      <c r="DU17">
        <v>1991</v>
      </c>
      <c r="DV17">
        <v>0.11390692640692641</v>
      </c>
      <c r="DW17" t="s">
        <v>24</v>
      </c>
      <c r="DX17">
        <f>TINV(0.3173,DX5)</f>
        <v>1.0164137032629486</v>
      </c>
      <c r="DY17">
        <v>1991</v>
      </c>
      <c r="DZ17">
        <v>0.11390692640692641</v>
      </c>
      <c r="EA17" t="s">
        <v>24</v>
      </c>
      <c r="EB17">
        <f>TINV(0.3173,EB5)</f>
        <v>1.0164137032629486</v>
      </c>
      <c r="EC17">
        <v>1991</v>
      </c>
      <c r="ED17">
        <v>0.11390692640692641</v>
      </c>
      <c r="EE17" t="s">
        <v>24</v>
      </c>
      <c r="EF17">
        <f>TINV(0.3173,EF5)</f>
        <v>1.0164137032629486</v>
      </c>
      <c r="EG17">
        <v>1991</v>
      </c>
      <c r="EH17">
        <v>0.11390692640692641</v>
      </c>
      <c r="EI17" t="s">
        <v>24</v>
      </c>
      <c r="EJ17">
        <f>TINV(0.3173,EJ5)</f>
        <v>1.0164137032629486</v>
      </c>
      <c r="EK17">
        <v>1991</v>
      </c>
      <c r="EL17">
        <v>0.11390692640692641</v>
      </c>
    </row>
    <row r="18" spans="2:142">
      <c r="B18">
        <v>8.6369647313242759E-2</v>
      </c>
      <c r="C18" s="10">
        <v>0.93001141808467225</v>
      </c>
      <c r="D18">
        <v>411.92939150422859</v>
      </c>
      <c r="E18">
        <v>1992</v>
      </c>
      <c r="F18">
        <v>0.12224157955865274</v>
      </c>
      <c r="G18" t="s">
        <v>25</v>
      </c>
      <c r="H18">
        <f>H17*G3</f>
        <v>4.2626683323498385E-3</v>
      </c>
      <c r="I18">
        <v>1993</v>
      </c>
      <c r="J18">
        <v>0.14319727891156464</v>
      </c>
      <c r="K18" t="s">
        <v>25</v>
      </c>
      <c r="L18">
        <f>L17*K3</f>
        <v>3.7835939442953967E-3</v>
      </c>
      <c r="M18">
        <v>1993</v>
      </c>
      <c r="N18">
        <v>0.14319727891156464</v>
      </c>
      <c r="O18" t="s">
        <v>25</v>
      </c>
      <c r="P18">
        <f>P17*O3</f>
        <v>4.1561104287893219E-3</v>
      </c>
      <c r="Q18">
        <v>1993</v>
      </c>
      <c r="R18">
        <v>0.14319727891156464</v>
      </c>
      <c r="S18" t="s">
        <v>25</v>
      </c>
      <c r="T18">
        <f>T17*S3</f>
        <v>4.4071809270835307E-3</v>
      </c>
      <c r="U18">
        <v>1993</v>
      </c>
      <c r="V18">
        <v>0.14319727891156464</v>
      </c>
      <c r="W18" t="s">
        <v>25</v>
      </c>
      <c r="X18">
        <f>X17*W3</f>
        <v>4.449721898929393E-3</v>
      </c>
      <c r="Y18">
        <v>1993</v>
      </c>
      <c r="Z18">
        <v>0.14319727891156464</v>
      </c>
      <c r="AA18" t="s">
        <v>25</v>
      </c>
      <c r="AB18">
        <f>AB17*AA3</f>
        <v>4.4437658614002911E-3</v>
      </c>
      <c r="AC18">
        <v>1993</v>
      </c>
      <c r="AD18">
        <v>0.14319727891156464</v>
      </c>
      <c r="AE18" t="s">
        <v>25</v>
      </c>
      <c r="AF18">
        <f>AF17*AE3</f>
        <v>4.422593143207006E-3</v>
      </c>
      <c r="AG18">
        <v>1993</v>
      </c>
      <c r="AH18">
        <v>0.14319727891156464</v>
      </c>
      <c r="AI18" t="s">
        <v>25</v>
      </c>
      <c r="AJ18">
        <f>AJ17*AI3</f>
        <v>4.4096205533859061E-3</v>
      </c>
      <c r="AK18">
        <v>1993</v>
      </c>
      <c r="AL18">
        <v>0.14319727891156464</v>
      </c>
      <c r="AM18" t="s">
        <v>25</v>
      </c>
      <c r="AN18">
        <f>AN17*AM3</f>
        <v>4.3663808243521954E-3</v>
      </c>
      <c r="AO18">
        <v>1993</v>
      </c>
      <c r="AP18">
        <v>0.14319727891156464</v>
      </c>
      <c r="AQ18" t="s">
        <v>25</v>
      </c>
      <c r="AR18">
        <f>AR17*AQ3</f>
        <v>4.3580755349738876E-3</v>
      </c>
      <c r="AS18">
        <v>1993</v>
      </c>
      <c r="AT18">
        <v>0.14319727891156464</v>
      </c>
      <c r="AU18" t="s">
        <v>25</v>
      </c>
      <c r="AV18">
        <f>AV17*AU3</f>
        <v>4.3248073623607464E-3</v>
      </c>
      <c r="AW18">
        <v>1993</v>
      </c>
      <c r="AX18">
        <v>0.14319727891156464</v>
      </c>
      <c r="AY18" t="s">
        <v>25</v>
      </c>
      <c r="AZ18">
        <f>AZ17*AY3</f>
        <v>4.2934239017788202E-3</v>
      </c>
      <c r="BA18">
        <v>1993</v>
      </c>
      <c r="BB18">
        <v>0.14319727891156464</v>
      </c>
      <c r="BC18" t="s">
        <v>25</v>
      </c>
      <c r="BD18">
        <f>BD17*BC3</f>
        <v>4.2726758144651759E-3</v>
      </c>
      <c r="BE18">
        <v>1993</v>
      </c>
      <c r="BF18">
        <v>0.14319727891156464</v>
      </c>
      <c r="BG18" t="s">
        <v>25</v>
      </c>
      <c r="BH18">
        <f>BH17*BG3</f>
        <v>4.2830510807868993E-3</v>
      </c>
      <c r="BI18">
        <v>1993</v>
      </c>
      <c r="BJ18">
        <v>0.14319727891156464</v>
      </c>
      <c r="BK18" t="s">
        <v>25</v>
      </c>
      <c r="BL18">
        <f>BL17*BK3</f>
        <v>4.3095236305403968E-3</v>
      </c>
      <c r="BM18">
        <v>1993</v>
      </c>
      <c r="BN18">
        <v>0.14319727891156464</v>
      </c>
      <c r="BO18" t="s">
        <v>25</v>
      </c>
      <c r="BP18">
        <f>BP17*BO3</f>
        <v>4.3261709270789169E-3</v>
      </c>
      <c r="BQ18">
        <v>1993</v>
      </c>
      <c r="BR18">
        <v>0.14319727891156464</v>
      </c>
      <c r="BS18" t="s">
        <v>25</v>
      </c>
      <c r="BT18">
        <f>BT17*BS3</f>
        <v>4.3233050572595204E-3</v>
      </c>
      <c r="BU18">
        <v>1993</v>
      </c>
      <c r="BV18">
        <v>0.14319727891156464</v>
      </c>
      <c r="BW18" t="s">
        <v>25</v>
      </c>
      <c r="BX18">
        <f>BX17*BW3</f>
        <v>4.3253401598300966E-3</v>
      </c>
      <c r="BY18">
        <v>1992</v>
      </c>
      <c r="BZ18">
        <v>0.12224157955865274</v>
      </c>
      <c r="CA18" t="s">
        <v>25</v>
      </c>
      <c r="CB18">
        <f>CB17*CA3</f>
        <v>4.3049285331461431E-3</v>
      </c>
      <c r="CC18">
        <v>1992</v>
      </c>
      <c r="CD18">
        <v>0.12224157955865274</v>
      </c>
      <c r="CE18" t="s">
        <v>25</v>
      </c>
      <c r="CF18">
        <f>CF17*CE3</f>
        <v>4.3235946641697774E-3</v>
      </c>
      <c r="CG18">
        <v>1992</v>
      </c>
      <c r="CH18">
        <v>0.12224157955865274</v>
      </c>
      <c r="CI18" t="s">
        <v>25</v>
      </c>
      <c r="CJ18">
        <f>CJ17*CI3</f>
        <v>4.3314727044991399E-3</v>
      </c>
      <c r="CK18">
        <v>1992</v>
      </c>
      <c r="CL18">
        <v>0.12224157955865274</v>
      </c>
      <c r="CM18" t="s">
        <v>25</v>
      </c>
      <c r="CN18">
        <f>CN17*CM3</f>
        <v>4.3411987911034728E-3</v>
      </c>
      <c r="CO18">
        <v>1992</v>
      </c>
      <c r="CP18">
        <v>0.12224157955865274</v>
      </c>
      <c r="CQ18" t="s">
        <v>25</v>
      </c>
      <c r="CR18">
        <f>CR17*CQ3</f>
        <v>4.3458395292401766E-3</v>
      </c>
      <c r="CS18">
        <v>1992</v>
      </c>
      <c r="CT18">
        <v>0.12224157955865274</v>
      </c>
      <c r="CU18" t="s">
        <v>25</v>
      </c>
      <c r="CV18">
        <f>CV17*CU3</f>
        <v>4.3469177142139645E-3</v>
      </c>
      <c r="CW18">
        <v>1992</v>
      </c>
      <c r="CX18">
        <v>0.12224157955865274</v>
      </c>
      <c r="CY18" t="s">
        <v>25</v>
      </c>
      <c r="CZ18">
        <f>CZ17*CY3</f>
        <v>4.2558416338276152E-3</v>
      </c>
      <c r="DA18">
        <v>1992</v>
      </c>
      <c r="DB18">
        <v>0.12224157955865274</v>
      </c>
      <c r="DC18" t="s">
        <v>25</v>
      </c>
      <c r="DD18">
        <f>DD17*DC3</f>
        <v>4.2932411688776486E-3</v>
      </c>
      <c r="DE18">
        <v>1992</v>
      </c>
      <c r="DF18">
        <v>0.12224157955865274</v>
      </c>
      <c r="DG18" t="s">
        <v>25</v>
      </c>
      <c r="DH18">
        <f>DH17*DG3</f>
        <v>4.3443460381848856E-3</v>
      </c>
      <c r="DI18">
        <v>1992</v>
      </c>
      <c r="DJ18">
        <v>0.12224157955865274</v>
      </c>
      <c r="DK18" t="s">
        <v>25</v>
      </c>
      <c r="DL18">
        <f>DL17*DK3</f>
        <v>4.3959972586578803E-3</v>
      </c>
      <c r="DM18">
        <v>1992</v>
      </c>
      <c r="DN18">
        <v>0.12224157955865274</v>
      </c>
      <c r="DO18" t="s">
        <v>25</v>
      </c>
      <c r="DP18">
        <f>DP17*DO3</f>
        <v>4.402346411992014E-3</v>
      </c>
      <c r="DQ18">
        <v>1992</v>
      </c>
      <c r="DR18">
        <v>0.12224157955865274</v>
      </c>
      <c r="DS18" t="s">
        <v>25</v>
      </c>
      <c r="DT18">
        <f>DT17*DS3</f>
        <v>4.4228553037589224E-3</v>
      </c>
      <c r="DU18">
        <v>1992</v>
      </c>
      <c r="DV18">
        <v>0.12224157955865274</v>
      </c>
      <c r="DW18" t="s">
        <v>25</v>
      </c>
      <c r="DX18">
        <f>DX17*DW3</f>
        <v>4.4306830383465529E-3</v>
      </c>
      <c r="DY18">
        <v>1992</v>
      </c>
      <c r="DZ18">
        <v>0.12224157955865274</v>
      </c>
      <c r="EA18" t="s">
        <v>25</v>
      </c>
      <c r="EB18">
        <f>EB17*EA3</f>
        <v>4.3587228476083635E-3</v>
      </c>
      <c r="EC18">
        <v>1992</v>
      </c>
      <c r="ED18">
        <v>0.12224157955865274</v>
      </c>
      <c r="EE18" t="s">
        <v>25</v>
      </c>
      <c r="EF18">
        <f>EF17*EE3</f>
        <v>4.3376132548311281E-3</v>
      </c>
      <c r="EG18">
        <v>1992</v>
      </c>
      <c r="EH18">
        <v>0.12224157955865274</v>
      </c>
      <c r="EI18" t="s">
        <v>25</v>
      </c>
      <c r="EJ18">
        <f>EJ17*EI3</f>
        <v>4.2233325440196182E-3</v>
      </c>
      <c r="EK18">
        <v>1992</v>
      </c>
      <c r="EL18">
        <v>0.12224157955865274</v>
      </c>
    </row>
    <row r="19" spans="2:142">
      <c r="B19">
        <v>8.6332874370902493E-2</v>
      </c>
      <c r="C19" s="10">
        <v>0.93056969592906957</v>
      </c>
      <c r="D19">
        <v>415.49091509566426</v>
      </c>
      <c r="E19">
        <v>1993</v>
      </c>
      <c r="F19">
        <v>0.14319727891156464</v>
      </c>
      <c r="G19" t="s">
        <v>26</v>
      </c>
      <c r="H19">
        <f>G2+H18</f>
        <v>1.0944580374321151</v>
      </c>
      <c r="I19">
        <v>1994</v>
      </c>
      <c r="J19">
        <v>0.14740896358543418</v>
      </c>
      <c r="K19" t="s">
        <v>26</v>
      </c>
      <c r="L19">
        <f>K2+L18</f>
        <v>1.0896270529704037</v>
      </c>
      <c r="M19">
        <v>1994</v>
      </c>
      <c r="N19">
        <v>0.14740896358543418</v>
      </c>
      <c r="O19" t="s">
        <v>26</v>
      </c>
      <c r="P19">
        <f>O2+P18</f>
        <v>1.091492093522382</v>
      </c>
      <c r="Q19">
        <v>1994</v>
      </c>
      <c r="R19">
        <v>0.14740896358543418</v>
      </c>
      <c r="S19" t="s">
        <v>26</v>
      </c>
      <c r="T19">
        <f>S2+T18</f>
        <v>1.0933331160358202</v>
      </c>
      <c r="U19">
        <v>1994</v>
      </c>
      <c r="V19">
        <v>0.14740896358543418</v>
      </c>
      <c r="W19" t="s">
        <v>26</v>
      </c>
      <c r="X19">
        <f>W2+X18</f>
        <v>1.0941525963783476</v>
      </c>
      <c r="Y19">
        <v>1994</v>
      </c>
      <c r="Z19">
        <v>0.14740896358543418</v>
      </c>
      <c r="AA19" t="s">
        <v>26</v>
      </c>
      <c r="AB19">
        <f>AA2+AB18</f>
        <v>1.0946499587472629</v>
      </c>
      <c r="AC19">
        <v>1994</v>
      </c>
      <c r="AD19">
        <v>0.14740896358543418</v>
      </c>
      <c r="AE19" t="s">
        <v>26</v>
      </c>
      <c r="AF19">
        <f>AE2+AF18</f>
        <v>1.0948363051924936</v>
      </c>
      <c r="AG19">
        <v>1994</v>
      </c>
      <c r="AH19">
        <v>0.14740896358543418</v>
      </c>
      <c r="AI19" t="s">
        <v>26</v>
      </c>
      <c r="AJ19">
        <f>AI2+AJ18</f>
        <v>1.0946918711517928</v>
      </c>
      <c r="AK19">
        <v>1994</v>
      </c>
      <c r="AL19">
        <v>0.14740896358543418</v>
      </c>
      <c r="AM19" t="s">
        <v>26</v>
      </c>
      <c r="AN19">
        <f>AM2+AN18</f>
        <v>1.0950746827303999</v>
      </c>
      <c r="AO19">
        <v>1994</v>
      </c>
      <c r="AP19">
        <v>0.14740896358543418</v>
      </c>
      <c r="AQ19" t="s">
        <v>26</v>
      </c>
      <c r="AR19">
        <f>AQ2+AR18</f>
        <v>1.0949758978384494</v>
      </c>
      <c r="AS19">
        <v>1994</v>
      </c>
      <c r="AT19">
        <v>0.14740896358543418</v>
      </c>
      <c r="AU19" t="s">
        <v>26</v>
      </c>
      <c r="AV19">
        <f>AU2+AV18</f>
        <v>1.0950293200959531</v>
      </c>
      <c r="AW19">
        <v>1994</v>
      </c>
      <c r="AX19">
        <v>0.14740896358543418</v>
      </c>
      <c r="AY19" t="s">
        <v>26</v>
      </c>
      <c r="AZ19">
        <f>AY2+AZ18</f>
        <v>1.095020355374539</v>
      </c>
      <c r="BA19">
        <v>1994</v>
      </c>
      <c r="BB19">
        <v>0.14740896358543418</v>
      </c>
      <c r="BC19" t="s">
        <v>26</v>
      </c>
      <c r="BD19">
        <f>BC2+BD18</f>
        <v>1.0949559251131693</v>
      </c>
      <c r="BE19">
        <v>1994</v>
      </c>
      <c r="BF19">
        <v>0.14740896358543418</v>
      </c>
      <c r="BG19" t="s">
        <v>26</v>
      </c>
      <c r="BH19">
        <f>BG2+BH18</f>
        <v>1.0948326368817216</v>
      </c>
      <c r="BI19">
        <v>1994</v>
      </c>
      <c r="BJ19">
        <v>0.14740896358543418</v>
      </c>
      <c r="BK19" t="s">
        <v>26</v>
      </c>
      <c r="BL19">
        <f>BK2+BL18</f>
        <v>1.0946998909380339</v>
      </c>
      <c r="BM19">
        <v>1994</v>
      </c>
      <c r="BN19">
        <v>0.14740896358543418</v>
      </c>
      <c r="BO19" t="s">
        <v>26</v>
      </c>
      <c r="BP19">
        <f>BO2+BP18</f>
        <v>1.0946040319142629</v>
      </c>
      <c r="BQ19">
        <v>1994</v>
      </c>
      <c r="BR19">
        <v>0.14740896358543418</v>
      </c>
      <c r="BS19" t="s">
        <v>26</v>
      </c>
      <c r="BT19">
        <f>BS2+BT18</f>
        <v>1.0945684433669045</v>
      </c>
      <c r="BU19">
        <v>1994</v>
      </c>
      <c r="BV19">
        <v>0.14740896358543418</v>
      </c>
      <c r="BW19" t="s">
        <v>26</v>
      </c>
      <c r="BX19">
        <f>BW2+BX18</f>
        <v>1.0945345869104441</v>
      </c>
      <c r="BY19">
        <v>1994</v>
      </c>
      <c r="BZ19">
        <v>0.14740896358543418</v>
      </c>
      <c r="CA19" t="s">
        <v>26</v>
      </c>
      <c r="CB19">
        <f>CA2+CB18</f>
        <v>1.0944740858190991</v>
      </c>
      <c r="CC19">
        <v>1993</v>
      </c>
      <c r="CD19">
        <v>0.14319727891156464</v>
      </c>
      <c r="CE19" t="s">
        <v>26</v>
      </c>
      <c r="CF19">
        <f>CE2+CF18</f>
        <v>1.0944698365110315</v>
      </c>
      <c r="CG19">
        <v>1993</v>
      </c>
      <c r="CH19">
        <v>0.14319727891156464</v>
      </c>
      <c r="CI19" t="s">
        <v>26</v>
      </c>
      <c r="CJ19">
        <f>CI2+CJ18</f>
        <v>1.0944669835269396</v>
      </c>
      <c r="CK19">
        <v>1993</v>
      </c>
      <c r="CL19">
        <v>0.14319727891156464</v>
      </c>
      <c r="CM19" t="s">
        <v>26</v>
      </c>
      <c r="CN19">
        <f>CM2+CN18</f>
        <v>1.094518461015437</v>
      </c>
      <c r="CO19">
        <v>1993</v>
      </c>
      <c r="CP19">
        <v>0.14319727891156464</v>
      </c>
      <c r="CQ19" t="s">
        <v>26</v>
      </c>
      <c r="CR19">
        <f>CQ2+CR18</f>
        <v>1.0944938914125146</v>
      </c>
      <c r="CS19">
        <v>1993</v>
      </c>
      <c r="CT19">
        <v>0.14319727891156464</v>
      </c>
      <c r="CU19" t="s">
        <v>26</v>
      </c>
      <c r="CV19">
        <f>CU2+CV18</f>
        <v>1.0943989000253014</v>
      </c>
      <c r="CW19">
        <v>1993</v>
      </c>
      <c r="CX19">
        <v>0.14319727891156464</v>
      </c>
      <c r="CY19" t="s">
        <v>26</v>
      </c>
      <c r="CZ19">
        <f>CY2+CZ18</f>
        <v>1.0937919825127169</v>
      </c>
      <c r="DA19">
        <v>1993</v>
      </c>
      <c r="DB19">
        <v>0.14319727891156464</v>
      </c>
      <c r="DC19" t="s">
        <v>26</v>
      </c>
      <c r="DD19">
        <f>DC2+DD18</f>
        <v>1.0938323597721582</v>
      </c>
      <c r="DE19">
        <v>1993</v>
      </c>
      <c r="DF19">
        <v>0.14319727891156464</v>
      </c>
      <c r="DG19" t="s">
        <v>26</v>
      </c>
      <c r="DH19">
        <f>DG2+DH18</f>
        <v>1.0940151270588077</v>
      </c>
      <c r="DI19">
        <v>1993</v>
      </c>
      <c r="DJ19">
        <v>0.14319727891156464</v>
      </c>
      <c r="DK19" t="s">
        <v>26</v>
      </c>
      <c r="DL19">
        <f>DK2+DL18</f>
        <v>1.0945915054249464</v>
      </c>
      <c r="DM19">
        <v>1993</v>
      </c>
      <c r="DN19">
        <v>0.14319727891156464</v>
      </c>
      <c r="DO19" t="s">
        <v>26</v>
      </c>
      <c r="DP19">
        <f>DO2+DP18</f>
        <v>1.0943029707594114</v>
      </c>
      <c r="DQ19">
        <v>1993</v>
      </c>
      <c r="DR19">
        <v>0.14319727891156464</v>
      </c>
      <c r="DS19" t="s">
        <v>26</v>
      </c>
      <c r="DT19">
        <f>DS2+DT18</f>
        <v>1.0944079576947103</v>
      </c>
      <c r="DU19">
        <v>1993</v>
      </c>
      <c r="DV19">
        <v>0.14319727891156464</v>
      </c>
      <c r="DW19" t="s">
        <v>26</v>
      </c>
      <c r="DX19">
        <f>DW2+DX18</f>
        <v>1.0950775997525133</v>
      </c>
      <c r="DY19">
        <v>1993</v>
      </c>
      <c r="DZ19">
        <v>0.14319727891156464</v>
      </c>
      <c r="EA19" t="s">
        <v>26</v>
      </c>
      <c r="EB19">
        <f>EA2+EB18</f>
        <v>1.0959271591257878</v>
      </c>
      <c r="EC19">
        <v>1993</v>
      </c>
      <c r="ED19">
        <v>0.14319727891156464</v>
      </c>
      <c r="EE19" t="s">
        <v>26</v>
      </c>
      <c r="EF19">
        <f>EE2+EF18</f>
        <v>1.0962806684215212</v>
      </c>
      <c r="EG19">
        <v>1993</v>
      </c>
      <c r="EH19">
        <v>0.14319727891156464</v>
      </c>
      <c r="EI19" t="s">
        <v>26</v>
      </c>
      <c r="EJ19">
        <f>EI2+EJ18</f>
        <v>1.0970059626760431</v>
      </c>
      <c r="EK19">
        <v>1993</v>
      </c>
      <c r="EL19">
        <v>0.14319727891156464</v>
      </c>
    </row>
    <row r="20" spans="2:142">
      <c r="B20">
        <v>8.6311854073471098E-2</v>
      </c>
      <c r="C20" s="10">
        <v>0.92997681738193549</v>
      </c>
      <c r="D20">
        <v>411.71052587093669</v>
      </c>
      <c r="E20">
        <v>1994</v>
      </c>
      <c r="F20">
        <v>0.14740896358543418</v>
      </c>
      <c r="G20" t="s">
        <v>27</v>
      </c>
      <c r="H20">
        <f>G2-H18</f>
        <v>1.0859327007674153</v>
      </c>
      <c r="I20">
        <v>1995</v>
      </c>
      <c r="J20">
        <v>0.15662202380952381</v>
      </c>
      <c r="K20" t="s">
        <v>27</v>
      </c>
      <c r="L20">
        <f>K2-L18</f>
        <v>1.082059865081813</v>
      </c>
      <c r="M20">
        <v>1995</v>
      </c>
      <c r="N20">
        <v>0.15662202380952381</v>
      </c>
      <c r="O20" t="s">
        <v>27</v>
      </c>
      <c r="P20">
        <f>O2-P18</f>
        <v>1.0831798726648034</v>
      </c>
      <c r="Q20">
        <v>1995</v>
      </c>
      <c r="R20">
        <v>0.15662202380952381</v>
      </c>
      <c r="S20" t="s">
        <v>27</v>
      </c>
      <c r="T20">
        <f>S2-T18</f>
        <v>1.084518754181653</v>
      </c>
      <c r="U20">
        <v>1995</v>
      </c>
      <c r="V20">
        <v>0.15662202380952381</v>
      </c>
      <c r="W20" t="s">
        <v>27</v>
      </c>
      <c r="X20">
        <f>W2-X18</f>
        <v>1.0852531525804887</v>
      </c>
      <c r="Y20">
        <v>1995</v>
      </c>
      <c r="Z20">
        <v>0.15662202380952381</v>
      </c>
      <c r="AA20" t="s">
        <v>27</v>
      </c>
      <c r="AB20">
        <f>AA2-AB18</f>
        <v>1.0857624270244624</v>
      </c>
      <c r="AC20">
        <v>1995</v>
      </c>
      <c r="AD20">
        <v>0.15662202380952381</v>
      </c>
      <c r="AE20" t="s">
        <v>27</v>
      </c>
      <c r="AF20">
        <f>AE2-AF18</f>
        <v>1.0859911189060798</v>
      </c>
      <c r="AG20">
        <v>1995</v>
      </c>
      <c r="AH20">
        <v>0.15662202380952381</v>
      </c>
      <c r="AI20" t="s">
        <v>27</v>
      </c>
      <c r="AJ20">
        <f>AI2-AJ18</f>
        <v>1.085872630045021</v>
      </c>
      <c r="AK20">
        <v>1995</v>
      </c>
      <c r="AL20">
        <v>0.15662202380952381</v>
      </c>
      <c r="AM20" t="s">
        <v>27</v>
      </c>
      <c r="AN20">
        <f>AM2-AN18</f>
        <v>1.0863419210816956</v>
      </c>
      <c r="AO20">
        <v>1995</v>
      </c>
      <c r="AP20">
        <v>0.15662202380952381</v>
      </c>
      <c r="AQ20" t="s">
        <v>27</v>
      </c>
      <c r="AR20">
        <f>AQ2-AR18</f>
        <v>1.0862597467685016</v>
      </c>
      <c r="AS20">
        <v>1995</v>
      </c>
      <c r="AT20">
        <v>0.15662202380952381</v>
      </c>
      <c r="AU20" t="s">
        <v>27</v>
      </c>
      <c r="AV20">
        <f>AU2-AV18</f>
        <v>1.0863797053712316</v>
      </c>
      <c r="AW20">
        <v>1995</v>
      </c>
      <c r="AX20">
        <v>0.15662202380952381</v>
      </c>
      <c r="AY20" t="s">
        <v>27</v>
      </c>
      <c r="AZ20">
        <f>AY2-AZ18</f>
        <v>1.0864335075709812</v>
      </c>
      <c r="BA20">
        <v>1995</v>
      </c>
      <c r="BB20">
        <v>0.15662202380952381</v>
      </c>
      <c r="BC20" t="s">
        <v>27</v>
      </c>
      <c r="BD20">
        <f>BC2-BD18</f>
        <v>1.0864105734842391</v>
      </c>
      <c r="BE20">
        <v>1995</v>
      </c>
      <c r="BF20">
        <v>0.15662202380952381</v>
      </c>
      <c r="BG20" t="s">
        <v>27</v>
      </c>
      <c r="BH20">
        <f>BG2-BH18</f>
        <v>1.0862665347201477</v>
      </c>
      <c r="BI20">
        <v>1995</v>
      </c>
      <c r="BJ20">
        <v>0.15662202380952381</v>
      </c>
      <c r="BK20" t="s">
        <v>27</v>
      </c>
      <c r="BL20">
        <f>BK2-BL18</f>
        <v>1.0860808436769531</v>
      </c>
      <c r="BM20">
        <v>1995</v>
      </c>
      <c r="BN20">
        <v>0.15662202380952381</v>
      </c>
      <c r="BO20" t="s">
        <v>27</v>
      </c>
      <c r="BP20">
        <f>BO2-BP18</f>
        <v>1.0859516900601049</v>
      </c>
      <c r="BQ20">
        <v>1995</v>
      </c>
      <c r="BR20">
        <v>0.15662202380952381</v>
      </c>
      <c r="BS20" t="s">
        <v>27</v>
      </c>
      <c r="BT20">
        <f>BS2-BT18</f>
        <v>1.0859218332523854</v>
      </c>
      <c r="BU20">
        <v>1995</v>
      </c>
      <c r="BV20">
        <v>0.15662202380952381</v>
      </c>
      <c r="BW20" t="s">
        <v>27</v>
      </c>
      <c r="BX20">
        <f>BW2-BX18</f>
        <v>1.0858839065907842</v>
      </c>
      <c r="BY20">
        <v>1995</v>
      </c>
      <c r="BZ20">
        <v>0.15662202380952381</v>
      </c>
      <c r="CA20" t="s">
        <v>27</v>
      </c>
      <c r="CB20">
        <f>CA2-CB18</f>
        <v>1.0858642287528066</v>
      </c>
      <c r="CC20">
        <v>1995</v>
      </c>
      <c r="CD20">
        <v>0.15662202380952381</v>
      </c>
      <c r="CE20" t="s">
        <v>27</v>
      </c>
      <c r="CF20">
        <f>CE2-CF18</f>
        <v>1.0858226471826919</v>
      </c>
      <c r="CG20">
        <v>1994</v>
      </c>
      <c r="CH20">
        <v>0.14740896358543418</v>
      </c>
      <c r="CI20" t="s">
        <v>27</v>
      </c>
      <c r="CJ20">
        <f>CI2-CJ18</f>
        <v>1.0858040381179412</v>
      </c>
      <c r="CK20">
        <v>1994</v>
      </c>
      <c r="CL20">
        <v>0.14740896358543418</v>
      </c>
      <c r="CM20" t="s">
        <v>27</v>
      </c>
      <c r="CN20">
        <f>CM2-CN18</f>
        <v>1.08583606343323</v>
      </c>
      <c r="CO20">
        <v>1994</v>
      </c>
      <c r="CP20">
        <v>0.14740896358543418</v>
      </c>
      <c r="CQ20" t="s">
        <v>27</v>
      </c>
      <c r="CR20">
        <f>CQ2-CR18</f>
        <v>1.0858022123540343</v>
      </c>
      <c r="CS20">
        <v>1994</v>
      </c>
      <c r="CT20">
        <v>0.14740896358543418</v>
      </c>
      <c r="CU20" t="s">
        <v>27</v>
      </c>
      <c r="CV20">
        <f>CU2-CV18</f>
        <v>1.0857050645968735</v>
      </c>
      <c r="CW20">
        <v>1994</v>
      </c>
      <c r="CX20">
        <v>0.14740896358543418</v>
      </c>
      <c r="CY20" t="s">
        <v>27</v>
      </c>
      <c r="CZ20">
        <f>CY2-CZ18</f>
        <v>1.0852802992450616</v>
      </c>
      <c r="DA20">
        <v>1994</v>
      </c>
      <c r="DB20">
        <v>0.14740896358543418</v>
      </c>
      <c r="DC20" t="s">
        <v>27</v>
      </c>
      <c r="DD20">
        <f>DC2-DD18</f>
        <v>1.0852458774344029</v>
      </c>
      <c r="DE20">
        <v>1994</v>
      </c>
      <c r="DF20">
        <v>0.14740896358543418</v>
      </c>
      <c r="DG20" t="s">
        <v>27</v>
      </c>
      <c r="DH20">
        <f>DG2-DH18</f>
        <v>1.0853264349824379</v>
      </c>
      <c r="DI20">
        <v>1994</v>
      </c>
      <c r="DJ20">
        <v>0.14740896358543418</v>
      </c>
      <c r="DK20" t="s">
        <v>27</v>
      </c>
      <c r="DL20">
        <f>DK2-DL18</f>
        <v>1.0857995109076308</v>
      </c>
      <c r="DM20">
        <v>1994</v>
      </c>
      <c r="DN20">
        <v>0.14740896358543418</v>
      </c>
      <c r="DO20" t="s">
        <v>27</v>
      </c>
      <c r="DP20">
        <f>DO2-DP18</f>
        <v>1.0854982779354274</v>
      </c>
      <c r="DQ20">
        <v>1994</v>
      </c>
      <c r="DR20">
        <v>0.14740896358543418</v>
      </c>
      <c r="DS20" t="s">
        <v>27</v>
      </c>
      <c r="DT20">
        <f>DS2-DT18</f>
        <v>1.0855622470871926</v>
      </c>
      <c r="DU20">
        <v>1994</v>
      </c>
      <c r="DV20">
        <v>0.14740896358543418</v>
      </c>
      <c r="DW20" t="s">
        <v>27</v>
      </c>
      <c r="DX20">
        <f>DW2-DX18</f>
        <v>1.0862162336758203</v>
      </c>
      <c r="DY20">
        <v>1994</v>
      </c>
      <c r="DZ20">
        <v>0.14740896358543418</v>
      </c>
      <c r="EA20" t="s">
        <v>27</v>
      </c>
      <c r="EB20">
        <f>EA2-EB18</f>
        <v>1.0872097134305712</v>
      </c>
      <c r="EC20">
        <v>1994</v>
      </c>
      <c r="ED20">
        <v>0.14740896358543418</v>
      </c>
      <c r="EE20" t="s">
        <v>27</v>
      </c>
      <c r="EF20">
        <f>EE2-EF18</f>
        <v>1.0876054419118588</v>
      </c>
      <c r="EG20">
        <v>1994</v>
      </c>
      <c r="EH20">
        <v>0.14740896358543418</v>
      </c>
      <c r="EI20" t="s">
        <v>27</v>
      </c>
      <c r="EJ20">
        <f>EI2-EJ18</f>
        <v>1.0885592975880041</v>
      </c>
      <c r="EK20">
        <v>1994</v>
      </c>
      <c r="EL20">
        <v>0.14740896358543418</v>
      </c>
    </row>
    <row r="21" spans="2:142">
      <c r="B21">
        <v>8.6302010369180837E-2</v>
      </c>
      <c r="C21" s="10">
        <v>0.9297244487122801</v>
      </c>
      <c r="D21">
        <v>410.12069463647197</v>
      </c>
      <c r="E21">
        <v>1995</v>
      </c>
      <c r="F21">
        <v>0.15662202380952381</v>
      </c>
      <c r="G21" t="s">
        <v>18</v>
      </c>
      <c r="H21" s="11">
        <f>LN(G2)</f>
        <v>8.6356917886100448E-2</v>
      </c>
      <c r="I21">
        <v>1996</v>
      </c>
      <c r="J21">
        <v>0.16167434715821816</v>
      </c>
      <c r="K21" t="s">
        <v>18</v>
      </c>
      <c r="L21" s="11">
        <f>LN(K2)</f>
        <v>8.2357066578742283E-2</v>
      </c>
      <c r="M21">
        <v>1996</v>
      </c>
      <c r="N21">
        <v>0.16167434715821816</v>
      </c>
      <c r="O21" t="s">
        <v>18</v>
      </c>
      <c r="P21" s="11">
        <f>LN(O2)</f>
        <v>8.3730652462377722E-2</v>
      </c>
      <c r="Q21">
        <v>1996</v>
      </c>
      <c r="R21">
        <v>0.16167434715821816</v>
      </c>
      <c r="S21" t="s">
        <v>18</v>
      </c>
      <c r="T21" s="11">
        <f>LN(S2)</f>
        <v>8.5191829800206065E-2</v>
      </c>
      <c r="U21">
        <v>1996</v>
      </c>
      <c r="V21">
        <v>0.16167434715821816</v>
      </c>
      <c r="W21" t="s">
        <v>18</v>
      </c>
      <c r="X21" s="11">
        <f>LN(W2)</f>
        <v>8.5905066860322482E-2</v>
      </c>
      <c r="Y21">
        <v>1996</v>
      </c>
      <c r="Z21">
        <v>0.16167434715821816</v>
      </c>
      <c r="AA21" t="s">
        <v>18</v>
      </c>
      <c r="AB21" s="11">
        <f>LN(AA2)</f>
        <v>8.6366846136278028E-2</v>
      </c>
      <c r="AC21">
        <v>1996</v>
      </c>
      <c r="AD21">
        <v>0.16167434715821816</v>
      </c>
      <c r="AE21" t="s">
        <v>18</v>
      </c>
      <c r="AF21" s="11">
        <f>LN(AE2)</f>
        <v>8.6557176568079458E-2</v>
      </c>
      <c r="AG21">
        <v>1996</v>
      </c>
      <c r="AH21">
        <v>0.16167434715821816</v>
      </c>
      <c r="AI21" t="s">
        <v>18</v>
      </c>
      <c r="AJ21" s="11">
        <f>LN(AI2)</f>
        <v>8.6436608223577668E-2</v>
      </c>
      <c r="AK21">
        <v>1996</v>
      </c>
      <c r="AL21">
        <v>0.16167434715821816</v>
      </c>
      <c r="AM21" t="s">
        <v>18</v>
      </c>
      <c r="AN21" s="11">
        <f>LN(AM2)</f>
        <v>8.6827303463014704E-2</v>
      </c>
      <c r="AO21">
        <v>1996</v>
      </c>
      <c r="AP21">
        <v>0.16167434715821816</v>
      </c>
      <c r="AQ21" t="s">
        <v>18</v>
      </c>
      <c r="AR21" s="11">
        <f>LN(AQ2)</f>
        <v>8.6744345117978669E-2</v>
      </c>
      <c r="AS21">
        <v>1996</v>
      </c>
      <c r="AT21">
        <v>0.16167434715821816</v>
      </c>
      <c r="AU21" t="s">
        <v>18</v>
      </c>
      <c r="AV21" s="11">
        <f>LN(AU2)</f>
        <v>8.6823829409474779E-2</v>
      </c>
      <c r="AW21">
        <v>1996</v>
      </c>
      <c r="AX21">
        <v>0.16167434715821816</v>
      </c>
      <c r="AY21" t="s">
        <v>18</v>
      </c>
      <c r="AZ21" s="11">
        <f>LN(AY2)</f>
        <v>8.6844383563700514E-2</v>
      </c>
      <c r="BA21">
        <v>1996</v>
      </c>
      <c r="BB21">
        <v>0.16167434715821816</v>
      </c>
      <c r="BC21" t="s">
        <v>18</v>
      </c>
      <c r="BD21" s="11">
        <f>LN(BC2)</f>
        <v>8.6804334081538176E-2</v>
      </c>
      <c r="BE21">
        <v>1996</v>
      </c>
      <c r="BF21">
        <v>0.16167434715821816</v>
      </c>
      <c r="BG21" t="s">
        <v>18</v>
      </c>
      <c r="BH21" s="11">
        <f>LN(BG2)</f>
        <v>8.6681776328155782E-2</v>
      </c>
      <c r="BI21">
        <v>1996</v>
      </c>
      <c r="BJ21">
        <v>0.16167434715821816</v>
      </c>
      <c r="BK21" t="s">
        <v>18</v>
      </c>
      <c r="BL21" s="11">
        <f>LN(BK2)</f>
        <v>8.6535767270458377E-2</v>
      </c>
      <c r="BM21">
        <v>1996</v>
      </c>
      <c r="BN21">
        <v>0.16167434715821816</v>
      </c>
      <c r="BO21" t="s">
        <v>18</v>
      </c>
      <c r="BP21" s="11">
        <f>LN(BO2)</f>
        <v>8.6432582091759858E-2</v>
      </c>
      <c r="BQ21">
        <v>1996</v>
      </c>
      <c r="BR21">
        <v>0.16167434715821816</v>
      </c>
      <c r="BS21" t="s">
        <v>18</v>
      </c>
      <c r="BT21" s="11">
        <f>LN(BS2)</f>
        <v>8.6402568487177867E-2</v>
      </c>
      <c r="BU21">
        <v>1996</v>
      </c>
      <c r="BV21">
        <v>0.16167434715821816</v>
      </c>
      <c r="BW21" t="s">
        <v>18</v>
      </c>
      <c r="BX21" s="11">
        <f>LN(BW2)</f>
        <v>8.6369647313242759E-2</v>
      </c>
      <c r="BY21">
        <v>1996</v>
      </c>
      <c r="BZ21">
        <v>0.16167434715821816</v>
      </c>
      <c r="CA21" t="s">
        <v>18</v>
      </c>
      <c r="CB21" s="11">
        <f>LN(CA2)</f>
        <v>8.6332874370902493E-2</v>
      </c>
      <c r="CC21">
        <v>1996</v>
      </c>
      <c r="CD21">
        <v>0.16167434715821816</v>
      </c>
      <c r="CE21" t="s">
        <v>18</v>
      </c>
      <c r="CF21" s="11">
        <f>LN(CE2)</f>
        <v>8.6311854073471098E-2</v>
      </c>
      <c r="CG21">
        <v>1996</v>
      </c>
      <c r="CH21">
        <v>0.16167434715821816</v>
      </c>
      <c r="CI21" t="s">
        <v>18</v>
      </c>
      <c r="CJ21" s="11">
        <f>LN(CI2)</f>
        <v>8.6302010369180837E-2</v>
      </c>
      <c r="CK21">
        <v>1995</v>
      </c>
      <c r="CL21">
        <v>0.15662202380952381</v>
      </c>
      <c r="CM21" t="s">
        <v>18</v>
      </c>
      <c r="CN21" s="11">
        <f>LN(CM2)</f>
        <v>8.6340308912779121E-2</v>
      </c>
      <c r="CO21">
        <v>1995</v>
      </c>
      <c r="CP21">
        <v>0.15662202380952381</v>
      </c>
      <c r="CQ21" t="s">
        <v>18</v>
      </c>
      <c r="CR21" s="11">
        <f>LN(CQ2)</f>
        <v>8.6313514433192226E-2</v>
      </c>
      <c r="CS21">
        <v>1995</v>
      </c>
      <c r="CT21">
        <v>0.15662202380952381</v>
      </c>
      <c r="CU21" t="s">
        <v>18</v>
      </c>
      <c r="CV21" s="11">
        <f>LN(CU2)</f>
        <v>8.6225385297569429E-2</v>
      </c>
      <c r="CW21">
        <v>1995</v>
      </c>
      <c r="CX21">
        <v>0.15662202380952381</v>
      </c>
      <c r="CY21" t="s">
        <v>18</v>
      </c>
      <c r="CZ21" s="11">
        <f>LN(CY2)</f>
        <v>8.5752046838489943E-2</v>
      </c>
      <c r="DA21">
        <v>1995</v>
      </c>
      <c r="DB21">
        <v>0.15662202380952381</v>
      </c>
      <c r="DC21" t="s">
        <v>18</v>
      </c>
      <c r="DD21" s="11">
        <f>LN(DC2)</f>
        <v>8.5754779855055877E-2</v>
      </c>
      <c r="DE21">
        <v>1995</v>
      </c>
      <c r="DF21">
        <v>0.15662202380952381</v>
      </c>
      <c r="DG21" t="s">
        <v>18</v>
      </c>
      <c r="DH21" s="11">
        <f>LN(DG2)</f>
        <v>8.5875614858168803E-2</v>
      </c>
      <c r="DI21">
        <v>1995</v>
      </c>
      <c r="DJ21">
        <v>0.15662202380952381</v>
      </c>
      <c r="DK21" t="s">
        <v>18</v>
      </c>
      <c r="DL21" s="11">
        <f>LN(DK2)</f>
        <v>8.6357045447194983E-2</v>
      </c>
      <c r="DM21">
        <v>1995</v>
      </c>
      <c r="DN21">
        <v>0.15662202380952381</v>
      </c>
      <c r="DO21" t="s">
        <v>18</v>
      </c>
      <c r="DP21" s="11">
        <f>LN(DO2)</f>
        <v>8.6086521761317342E-2</v>
      </c>
      <c r="DQ21">
        <v>1995</v>
      </c>
      <c r="DR21">
        <v>0.15662202380952381</v>
      </c>
      <c r="DS21" t="s">
        <v>18</v>
      </c>
      <c r="DT21" s="11">
        <f>LN(DS2)</f>
        <v>8.6164028616413604E-2</v>
      </c>
      <c r="DU21">
        <v>1995</v>
      </c>
      <c r="DV21">
        <v>0.15662202380952381</v>
      </c>
      <c r="DW21" t="s">
        <v>18</v>
      </c>
      <c r="DX21" s="11">
        <f>LN(DW2)</f>
        <v>8.6771021761278877E-2</v>
      </c>
      <c r="DY21">
        <v>1995</v>
      </c>
      <c r="DZ21">
        <v>0.15662202380952381</v>
      </c>
      <c r="EA21" t="s">
        <v>18</v>
      </c>
      <c r="EB21" s="11">
        <f>LN(EA2)</f>
        <v>8.7615594335223881E-2</v>
      </c>
      <c r="EC21">
        <v>1995</v>
      </c>
      <c r="ED21">
        <v>0.15662202380952381</v>
      </c>
      <c r="EE21" t="s">
        <v>18</v>
      </c>
      <c r="EF21" s="11">
        <f>LN(EE2)</f>
        <v>8.7958728679745524E-2</v>
      </c>
      <c r="EG21">
        <v>1995</v>
      </c>
      <c r="EH21">
        <v>0.15662202380952381</v>
      </c>
      <c r="EI21" t="s">
        <v>18</v>
      </c>
      <c r="EJ21" s="11">
        <f>LN(EI2)</f>
        <v>8.8727314880121172E-2</v>
      </c>
      <c r="EK21">
        <v>1995</v>
      </c>
      <c r="EL21">
        <v>0.15662202380952381</v>
      </c>
    </row>
    <row r="22" spans="2:142">
      <c r="B22">
        <v>8.6340308912779121E-2</v>
      </c>
      <c r="C22" s="10">
        <v>0.92948896956015836</v>
      </c>
      <c r="D22">
        <v>408.6475247436428</v>
      </c>
      <c r="E22">
        <v>1996</v>
      </c>
      <c r="F22">
        <v>0.16167434715821816</v>
      </c>
      <c r="G22" t="s">
        <v>28</v>
      </c>
      <c r="H22" s="11">
        <f>LN(H19)</f>
        <v>9.0259297759385335E-2</v>
      </c>
      <c r="I22">
        <v>1997</v>
      </c>
      <c r="J22">
        <v>0.17899659863945577</v>
      </c>
      <c r="K22" t="s">
        <v>28</v>
      </c>
      <c r="L22" s="11">
        <f>LN(L19)</f>
        <v>8.5835484455116184E-2</v>
      </c>
      <c r="M22">
        <v>1997</v>
      </c>
      <c r="N22">
        <v>0.17899659863945577</v>
      </c>
      <c r="O22" t="s">
        <v>28</v>
      </c>
      <c r="P22" s="11">
        <f>LN(P19)</f>
        <v>8.7545653300803203E-2</v>
      </c>
      <c r="Q22">
        <v>1997</v>
      </c>
      <c r="R22">
        <v>0.17899659863945577</v>
      </c>
      <c r="S22" t="s">
        <v>28</v>
      </c>
      <c r="T22" s="11">
        <f>LN(T19)</f>
        <v>8.9230934980197477E-2</v>
      </c>
      <c r="U22">
        <v>1997</v>
      </c>
      <c r="V22">
        <v>0.17899659863945577</v>
      </c>
      <c r="W22" t="s">
        <v>28</v>
      </c>
      <c r="X22" s="11">
        <f>LN(X19)</f>
        <v>8.9980179079221817E-2</v>
      </c>
      <c r="Y22">
        <v>1997</v>
      </c>
      <c r="Z22">
        <v>0.17899659863945577</v>
      </c>
      <c r="AA22" t="s">
        <v>28</v>
      </c>
      <c r="AB22" s="11">
        <f>LN(AB19)</f>
        <v>9.0434639785429233E-2</v>
      </c>
      <c r="AC22">
        <v>1997</v>
      </c>
      <c r="AD22">
        <v>0.17899659863945577</v>
      </c>
      <c r="AE22" t="s">
        <v>28</v>
      </c>
      <c r="AF22" s="11">
        <f>LN(AF19)</f>
        <v>9.0604859118383965E-2</v>
      </c>
      <c r="AG22">
        <v>1997</v>
      </c>
      <c r="AH22">
        <v>0.17899659863945577</v>
      </c>
      <c r="AI22" t="s">
        <v>28</v>
      </c>
      <c r="AJ22" s="11">
        <f>LN(AJ19)</f>
        <v>9.0472927460713767E-2</v>
      </c>
      <c r="AK22">
        <v>1997</v>
      </c>
      <c r="AL22">
        <v>0.17899659863945577</v>
      </c>
      <c r="AM22" t="s">
        <v>28</v>
      </c>
      <c r="AN22" s="11">
        <f>LN(AN19)</f>
        <v>9.0822564349475415E-2</v>
      </c>
      <c r="AO22">
        <v>1997</v>
      </c>
      <c r="AP22">
        <v>0.17899659863945577</v>
      </c>
      <c r="AQ22" t="s">
        <v>28</v>
      </c>
      <c r="AR22" s="11">
        <f>LN(AR19)</f>
        <v>9.0732351919777271E-2</v>
      </c>
      <c r="AS22">
        <v>1997</v>
      </c>
      <c r="AT22">
        <v>0.17899659863945577</v>
      </c>
      <c r="AU22" t="s">
        <v>28</v>
      </c>
      <c r="AV22" s="11">
        <f>LN(AV19)</f>
        <v>9.0781139253320431E-2</v>
      </c>
      <c r="AW22">
        <v>1997</v>
      </c>
      <c r="AX22">
        <v>0.17899659863945577</v>
      </c>
      <c r="AY22" t="s">
        <v>28</v>
      </c>
      <c r="AZ22" s="11">
        <f>LN(AZ19)</f>
        <v>9.0772952478824345E-2</v>
      </c>
      <c r="BA22">
        <v>1997</v>
      </c>
      <c r="BB22">
        <v>0.17899659863945577</v>
      </c>
      <c r="BC22" t="s">
        <v>28</v>
      </c>
      <c r="BD22" s="11">
        <f>LN(BD19)</f>
        <v>9.0714111420167817E-2</v>
      </c>
      <c r="BE22">
        <v>1997</v>
      </c>
      <c r="BF22">
        <v>0.17899659863945577</v>
      </c>
      <c r="BG22" t="s">
        <v>28</v>
      </c>
      <c r="BH22" s="11">
        <f>LN(BH19)</f>
        <v>9.0601508556386628E-2</v>
      </c>
      <c r="BI22">
        <v>1997</v>
      </c>
      <c r="BJ22">
        <v>0.17899659863945577</v>
      </c>
      <c r="BK22" t="s">
        <v>28</v>
      </c>
      <c r="BL22" s="11">
        <f>LN(BL19)</f>
        <v>9.0480253501105432E-2</v>
      </c>
      <c r="BM22">
        <v>1997</v>
      </c>
      <c r="BN22">
        <v>0.17899659863945577</v>
      </c>
      <c r="BO22" t="s">
        <v>28</v>
      </c>
      <c r="BP22" s="11">
        <f>LN(BP19)</f>
        <v>9.0392683179934735E-2</v>
      </c>
      <c r="BQ22">
        <v>1997</v>
      </c>
      <c r="BR22">
        <v>0.17899659863945577</v>
      </c>
      <c r="BS22" t="s">
        <v>28</v>
      </c>
      <c r="BT22" s="11">
        <f>LN(BT19)</f>
        <v>9.0360169937818466E-2</v>
      </c>
      <c r="BU22">
        <v>1997</v>
      </c>
      <c r="BV22">
        <v>0.17899659863945577</v>
      </c>
      <c r="BW22" t="s">
        <v>28</v>
      </c>
      <c r="BX22" s="11">
        <f>LN(BX19)</f>
        <v>9.0329238130594416E-2</v>
      </c>
      <c r="BY22">
        <v>1997</v>
      </c>
      <c r="BZ22">
        <v>0.17899659863945577</v>
      </c>
      <c r="CA22" t="s">
        <v>28</v>
      </c>
      <c r="CB22" s="11">
        <f>LN(CB19)</f>
        <v>9.0273960970559231E-2</v>
      </c>
      <c r="CC22">
        <v>1997</v>
      </c>
      <c r="CD22">
        <v>0.17899659863945577</v>
      </c>
      <c r="CE22" t="s">
        <v>28</v>
      </c>
      <c r="CF22" s="11">
        <f>LN(CF19)</f>
        <v>9.0270078451665722E-2</v>
      </c>
      <c r="CG22">
        <v>1997</v>
      </c>
      <c r="CH22">
        <v>0.17899659863945577</v>
      </c>
      <c r="CI22" t="s">
        <v>28</v>
      </c>
      <c r="CJ22" s="11">
        <f>LN(CJ19)</f>
        <v>9.0267471721251435E-2</v>
      </c>
      <c r="CK22">
        <v>1997</v>
      </c>
      <c r="CL22">
        <v>0.17899659863945577</v>
      </c>
      <c r="CM22" t="s">
        <v>28</v>
      </c>
      <c r="CN22" s="11">
        <f>LN(CN19)</f>
        <v>9.0314504915222887E-2</v>
      </c>
      <c r="CO22">
        <v>1996</v>
      </c>
      <c r="CP22">
        <v>0.16167434715821816</v>
      </c>
      <c r="CQ22" t="s">
        <v>28</v>
      </c>
      <c r="CR22" s="11">
        <f>LN(CR19)</f>
        <v>9.0292056798019535E-2</v>
      </c>
      <c r="CS22">
        <v>1996</v>
      </c>
      <c r="CT22">
        <v>0.16167434715821816</v>
      </c>
      <c r="CU22" t="s">
        <v>28</v>
      </c>
      <c r="CV22" s="11">
        <f>LN(CV19)</f>
        <v>9.0205262791803742E-2</v>
      </c>
      <c r="CW22">
        <v>1996</v>
      </c>
      <c r="CX22">
        <v>0.16167434715821816</v>
      </c>
      <c r="CY22" t="s">
        <v>28</v>
      </c>
      <c r="CZ22" s="11">
        <f>LN(CZ19)</f>
        <v>8.9650541964666708E-2</v>
      </c>
      <c r="DA22">
        <v>1996</v>
      </c>
      <c r="DB22">
        <v>0.16167434715821816</v>
      </c>
      <c r="DC22" t="s">
        <v>28</v>
      </c>
      <c r="DD22" s="11">
        <f>LN(DD19)</f>
        <v>8.9687456217873177E-2</v>
      </c>
      <c r="DE22">
        <v>1996</v>
      </c>
      <c r="DF22">
        <v>0.16167434715821816</v>
      </c>
      <c r="DG22" t="s">
        <v>28</v>
      </c>
      <c r="DH22" s="11">
        <f>LN(DH19)</f>
        <v>8.9854531197436152E-2</v>
      </c>
      <c r="DI22">
        <v>1996</v>
      </c>
      <c r="DJ22">
        <v>0.16167434715821816</v>
      </c>
      <c r="DK22" t="s">
        <v>28</v>
      </c>
      <c r="DL22" s="11">
        <f>LN(DL19)</f>
        <v>9.038123925991666E-2</v>
      </c>
      <c r="DM22">
        <v>1996</v>
      </c>
      <c r="DN22">
        <v>0.16167434715821816</v>
      </c>
      <c r="DO22" t="s">
        <v>28</v>
      </c>
      <c r="DP22" s="11">
        <f>LN(DP19)</f>
        <v>9.0117604196330428E-2</v>
      </c>
      <c r="DQ22">
        <v>1996</v>
      </c>
      <c r="DR22">
        <v>0.16167434715821816</v>
      </c>
      <c r="DS22" t="s">
        <v>28</v>
      </c>
      <c r="DT22" s="11">
        <f>LN(DT19)</f>
        <v>9.0213539145084579E-2</v>
      </c>
      <c r="DU22">
        <v>1996</v>
      </c>
      <c r="DV22">
        <v>0.16167434715821816</v>
      </c>
      <c r="DW22" t="s">
        <v>28</v>
      </c>
      <c r="DX22" s="11">
        <f>LN(DX19)</f>
        <v>9.0825228111385256E-2</v>
      </c>
      <c r="DY22">
        <v>1996</v>
      </c>
      <c r="DZ22">
        <v>0.16167434715821816</v>
      </c>
      <c r="EA22" t="s">
        <v>28</v>
      </c>
      <c r="EB22" s="11">
        <f>LN(EB19)</f>
        <v>9.1600725665563321E-2</v>
      </c>
      <c r="EC22">
        <v>1996</v>
      </c>
      <c r="ED22">
        <v>0.16167434715821816</v>
      </c>
      <c r="EE22" t="s">
        <v>28</v>
      </c>
      <c r="EF22" s="11">
        <f>LN(EF19)</f>
        <v>9.1923240068035025E-2</v>
      </c>
      <c r="EG22">
        <v>1996</v>
      </c>
      <c r="EH22">
        <v>0.16167434715821816</v>
      </c>
      <c r="EI22" t="s">
        <v>28</v>
      </c>
      <c r="EJ22" s="11">
        <f>LN(EJ19)</f>
        <v>9.2584616716829105E-2</v>
      </c>
      <c r="EK22">
        <v>1996</v>
      </c>
      <c r="EL22">
        <v>0.16167434715821816</v>
      </c>
    </row>
    <row r="23" spans="2:142">
      <c r="B23">
        <v>8.6313514433192226E-2</v>
      </c>
      <c r="C23" s="10">
        <v>0.92930802281309355</v>
      </c>
      <c r="D23">
        <v>407.52218078491995</v>
      </c>
      <c r="E23">
        <v>1997</v>
      </c>
      <c r="F23">
        <v>0.17899659863945577</v>
      </c>
      <c r="G23" t="s">
        <v>29</v>
      </c>
      <c r="H23" s="11">
        <f>LN(H20)</f>
        <v>8.2439249764108574E-2</v>
      </c>
      <c r="I23">
        <v>1998</v>
      </c>
      <c r="J23">
        <v>0.20408163265306126</v>
      </c>
      <c r="K23" t="s">
        <v>29</v>
      </c>
      <c r="L23" s="11">
        <f>LN(L20)</f>
        <v>7.8866507065473948E-2</v>
      </c>
      <c r="M23">
        <v>1998</v>
      </c>
      <c r="N23">
        <v>0.20408163265306126</v>
      </c>
      <c r="O23" t="s">
        <v>29</v>
      </c>
      <c r="P23" s="11">
        <f>LN(P20)</f>
        <v>7.9901041637657488E-2</v>
      </c>
      <c r="Q23">
        <v>1998</v>
      </c>
      <c r="R23">
        <v>0.20408163265306126</v>
      </c>
      <c r="S23" t="s">
        <v>29</v>
      </c>
      <c r="T23" s="11">
        <f>LN(T20)</f>
        <v>8.1136344064411656E-2</v>
      </c>
      <c r="U23">
        <v>1998</v>
      </c>
      <c r="V23">
        <v>0.20408163265306126</v>
      </c>
      <c r="W23" t="s">
        <v>29</v>
      </c>
      <c r="X23" s="11">
        <f>LN(X20)</f>
        <v>8.1813280128143817E-2</v>
      </c>
      <c r="Y23">
        <v>1998</v>
      </c>
      <c r="Z23">
        <v>0.20408163265306126</v>
      </c>
      <c r="AA23" t="s">
        <v>29</v>
      </c>
      <c r="AB23" s="11">
        <f>LN(AB20)</f>
        <v>8.2282437934379032E-2</v>
      </c>
      <c r="AC23">
        <v>1998</v>
      </c>
      <c r="AD23">
        <v>0.20408163265306126</v>
      </c>
      <c r="AE23" t="s">
        <v>29</v>
      </c>
      <c r="AF23" s="11">
        <f>LN(AF20)</f>
        <v>8.2493043675432171E-2</v>
      </c>
      <c r="AG23">
        <v>1998</v>
      </c>
      <c r="AH23">
        <v>0.20408163265306126</v>
      </c>
      <c r="AI23" t="s">
        <v>29</v>
      </c>
      <c r="AJ23" s="11">
        <f>LN(AJ20)</f>
        <v>8.238393106536758E-2</v>
      </c>
      <c r="AK23">
        <v>1998</v>
      </c>
      <c r="AL23">
        <v>0.20408163265306126</v>
      </c>
      <c r="AM23" t="s">
        <v>29</v>
      </c>
      <c r="AN23" s="11">
        <f>LN(AN20)</f>
        <v>8.2816016416911206E-2</v>
      </c>
      <c r="AO23">
        <v>1998</v>
      </c>
      <c r="AP23">
        <v>0.20408163265306126</v>
      </c>
      <c r="AQ23" t="s">
        <v>29</v>
      </c>
      <c r="AR23" s="11">
        <f>LN(AR20)</f>
        <v>8.2740370416588924E-2</v>
      </c>
      <c r="AS23">
        <v>1998</v>
      </c>
      <c r="AT23">
        <v>0.20408163265306126</v>
      </c>
      <c r="AU23" t="s">
        <v>29</v>
      </c>
      <c r="AV23" s="11">
        <f>LN(AV20)</f>
        <v>8.2850797024863768E-2</v>
      </c>
      <c r="AW23">
        <v>1998</v>
      </c>
      <c r="AX23">
        <v>0.20408163265306126</v>
      </c>
      <c r="AY23" t="s">
        <v>29</v>
      </c>
      <c r="AZ23" s="11">
        <f>LN(AZ20)</f>
        <v>8.2900320103460795E-2</v>
      </c>
      <c r="BA23">
        <v>1998</v>
      </c>
      <c r="BB23">
        <v>0.20408163265306126</v>
      </c>
      <c r="BC23" t="s">
        <v>29</v>
      </c>
      <c r="BD23" s="11">
        <f>LN(BD20)</f>
        <v>8.2879210363518613E-2</v>
      </c>
      <c r="BE23">
        <v>1998</v>
      </c>
      <c r="BF23">
        <v>0.20408163265306126</v>
      </c>
      <c r="BG23" t="s">
        <v>29</v>
      </c>
      <c r="BH23" s="11">
        <f>LN(BH20)</f>
        <v>8.2746619318343498E-2</v>
      </c>
      <c r="BI23">
        <v>1998</v>
      </c>
      <c r="BJ23">
        <v>0.20408163265306126</v>
      </c>
      <c r="BK23" t="s">
        <v>29</v>
      </c>
      <c r="BL23" s="11">
        <f>LN(BL20)</f>
        <v>8.2575660432583867E-2</v>
      </c>
      <c r="BM23">
        <v>1998</v>
      </c>
      <c r="BN23">
        <v>0.20408163265306126</v>
      </c>
      <c r="BO23" t="s">
        <v>29</v>
      </c>
      <c r="BP23" s="11">
        <f>LN(BP20)</f>
        <v>8.2456736231408867E-2</v>
      </c>
      <c r="BQ23">
        <v>1998</v>
      </c>
      <c r="BR23">
        <v>0.20408163265306126</v>
      </c>
      <c r="BS23" t="s">
        <v>29</v>
      </c>
      <c r="BT23" s="11">
        <f>LN(BT20)</f>
        <v>8.2429242173950271E-2</v>
      </c>
      <c r="BU23">
        <v>1998</v>
      </c>
      <c r="BV23">
        <v>0.20408163265306126</v>
      </c>
      <c r="BW23" t="s">
        <v>29</v>
      </c>
      <c r="BX23" s="11">
        <f>LN(BX20)</f>
        <v>8.2394315789044506E-2</v>
      </c>
      <c r="BY23">
        <v>1998</v>
      </c>
      <c r="BZ23">
        <v>0.20408163265306126</v>
      </c>
      <c r="CA23" t="s">
        <v>29</v>
      </c>
      <c r="CB23" s="11">
        <f>LN(CB20)</f>
        <v>8.2376194131511746E-2</v>
      </c>
      <c r="CC23">
        <v>1998</v>
      </c>
      <c r="CD23">
        <v>0.20408163265306126</v>
      </c>
      <c r="CE23" t="s">
        <v>29</v>
      </c>
      <c r="CF23" s="11">
        <f>LN(CF20)</f>
        <v>8.233789987226052E-2</v>
      </c>
      <c r="CG23">
        <v>1998</v>
      </c>
      <c r="CH23">
        <v>0.20408163265306126</v>
      </c>
      <c r="CI23" t="s">
        <v>29</v>
      </c>
      <c r="CJ23" s="11">
        <f>LN(CJ20)</f>
        <v>8.2320761507847229E-2</v>
      </c>
      <c r="CK23">
        <v>1998</v>
      </c>
      <c r="CL23">
        <v>0.20408163265306126</v>
      </c>
      <c r="CM23" t="s">
        <v>29</v>
      </c>
      <c r="CN23" s="11">
        <f>LN(CN20)</f>
        <v>8.2350255635597253E-2</v>
      </c>
      <c r="CO23">
        <v>1998</v>
      </c>
      <c r="CP23">
        <v>0.20408163265306126</v>
      </c>
      <c r="CQ23" t="s">
        <v>29</v>
      </c>
      <c r="CR23" s="11">
        <f>LN(CR20)</f>
        <v>8.2319080020785237E-2</v>
      </c>
      <c r="CS23">
        <v>1997</v>
      </c>
      <c r="CT23">
        <v>0.17899659863945577</v>
      </c>
      <c r="CU23" t="s">
        <v>29</v>
      </c>
      <c r="CV23" s="11">
        <f>LN(CV20)</f>
        <v>8.2229605066446651E-2</v>
      </c>
      <c r="CW23">
        <v>1997</v>
      </c>
      <c r="CX23">
        <v>0.17899659863945577</v>
      </c>
      <c r="CY23" t="s">
        <v>29</v>
      </c>
      <c r="CZ23" s="11">
        <f>LN(CZ20)</f>
        <v>8.1838293946338153E-2</v>
      </c>
      <c r="DA23">
        <v>1997</v>
      </c>
      <c r="DB23">
        <v>0.17899659863945577</v>
      </c>
      <c r="DC23" t="s">
        <v>29</v>
      </c>
      <c r="DD23" s="11">
        <f>LN(DD20)</f>
        <v>8.1806576466004186E-2</v>
      </c>
      <c r="DE23">
        <v>1997</v>
      </c>
      <c r="DF23">
        <v>0.17899659863945577</v>
      </c>
      <c r="DG23" t="s">
        <v>29</v>
      </c>
      <c r="DH23" s="11">
        <f>LN(DH20)</f>
        <v>8.1880803477572595E-2</v>
      </c>
      <c r="DI23">
        <v>1997</v>
      </c>
      <c r="DJ23">
        <v>0.17899659863945577</v>
      </c>
      <c r="DK23" t="s">
        <v>29</v>
      </c>
      <c r="DL23" s="11">
        <f>LN(DL20)</f>
        <v>8.2316592044859888E-2</v>
      </c>
      <c r="DM23">
        <v>1997</v>
      </c>
      <c r="DN23">
        <v>0.17899659863945577</v>
      </c>
      <c r="DO23" t="s">
        <v>29</v>
      </c>
      <c r="DP23" s="11">
        <f>LN(DP20)</f>
        <v>8.2039123909734543E-2</v>
      </c>
      <c r="DQ23">
        <v>1997</v>
      </c>
      <c r="DR23">
        <v>0.17899659863945577</v>
      </c>
      <c r="DS23" t="s">
        <v>29</v>
      </c>
      <c r="DT23" s="11">
        <f>LN(DT20)</f>
        <v>8.2098052853489395E-2</v>
      </c>
      <c r="DU23">
        <v>1997</v>
      </c>
      <c r="DV23">
        <v>0.17899659863945577</v>
      </c>
      <c r="DW23" t="s">
        <v>29</v>
      </c>
      <c r="DX23" s="11">
        <f>LN(DX20)</f>
        <v>8.2700311890668496E-2</v>
      </c>
      <c r="DY23">
        <v>1997</v>
      </c>
      <c r="DZ23">
        <v>0.17899659863945577</v>
      </c>
      <c r="EA23" t="s">
        <v>29</v>
      </c>
      <c r="EB23" s="11">
        <f>LN(EB20)</f>
        <v>8.3614518169715782E-2</v>
      </c>
      <c r="EC23">
        <v>1997</v>
      </c>
      <c r="ED23">
        <v>0.17899659863945577</v>
      </c>
      <c r="EE23" t="s">
        <v>29</v>
      </c>
      <c r="EF23" s="11">
        <f>LN(EF20)</f>
        <v>8.3978437360441471E-2</v>
      </c>
      <c r="EG23">
        <v>1997</v>
      </c>
      <c r="EH23">
        <v>0.17899659863945577</v>
      </c>
      <c r="EI23" t="s">
        <v>29</v>
      </c>
      <c r="EJ23" s="11">
        <f>LN(EJ20)</f>
        <v>8.48550766331196E-2</v>
      </c>
      <c r="EK23">
        <v>1997</v>
      </c>
      <c r="EL23">
        <v>0.17899659863945577</v>
      </c>
    </row>
    <row r="24" spans="2:142">
      <c r="B24">
        <v>8.6225385297569429E-2</v>
      </c>
      <c r="C24" s="10">
        <v>0.92914102619217342</v>
      </c>
      <c r="D24">
        <v>406.48869527907209</v>
      </c>
      <c r="E24">
        <v>1998</v>
      </c>
      <c r="F24">
        <v>0.20408163265306126</v>
      </c>
      <c r="G24" t="s">
        <v>30</v>
      </c>
      <c r="H24" s="11">
        <f>H22-H21</f>
        <v>3.9023798732848863E-3</v>
      </c>
      <c r="I24">
        <v>1999</v>
      </c>
      <c r="J24">
        <v>0.27624309392265195</v>
      </c>
      <c r="K24" t="s">
        <v>30</v>
      </c>
      <c r="L24" s="11">
        <f>L22-L21</f>
        <v>3.4784178763739015E-3</v>
      </c>
      <c r="M24">
        <v>1999</v>
      </c>
      <c r="N24">
        <v>0.27624309392265195</v>
      </c>
      <c r="O24" t="s">
        <v>30</v>
      </c>
      <c r="P24" s="11">
        <f>P22-P21</f>
        <v>3.8150008384254808E-3</v>
      </c>
      <c r="Q24">
        <v>1999</v>
      </c>
      <c r="R24">
        <v>0.27624309392265195</v>
      </c>
      <c r="S24" t="s">
        <v>30</v>
      </c>
      <c r="T24" s="11">
        <f>T22-T21</f>
        <v>4.0391051799914118E-3</v>
      </c>
      <c r="U24">
        <v>1999</v>
      </c>
      <c r="V24">
        <v>0.27624309392265195</v>
      </c>
      <c r="W24" t="s">
        <v>30</v>
      </c>
      <c r="X24" s="11">
        <f>X22-X21</f>
        <v>4.0751122188993349E-3</v>
      </c>
      <c r="Y24">
        <v>1999</v>
      </c>
      <c r="Z24">
        <v>0.27624309392265195</v>
      </c>
      <c r="AA24" t="s">
        <v>30</v>
      </c>
      <c r="AB24" s="11">
        <f>AB22-AB21</f>
        <v>4.0677936491512051E-3</v>
      </c>
      <c r="AC24">
        <v>1999</v>
      </c>
      <c r="AD24">
        <v>0.27624309392265195</v>
      </c>
      <c r="AE24" t="s">
        <v>30</v>
      </c>
      <c r="AF24" s="11">
        <f>AF22-AF21</f>
        <v>4.0476825503045072E-3</v>
      </c>
      <c r="AG24">
        <v>1999</v>
      </c>
      <c r="AH24">
        <v>0.27624309392265195</v>
      </c>
      <c r="AI24" t="s">
        <v>30</v>
      </c>
      <c r="AJ24" s="11">
        <f>AJ22-AJ21</f>
        <v>4.036319237136099E-3</v>
      </c>
      <c r="AK24">
        <v>1999</v>
      </c>
      <c r="AL24">
        <v>0.27624309392265195</v>
      </c>
      <c r="AM24" t="s">
        <v>30</v>
      </c>
      <c r="AN24" s="11">
        <f>AN22-AN21</f>
        <v>3.9952608864607109E-3</v>
      </c>
      <c r="AO24">
        <v>1999</v>
      </c>
      <c r="AP24">
        <v>0.27624309392265195</v>
      </c>
      <c r="AQ24" t="s">
        <v>30</v>
      </c>
      <c r="AR24" s="11">
        <f>AR22-AR21</f>
        <v>3.988006801798602E-3</v>
      </c>
      <c r="AS24">
        <v>1999</v>
      </c>
      <c r="AT24">
        <v>0.27624309392265195</v>
      </c>
      <c r="AU24" t="s">
        <v>30</v>
      </c>
      <c r="AV24" s="11">
        <f>AV22-AV21</f>
        <v>3.9573098438456522E-3</v>
      </c>
      <c r="AW24">
        <v>1999</v>
      </c>
      <c r="AX24">
        <v>0.27624309392265195</v>
      </c>
      <c r="AY24" t="s">
        <v>30</v>
      </c>
      <c r="AZ24" s="11">
        <f>AZ22-AZ21</f>
        <v>3.9285689151238312E-3</v>
      </c>
      <c r="BA24">
        <v>1999</v>
      </c>
      <c r="BB24">
        <v>0.27624309392265195</v>
      </c>
      <c r="BC24" t="s">
        <v>30</v>
      </c>
      <c r="BD24" s="11">
        <f>BD22-BD21</f>
        <v>3.9097773386296414E-3</v>
      </c>
      <c r="BE24">
        <v>1999</v>
      </c>
      <c r="BF24">
        <v>0.27624309392265195</v>
      </c>
      <c r="BG24" t="s">
        <v>30</v>
      </c>
      <c r="BH24" s="11">
        <f>BH22-BH21</f>
        <v>3.9197322282308461E-3</v>
      </c>
      <c r="BI24">
        <v>1999</v>
      </c>
      <c r="BJ24">
        <v>0.27624309392265195</v>
      </c>
      <c r="BK24" t="s">
        <v>30</v>
      </c>
      <c r="BL24" s="11">
        <f>BL22-BL21</f>
        <v>3.9444862306470541E-3</v>
      </c>
      <c r="BM24">
        <v>1999</v>
      </c>
      <c r="BN24">
        <v>0.27624309392265195</v>
      </c>
      <c r="BO24" t="s">
        <v>30</v>
      </c>
      <c r="BP24" s="11">
        <f>BP22-BP21</f>
        <v>3.9601010881748777E-3</v>
      </c>
      <c r="BQ24">
        <v>1999</v>
      </c>
      <c r="BR24">
        <v>0.27624309392265195</v>
      </c>
      <c r="BS24" t="s">
        <v>30</v>
      </c>
      <c r="BT24" s="11">
        <f>BT22-BT21</f>
        <v>3.9576014506405993E-3</v>
      </c>
      <c r="BU24">
        <v>1999</v>
      </c>
      <c r="BV24">
        <v>0.27624309392265195</v>
      </c>
      <c r="BW24" t="s">
        <v>30</v>
      </c>
      <c r="BX24" s="11">
        <f>BX22-BX21</f>
        <v>3.9595908173516575E-3</v>
      </c>
      <c r="BY24">
        <v>1999</v>
      </c>
      <c r="BZ24">
        <v>0.27624309392265195</v>
      </c>
      <c r="CA24" t="s">
        <v>30</v>
      </c>
      <c r="CB24" s="11">
        <f>CB22-CB21</f>
        <v>3.9410865996567374E-3</v>
      </c>
      <c r="CC24">
        <v>1999</v>
      </c>
      <c r="CD24">
        <v>0.27624309392265195</v>
      </c>
      <c r="CE24" t="s">
        <v>30</v>
      </c>
      <c r="CF24" s="11">
        <f>CF22-CF21</f>
        <v>3.9582243781946247E-3</v>
      </c>
      <c r="CG24">
        <v>1999</v>
      </c>
      <c r="CH24">
        <v>0.27624309392265195</v>
      </c>
      <c r="CI24" t="s">
        <v>30</v>
      </c>
      <c r="CJ24" s="11">
        <f>CJ22-CJ21</f>
        <v>3.9654613520705984E-3</v>
      </c>
      <c r="CK24">
        <v>1999</v>
      </c>
      <c r="CL24">
        <v>0.27624309392265195</v>
      </c>
      <c r="CM24" t="s">
        <v>30</v>
      </c>
      <c r="CN24" s="11">
        <f>CN22-CN21</f>
        <v>3.9741960024437667E-3</v>
      </c>
      <c r="CO24">
        <v>1999</v>
      </c>
      <c r="CP24">
        <v>0.27624309392265195</v>
      </c>
      <c r="CQ24" t="s">
        <v>30</v>
      </c>
      <c r="CR24" s="11">
        <f>CR22-CR21</f>
        <v>3.9785423648273088E-3</v>
      </c>
      <c r="CS24">
        <v>1999</v>
      </c>
      <c r="CT24">
        <v>0.27624309392265195</v>
      </c>
      <c r="CU24" t="s">
        <v>30</v>
      </c>
      <c r="CV24" s="11">
        <f>CV22-CV21</f>
        <v>3.9798774942343129E-3</v>
      </c>
      <c r="CW24">
        <v>1998</v>
      </c>
      <c r="CX24">
        <v>0.20408163265306126</v>
      </c>
      <c r="CY24" t="s">
        <v>30</v>
      </c>
      <c r="CZ24" s="11">
        <f>CZ22-CZ21</f>
        <v>3.8984951261767653E-3</v>
      </c>
      <c r="DA24">
        <v>1998</v>
      </c>
      <c r="DB24">
        <v>0.20408163265306126</v>
      </c>
      <c r="DC24" t="s">
        <v>30</v>
      </c>
      <c r="DD24" s="11">
        <f>DD22-DD21</f>
        <v>3.9326763628173E-3</v>
      </c>
      <c r="DE24">
        <v>1998</v>
      </c>
      <c r="DF24">
        <v>0.20408163265306126</v>
      </c>
      <c r="DG24" t="s">
        <v>30</v>
      </c>
      <c r="DH24" s="11">
        <f>DH22-DH21</f>
        <v>3.9789163392673493E-3</v>
      </c>
      <c r="DI24">
        <v>1998</v>
      </c>
      <c r="DJ24">
        <v>0.20408163265306126</v>
      </c>
      <c r="DK24" t="s">
        <v>30</v>
      </c>
      <c r="DL24" s="11">
        <f>DL22-DL21</f>
        <v>4.024193812721677E-3</v>
      </c>
      <c r="DM24">
        <v>1998</v>
      </c>
      <c r="DN24">
        <v>0.20408163265306126</v>
      </c>
      <c r="DO24" t="s">
        <v>30</v>
      </c>
      <c r="DP24" s="11">
        <f>DP22-DP21</f>
        <v>4.0310824350130864E-3</v>
      </c>
      <c r="DQ24">
        <v>1998</v>
      </c>
      <c r="DR24">
        <v>0.20408163265306126</v>
      </c>
      <c r="DS24" t="s">
        <v>30</v>
      </c>
      <c r="DT24" s="11">
        <f>DT22-DT21</f>
        <v>4.0495105286709743E-3</v>
      </c>
      <c r="DU24">
        <v>1998</v>
      </c>
      <c r="DV24">
        <v>0.20408163265306126</v>
      </c>
      <c r="DW24" t="s">
        <v>30</v>
      </c>
      <c r="DX24" s="11">
        <f>DX22-DX21</f>
        <v>4.0542063501063791E-3</v>
      </c>
      <c r="DY24">
        <v>1998</v>
      </c>
      <c r="DZ24">
        <v>0.20408163265306126</v>
      </c>
      <c r="EA24" t="s">
        <v>30</v>
      </c>
      <c r="EB24" s="11">
        <f>EB22-EB21</f>
        <v>3.9851313303394392E-3</v>
      </c>
      <c r="EC24">
        <v>1998</v>
      </c>
      <c r="ED24">
        <v>0.20408163265306126</v>
      </c>
      <c r="EE24" t="s">
        <v>30</v>
      </c>
      <c r="EF24" s="11">
        <f>EF22-EF21</f>
        <v>3.9645113882895017E-3</v>
      </c>
      <c r="EG24">
        <v>1998</v>
      </c>
      <c r="EH24">
        <v>0.20408163265306126</v>
      </c>
      <c r="EI24" t="s">
        <v>30</v>
      </c>
      <c r="EJ24" s="11">
        <f>EJ22-EJ21</f>
        <v>3.8573018367079326E-3</v>
      </c>
      <c r="EK24">
        <v>1998</v>
      </c>
      <c r="EL24">
        <v>0.20408163265306126</v>
      </c>
    </row>
    <row r="25" spans="2:142">
      <c r="B25">
        <v>8.5752046838489943E-2</v>
      </c>
      <c r="C25" s="10">
        <v>0.93117681718091472</v>
      </c>
      <c r="D25">
        <v>419.42961877379855</v>
      </c>
      <c r="E25">
        <v>1999</v>
      </c>
      <c r="F25">
        <v>0.27624309392265195</v>
      </c>
      <c r="G25" t="s">
        <v>31</v>
      </c>
      <c r="H25" s="11">
        <f>H21-H23</f>
        <v>3.9176681219918741E-3</v>
      </c>
      <c r="I25">
        <v>2000</v>
      </c>
      <c r="J25">
        <v>0.28901734104046245</v>
      </c>
      <c r="K25" t="s">
        <v>31</v>
      </c>
      <c r="L25" s="11">
        <f>L21-L23</f>
        <v>3.4905595132683348E-3</v>
      </c>
      <c r="M25">
        <v>2000</v>
      </c>
      <c r="N25">
        <v>0.28901734104046245</v>
      </c>
      <c r="O25" t="s">
        <v>31</v>
      </c>
      <c r="P25" s="11">
        <f>P21-P23</f>
        <v>3.8296108247202337E-3</v>
      </c>
      <c r="Q25">
        <v>2000</v>
      </c>
      <c r="R25">
        <v>0.28901734104046245</v>
      </c>
      <c r="S25" t="s">
        <v>31</v>
      </c>
      <c r="T25" s="11">
        <f>T21-T23</f>
        <v>4.0554857357944091E-3</v>
      </c>
      <c r="U25">
        <v>2000</v>
      </c>
      <c r="V25">
        <v>0.28901734104046245</v>
      </c>
      <c r="W25" t="s">
        <v>31</v>
      </c>
      <c r="X25" s="11">
        <f>X21-X23</f>
        <v>4.091786732178665E-3</v>
      </c>
      <c r="Y25">
        <v>2000</v>
      </c>
      <c r="Z25">
        <v>0.28901734104046245</v>
      </c>
      <c r="AA25" t="s">
        <v>31</v>
      </c>
      <c r="AB25" s="11">
        <f>AB21-AB23</f>
        <v>4.0844082018989952E-3</v>
      </c>
      <c r="AC25">
        <v>2000</v>
      </c>
      <c r="AD25">
        <v>0.28901734104046245</v>
      </c>
      <c r="AE25" t="s">
        <v>31</v>
      </c>
      <c r="AF25" s="11">
        <f>AF21-AF23</f>
        <v>4.0641328926472875E-3</v>
      </c>
      <c r="AG25">
        <v>2000</v>
      </c>
      <c r="AH25">
        <v>0.28901734104046245</v>
      </c>
      <c r="AI25" t="s">
        <v>31</v>
      </c>
      <c r="AJ25" s="11">
        <f>AJ21-AJ23</f>
        <v>4.0526771582100884E-3</v>
      </c>
      <c r="AK25">
        <v>2000</v>
      </c>
      <c r="AL25">
        <v>0.28901734104046245</v>
      </c>
      <c r="AM25" t="s">
        <v>31</v>
      </c>
      <c r="AN25" s="11">
        <f>AN21-AN23</f>
        <v>4.0112870461034983E-3</v>
      </c>
      <c r="AO25">
        <v>2000</v>
      </c>
      <c r="AP25">
        <v>0.28901734104046245</v>
      </c>
      <c r="AQ25" t="s">
        <v>31</v>
      </c>
      <c r="AR25" s="11">
        <f>AR21-AR23</f>
        <v>4.0039747013897453E-3</v>
      </c>
      <c r="AS25">
        <v>2000</v>
      </c>
      <c r="AT25">
        <v>0.28901734104046245</v>
      </c>
      <c r="AU25" t="s">
        <v>31</v>
      </c>
      <c r="AV25" s="11">
        <f>AV21-AV23</f>
        <v>3.973032384611011E-3</v>
      </c>
      <c r="AW25">
        <v>2000</v>
      </c>
      <c r="AX25">
        <v>0.28901734104046245</v>
      </c>
      <c r="AY25" t="s">
        <v>31</v>
      </c>
      <c r="AZ25" s="11">
        <f>AZ21-AZ23</f>
        <v>3.944063460239719E-3</v>
      </c>
      <c r="BA25">
        <v>2000</v>
      </c>
      <c r="BB25">
        <v>0.28901734104046245</v>
      </c>
      <c r="BC25" t="s">
        <v>31</v>
      </c>
      <c r="BD25" s="11">
        <f>BD21-BD23</f>
        <v>3.9251237180195631E-3</v>
      </c>
      <c r="BE25">
        <v>2000</v>
      </c>
      <c r="BF25">
        <v>0.28901734104046245</v>
      </c>
      <c r="BG25" t="s">
        <v>31</v>
      </c>
      <c r="BH25" s="11">
        <f>BH21-BH23</f>
        <v>3.9351570098122846E-3</v>
      </c>
      <c r="BI25">
        <v>2000</v>
      </c>
      <c r="BJ25">
        <v>0.28901734104046245</v>
      </c>
      <c r="BK25" t="s">
        <v>31</v>
      </c>
      <c r="BL25" s="11">
        <f>BL21-BL23</f>
        <v>3.9601068378745108E-3</v>
      </c>
      <c r="BM25">
        <v>2000</v>
      </c>
      <c r="BN25">
        <v>0.28901734104046245</v>
      </c>
      <c r="BO25" t="s">
        <v>31</v>
      </c>
      <c r="BP25" s="11">
        <f>BP21-BP23</f>
        <v>3.9758458603509905E-3</v>
      </c>
      <c r="BQ25">
        <v>2000</v>
      </c>
      <c r="BR25">
        <v>0.28901734104046245</v>
      </c>
      <c r="BS25" t="s">
        <v>31</v>
      </c>
      <c r="BT25" s="11">
        <f>BT21-BT23</f>
        <v>3.9733263132275959E-3</v>
      </c>
      <c r="BU25">
        <v>2000</v>
      </c>
      <c r="BV25">
        <v>0.28901734104046245</v>
      </c>
      <c r="BW25" t="s">
        <v>31</v>
      </c>
      <c r="BX25" s="11">
        <f>BX21-BX23</f>
        <v>3.9753315241982529E-3</v>
      </c>
      <c r="BY25">
        <v>2000</v>
      </c>
      <c r="BZ25">
        <v>0.28901734104046245</v>
      </c>
      <c r="CA25" t="s">
        <v>31</v>
      </c>
      <c r="CB25" s="11">
        <f>CB21-CB23</f>
        <v>3.9566802393907474E-3</v>
      </c>
      <c r="CC25">
        <v>2000</v>
      </c>
      <c r="CD25">
        <v>0.28901734104046245</v>
      </c>
      <c r="CE25" t="s">
        <v>31</v>
      </c>
      <c r="CF25" s="11">
        <f>CF21-CF23</f>
        <v>3.9739542012105777E-3</v>
      </c>
      <c r="CG25">
        <v>2000</v>
      </c>
      <c r="CH25">
        <v>0.28901734104046245</v>
      </c>
      <c r="CI25" t="s">
        <v>31</v>
      </c>
      <c r="CJ25" s="11">
        <f>CJ21-CJ23</f>
        <v>3.9812488613336083E-3</v>
      </c>
      <c r="CK25">
        <v>2000</v>
      </c>
      <c r="CL25">
        <v>0.28901734104046245</v>
      </c>
      <c r="CM25" t="s">
        <v>31</v>
      </c>
      <c r="CN25" s="11">
        <f>CN21-CN23</f>
        <v>3.9900532771818681E-3</v>
      </c>
      <c r="CO25">
        <v>2000</v>
      </c>
      <c r="CP25">
        <v>0.28901734104046245</v>
      </c>
      <c r="CQ25" t="s">
        <v>31</v>
      </c>
      <c r="CR25" s="11">
        <f>CR21-CR23</f>
        <v>3.9944344124069886E-3</v>
      </c>
      <c r="CS25">
        <v>2000</v>
      </c>
      <c r="CT25">
        <v>0.28901734104046245</v>
      </c>
      <c r="CU25" t="s">
        <v>31</v>
      </c>
      <c r="CV25" s="11">
        <f>CV21-CV23</f>
        <v>3.995780231122778E-3</v>
      </c>
      <c r="CW25">
        <v>2000</v>
      </c>
      <c r="CX25">
        <v>0.28901734104046245</v>
      </c>
      <c r="CY25" t="s">
        <v>31</v>
      </c>
      <c r="CZ25" s="11">
        <f>CZ21-CZ23</f>
        <v>3.9137528921517895E-3</v>
      </c>
      <c r="DA25">
        <v>1999</v>
      </c>
      <c r="DB25">
        <v>0.27624309392265195</v>
      </c>
      <c r="DC25" t="s">
        <v>31</v>
      </c>
      <c r="DD25" s="11">
        <f>DD21-DD23</f>
        <v>3.948203389051691E-3</v>
      </c>
      <c r="DE25">
        <v>1999</v>
      </c>
      <c r="DF25">
        <v>0.27624309392265195</v>
      </c>
      <c r="DG25" t="s">
        <v>31</v>
      </c>
      <c r="DH25" s="11">
        <f>DH21-DH23</f>
        <v>3.9948113805962082E-3</v>
      </c>
      <c r="DI25">
        <v>1999</v>
      </c>
      <c r="DJ25">
        <v>0.27624309392265195</v>
      </c>
      <c r="DK25" t="s">
        <v>31</v>
      </c>
      <c r="DL25" s="11">
        <f>DL21-DL23</f>
        <v>4.0404534023350952E-3</v>
      </c>
      <c r="DM25">
        <v>1999</v>
      </c>
      <c r="DN25">
        <v>0.27624309392265195</v>
      </c>
      <c r="DO25" t="s">
        <v>31</v>
      </c>
      <c r="DP25" s="11">
        <f>DP21-DP23</f>
        <v>4.0473978515827985E-3</v>
      </c>
      <c r="DQ25">
        <v>1999</v>
      </c>
      <c r="DR25">
        <v>0.27624309392265195</v>
      </c>
      <c r="DS25" t="s">
        <v>31</v>
      </c>
      <c r="DT25" s="11">
        <f>DT21-DT23</f>
        <v>4.0659757629242094E-3</v>
      </c>
      <c r="DU25">
        <v>1999</v>
      </c>
      <c r="DV25">
        <v>0.27624309392265195</v>
      </c>
      <c r="DW25" t="s">
        <v>31</v>
      </c>
      <c r="DX25" s="11">
        <f>DX21-DX23</f>
        <v>4.0707098706103811E-3</v>
      </c>
      <c r="DY25">
        <v>1999</v>
      </c>
      <c r="DZ25">
        <v>0.27624309392265195</v>
      </c>
      <c r="EA25" t="s">
        <v>31</v>
      </c>
      <c r="EB25" s="11">
        <f>EB21-EB23</f>
        <v>4.0010761655080995E-3</v>
      </c>
      <c r="EC25">
        <v>1999</v>
      </c>
      <c r="ED25">
        <v>0.27624309392265195</v>
      </c>
      <c r="EE25" t="s">
        <v>31</v>
      </c>
      <c r="EF25" s="11">
        <f>EF21-EF23</f>
        <v>3.9802913193040523E-3</v>
      </c>
      <c r="EG25">
        <v>1999</v>
      </c>
      <c r="EH25">
        <v>0.27624309392265195</v>
      </c>
      <c r="EI25" t="s">
        <v>31</v>
      </c>
      <c r="EJ25" s="11">
        <f>EJ21-EJ23</f>
        <v>3.872238247001572E-3</v>
      </c>
      <c r="EK25">
        <v>1999</v>
      </c>
      <c r="EL25">
        <v>0.27624309392265195</v>
      </c>
    </row>
    <row r="26" spans="2:142">
      <c r="B26">
        <v>8.5754779855055877E-2</v>
      </c>
      <c r="C26" s="10">
        <v>0.93005102660694583</v>
      </c>
      <c r="D26">
        <v>412.1801997408329</v>
      </c>
      <c r="E26">
        <v>2000</v>
      </c>
      <c r="F26">
        <v>0.28901734104046245</v>
      </c>
      <c r="G26" t="s">
        <v>32</v>
      </c>
      <c r="H26" s="12">
        <f>AVERAGE(H24:H25)</f>
        <v>3.9100239976383802E-3</v>
      </c>
      <c r="I26">
        <v>2001</v>
      </c>
      <c r="J26">
        <v>0.29239766081871343</v>
      </c>
      <c r="K26" t="s">
        <v>32</v>
      </c>
      <c r="L26" s="12">
        <f>AVERAGE(L24:L25)</f>
        <v>3.4844886948211182E-3</v>
      </c>
      <c r="M26">
        <v>2001</v>
      </c>
      <c r="N26">
        <v>0.29239766081871343</v>
      </c>
      <c r="O26" t="s">
        <v>32</v>
      </c>
      <c r="P26" s="12">
        <f>AVERAGE(P24:P25)</f>
        <v>3.8223058315728572E-3</v>
      </c>
      <c r="Q26">
        <v>2001</v>
      </c>
      <c r="R26">
        <v>0.29239766081871343</v>
      </c>
      <c r="S26" t="s">
        <v>32</v>
      </c>
      <c r="T26" s="12">
        <f>AVERAGE(T24:T25)</f>
        <v>4.0472954578929105E-3</v>
      </c>
      <c r="U26">
        <v>2001</v>
      </c>
      <c r="V26">
        <v>0.29239766081871343</v>
      </c>
      <c r="W26" t="s">
        <v>32</v>
      </c>
      <c r="X26" s="12">
        <f>AVERAGE(X24:X25)</f>
        <v>4.083449475539E-3</v>
      </c>
      <c r="Y26">
        <v>2001</v>
      </c>
      <c r="Z26">
        <v>0.29239766081871343</v>
      </c>
      <c r="AA26" t="s">
        <v>32</v>
      </c>
      <c r="AB26" s="12">
        <f>AVERAGE(AB24:AB25)</f>
        <v>4.0761009255251002E-3</v>
      </c>
      <c r="AC26">
        <v>2001</v>
      </c>
      <c r="AD26">
        <v>0.29239766081871343</v>
      </c>
      <c r="AE26" t="s">
        <v>32</v>
      </c>
      <c r="AF26" s="12">
        <f>AVERAGE(AF24:AF25)</f>
        <v>4.0559077214758973E-3</v>
      </c>
      <c r="AG26">
        <v>2001</v>
      </c>
      <c r="AH26">
        <v>0.29239766081871343</v>
      </c>
      <c r="AI26" t="s">
        <v>32</v>
      </c>
      <c r="AJ26" s="12">
        <f>AVERAGE(AJ24:AJ25)</f>
        <v>4.0444981976730937E-3</v>
      </c>
      <c r="AK26">
        <v>2001</v>
      </c>
      <c r="AL26">
        <v>0.29239766081871343</v>
      </c>
      <c r="AM26" t="s">
        <v>32</v>
      </c>
      <c r="AN26" s="12">
        <f>AVERAGE(AN24:AN25)</f>
        <v>4.0032739662821046E-3</v>
      </c>
      <c r="AO26">
        <v>2001</v>
      </c>
      <c r="AP26">
        <v>0.29239766081871343</v>
      </c>
      <c r="AQ26" t="s">
        <v>32</v>
      </c>
      <c r="AR26" s="12">
        <f>AVERAGE(AR24:AR25)</f>
        <v>3.9959907515941737E-3</v>
      </c>
      <c r="AS26">
        <v>2001</v>
      </c>
      <c r="AT26">
        <v>0.29239766081871343</v>
      </c>
      <c r="AU26" t="s">
        <v>32</v>
      </c>
      <c r="AV26" s="12">
        <f>AVERAGE(AV24:AV25)</f>
        <v>3.9651711142283316E-3</v>
      </c>
      <c r="AW26">
        <v>2001</v>
      </c>
      <c r="AX26">
        <v>0.29239766081871343</v>
      </c>
      <c r="AY26" t="s">
        <v>32</v>
      </c>
      <c r="AZ26" s="12">
        <f>AVERAGE(AZ24:AZ25)</f>
        <v>3.9363161876817751E-3</v>
      </c>
      <c r="BA26">
        <v>2001</v>
      </c>
      <c r="BB26">
        <v>0.29239766081871343</v>
      </c>
      <c r="BC26" t="s">
        <v>32</v>
      </c>
      <c r="BD26" s="12">
        <f>AVERAGE(BD24:BD25)</f>
        <v>3.9174505283246022E-3</v>
      </c>
      <c r="BE26">
        <v>2001</v>
      </c>
      <c r="BF26">
        <v>0.29239766081871343</v>
      </c>
      <c r="BG26" t="s">
        <v>32</v>
      </c>
      <c r="BH26" s="12">
        <f>AVERAGE(BH24:BH25)</f>
        <v>3.9274446190215653E-3</v>
      </c>
      <c r="BI26">
        <v>2001</v>
      </c>
      <c r="BJ26">
        <v>0.29239766081871343</v>
      </c>
      <c r="BK26" t="s">
        <v>32</v>
      </c>
      <c r="BL26" s="12">
        <f>AVERAGE(BL24:BL25)</f>
        <v>3.9522965342607824E-3</v>
      </c>
      <c r="BM26">
        <v>2001</v>
      </c>
      <c r="BN26">
        <v>0.29239766081871343</v>
      </c>
      <c r="BO26" t="s">
        <v>32</v>
      </c>
      <c r="BP26" s="12">
        <f>AVERAGE(BP24:BP25)</f>
        <v>3.9679734742629341E-3</v>
      </c>
      <c r="BQ26">
        <v>2001</v>
      </c>
      <c r="BR26">
        <v>0.29239766081871343</v>
      </c>
      <c r="BS26" t="s">
        <v>32</v>
      </c>
      <c r="BT26" s="12">
        <f>AVERAGE(BT24:BT25)</f>
        <v>3.9654638819340976E-3</v>
      </c>
      <c r="BU26">
        <v>2001</v>
      </c>
      <c r="BV26">
        <v>0.29239766081871343</v>
      </c>
      <c r="BW26" t="s">
        <v>32</v>
      </c>
      <c r="BX26" s="12">
        <f>AVERAGE(BX24:BX25)</f>
        <v>3.9674611707749552E-3</v>
      </c>
      <c r="BY26">
        <v>2001</v>
      </c>
      <c r="BZ26">
        <v>0.29239766081871343</v>
      </c>
      <c r="CA26" t="s">
        <v>32</v>
      </c>
      <c r="CB26" s="12">
        <f>AVERAGE(CB24:CB25)</f>
        <v>3.9488834195237424E-3</v>
      </c>
      <c r="CC26">
        <v>2001</v>
      </c>
      <c r="CD26">
        <v>0.29239766081871343</v>
      </c>
      <c r="CE26" t="s">
        <v>32</v>
      </c>
      <c r="CF26" s="12">
        <f>AVERAGE(CF24:CF25)</f>
        <v>3.9660892897026012E-3</v>
      </c>
      <c r="CG26">
        <v>2001</v>
      </c>
      <c r="CH26">
        <v>0.29239766081871343</v>
      </c>
      <c r="CI26" t="s">
        <v>32</v>
      </c>
      <c r="CJ26" s="12">
        <f>AVERAGE(CJ24:CJ25)</f>
        <v>3.9733551067021033E-3</v>
      </c>
      <c r="CK26">
        <v>2001</v>
      </c>
      <c r="CL26">
        <v>0.29239766081871343</v>
      </c>
      <c r="CM26" t="s">
        <v>32</v>
      </c>
      <c r="CN26" s="12">
        <f>AVERAGE(CN24:CN25)</f>
        <v>3.9821246398128174E-3</v>
      </c>
      <c r="CO26">
        <v>2001</v>
      </c>
      <c r="CP26">
        <v>0.29239766081871343</v>
      </c>
      <c r="CQ26" t="s">
        <v>32</v>
      </c>
      <c r="CR26" s="12">
        <f>AVERAGE(CR24:CR25)</f>
        <v>3.9864883886171487E-3</v>
      </c>
      <c r="CS26">
        <v>2001</v>
      </c>
      <c r="CT26">
        <v>0.29239766081871343</v>
      </c>
      <c r="CU26" t="s">
        <v>32</v>
      </c>
      <c r="CV26" s="12">
        <f>AVERAGE(CV24:CV25)</f>
        <v>3.9878288626785455E-3</v>
      </c>
      <c r="CW26">
        <v>2001</v>
      </c>
      <c r="CX26">
        <v>0.29239766081871343</v>
      </c>
      <c r="CY26" t="s">
        <v>32</v>
      </c>
      <c r="CZ26" s="12">
        <f>AVERAGE(CZ24:CZ25)</f>
        <v>3.9061240091642774E-3</v>
      </c>
      <c r="DA26">
        <v>2001</v>
      </c>
      <c r="DB26">
        <v>0.29239766081871343</v>
      </c>
      <c r="DC26" t="s">
        <v>32</v>
      </c>
      <c r="DD26" s="12">
        <f>AVERAGE(DD24:DD25)</f>
        <v>3.9404398759344955E-3</v>
      </c>
      <c r="DE26">
        <v>2000</v>
      </c>
      <c r="DF26">
        <v>0.28901734104046245</v>
      </c>
      <c r="DG26" t="s">
        <v>32</v>
      </c>
      <c r="DH26" s="12">
        <f>AVERAGE(DH24:DH25)</f>
        <v>3.9868638599317788E-3</v>
      </c>
      <c r="DI26">
        <v>2000</v>
      </c>
      <c r="DJ26">
        <v>0.28901734104046245</v>
      </c>
      <c r="DK26" t="s">
        <v>32</v>
      </c>
      <c r="DL26" s="12">
        <f>AVERAGE(DL24:DL25)</f>
        <v>4.0323236075283861E-3</v>
      </c>
      <c r="DM26">
        <v>2000</v>
      </c>
      <c r="DN26">
        <v>0.28901734104046245</v>
      </c>
      <c r="DO26" t="s">
        <v>32</v>
      </c>
      <c r="DP26" s="12">
        <f>AVERAGE(DP24:DP25)</f>
        <v>4.0392401432979425E-3</v>
      </c>
      <c r="DQ26">
        <v>2000</v>
      </c>
      <c r="DR26">
        <v>0.28901734104046245</v>
      </c>
      <c r="DS26" t="s">
        <v>32</v>
      </c>
      <c r="DT26" s="12">
        <f>AVERAGE(DT24:DT25)</f>
        <v>4.0577431457975918E-3</v>
      </c>
      <c r="DU26">
        <v>2000</v>
      </c>
      <c r="DV26">
        <v>0.28901734104046245</v>
      </c>
      <c r="DW26" t="s">
        <v>32</v>
      </c>
      <c r="DX26" s="12">
        <f>AVERAGE(DX24:DX25)</f>
        <v>4.0624581103583801E-3</v>
      </c>
      <c r="DY26">
        <v>2000</v>
      </c>
      <c r="DZ26">
        <v>0.28901734104046245</v>
      </c>
      <c r="EA26" t="s">
        <v>32</v>
      </c>
      <c r="EB26" s="12">
        <f>AVERAGE(EB24:EB25)</f>
        <v>3.9931037479237694E-3</v>
      </c>
      <c r="EC26">
        <v>2000</v>
      </c>
      <c r="ED26">
        <v>0.28901734104046245</v>
      </c>
      <c r="EE26" t="s">
        <v>32</v>
      </c>
      <c r="EF26" s="12">
        <f>AVERAGE(EF24:EF25)</f>
        <v>3.972401353796777E-3</v>
      </c>
      <c r="EG26">
        <v>2000</v>
      </c>
      <c r="EH26">
        <v>0.28901734104046245</v>
      </c>
      <c r="EI26" t="s">
        <v>32</v>
      </c>
      <c r="EJ26" s="12">
        <f>AVERAGE(EJ24:EJ25)</f>
        <v>3.8647700418547523E-3</v>
      </c>
      <c r="EK26">
        <v>2000</v>
      </c>
      <c r="EL26">
        <v>0.28901734104046245</v>
      </c>
    </row>
    <row r="27" spans="2:142">
      <c r="B27">
        <v>8.5875614858168803E-2</v>
      </c>
      <c r="C27" s="10">
        <v>0.92868235911287378</v>
      </c>
      <c r="D27">
        <v>403.67506236028515</v>
      </c>
      <c r="E27">
        <v>2001</v>
      </c>
      <c r="F27">
        <v>0.29239766081871343</v>
      </c>
      <c r="I27">
        <v>2002</v>
      </c>
      <c r="J27">
        <v>0.26737967914438499</v>
      </c>
      <c r="M27">
        <v>2002</v>
      </c>
      <c r="N27">
        <v>0.26737967914438499</v>
      </c>
      <c r="Q27">
        <v>2002</v>
      </c>
      <c r="R27">
        <v>0.26737967914438499</v>
      </c>
      <c r="U27">
        <v>2002</v>
      </c>
      <c r="V27">
        <v>0.26737967914438499</v>
      </c>
      <c r="Y27">
        <v>2002</v>
      </c>
      <c r="Z27">
        <v>0.26737967914438499</v>
      </c>
      <c r="AC27">
        <v>2002</v>
      </c>
      <c r="AD27">
        <v>0.26737967914438499</v>
      </c>
      <c r="AG27">
        <v>2002</v>
      </c>
      <c r="AH27">
        <v>0.26737967914438499</v>
      </c>
      <c r="AK27">
        <v>2002</v>
      </c>
      <c r="AL27">
        <v>0.26737967914438499</v>
      </c>
      <c r="AO27">
        <v>2002</v>
      </c>
      <c r="AP27">
        <v>0.26737967914438499</v>
      </c>
      <c r="AS27">
        <v>2002</v>
      </c>
      <c r="AT27">
        <v>0.26737967914438499</v>
      </c>
      <c r="AW27">
        <v>2002</v>
      </c>
      <c r="AX27">
        <v>0.26737967914438499</v>
      </c>
      <c r="BA27">
        <v>2002</v>
      </c>
      <c r="BB27">
        <v>0.26737967914438499</v>
      </c>
      <c r="BE27">
        <v>2002</v>
      </c>
      <c r="BF27">
        <v>0.26737967914438499</v>
      </c>
      <c r="BI27">
        <v>2002</v>
      </c>
      <c r="BJ27">
        <v>0.26737967914438499</v>
      </c>
      <c r="BM27">
        <v>2002</v>
      </c>
      <c r="BN27">
        <v>0.26737967914438499</v>
      </c>
      <c r="BQ27">
        <v>2002</v>
      </c>
      <c r="BR27">
        <v>0.26737967914438499</v>
      </c>
      <c r="BU27">
        <v>2002</v>
      </c>
      <c r="BV27">
        <v>0.26737967914438499</v>
      </c>
      <c r="BY27">
        <v>2002</v>
      </c>
      <c r="BZ27">
        <v>0.26737967914438499</v>
      </c>
      <c r="CC27">
        <v>2002</v>
      </c>
      <c r="CD27">
        <v>0.26737967914438499</v>
      </c>
      <c r="CG27">
        <v>2002</v>
      </c>
      <c r="CH27">
        <v>0.26737967914438499</v>
      </c>
      <c r="CK27">
        <v>2002</v>
      </c>
      <c r="CL27">
        <v>0.26737967914438499</v>
      </c>
      <c r="CO27">
        <v>2002</v>
      </c>
      <c r="CP27">
        <v>0.26737967914438499</v>
      </c>
      <c r="CS27">
        <v>2002</v>
      </c>
      <c r="CT27">
        <v>0.26737967914438499</v>
      </c>
      <c r="CW27">
        <v>2002</v>
      </c>
      <c r="CX27">
        <v>0.26737967914438499</v>
      </c>
      <c r="DA27">
        <v>2002</v>
      </c>
      <c r="DB27">
        <v>0.26737967914438499</v>
      </c>
      <c r="DE27">
        <v>2002</v>
      </c>
      <c r="DF27">
        <v>0.26737967914438499</v>
      </c>
      <c r="DI27">
        <v>2001</v>
      </c>
      <c r="DJ27">
        <v>0.29239766081871343</v>
      </c>
      <c r="DM27">
        <v>2001</v>
      </c>
      <c r="DN27">
        <v>0.29239766081871343</v>
      </c>
      <c r="DQ27">
        <v>2001</v>
      </c>
      <c r="DR27">
        <v>0.29239766081871343</v>
      </c>
      <c r="DU27">
        <v>2001</v>
      </c>
      <c r="DV27">
        <v>0.29239766081871343</v>
      </c>
      <c r="DY27">
        <v>2001</v>
      </c>
      <c r="DZ27">
        <v>0.29239766081871343</v>
      </c>
      <c r="EC27">
        <v>2001</v>
      </c>
      <c r="ED27">
        <v>0.29239766081871343</v>
      </c>
      <c r="EG27">
        <v>2001</v>
      </c>
      <c r="EH27">
        <v>0.29239766081871343</v>
      </c>
      <c r="EK27">
        <v>2001</v>
      </c>
      <c r="EL27">
        <v>0.29239766081871343</v>
      </c>
    </row>
    <row r="28" spans="2:142">
      <c r="B28">
        <v>8.6357045447194983E-2</v>
      </c>
      <c r="C28" s="10">
        <v>0.92785286972807579</v>
      </c>
      <c r="D28">
        <v>398.67751985644196</v>
      </c>
      <c r="E28">
        <v>2002</v>
      </c>
      <c r="F28">
        <v>0.26737967914438499</v>
      </c>
      <c r="I28">
        <v>2003</v>
      </c>
      <c r="J28">
        <v>0.31545741324921134</v>
      </c>
      <c r="M28">
        <v>2003</v>
      </c>
      <c r="N28">
        <v>0.31545741324921134</v>
      </c>
      <c r="Q28">
        <v>2003</v>
      </c>
      <c r="R28">
        <v>0.31545741324921134</v>
      </c>
      <c r="U28">
        <v>2003</v>
      </c>
      <c r="V28">
        <v>0.31545741324921134</v>
      </c>
      <c r="Y28">
        <v>2003</v>
      </c>
      <c r="Z28">
        <v>0.31545741324921134</v>
      </c>
      <c r="AC28">
        <v>2003</v>
      </c>
      <c r="AD28">
        <v>0.31545741324921134</v>
      </c>
      <c r="AG28">
        <v>2003</v>
      </c>
      <c r="AH28">
        <v>0.31545741324921134</v>
      </c>
      <c r="AK28">
        <v>2003</v>
      </c>
      <c r="AL28">
        <v>0.31545741324921134</v>
      </c>
      <c r="AO28">
        <v>2003</v>
      </c>
      <c r="AP28">
        <v>0.31545741324921134</v>
      </c>
      <c r="AS28">
        <v>2003</v>
      </c>
      <c r="AT28">
        <v>0.31545741324921134</v>
      </c>
      <c r="AW28">
        <v>2003</v>
      </c>
      <c r="AX28">
        <v>0.31545741324921134</v>
      </c>
      <c r="BA28">
        <v>2003</v>
      </c>
      <c r="BB28">
        <v>0.31545741324921134</v>
      </c>
      <c r="BE28">
        <v>2003</v>
      </c>
      <c r="BF28">
        <v>0.31545741324921134</v>
      </c>
      <c r="BI28">
        <v>2003</v>
      </c>
      <c r="BJ28">
        <v>0.31545741324921134</v>
      </c>
      <c r="BM28">
        <v>2003</v>
      </c>
      <c r="BN28">
        <v>0.31545741324921134</v>
      </c>
      <c r="BQ28">
        <v>2003</v>
      </c>
      <c r="BR28">
        <v>0.31545741324921134</v>
      </c>
      <c r="BU28">
        <v>2003</v>
      </c>
      <c r="BV28">
        <v>0.31545741324921134</v>
      </c>
      <c r="BY28">
        <v>2003</v>
      </c>
      <c r="BZ28">
        <v>0.31545741324921134</v>
      </c>
      <c r="CC28">
        <v>2003</v>
      </c>
      <c r="CD28">
        <v>0.31545741324921134</v>
      </c>
      <c r="CG28">
        <v>2003</v>
      </c>
      <c r="CH28">
        <v>0.31545741324921134</v>
      </c>
      <c r="CK28">
        <v>2003</v>
      </c>
      <c r="CL28">
        <v>0.31545741324921134</v>
      </c>
      <c r="CO28">
        <v>2003</v>
      </c>
      <c r="CP28">
        <v>0.31545741324921134</v>
      </c>
      <c r="CS28">
        <v>2003</v>
      </c>
      <c r="CT28">
        <v>0.31545741324921134</v>
      </c>
      <c r="CW28">
        <v>2003</v>
      </c>
      <c r="CX28">
        <v>0.31545741324921134</v>
      </c>
      <c r="DA28">
        <v>2003</v>
      </c>
      <c r="DB28">
        <v>0.31545741324921134</v>
      </c>
      <c r="DE28">
        <v>2003</v>
      </c>
      <c r="DF28">
        <v>0.31545741324921134</v>
      </c>
      <c r="DI28">
        <v>2003</v>
      </c>
      <c r="DJ28">
        <v>0.31545741324921134</v>
      </c>
      <c r="DM28">
        <v>2002</v>
      </c>
      <c r="DN28">
        <v>0.26737967914438499</v>
      </c>
      <c r="DQ28">
        <v>2002</v>
      </c>
      <c r="DR28">
        <v>0.26737967914438499</v>
      </c>
      <c r="DU28">
        <v>2002</v>
      </c>
      <c r="DV28">
        <v>0.26737967914438499</v>
      </c>
      <c r="DY28">
        <v>2002</v>
      </c>
      <c r="DZ28">
        <v>0.26737967914438499</v>
      </c>
      <c r="EC28">
        <v>2002</v>
      </c>
      <c r="ED28">
        <v>0.26737967914438499</v>
      </c>
      <c r="EG28">
        <v>2002</v>
      </c>
      <c r="EH28">
        <v>0.26737967914438499</v>
      </c>
      <c r="EK28">
        <v>2002</v>
      </c>
      <c r="EL28">
        <v>0.26737967914438499</v>
      </c>
    </row>
    <row r="29" spans="2:142">
      <c r="B29">
        <v>8.6086521761317342E-2</v>
      </c>
      <c r="C29" s="10">
        <v>0.92723716590662064</v>
      </c>
      <c r="D29">
        <v>395.04167891834015</v>
      </c>
      <c r="E29">
        <v>2003</v>
      </c>
      <c r="F29">
        <v>0.31545741324921134</v>
      </c>
      <c r="I29">
        <v>2004</v>
      </c>
      <c r="J29">
        <v>0.33444816053511706</v>
      </c>
      <c r="M29">
        <v>2004</v>
      </c>
      <c r="N29">
        <v>0.33444816053511706</v>
      </c>
      <c r="Q29">
        <v>2004</v>
      </c>
      <c r="R29">
        <v>0.33444816053511706</v>
      </c>
      <c r="U29">
        <v>2004</v>
      </c>
      <c r="V29">
        <v>0.33444816053511706</v>
      </c>
      <c r="Y29">
        <v>2004</v>
      </c>
      <c r="Z29">
        <v>0.33444816053511706</v>
      </c>
      <c r="AC29">
        <v>2004</v>
      </c>
      <c r="AD29">
        <v>0.33444816053511706</v>
      </c>
      <c r="AG29">
        <v>2004</v>
      </c>
      <c r="AH29">
        <v>0.33444816053511706</v>
      </c>
      <c r="AK29">
        <v>2004</v>
      </c>
      <c r="AL29">
        <v>0.33444816053511706</v>
      </c>
      <c r="AO29">
        <v>2004</v>
      </c>
      <c r="AP29">
        <v>0.33444816053511706</v>
      </c>
      <c r="AS29">
        <v>2004</v>
      </c>
      <c r="AT29">
        <v>0.33444816053511706</v>
      </c>
      <c r="AW29">
        <v>2004</v>
      </c>
      <c r="AX29">
        <v>0.33444816053511706</v>
      </c>
      <c r="BA29">
        <v>2004</v>
      </c>
      <c r="BB29">
        <v>0.33444816053511706</v>
      </c>
      <c r="BE29">
        <v>2004</v>
      </c>
      <c r="BF29">
        <v>0.33444816053511706</v>
      </c>
      <c r="BI29">
        <v>2004</v>
      </c>
      <c r="BJ29">
        <v>0.33444816053511706</v>
      </c>
      <c r="BM29">
        <v>2004</v>
      </c>
      <c r="BN29">
        <v>0.33444816053511706</v>
      </c>
      <c r="BQ29">
        <v>2004</v>
      </c>
      <c r="BR29">
        <v>0.33444816053511706</v>
      </c>
      <c r="BU29">
        <v>2004</v>
      </c>
      <c r="BV29">
        <v>0.33444816053511706</v>
      </c>
      <c r="BY29">
        <v>2004</v>
      </c>
      <c r="BZ29">
        <v>0.33444816053511706</v>
      </c>
      <c r="CC29">
        <v>2004</v>
      </c>
      <c r="CD29">
        <v>0.33444816053511706</v>
      </c>
      <c r="CG29">
        <v>2004</v>
      </c>
      <c r="CH29">
        <v>0.33444816053511706</v>
      </c>
      <c r="CK29">
        <v>2004</v>
      </c>
      <c r="CL29">
        <v>0.33444816053511706</v>
      </c>
      <c r="CO29">
        <v>2004</v>
      </c>
      <c r="CP29">
        <v>0.33444816053511706</v>
      </c>
      <c r="CS29">
        <v>2004</v>
      </c>
      <c r="CT29">
        <v>0.33444816053511706</v>
      </c>
      <c r="CW29">
        <v>2004</v>
      </c>
      <c r="CX29">
        <v>0.33444816053511706</v>
      </c>
      <c r="DA29">
        <v>2004</v>
      </c>
      <c r="DB29">
        <v>0.33444816053511706</v>
      </c>
      <c r="DE29">
        <v>2004</v>
      </c>
      <c r="DF29">
        <v>0.33444816053511706</v>
      </c>
      <c r="DI29">
        <v>2004</v>
      </c>
      <c r="DJ29">
        <v>0.33444816053511706</v>
      </c>
      <c r="DM29">
        <v>2004</v>
      </c>
      <c r="DN29">
        <v>0.33444816053511706</v>
      </c>
      <c r="DQ29">
        <v>2003</v>
      </c>
      <c r="DR29">
        <v>0.31545741324921134</v>
      </c>
      <c r="DU29">
        <v>2003</v>
      </c>
      <c r="DV29">
        <v>0.31545741324921134</v>
      </c>
      <c r="DY29">
        <v>2003</v>
      </c>
      <c r="DZ29">
        <v>0.31545741324921134</v>
      </c>
      <c r="EC29">
        <v>2003</v>
      </c>
      <c r="ED29">
        <v>0.31545741324921134</v>
      </c>
      <c r="EG29">
        <v>2003</v>
      </c>
      <c r="EH29">
        <v>0.31545741324921134</v>
      </c>
      <c r="EK29">
        <v>2003</v>
      </c>
      <c r="EL29">
        <v>0.31545741324921134</v>
      </c>
    </row>
    <row r="30" spans="2:142">
      <c r="B30">
        <v>8.6164028616413604E-2</v>
      </c>
      <c r="C30" s="10">
        <v>0.92672981682347133</v>
      </c>
      <c r="D30">
        <v>392.09161320522708</v>
      </c>
      <c r="E30">
        <v>2004</v>
      </c>
      <c r="F30">
        <v>0.33444816053511706</v>
      </c>
      <c r="I30">
        <v>2005</v>
      </c>
      <c r="J30">
        <v>0.31347962382445144</v>
      </c>
      <c r="M30">
        <v>2005</v>
      </c>
      <c r="N30">
        <v>0.31347962382445144</v>
      </c>
      <c r="Q30">
        <v>2005</v>
      </c>
      <c r="R30">
        <v>0.31347962382445144</v>
      </c>
      <c r="U30">
        <v>2005</v>
      </c>
      <c r="V30">
        <v>0.31347962382445144</v>
      </c>
      <c r="Y30">
        <v>2005</v>
      </c>
      <c r="Z30">
        <v>0.31347962382445144</v>
      </c>
      <c r="AC30">
        <v>2005</v>
      </c>
      <c r="AD30">
        <v>0.31347962382445144</v>
      </c>
      <c r="AG30">
        <v>2005</v>
      </c>
      <c r="AH30">
        <v>0.31347962382445144</v>
      </c>
      <c r="AK30">
        <v>2005</v>
      </c>
      <c r="AL30">
        <v>0.31347962382445144</v>
      </c>
      <c r="AO30">
        <v>2005</v>
      </c>
      <c r="AP30">
        <v>0.31347962382445144</v>
      </c>
      <c r="AS30">
        <v>2005</v>
      </c>
      <c r="AT30">
        <v>0.31347962382445144</v>
      </c>
      <c r="AW30">
        <v>2005</v>
      </c>
      <c r="AX30">
        <v>0.31347962382445144</v>
      </c>
      <c r="BA30">
        <v>2005</v>
      </c>
      <c r="BB30">
        <v>0.31347962382445144</v>
      </c>
      <c r="BE30">
        <v>2005</v>
      </c>
      <c r="BF30">
        <v>0.31347962382445144</v>
      </c>
      <c r="BI30">
        <v>2005</v>
      </c>
      <c r="BJ30">
        <v>0.31347962382445144</v>
      </c>
      <c r="BM30">
        <v>2005</v>
      </c>
      <c r="BN30">
        <v>0.31347962382445144</v>
      </c>
      <c r="BQ30">
        <v>2005</v>
      </c>
      <c r="BR30">
        <v>0.31347962382445144</v>
      </c>
      <c r="BU30">
        <v>2005</v>
      </c>
      <c r="BV30">
        <v>0.31347962382445144</v>
      </c>
      <c r="BY30">
        <v>2005</v>
      </c>
      <c r="BZ30">
        <v>0.31347962382445144</v>
      </c>
      <c r="CC30">
        <v>2005</v>
      </c>
      <c r="CD30">
        <v>0.31347962382445144</v>
      </c>
      <c r="CG30">
        <v>2005</v>
      </c>
      <c r="CH30">
        <v>0.31347962382445144</v>
      </c>
      <c r="CK30">
        <v>2005</v>
      </c>
      <c r="CL30">
        <v>0.31347962382445144</v>
      </c>
      <c r="CO30">
        <v>2005</v>
      </c>
      <c r="CP30">
        <v>0.31347962382445144</v>
      </c>
      <c r="CS30">
        <v>2005</v>
      </c>
      <c r="CT30">
        <v>0.31347962382445144</v>
      </c>
      <c r="CW30">
        <v>2005</v>
      </c>
      <c r="CX30">
        <v>0.31347962382445144</v>
      </c>
      <c r="DA30">
        <v>2005</v>
      </c>
      <c r="DB30">
        <v>0.31347962382445144</v>
      </c>
      <c r="DE30">
        <v>2005</v>
      </c>
      <c r="DF30">
        <v>0.31347962382445144</v>
      </c>
      <c r="DI30">
        <v>2005</v>
      </c>
      <c r="DJ30">
        <v>0.31347962382445144</v>
      </c>
      <c r="DM30">
        <v>2005</v>
      </c>
      <c r="DN30">
        <v>0.31347962382445144</v>
      </c>
      <c r="DQ30">
        <v>2005</v>
      </c>
      <c r="DR30">
        <v>0.31347962382445144</v>
      </c>
      <c r="DU30">
        <v>2004</v>
      </c>
      <c r="DV30">
        <v>0.33444816053511706</v>
      </c>
      <c r="DY30">
        <v>2004</v>
      </c>
      <c r="DZ30">
        <v>0.33444816053511706</v>
      </c>
      <c r="EC30">
        <v>2004</v>
      </c>
      <c r="ED30">
        <v>0.33444816053511706</v>
      </c>
      <c r="EG30">
        <v>2004</v>
      </c>
      <c r="EH30">
        <v>0.33444816053511706</v>
      </c>
      <c r="EK30">
        <v>2004</v>
      </c>
      <c r="EL30">
        <v>0.33444816053511706</v>
      </c>
    </row>
    <row r="31" spans="2:142">
      <c r="B31">
        <v>8.6771021761278877E-2</v>
      </c>
      <c r="C31" s="10">
        <v>0.92743981996636438</v>
      </c>
      <c r="D31">
        <v>396.23157502682329</v>
      </c>
      <c r="E31">
        <v>2005</v>
      </c>
      <c r="F31">
        <v>0.31347962382445144</v>
      </c>
      <c r="I31">
        <v>2006</v>
      </c>
      <c r="J31">
        <v>0.2857142857142857</v>
      </c>
      <c r="M31">
        <v>2006</v>
      </c>
      <c r="N31">
        <v>0.2857142857142857</v>
      </c>
      <c r="Q31">
        <v>2006</v>
      </c>
      <c r="R31">
        <v>0.2857142857142857</v>
      </c>
      <c r="U31">
        <v>2006</v>
      </c>
      <c r="V31">
        <v>0.2857142857142857</v>
      </c>
      <c r="Y31">
        <v>2006</v>
      </c>
      <c r="Z31">
        <v>0.2857142857142857</v>
      </c>
      <c r="AC31">
        <v>2006</v>
      </c>
      <c r="AD31">
        <v>0.2857142857142857</v>
      </c>
      <c r="AG31">
        <v>2006</v>
      </c>
      <c r="AH31">
        <v>0.2857142857142857</v>
      </c>
      <c r="AK31">
        <v>2006</v>
      </c>
      <c r="AL31">
        <v>0.2857142857142857</v>
      </c>
      <c r="AO31">
        <v>2006</v>
      </c>
      <c r="AP31">
        <v>0.2857142857142857</v>
      </c>
      <c r="AS31">
        <v>2006</v>
      </c>
      <c r="AT31">
        <v>0.2857142857142857</v>
      </c>
      <c r="AW31">
        <v>2006</v>
      </c>
      <c r="AX31">
        <v>0.2857142857142857</v>
      </c>
      <c r="BA31">
        <v>2006</v>
      </c>
      <c r="BB31">
        <v>0.2857142857142857</v>
      </c>
      <c r="BE31">
        <v>2006</v>
      </c>
      <c r="BF31">
        <v>0.2857142857142857</v>
      </c>
      <c r="BI31">
        <v>2006</v>
      </c>
      <c r="BJ31">
        <v>0.2857142857142857</v>
      </c>
      <c r="BM31">
        <v>2006</v>
      </c>
      <c r="BN31">
        <v>0.2857142857142857</v>
      </c>
      <c r="BQ31">
        <v>2006</v>
      </c>
      <c r="BR31">
        <v>0.2857142857142857</v>
      </c>
      <c r="BU31">
        <v>2006</v>
      </c>
      <c r="BV31">
        <v>0.2857142857142857</v>
      </c>
      <c r="BY31">
        <v>2006</v>
      </c>
      <c r="BZ31">
        <v>0.2857142857142857</v>
      </c>
      <c r="CC31">
        <v>2006</v>
      </c>
      <c r="CD31">
        <v>0.2857142857142857</v>
      </c>
      <c r="CG31">
        <v>2006</v>
      </c>
      <c r="CH31">
        <v>0.2857142857142857</v>
      </c>
      <c r="CK31">
        <v>2006</v>
      </c>
      <c r="CL31">
        <v>0.2857142857142857</v>
      </c>
      <c r="CO31">
        <v>2006</v>
      </c>
      <c r="CP31">
        <v>0.2857142857142857</v>
      </c>
      <c r="CS31">
        <v>2006</v>
      </c>
      <c r="CT31">
        <v>0.2857142857142857</v>
      </c>
      <c r="CW31">
        <v>2006</v>
      </c>
      <c r="CX31">
        <v>0.2857142857142857</v>
      </c>
      <c r="DA31">
        <v>2006</v>
      </c>
      <c r="DB31">
        <v>0.2857142857142857</v>
      </c>
      <c r="DE31">
        <v>2006</v>
      </c>
      <c r="DF31">
        <v>0.2857142857142857</v>
      </c>
      <c r="DI31">
        <v>2006</v>
      </c>
      <c r="DJ31">
        <v>0.2857142857142857</v>
      </c>
      <c r="DM31">
        <v>2006</v>
      </c>
      <c r="DN31">
        <v>0.2857142857142857</v>
      </c>
      <c r="DQ31">
        <v>2006</v>
      </c>
      <c r="DR31">
        <v>0.2857142857142857</v>
      </c>
      <c r="DU31">
        <v>2006</v>
      </c>
      <c r="DV31">
        <v>0.2857142857142857</v>
      </c>
      <c r="DY31">
        <v>2005</v>
      </c>
      <c r="DZ31">
        <v>0.31347962382445144</v>
      </c>
      <c r="EC31">
        <v>2005</v>
      </c>
      <c r="ED31">
        <v>0.31347962382445144</v>
      </c>
      <c r="EG31">
        <v>2005</v>
      </c>
      <c r="EH31">
        <v>0.31347962382445144</v>
      </c>
      <c r="EK31">
        <v>2005</v>
      </c>
      <c r="EL31">
        <v>0.31347962382445144</v>
      </c>
    </row>
    <row r="32" spans="2:142">
      <c r="B32">
        <v>8.7615594335223881E-2</v>
      </c>
      <c r="C32" s="10">
        <v>0.93087017258112803</v>
      </c>
      <c r="D32">
        <v>417.43161277062848</v>
      </c>
      <c r="E32">
        <v>2006</v>
      </c>
      <c r="F32">
        <v>0.2857142857142857</v>
      </c>
      <c r="I32">
        <v>2007</v>
      </c>
      <c r="J32">
        <v>0.29673590504451036</v>
      </c>
      <c r="M32">
        <v>2007</v>
      </c>
      <c r="N32">
        <v>0.29673590504451036</v>
      </c>
      <c r="Q32">
        <v>2007</v>
      </c>
      <c r="R32">
        <v>0.29673590504451036</v>
      </c>
      <c r="U32">
        <v>2007</v>
      </c>
      <c r="V32">
        <v>0.29673590504451036</v>
      </c>
      <c r="Y32">
        <v>2007</v>
      </c>
      <c r="Z32">
        <v>0.29673590504451036</v>
      </c>
      <c r="AC32">
        <v>2007</v>
      </c>
      <c r="AD32">
        <v>0.29673590504451036</v>
      </c>
      <c r="AG32">
        <v>2007</v>
      </c>
      <c r="AH32">
        <v>0.29673590504451036</v>
      </c>
      <c r="AK32">
        <v>2007</v>
      </c>
      <c r="AL32">
        <v>0.29673590504451036</v>
      </c>
      <c r="AO32">
        <v>2007</v>
      </c>
      <c r="AP32">
        <v>0.29673590504451036</v>
      </c>
      <c r="AS32">
        <v>2007</v>
      </c>
      <c r="AT32">
        <v>0.29673590504451036</v>
      </c>
      <c r="AW32">
        <v>2007</v>
      </c>
      <c r="AX32">
        <v>0.29673590504451036</v>
      </c>
      <c r="BA32">
        <v>2007</v>
      </c>
      <c r="BB32">
        <v>0.29673590504451036</v>
      </c>
      <c r="BE32">
        <v>2007</v>
      </c>
      <c r="BF32">
        <v>0.29673590504451036</v>
      </c>
      <c r="BI32">
        <v>2007</v>
      </c>
      <c r="BJ32">
        <v>0.29673590504451036</v>
      </c>
      <c r="BM32">
        <v>2007</v>
      </c>
      <c r="BN32">
        <v>0.29673590504451036</v>
      </c>
      <c r="BQ32">
        <v>2007</v>
      </c>
      <c r="BR32">
        <v>0.29673590504451036</v>
      </c>
      <c r="BU32">
        <v>2007</v>
      </c>
      <c r="BV32">
        <v>0.29673590504451036</v>
      </c>
      <c r="BY32">
        <v>2007</v>
      </c>
      <c r="BZ32">
        <v>0.29673590504451036</v>
      </c>
      <c r="CC32">
        <v>2007</v>
      </c>
      <c r="CD32">
        <v>0.29673590504451036</v>
      </c>
      <c r="CG32">
        <v>2007</v>
      </c>
      <c r="CH32">
        <v>0.29673590504451036</v>
      </c>
      <c r="CK32">
        <v>2007</v>
      </c>
      <c r="CL32">
        <v>0.29673590504451036</v>
      </c>
      <c r="CO32">
        <v>2007</v>
      </c>
      <c r="CP32">
        <v>0.29673590504451036</v>
      </c>
      <c r="CS32">
        <v>2007</v>
      </c>
      <c r="CT32">
        <v>0.29673590504451036</v>
      </c>
      <c r="CW32">
        <v>2007</v>
      </c>
      <c r="CX32">
        <v>0.29673590504451036</v>
      </c>
      <c r="DA32">
        <v>2007</v>
      </c>
      <c r="DB32">
        <v>0.29673590504451036</v>
      </c>
      <c r="DE32">
        <v>2007</v>
      </c>
      <c r="DF32">
        <v>0.29673590504451036</v>
      </c>
      <c r="DI32">
        <v>2007</v>
      </c>
      <c r="DJ32">
        <v>0.29673590504451036</v>
      </c>
      <c r="DM32">
        <v>2007</v>
      </c>
      <c r="DN32">
        <v>0.29673590504451036</v>
      </c>
      <c r="DQ32">
        <v>2007</v>
      </c>
      <c r="DR32">
        <v>0.29673590504451036</v>
      </c>
      <c r="DU32">
        <v>2007</v>
      </c>
      <c r="DV32">
        <v>0.29673590504451036</v>
      </c>
      <c r="DY32">
        <v>2007</v>
      </c>
      <c r="DZ32">
        <v>0.29673590504451036</v>
      </c>
      <c r="EC32">
        <v>2006</v>
      </c>
      <c r="ED32">
        <v>0.2857142857142857</v>
      </c>
      <c r="EG32">
        <v>2006</v>
      </c>
      <c r="EH32">
        <v>0.2857142857142857</v>
      </c>
      <c r="EK32">
        <v>2006</v>
      </c>
      <c r="EL32">
        <v>0.2857142857142857</v>
      </c>
    </row>
    <row r="33" spans="1:142">
      <c r="B33">
        <v>8.7958728679745524E-2</v>
      </c>
      <c r="C33" s="10">
        <v>0.93198957443530228</v>
      </c>
      <c r="D33">
        <v>424.8124690825523</v>
      </c>
      <c r="E33">
        <v>2007</v>
      </c>
      <c r="F33">
        <v>0.29673590504451036</v>
      </c>
      <c r="I33">
        <v>2008</v>
      </c>
      <c r="J33">
        <v>0.28653295128939826</v>
      </c>
      <c r="M33">
        <v>2008</v>
      </c>
      <c r="N33">
        <v>0.28653295128939826</v>
      </c>
      <c r="Q33">
        <v>2008</v>
      </c>
      <c r="R33">
        <v>0.28653295128939826</v>
      </c>
      <c r="U33">
        <v>2008</v>
      </c>
      <c r="V33">
        <v>0.28653295128939826</v>
      </c>
      <c r="Y33">
        <v>2008</v>
      </c>
      <c r="Z33">
        <v>0.28653295128939826</v>
      </c>
      <c r="AC33">
        <v>2008</v>
      </c>
      <c r="AD33">
        <v>0.28653295128939826</v>
      </c>
      <c r="AG33">
        <v>2008</v>
      </c>
      <c r="AH33">
        <v>0.28653295128939826</v>
      </c>
      <c r="AK33">
        <v>2008</v>
      </c>
      <c r="AL33">
        <v>0.28653295128939826</v>
      </c>
      <c r="AO33">
        <v>2008</v>
      </c>
      <c r="AP33">
        <v>0.28653295128939826</v>
      </c>
      <c r="AS33">
        <v>2008</v>
      </c>
      <c r="AT33">
        <v>0.28653295128939826</v>
      </c>
      <c r="AW33">
        <v>2008</v>
      </c>
      <c r="AX33">
        <v>0.28653295128939826</v>
      </c>
      <c r="BA33">
        <v>2008</v>
      </c>
      <c r="BB33">
        <v>0.28653295128939826</v>
      </c>
      <c r="BE33">
        <v>2008</v>
      </c>
      <c r="BF33">
        <v>0.28653295128939826</v>
      </c>
      <c r="BI33">
        <v>2008</v>
      </c>
      <c r="BJ33">
        <v>0.28653295128939826</v>
      </c>
      <c r="BM33">
        <v>2008</v>
      </c>
      <c r="BN33">
        <v>0.28653295128939826</v>
      </c>
      <c r="BQ33">
        <v>2008</v>
      </c>
      <c r="BR33">
        <v>0.28653295128939826</v>
      </c>
      <c r="BU33">
        <v>2008</v>
      </c>
      <c r="BV33">
        <v>0.28653295128939826</v>
      </c>
      <c r="BY33">
        <v>2008</v>
      </c>
      <c r="BZ33">
        <v>0.28653295128939826</v>
      </c>
      <c r="CC33">
        <v>2008</v>
      </c>
      <c r="CD33">
        <v>0.28653295128939826</v>
      </c>
      <c r="CG33">
        <v>2008</v>
      </c>
      <c r="CH33">
        <v>0.28653295128939826</v>
      </c>
      <c r="CK33">
        <v>2008</v>
      </c>
      <c r="CL33">
        <v>0.28653295128939826</v>
      </c>
      <c r="CO33">
        <v>2008</v>
      </c>
      <c r="CP33">
        <v>0.28653295128939826</v>
      </c>
      <c r="CS33">
        <v>2008</v>
      </c>
      <c r="CT33">
        <v>0.28653295128939826</v>
      </c>
      <c r="CW33">
        <v>2008</v>
      </c>
      <c r="CX33">
        <v>0.28653295128939826</v>
      </c>
      <c r="DA33">
        <v>2008</v>
      </c>
      <c r="DB33">
        <v>0.28653295128939826</v>
      </c>
      <c r="DE33">
        <v>2008</v>
      </c>
      <c r="DF33">
        <v>0.28653295128939826</v>
      </c>
      <c r="DI33">
        <v>2008</v>
      </c>
      <c r="DJ33">
        <v>0.28653295128939826</v>
      </c>
      <c r="DM33">
        <v>2008</v>
      </c>
      <c r="DN33">
        <v>0.28653295128939826</v>
      </c>
      <c r="DQ33">
        <v>2008</v>
      </c>
      <c r="DR33">
        <v>0.28653295128939826</v>
      </c>
      <c r="DU33">
        <v>2008</v>
      </c>
      <c r="DV33">
        <v>0.28653295128939826</v>
      </c>
      <c r="DY33">
        <v>2008</v>
      </c>
      <c r="DZ33">
        <v>0.28653295128939826</v>
      </c>
      <c r="EC33">
        <v>2008</v>
      </c>
      <c r="ED33">
        <v>0.28653295128939826</v>
      </c>
      <c r="EG33">
        <v>2007</v>
      </c>
      <c r="EH33">
        <v>0.29673590504451036</v>
      </c>
      <c r="EK33">
        <v>2007</v>
      </c>
      <c r="EL33">
        <v>0.29673590504451036</v>
      </c>
    </row>
    <row r="34" spans="1:142">
      <c r="B34">
        <v>8.8727314880121172E-2</v>
      </c>
      <c r="C34" s="10">
        <v>0.93634226551450161</v>
      </c>
      <c r="D34">
        <v>455.97931603365475</v>
      </c>
      <c r="E34">
        <v>2008</v>
      </c>
      <c r="F34">
        <v>0.28653295128939826</v>
      </c>
      <c r="I34">
        <v>2009</v>
      </c>
      <c r="J34">
        <v>0.35842293906810035</v>
      </c>
      <c r="M34">
        <v>2009</v>
      </c>
      <c r="N34">
        <v>0.35842293906810035</v>
      </c>
      <c r="Q34">
        <v>2009</v>
      </c>
      <c r="R34">
        <v>0.35842293906810035</v>
      </c>
      <c r="U34">
        <v>2009</v>
      </c>
      <c r="V34">
        <v>0.35842293906810035</v>
      </c>
      <c r="Y34">
        <v>2009</v>
      </c>
      <c r="Z34">
        <v>0.35842293906810035</v>
      </c>
      <c r="AC34">
        <v>2009</v>
      </c>
      <c r="AD34">
        <v>0.35842293906810035</v>
      </c>
      <c r="AG34">
        <v>2009</v>
      </c>
      <c r="AH34">
        <v>0.35842293906810035</v>
      </c>
      <c r="AK34">
        <v>2009</v>
      </c>
      <c r="AL34">
        <v>0.35842293906810035</v>
      </c>
      <c r="AO34">
        <v>2009</v>
      </c>
      <c r="AP34">
        <v>0.35842293906810035</v>
      </c>
      <c r="AS34">
        <v>2009</v>
      </c>
      <c r="AT34">
        <v>0.35842293906810035</v>
      </c>
      <c r="AW34">
        <v>2009</v>
      </c>
      <c r="AX34">
        <v>0.35842293906810035</v>
      </c>
      <c r="BA34">
        <v>2009</v>
      </c>
      <c r="BB34">
        <v>0.35842293906810035</v>
      </c>
      <c r="BE34">
        <v>2009</v>
      </c>
      <c r="BF34">
        <v>0.35842293906810035</v>
      </c>
      <c r="BI34">
        <v>2009</v>
      </c>
      <c r="BJ34">
        <v>0.35842293906810035</v>
      </c>
      <c r="BM34">
        <v>2009</v>
      </c>
      <c r="BN34">
        <v>0.35842293906810035</v>
      </c>
      <c r="BQ34">
        <v>2009</v>
      </c>
      <c r="BR34">
        <v>0.35842293906810035</v>
      </c>
      <c r="BU34">
        <v>2009</v>
      </c>
      <c r="BV34">
        <v>0.35842293906810035</v>
      </c>
      <c r="BY34">
        <v>2009</v>
      </c>
      <c r="BZ34">
        <v>0.35842293906810035</v>
      </c>
      <c r="CC34">
        <v>2009</v>
      </c>
      <c r="CD34">
        <v>0.35842293906810035</v>
      </c>
      <c r="CG34">
        <v>2009</v>
      </c>
      <c r="CH34">
        <v>0.35842293906810035</v>
      </c>
      <c r="CK34">
        <v>2009</v>
      </c>
      <c r="CL34">
        <v>0.35842293906810035</v>
      </c>
      <c r="CO34">
        <v>2009</v>
      </c>
      <c r="CP34">
        <v>0.35842293906810035</v>
      </c>
      <c r="CS34">
        <v>2009</v>
      </c>
      <c r="CT34">
        <v>0.35842293906810035</v>
      </c>
      <c r="CW34">
        <v>2009</v>
      </c>
      <c r="CX34">
        <v>0.35842293906810035</v>
      </c>
      <c r="DA34">
        <v>2009</v>
      </c>
      <c r="DB34">
        <v>0.35842293906810035</v>
      </c>
      <c r="DE34">
        <v>2009</v>
      </c>
      <c r="DF34">
        <v>0.35842293906810035</v>
      </c>
      <c r="DI34">
        <v>2009</v>
      </c>
      <c r="DJ34">
        <v>0.35842293906810035</v>
      </c>
      <c r="DM34">
        <v>2009</v>
      </c>
      <c r="DN34">
        <v>0.35842293906810035</v>
      </c>
      <c r="DQ34">
        <v>2009</v>
      </c>
      <c r="DR34">
        <v>0.35842293906810035</v>
      </c>
      <c r="DU34">
        <v>2009</v>
      </c>
      <c r="DV34">
        <v>0.35842293906810035</v>
      </c>
      <c r="DY34">
        <v>2009</v>
      </c>
      <c r="DZ34">
        <v>0.35842293906810035</v>
      </c>
      <c r="EC34">
        <v>2009</v>
      </c>
      <c r="ED34">
        <v>0.35842293906810035</v>
      </c>
      <c r="EG34">
        <v>2009</v>
      </c>
      <c r="EH34">
        <v>0.35842293906810035</v>
      </c>
      <c r="EK34">
        <v>2008</v>
      </c>
      <c r="EL34">
        <v>0.28653295128939826</v>
      </c>
    </row>
    <row r="35" spans="1:142">
      <c r="B35">
        <v>8.8126780652146172E-2</v>
      </c>
      <c r="C35" s="10">
        <v>0.93054474625912531</v>
      </c>
      <c r="D35">
        <v>415.33052692681173</v>
      </c>
      <c r="E35">
        <v>2009</v>
      </c>
      <c r="F35">
        <v>0.35842293906810035</v>
      </c>
    </row>
    <row r="36" spans="1:142">
      <c r="A36" t="s">
        <v>33</v>
      </c>
      <c r="B36" s="7">
        <f>AVERAGE(B2:B35)</f>
        <v>8.6353741438186346E-2</v>
      </c>
      <c r="C36" s="7">
        <f>AVERAGE(C2:C35)</f>
        <v>0.92992805747357299</v>
      </c>
      <c r="D36" s="7">
        <f>AVERAGE(D2:D35)</f>
        <v>412.16317750293774</v>
      </c>
      <c r="E36" s="7">
        <f>AVERAGE(E2:E35)</f>
        <v>1992.5</v>
      </c>
      <c r="F36" s="7">
        <f>AVERAGE(F2:F35)</f>
        <v>0.16052667208331967</v>
      </c>
    </row>
    <row r="37" spans="1:142">
      <c r="A37" t="s">
        <v>34</v>
      </c>
      <c r="B37" s="7">
        <f>STDEV(B2:B35)</f>
        <v>1.0988257167410943E-3</v>
      </c>
      <c r="C37" s="7">
        <f>STDEV(C2:C35)</f>
        <v>2.8453622058851264E-3</v>
      </c>
      <c r="D37" s="7">
        <f>STDEV(D2:D35)</f>
        <v>19.367614212019156</v>
      </c>
      <c r="E37" s="7">
        <f>STDEV(E2:E35)</f>
        <v>9.9582461641931044</v>
      </c>
      <c r="F37" s="7">
        <f>STDEV(F2:F35)</f>
        <v>0.10934852999754667</v>
      </c>
    </row>
    <row r="38" spans="1:142">
      <c r="A38" t="s">
        <v>35</v>
      </c>
      <c r="B38" s="7">
        <f>MIN(B2:B35)</f>
        <v>8.2357066578742283E-2</v>
      </c>
      <c r="C38" s="7">
        <f>MIN(C2:C35)</f>
        <v>0.92548904482492378</v>
      </c>
      <c r="D38" s="7">
        <f>MIN(D2:D35)</f>
        <v>385.04620323494936</v>
      </c>
      <c r="E38" s="7">
        <f>MIN(E2:E35)</f>
        <v>1976</v>
      </c>
      <c r="F38" s="7">
        <f>MIN(F2:F35)</f>
        <v>1.4005602240896361E-2</v>
      </c>
    </row>
    <row r="39" spans="1:142">
      <c r="A39" t="s">
        <v>36</v>
      </c>
      <c r="B39" s="7">
        <f>MAX(B2:B35)</f>
        <v>8.8727314880121172E-2</v>
      </c>
      <c r="C39" s="7">
        <f>MAX(C2:C35)</f>
        <v>0.94043943520992346</v>
      </c>
      <c r="D39" s="7">
        <f>MAX(D2:D35)</f>
        <v>489.47861045745128</v>
      </c>
      <c r="E39" s="7">
        <f>MAX(E2:E35)</f>
        <v>2009</v>
      </c>
      <c r="F39" s="7">
        <f>MAX(F2:F35)</f>
        <v>0.35842293906810035</v>
      </c>
    </row>
    <row r="40" spans="1:142">
      <c r="A40" t="s">
        <v>37</v>
      </c>
      <c r="B40" s="7">
        <f>ABS(B39-B38)</f>
        <v>6.3702483013788891E-3</v>
      </c>
      <c r="C40" s="7">
        <f>ABS(C39-C38)</f>
        <v>1.4950390384999679E-2</v>
      </c>
      <c r="D40" s="7">
        <f>ABS(D39-D38)</f>
        <v>104.43240722250192</v>
      </c>
      <c r="E40" s="7">
        <f>ABS(E39-E38)</f>
        <v>33</v>
      </c>
      <c r="F40" s="7">
        <f>ABS(F39-F38)</f>
        <v>0.34441733682720399</v>
      </c>
    </row>
    <row r="41" spans="1:142">
      <c r="A41" t="s">
        <v>38</v>
      </c>
      <c r="B41" s="7">
        <f>COUNT(B2:B35)</f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R42"/>
  <sheetViews>
    <sheetView workbookViewId="0">
      <selection activeCell="F1" sqref="F1"/>
    </sheetView>
  </sheetViews>
  <sheetFormatPr baseColWidth="10" defaultRowHeight="15" x14ac:dyDescent="0"/>
  <sheetData>
    <row r="1" spans="2:148" ht="17" thickTop="1" thickBot="1">
      <c r="B1" s="7" t="s">
        <v>11</v>
      </c>
      <c r="C1" s="7" t="s">
        <v>12</v>
      </c>
      <c r="D1" s="7" t="s">
        <v>13</v>
      </c>
      <c r="E1" s="7" t="s">
        <v>3</v>
      </c>
      <c r="F1" s="7" t="s">
        <v>6</v>
      </c>
      <c r="G1" s="8">
        <f>LN(G2)</f>
        <v>8.9943970507163101E-2</v>
      </c>
      <c r="H1" s="9">
        <f>G4</f>
        <v>0.93629790414371217</v>
      </c>
      <c r="I1" t="s">
        <v>3</v>
      </c>
      <c r="J1" t="s">
        <v>6</v>
      </c>
      <c r="K1" s="8">
        <f>LN(K2)</f>
        <v>8.6356917886100448E-2</v>
      </c>
      <c r="L1" s="9">
        <f>K4</f>
        <v>0.92975867245130472</v>
      </c>
      <c r="M1" t="s">
        <v>3</v>
      </c>
      <c r="N1" t="s">
        <v>6</v>
      </c>
      <c r="O1" s="8">
        <f>LN(O2)</f>
        <v>8.7093410287287815E-2</v>
      </c>
      <c r="P1" s="9">
        <f>O4</f>
        <v>0.94191036954815677</v>
      </c>
      <c r="Q1" t="s">
        <v>3</v>
      </c>
      <c r="R1" t="s">
        <v>6</v>
      </c>
      <c r="S1" s="8">
        <f>LN(S2)</f>
        <v>8.8148638703303556E-2</v>
      </c>
      <c r="T1" s="9">
        <f>S4</f>
        <v>0.93620462804429683</v>
      </c>
      <c r="U1" t="s">
        <v>3</v>
      </c>
      <c r="V1" t="s">
        <v>6</v>
      </c>
      <c r="W1" s="8">
        <f>LN(W2)</f>
        <v>8.9275450677655924E-2</v>
      </c>
      <c r="X1" s="9">
        <f>W4</f>
        <v>0.93313566804981318</v>
      </c>
      <c r="Y1" t="s">
        <v>3</v>
      </c>
      <c r="Z1" t="s">
        <v>6</v>
      </c>
      <c r="AA1" s="8">
        <f>LN(AA2)</f>
        <v>8.9809261323122225E-2</v>
      </c>
      <c r="AB1" s="9">
        <f>AA4</f>
        <v>0.933436098608873</v>
      </c>
      <c r="AC1" t="s">
        <v>3</v>
      </c>
      <c r="AD1" t="s">
        <v>6</v>
      </c>
      <c r="AE1" s="8">
        <f>LN(AE2)</f>
        <v>9.0144647125837377E-2</v>
      </c>
      <c r="AF1" s="9">
        <f>AE4</f>
        <v>0.93439122371323524</v>
      </c>
      <c r="AG1" t="s">
        <v>3</v>
      </c>
      <c r="AH1" t="s">
        <v>6</v>
      </c>
      <c r="AI1" s="8">
        <f>LN(AI2)</f>
        <v>9.0266442828627502E-2</v>
      </c>
      <c r="AJ1" s="9">
        <f>AI4</f>
        <v>0.93518043544343199</v>
      </c>
      <c r="AK1" t="s">
        <v>3</v>
      </c>
      <c r="AL1" t="s">
        <v>6</v>
      </c>
      <c r="AM1" s="8">
        <f>LN(AM2)</f>
        <v>9.0145442286179628E-2</v>
      </c>
      <c r="AN1" s="9">
        <f>AM4</f>
        <v>0.93517370987971782</v>
      </c>
      <c r="AO1" t="s">
        <v>3</v>
      </c>
      <c r="AP1" t="s">
        <v>6</v>
      </c>
      <c r="AQ1" s="8">
        <f>LN(AQ2)</f>
        <v>9.0426123259122332E-2</v>
      </c>
      <c r="AR1" s="9">
        <f>AQ4</f>
        <v>0.93689224184653241</v>
      </c>
      <c r="AS1" t="s">
        <v>3</v>
      </c>
      <c r="AT1" t="s">
        <v>6</v>
      </c>
      <c r="AU1" s="8">
        <f>LN(AU2)</f>
        <v>9.0337847112806777E-2</v>
      </c>
      <c r="AV1" s="9">
        <f>AU4</f>
        <v>0.93686688613081581</v>
      </c>
      <c r="AW1" t="s">
        <v>3</v>
      </c>
      <c r="AX1" t="s">
        <v>6</v>
      </c>
      <c r="AY1" s="8">
        <f>LN(AY2)</f>
        <v>9.0376378743967381E-2</v>
      </c>
      <c r="AZ1" s="9">
        <f>AY4</f>
        <v>0.93775662701268236</v>
      </c>
      <c r="BA1" t="s">
        <v>3</v>
      </c>
      <c r="BB1" t="s">
        <v>6</v>
      </c>
      <c r="BC1" s="8">
        <f>LN(BC2)</f>
        <v>9.036968295331789E-2</v>
      </c>
      <c r="BD1" s="9">
        <f>BC4</f>
        <v>0.93849420737553135</v>
      </c>
      <c r="BE1" t="s">
        <v>3</v>
      </c>
      <c r="BF1" t="s">
        <v>6</v>
      </c>
      <c r="BG1" s="8">
        <f>LN(BG2)</f>
        <v>9.0317591197873734E-2</v>
      </c>
      <c r="BH1" s="9">
        <f>BG4</f>
        <v>0.93887001293097216</v>
      </c>
      <c r="BI1" t="s">
        <v>3</v>
      </c>
      <c r="BJ1" t="s">
        <v>6</v>
      </c>
      <c r="BK1" s="8">
        <f>LN(BK2)</f>
        <v>9.0206810918955896E-2</v>
      </c>
      <c r="BL1" s="9">
        <f>BK4</f>
        <v>0.93835046625829455</v>
      </c>
      <c r="BM1" t="s">
        <v>3</v>
      </c>
      <c r="BN1" t="s">
        <v>6</v>
      </c>
      <c r="BO1" s="8">
        <f>LN(BO2)</f>
        <v>9.0085054158759101E-2</v>
      </c>
      <c r="BP1" s="9">
        <f>BO4</f>
        <v>0.93738834586001185</v>
      </c>
      <c r="BQ1" t="s">
        <v>3</v>
      </c>
      <c r="BR1" t="s">
        <v>6</v>
      </c>
      <c r="BS1" s="8">
        <f>LN(BS2)</f>
        <v>9.0001210447888752E-2</v>
      </c>
      <c r="BT1" s="9">
        <f>BS4</f>
        <v>0.9367322825350981</v>
      </c>
      <c r="BU1" t="s">
        <v>3</v>
      </c>
      <c r="BV1" t="s">
        <v>6</v>
      </c>
      <c r="BW1" s="8">
        <f>LN(BW2)</f>
        <v>8.9968766329263206E-2</v>
      </c>
      <c r="BX1" s="9">
        <f>BW4</f>
        <v>0.93671046462565632</v>
      </c>
      <c r="BY1" t="s">
        <v>3</v>
      </c>
      <c r="BZ1" t="s">
        <v>6</v>
      </c>
      <c r="CA1" s="8">
        <f>LN(CA2)</f>
        <v>8.9938804552127119E-2</v>
      </c>
      <c r="CB1" s="9">
        <f>CA4</f>
        <v>0.93656130750408206</v>
      </c>
      <c r="CC1" t="s">
        <v>3</v>
      </c>
      <c r="CD1" t="s">
        <v>6</v>
      </c>
      <c r="CE1" s="8">
        <f>LN(CE2)</f>
        <v>8.9891078560154783E-2</v>
      </c>
      <c r="CF1" s="9">
        <f>CE4</f>
        <v>0.93699467667350178</v>
      </c>
      <c r="CG1" t="s">
        <v>3</v>
      </c>
      <c r="CH1" t="s">
        <v>6</v>
      </c>
      <c r="CI1" s="8">
        <f>LN(CI2)</f>
        <v>8.9882764772716603E-2</v>
      </c>
      <c r="CJ1" s="9">
        <f>CI4</f>
        <v>0.9364539635202711</v>
      </c>
      <c r="CK1" t="s">
        <v>3</v>
      </c>
      <c r="CL1" t="s">
        <v>6</v>
      </c>
      <c r="CM1" s="8">
        <f>LN(CM2)</f>
        <v>8.9879933589329497E-2</v>
      </c>
      <c r="CN1" s="9">
        <f>CM4</f>
        <v>0.93621191255112124</v>
      </c>
      <c r="CO1" t="s">
        <v>3</v>
      </c>
      <c r="CP1" t="s">
        <v>6</v>
      </c>
      <c r="CQ1" s="8">
        <f>LN(CQ2)</f>
        <v>8.992532206984763E-2</v>
      </c>
      <c r="CR1" s="9">
        <f>CQ4</f>
        <v>0.93599891036044036</v>
      </c>
      <c r="CS1" t="s">
        <v>3</v>
      </c>
      <c r="CT1" t="s">
        <v>6</v>
      </c>
      <c r="CU1" s="8">
        <f>LN(CU2)</f>
        <v>8.9904267724098458E-2</v>
      </c>
      <c r="CV1" s="9">
        <f>CU4</f>
        <v>0.93583501160836458</v>
      </c>
      <c r="CW1" t="s">
        <v>3</v>
      </c>
      <c r="CX1" t="s">
        <v>6</v>
      </c>
      <c r="CY1" s="8">
        <f>LN(CY2)</f>
        <v>8.9827563970687238E-2</v>
      </c>
      <c r="CZ1" s="9">
        <f>CY4</f>
        <v>0.93566700111413381</v>
      </c>
      <c r="DA1" t="s">
        <v>3</v>
      </c>
      <c r="DB1" t="s">
        <v>6</v>
      </c>
      <c r="DC1" s="8">
        <f>LN(DC2)</f>
        <v>8.9393449937113359E-2</v>
      </c>
      <c r="DD1" s="9">
        <f>DC4</f>
        <v>0.93711643768770192</v>
      </c>
      <c r="DE1" t="s">
        <v>3</v>
      </c>
      <c r="DF1" t="s">
        <v>6</v>
      </c>
      <c r="DG1" s="8">
        <f>LN(DG2)</f>
        <v>8.9414101589401412E-2</v>
      </c>
      <c r="DH1" s="9">
        <f>DG4</f>
        <v>0.93620047742322565</v>
      </c>
      <c r="DI1" t="s">
        <v>3</v>
      </c>
      <c r="DJ1" t="s">
        <v>6</v>
      </c>
      <c r="DK1" s="8">
        <f>LN(DK2)</f>
        <v>8.9543474497302739E-2</v>
      </c>
      <c r="DL1" s="9">
        <f>DK4</f>
        <v>0.93514925417243144</v>
      </c>
      <c r="DM1" t="s">
        <v>3</v>
      </c>
      <c r="DN1" t="s">
        <v>6</v>
      </c>
      <c r="DO1" s="8">
        <f>LN(DO2)</f>
        <v>9.0000066990845701E-2</v>
      </c>
      <c r="DP1" s="9">
        <f>DO4</f>
        <v>0.93468528103785342</v>
      </c>
      <c r="DQ1" t="s">
        <v>3</v>
      </c>
      <c r="DR1" t="s">
        <v>6</v>
      </c>
      <c r="DS1" s="8">
        <f>LN(DS2)</f>
        <v>8.9772617906726471E-2</v>
      </c>
      <c r="DT1" s="9">
        <f>DS4</f>
        <v>0.93409587029038221</v>
      </c>
      <c r="DU1" t="s">
        <v>3</v>
      </c>
      <c r="DV1" t="s">
        <v>6</v>
      </c>
      <c r="DW1" s="8">
        <f>LN(DW2)</f>
        <v>8.9862906828220623E-2</v>
      </c>
      <c r="DX1" s="9">
        <f>DW4</f>
        <v>0.9337424530113656</v>
      </c>
      <c r="DY1" t="s">
        <v>3</v>
      </c>
      <c r="DZ1" t="s">
        <v>6</v>
      </c>
      <c r="EA1" s="8">
        <f>LN(EA2)</f>
        <v>9.0427414820748994E-2</v>
      </c>
      <c r="EB1" s="9">
        <f>EA4</f>
        <v>0.93459662426192436</v>
      </c>
      <c r="EC1" t="s">
        <v>3</v>
      </c>
      <c r="ED1" t="s">
        <v>6</v>
      </c>
      <c r="EE1" s="8">
        <f>LN(EE2)</f>
        <v>9.1200083016211728E-2</v>
      </c>
      <c r="EF1" s="9">
        <f>EE4</f>
        <v>0.93771986883003999</v>
      </c>
      <c r="EG1" t="s">
        <v>3</v>
      </c>
      <c r="EH1" t="s">
        <v>6</v>
      </c>
      <c r="EI1" s="8">
        <f>LN(EI2)</f>
        <v>9.1525098477301697E-2</v>
      </c>
      <c r="EJ1" s="9">
        <f>EI4</f>
        <v>0.93880205750571166</v>
      </c>
      <c r="EK1" t="s">
        <v>3</v>
      </c>
      <c r="EL1" t="s">
        <v>6</v>
      </c>
      <c r="EM1" s="8">
        <f>LN(EM2)</f>
        <v>9.2225395588584447E-2</v>
      </c>
      <c r="EN1" s="9">
        <f>EM4</f>
        <v>0.94263658454301413</v>
      </c>
      <c r="EO1" t="s">
        <v>3</v>
      </c>
      <c r="EP1" t="s">
        <v>6</v>
      </c>
      <c r="EQ1" s="8">
        <f>LN(EQ2)</f>
        <v>9.1721959789765453E-2</v>
      </c>
      <c r="ER1" s="9">
        <f>EQ4</f>
        <v>0.93784212688717161</v>
      </c>
    </row>
    <row r="2" spans="2:148" ht="16" thickTop="1">
      <c r="B2">
        <v>8.6356917886100448E-2</v>
      </c>
      <c r="C2" s="10">
        <v>0.92975867245130472</v>
      </c>
      <c r="D2">
        <v>423.57225520568022</v>
      </c>
      <c r="E2">
        <v>1968</v>
      </c>
      <c r="F2">
        <v>7.9365079365079378E-3</v>
      </c>
      <c r="G2">
        <f t="array" ref="G2:H6">LOGEST(F2:F36,E2:E36,TRUE, TRUE)</f>
        <v>1.09411297939246</v>
      </c>
      <c r="H2">
        <v>1.7114384648929119E-79</v>
      </c>
      <c r="I2">
        <v>1976</v>
      </c>
      <c r="J2">
        <v>1.4005602240896361E-2</v>
      </c>
      <c r="K2">
        <f t="array" ref="K2:L6">LOGEST(J2:J35,I2:I35,TRUE, TRUE)</f>
        <v>1.0901953690997652</v>
      </c>
      <c r="L2">
        <v>2.2053214605327048E-76</v>
      </c>
      <c r="M2">
        <v>1968</v>
      </c>
      <c r="N2">
        <v>7.9365079365079378E-3</v>
      </c>
      <c r="O2">
        <f t="array" ref="O2:P6">LOGEST(N2:N35,M2:M35,TRUE, TRUE)</f>
        <v>1.0909985854499793</v>
      </c>
      <c r="P2">
        <v>5.1027745603822222E-77</v>
      </c>
      <c r="Q2">
        <v>1968</v>
      </c>
      <c r="R2">
        <v>7.9365079365079378E-3</v>
      </c>
      <c r="S2">
        <f t="array" ref="S2:T6">LOGEST(R2:R35,Q2:Q35,TRUE, TRUE)</f>
        <v>1.0921504457901765</v>
      </c>
      <c r="T2">
        <v>6.1969306293682375E-78</v>
      </c>
      <c r="U2">
        <v>1968</v>
      </c>
      <c r="V2">
        <v>7.9365079365079378E-3</v>
      </c>
      <c r="W2">
        <f t="array" ref="W2:X6">LOGEST(V2:V35,U2:U35,TRUE, TRUE)</f>
        <v>1.0933817876053513</v>
      </c>
      <c r="X2">
        <v>6.5157905942048935E-79</v>
      </c>
      <c r="Y2">
        <v>1968</v>
      </c>
      <c r="Z2">
        <v>7.9365079365079378E-3</v>
      </c>
      <c r="AA2">
        <f t="array" ref="AA2:AB6">LOGEST(Z2:Z35,Y2:Y35,TRUE, TRUE)</f>
        <v>1.0939656022525075</v>
      </c>
      <c r="AB2">
        <v>2.2407425761156233E-79</v>
      </c>
      <c r="AC2">
        <v>1968</v>
      </c>
      <c r="AD2">
        <v>7.9365079365079378E-3</v>
      </c>
      <c r="AE2">
        <f t="array" ref="AE2:AF6">LOGEST(AD2:AD35,AC2:AC35,TRUE, TRUE)</f>
        <v>1.0943325643176554</v>
      </c>
      <c r="AF2">
        <v>1.1453990597455343E-79</v>
      </c>
      <c r="AG2">
        <v>1968</v>
      </c>
      <c r="AH2">
        <v>7.9365079365079378E-3</v>
      </c>
      <c r="AI2">
        <f t="array" ref="AI2:AJ6">LOGEST(AH2:AH35,AG2:AG35,TRUE, TRUE)</f>
        <v>1.0944658574385124</v>
      </c>
      <c r="AJ2">
        <v>8.973984046986891E-80</v>
      </c>
      <c r="AK2">
        <v>1968</v>
      </c>
      <c r="AL2">
        <v>7.9365079365079378E-3</v>
      </c>
      <c r="AM2">
        <f t="array" ref="AM2:AN6">LOGEST(AL2:AL35,AK2:AK35,TRUE, TRUE)</f>
        <v>1.0943334344878577</v>
      </c>
      <c r="AN2">
        <v>1.1431390463106546E-79</v>
      </c>
      <c r="AO2">
        <v>1968</v>
      </c>
      <c r="AP2">
        <v>7.9365079365079378E-3</v>
      </c>
      <c r="AQ2">
        <f t="array" ref="AQ2:AR6">LOGEST(AP2:AP35,AO2:AO35,TRUE, TRUE)</f>
        <v>1.0946406361717904</v>
      </c>
      <c r="AR2">
        <v>6.5112522150543547E-80</v>
      </c>
      <c r="AS2">
        <v>1968</v>
      </c>
      <c r="AT2">
        <v>7.9365079365079378E-3</v>
      </c>
      <c r="AU2">
        <f t="array" ref="AU2:AV6">LOGEST(AT2:AT35,AS2:AS35,TRUE, TRUE)</f>
        <v>1.0945440097797943</v>
      </c>
      <c r="AV2">
        <v>7.766605099045384E-80</v>
      </c>
      <c r="AW2">
        <v>1968</v>
      </c>
      <c r="AX2">
        <v>7.9365079365079378E-3</v>
      </c>
      <c r="AY2">
        <f t="array" ref="AY2:AZ6">LOGEST(AX2:AX35,AW2:AW35,TRUE, TRUE)</f>
        <v>1.094586185158406</v>
      </c>
      <c r="AZ2">
        <v>7.1824717445102428E-80</v>
      </c>
      <c r="BA2">
        <v>1968</v>
      </c>
      <c r="BB2">
        <v>7.9365079365079378E-3</v>
      </c>
      <c r="BC2">
        <f t="array" ref="BC2:BD6">LOGEST(BB2:BB35,BA2:BA35,TRUE, TRUE)</f>
        <v>1.0945788560629994</v>
      </c>
      <c r="BD2">
        <v>7.2710424117441524E-80</v>
      </c>
      <c r="BE2">
        <v>1968</v>
      </c>
      <c r="BF2">
        <v>7.9365079365079378E-3</v>
      </c>
      <c r="BG2">
        <f t="array" ref="BG2:BH6">LOGEST(BF2:BF35,BE2:BE35,TRUE, TRUE)</f>
        <v>1.094521839013987</v>
      </c>
      <c r="BH2">
        <v>8.0620432618342093E-80</v>
      </c>
      <c r="BI2">
        <v>1968</v>
      </c>
      <c r="BJ2">
        <v>7.9365079365079378E-3</v>
      </c>
      <c r="BK2">
        <f t="array" ref="BK2:BL6">LOGEST(BJ2:BJ35,BI2:BI35,TRUE, TRUE)</f>
        <v>1.0944005942952653</v>
      </c>
      <c r="BL2">
        <v>1.0062082790000074E-79</v>
      </c>
      <c r="BM2">
        <v>1968</v>
      </c>
      <c r="BN2">
        <v>7.9365079365079378E-3</v>
      </c>
      <c r="BO2">
        <f t="array" ref="BO2:BP6">LOGEST(BN2:BN35,BM2:BM35,TRUE, TRUE)</f>
        <v>1.0942673517363022</v>
      </c>
      <c r="BP2">
        <v>1.2850185746698465E-79</v>
      </c>
      <c r="BQ2">
        <v>1968</v>
      </c>
      <c r="BR2">
        <v>7.9365079365079378E-3</v>
      </c>
      <c r="BS2">
        <f t="array" ref="BS2:BT6">LOGEST(BR2:BR35,BQ2:BQ35,TRUE, TRUE)</f>
        <v>1.0941756081469636</v>
      </c>
      <c r="BT2">
        <v>1.5216885799639119E-79</v>
      </c>
      <c r="BU2">
        <v>1968</v>
      </c>
      <c r="BV2">
        <v>7.9365079365079378E-3</v>
      </c>
      <c r="BW2">
        <f t="array" ref="BW2:BX6">LOGEST(BV2:BV35,BU2:BU35,TRUE, TRUE)</f>
        <v>1.0941401091596055</v>
      </c>
      <c r="BX2">
        <v>1.6234142956099037E-79</v>
      </c>
      <c r="BY2">
        <v>1968</v>
      </c>
      <c r="BZ2">
        <v>7.9365079365079378E-3</v>
      </c>
      <c r="CA2">
        <f t="array" ref="CA2:CB6">LOGEST(BZ2:BZ35,BY2:BY35,TRUE, TRUE)</f>
        <v>1.0941073272686035</v>
      </c>
      <c r="CB2">
        <v>1.7242261922636517E-79</v>
      </c>
      <c r="CC2">
        <v>1968</v>
      </c>
      <c r="CD2">
        <v>7.9365079365079378E-3</v>
      </c>
      <c r="CE2">
        <f t="array" ref="CE2:CF6">LOGEST(CD2:CD35,CC2:CC35,TRUE, TRUE)</f>
        <v>1.0940551111571282</v>
      </c>
      <c r="CF2">
        <v>1.8923679410822126E-79</v>
      </c>
      <c r="CG2">
        <v>1968</v>
      </c>
      <c r="CH2">
        <v>7.9365079365079378E-3</v>
      </c>
      <c r="CI2">
        <f t="array" ref="CI2:CJ6">LOGEST(CH2:CH35,CG2:CG35,TRUE, TRUE)</f>
        <v>1.0940460154532983</v>
      </c>
      <c r="CJ2">
        <v>1.927413730507999E-79</v>
      </c>
      <c r="CK2">
        <v>1968</v>
      </c>
      <c r="CL2">
        <v>7.9365079365079378E-3</v>
      </c>
      <c r="CM2">
        <f t="array" ref="CM2:CN6">LOGEST(CL2:CL35,CK2:CK35,TRUE, TRUE)</f>
        <v>1.0940429180127793</v>
      </c>
      <c r="CN2">
        <v>1.939981596096352E-79</v>
      </c>
      <c r="CO2">
        <v>1968</v>
      </c>
      <c r="CP2">
        <v>7.9365079365079378E-3</v>
      </c>
      <c r="CQ2">
        <f t="array" ref="CQ2:CR6">LOGEST(CP2:CP35,CO2:CO35,TRUE, TRUE)</f>
        <v>1.0940925760853932</v>
      </c>
      <c r="CR2">
        <v>1.7753348624081159E-79</v>
      </c>
      <c r="CS2">
        <v>1968</v>
      </c>
      <c r="CT2">
        <v>7.9365079365079378E-3</v>
      </c>
      <c r="CU2">
        <f t="array" ref="CU2:CV6">LOGEST(CT2:CT35,CS2:CS35,TRUE, TRUE)</f>
        <v>1.0940695409245107</v>
      </c>
      <c r="CV2">
        <v>1.8507170147755666E-79</v>
      </c>
      <c r="CW2">
        <v>1968</v>
      </c>
      <c r="CX2">
        <v>7.9365079365079378E-3</v>
      </c>
      <c r="CY2">
        <f t="array" ref="CY2:CZ6">LOGEST(CX2:CX35,CW2:CW35,TRUE, TRUE)</f>
        <v>1.093985624902607</v>
      </c>
      <c r="CZ2">
        <v>2.1535647286751195E-79</v>
      </c>
      <c r="DA2">
        <v>1968</v>
      </c>
      <c r="DB2">
        <v>7.9365079365079378E-3</v>
      </c>
      <c r="DC2">
        <f t="array" ref="DC2:DD6">LOGEST(DB2:DB35,DA2:DA35,TRUE, TRUE)</f>
        <v>1.0935108134589209</v>
      </c>
      <c r="DD2">
        <v>5.0806445382014876E-79</v>
      </c>
      <c r="DE2">
        <v>1968</v>
      </c>
      <c r="DF2">
        <v>7.9365079365079378E-3</v>
      </c>
      <c r="DG2">
        <f t="array" ref="DG2:DH6">LOGEST(DF2:DF35,DE2:DE35,TRUE, TRUE)</f>
        <v>1.0935333964972014</v>
      </c>
      <c r="DH2">
        <v>4.8822627869772539E-79</v>
      </c>
      <c r="DI2">
        <v>1968</v>
      </c>
      <c r="DJ2">
        <v>7.9365079365079378E-3</v>
      </c>
      <c r="DK2">
        <f t="array" ref="DK2:DL6">LOGEST(DJ2:DJ35,DI2:DI35,TRUE, TRUE)</f>
        <v>1.0936748792444133</v>
      </c>
      <c r="DL2">
        <v>3.7819761819635544E-79</v>
      </c>
      <c r="DM2">
        <v>1968</v>
      </c>
      <c r="DN2">
        <v>7.9365079365079378E-3</v>
      </c>
      <c r="DO2">
        <f t="array" ref="DO2:DP6">LOGEST(DN2:DN35,DM2:DM35,TRUE, TRUE)</f>
        <v>1.0941743570048734</v>
      </c>
      <c r="DP2">
        <v>1.5314378881702724E-79</v>
      </c>
      <c r="DQ2">
        <v>1968</v>
      </c>
      <c r="DR2">
        <v>7.9365079365079378E-3</v>
      </c>
      <c r="DS2">
        <f t="array" ref="DS2:DT6">LOGEST(DR2:DR35,DQ2:DQ35,TRUE, TRUE)</f>
        <v>1.0939255163498682</v>
      </c>
      <c r="DT2">
        <v>2.403555161955644E-79</v>
      </c>
      <c r="DU2">
        <v>1968</v>
      </c>
      <c r="DV2">
        <v>7.9365079365079378E-3</v>
      </c>
      <c r="DW2">
        <f t="array" ref="DW2:DX6">LOGEST(DV2:DV35,DU2:DU35,TRUE, TRUE)</f>
        <v>1.0940242901639579</v>
      </c>
      <c r="DX2">
        <v>2.0098596524905544E-79</v>
      </c>
      <c r="DY2">
        <v>1968</v>
      </c>
      <c r="DZ2">
        <v>7.9365079365079378E-3</v>
      </c>
      <c r="EA2">
        <f t="array" ref="EA2:EB6">LOGEST(DZ2:DZ35,DY2:DY35,TRUE, TRUE)</f>
        <v>1.0946420499685441</v>
      </c>
      <c r="EB2">
        <v>6.560255144480276E-80</v>
      </c>
      <c r="EC2">
        <v>1968</v>
      </c>
      <c r="ED2">
        <v>7.9365079365079378E-3</v>
      </c>
      <c r="EE2">
        <f t="array" ref="EE2:EF6">LOGEST(ED2:ED35,EC2:EC35,TRUE, TRUE)</f>
        <v>1.0954881719096319</v>
      </c>
      <c r="EF2">
        <v>1.4158626957651996E-80</v>
      </c>
      <c r="EG2">
        <v>1968</v>
      </c>
      <c r="EH2">
        <v>7.9365079365079378E-3</v>
      </c>
      <c r="EI2">
        <f t="array" ref="EI2:EJ6">LOGEST(EH2:EH35,EG2:EG35,TRUE, TRUE)</f>
        <v>1.0958442803701867</v>
      </c>
      <c r="EJ2">
        <v>7.42366400434198E-81</v>
      </c>
      <c r="EK2">
        <v>1968</v>
      </c>
      <c r="EL2">
        <v>7.9365079365079378E-3</v>
      </c>
      <c r="EM2">
        <f t="array" ref="EM2:EN6">LOGEST(EL2:EL35,EK2:EK35,TRUE, TRUE)</f>
        <v>1.0966119657266906</v>
      </c>
      <c r="EN2">
        <v>1.8475780584573938E-81</v>
      </c>
      <c r="EO2">
        <v>1968</v>
      </c>
      <c r="EP2">
        <v>7.9365079365079378E-3</v>
      </c>
      <c r="EQ2">
        <f t="array" ref="EQ2:ER6">LOGEST(EP2:EP35,EO2:EO35,TRUE, TRUE)</f>
        <v>1.0960600309492505</v>
      </c>
      <c r="ER2">
        <v>5.0152975841367267E-81</v>
      </c>
    </row>
    <row r="3" spans="2:148">
      <c r="B3">
        <v>8.7093410287287815E-2</v>
      </c>
      <c r="C3" s="10">
        <v>0.94191036954815677</v>
      </c>
      <c r="D3">
        <v>518.87284513762359</v>
      </c>
      <c r="E3">
        <v>1976</v>
      </c>
      <c r="F3">
        <v>1.4005602240896361E-2</v>
      </c>
      <c r="G3">
        <v>4.0839923538226342E-3</v>
      </c>
      <c r="H3">
        <v>8.1346089057477471</v>
      </c>
      <c r="I3">
        <v>1977</v>
      </c>
      <c r="J3">
        <v>1.8771178883538436E-2</v>
      </c>
      <c r="K3">
        <v>4.1959797264883702E-3</v>
      </c>
      <c r="L3">
        <v>8.3605909502227789</v>
      </c>
      <c r="M3">
        <v>1977</v>
      </c>
      <c r="N3">
        <v>1.8771178883538436E-2</v>
      </c>
      <c r="O3">
        <v>3.8234448040654957E-3</v>
      </c>
      <c r="P3">
        <v>7.617415700131053</v>
      </c>
      <c r="Q3">
        <v>1976</v>
      </c>
      <c r="R3">
        <v>1.4005602240896361E-2</v>
      </c>
      <c r="S3">
        <v>4.0677084323047594E-3</v>
      </c>
      <c r="T3">
        <v>8.103941302897951</v>
      </c>
      <c r="U3">
        <v>1976</v>
      </c>
      <c r="V3">
        <v>1.4005602240896361E-2</v>
      </c>
      <c r="W3">
        <v>4.2245642735588831E-3</v>
      </c>
      <c r="X3">
        <v>8.4163159169020823</v>
      </c>
      <c r="Y3">
        <v>1976</v>
      </c>
      <c r="Z3">
        <v>1.4005602240896361E-2</v>
      </c>
      <c r="AA3">
        <v>4.2395837936227299E-3</v>
      </c>
      <c r="AB3">
        <v>8.4461144638465573</v>
      </c>
      <c r="AC3">
        <v>1976</v>
      </c>
      <c r="AD3">
        <v>1.4005602240896361E-2</v>
      </c>
      <c r="AE3">
        <v>4.2226155946314464E-3</v>
      </c>
      <c r="AF3">
        <v>8.4121869517291969</v>
      </c>
      <c r="AG3">
        <v>1976</v>
      </c>
      <c r="AH3">
        <v>1.4005602240896361E-2</v>
      </c>
      <c r="AI3">
        <v>4.201038750789669E-3</v>
      </c>
      <c r="AJ3">
        <v>8.3690792776671188</v>
      </c>
      <c r="AK3">
        <v>1976</v>
      </c>
      <c r="AL3">
        <v>1.4005602240896361E-2</v>
      </c>
      <c r="AM3">
        <v>4.1956400693003949E-3</v>
      </c>
      <c r="AN3">
        <v>8.3582015774560094</v>
      </c>
      <c r="AO3">
        <v>1976</v>
      </c>
      <c r="AP3">
        <v>1.4005602240896361E-2</v>
      </c>
      <c r="AQ3">
        <v>4.148732924770109E-3</v>
      </c>
      <c r="AR3">
        <v>8.2646356723812175</v>
      </c>
      <c r="AS3">
        <v>1976</v>
      </c>
      <c r="AT3">
        <v>1.4005602240896361E-2</v>
      </c>
      <c r="AU3">
        <v>4.1455714808104286E-3</v>
      </c>
      <c r="AV3">
        <v>8.258216398019167</v>
      </c>
      <c r="AW3">
        <v>1976</v>
      </c>
      <c r="AX3">
        <v>1.4005602240896361E-2</v>
      </c>
      <c r="AY3">
        <v>4.1160575202290727E-3</v>
      </c>
      <c r="AZ3">
        <v>8.1993022919402261</v>
      </c>
      <c r="BA3">
        <v>1976</v>
      </c>
      <c r="BB3">
        <v>1.4005602240896361E-2</v>
      </c>
      <c r="BC3">
        <v>4.0896861533594826E-3</v>
      </c>
      <c r="BD3">
        <v>8.146649896196287</v>
      </c>
      <c r="BE3">
        <v>1976</v>
      </c>
      <c r="BF3">
        <v>1.4005602240896361E-2</v>
      </c>
      <c r="BG3">
        <v>4.0740070389474956E-3</v>
      </c>
      <c r="BH3">
        <v>8.1152976253052369</v>
      </c>
      <c r="BI3">
        <v>1976</v>
      </c>
      <c r="BJ3">
        <v>1.4005602240896361E-2</v>
      </c>
      <c r="BK3">
        <v>4.0873958667695144E-3</v>
      </c>
      <c r="BL3">
        <v>8.1418478128385168</v>
      </c>
      <c r="BM3">
        <v>1976</v>
      </c>
      <c r="BN3">
        <v>1.4005602240896361E-2</v>
      </c>
      <c r="BO3">
        <v>4.11571760666927E-3</v>
      </c>
      <c r="BP3">
        <v>8.198142180457749</v>
      </c>
      <c r="BQ3">
        <v>1976</v>
      </c>
      <c r="BR3">
        <v>1.4005602240896361E-2</v>
      </c>
      <c r="BS3">
        <v>4.1348208803107696E-3</v>
      </c>
      <c r="BT3">
        <v>8.2360727306603057</v>
      </c>
      <c r="BU3">
        <v>1976</v>
      </c>
      <c r="BV3">
        <v>1.4005602240896361E-2</v>
      </c>
      <c r="BW3">
        <v>4.1340911120778855E-3</v>
      </c>
      <c r="BX3">
        <v>8.2344976114163693</v>
      </c>
      <c r="BY3">
        <v>1976</v>
      </c>
      <c r="BZ3">
        <v>1.4005602240896361E-2</v>
      </c>
      <c r="CA3">
        <v>4.1379108283331736E-3</v>
      </c>
      <c r="CB3">
        <v>8.2419842381923942</v>
      </c>
      <c r="CC3">
        <v>1976</v>
      </c>
      <c r="CD3">
        <v>1.4005602240896361E-2</v>
      </c>
      <c r="CE3">
        <v>4.1206114284968211E-3</v>
      </c>
      <c r="CF3">
        <v>8.2074056663425274</v>
      </c>
      <c r="CG3">
        <v>1976</v>
      </c>
      <c r="CH3">
        <v>1.4005602240896361E-2</v>
      </c>
      <c r="CI3">
        <v>4.1390669515001966E-3</v>
      </c>
      <c r="CJ3">
        <v>8.244043408376287</v>
      </c>
      <c r="CK3">
        <v>1976</v>
      </c>
      <c r="CL3">
        <v>1.4005602240896361E-2</v>
      </c>
      <c r="CM3">
        <v>4.1473478529354723E-3</v>
      </c>
      <c r="CN3">
        <v>8.2604148581644612</v>
      </c>
      <c r="CO3">
        <v>1976</v>
      </c>
      <c r="CP3">
        <v>1.4005602240896361E-2</v>
      </c>
      <c r="CQ3">
        <v>4.1568372886174928E-3</v>
      </c>
      <c r="CR3">
        <v>8.2791928004573752</v>
      </c>
      <c r="CS3">
        <v>1976</v>
      </c>
      <c r="CT3">
        <v>1.4005602240896361E-2</v>
      </c>
      <c r="CU3">
        <v>4.1615463339647824E-3</v>
      </c>
      <c r="CV3">
        <v>8.2884491346874434</v>
      </c>
      <c r="CW3">
        <v>1976</v>
      </c>
      <c r="CX3">
        <v>1.4005602240896361E-2</v>
      </c>
      <c r="CY3">
        <v>4.163809720856301E-3</v>
      </c>
      <c r="CZ3">
        <v>8.2928342424517467</v>
      </c>
      <c r="DA3">
        <v>1976</v>
      </c>
      <c r="DB3">
        <v>1.4005602240896361E-2</v>
      </c>
      <c r="DC3">
        <v>4.0935726208665745E-3</v>
      </c>
      <c r="DD3">
        <v>8.1528260011284264</v>
      </c>
      <c r="DE3">
        <v>1976</v>
      </c>
      <c r="DF3">
        <v>1.4005602240896361E-2</v>
      </c>
      <c r="DG3">
        <v>4.1262478718562343E-3</v>
      </c>
      <c r="DH3">
        <v>8.2177807224269657</v>
      </c>
      <c r="DI3">
        <v>1976</v>
      </c>
      <c r="DJ3">
        <v>1.4005602240896361E-2</v>
      </c>
      <c r="DK3">
        <v>4.1684632259111681E-3</v>
      </c>
      <c r="DL3">
        <v>8.3017331121067208</v>
      </c>
      <c r="DM3">
        <v>1976</v>
      </c>
      <c r="DN3">
        <v>1.4005602240896361E-2</v>
      </c>
      <c r="DO3">
        <v>4.2057230719875632E-3</v>
      </c>
      <c r="DP3">
        <v>8.3758139120601562</v>
      </c>
      <c r="DQ3">
        <v>1976</v>
      </c>
      <c r="DR3">
        <v>1.4005602240896361E-2</v>
      </c>
      <c r="DS3">
        <v>4.2153097164626787E-3</v>
      </c>
      <c r="DT3">
        <v>8.3947813162009659</v>
      </c>
      <c r="DU3">
        <v>1976</v>
      </c>
      <c r="DV3">
        <v>1.4005602240896361E-2</v>
      </c>
      <c r="DW3">
        <v>4.2316486154890601E-3</v>
      </c>
      <c r="DX3">
        <v>8.4271949914133568</v>
      </c>
      <c r="DY3">
        <v>1976</v>
      </c>
      <c r="DZ3">
        <v>1.4005602240896361E-2</v>
      </c>
      <c r="EA3">
        <v>4.2287606480625036E-3</v>
      </c>
      <c r="EB3">
        <v>8.4213185050933053</v>
      </c>
      <c r="EC3">
        <v>1976</v>
      </c>
      <c r="ED3">
        <v>1.4005602240896361E-2</v>
      </c>
      <c r="EE3">
        <v>4.154879613264083E-3</v>
      </c>
      <c r="EF3">
        <v>8.2740658714201665</v>
      </c>
      <c r="EG3">
        <v>1976</v>
      </c>
      <c r="EH3">
        <v>1.4005602240896361E-2</v>
      </c>
      <c r="EI3">
        <v>4.130918339765967E-3</v>
      </c>
      <c r="EJ3">
        <v>8.2262267495076991</v>
      </c>
      <c r="EK3">
        <v>1976</v>
      </c>
      <c r="EL3">
        <v>1.4005602240896361E-2</v>
      </c>
      <c r="EM3">
        <v>4.0218039179128013E-3</v>
      </c>
      <c r="EN3">
        <v>8.0088192626757184</v>
      </c>
      <c r="EO3">
        <v>1976</v>
      </c>
      <c r="EP3">
        <v>1.4005602240896361E-2</v>
      </c>
      <c r="EQ3">
        <v>4.1742796509288771E-3</v>
      </c>
      <c r="ER3">
        <v>8.3123279835789852</v>
      </c>
    </row>
    <row r="4" spans="2:148" ht="16" thickBot="1">
      <c r="B4">
        <v>8.8148638703303556E-2</v>
      </c>
      <c r="C4" s="10">
        <v>0.93620462804429683</v>
      </c>
      <c r="D4">
        <v>469.60378439707921</v>
      </c>
      <c r="E4">
        <v>1977</v>
      </c>
      <c r="F4">
        <v>1.8771178883538436E-2</v>
      </c>
      <c r="G4">
        <v>0.93629790414371217</v>
      </c>
      <c r="H4">
        <v>0.25358928904090722</v>
      </c>
      <c r="I4">
        <v>1978</v>
      </c>
      <c r="J4">
        <v>2.6518014613252712E-2</v>
      </c>
      <c r="K4">
        <v>0.92975867245130472</v>
      </c>
      <c r="L4">
        <v>0.24003424670980675</v>
      </c>
      <c r="M4">
        <v>1978</v>
      </c>
      <c r="N4">
        <v>2.6518014613252712E-2</v>
      </c>
      <c r="O4">
        <v>0.94191036954815677</v>
      </c>
      <c r="P4">
        <v>0.22936263943022886</v>
      </c>
      <c r="Q4">
        <v>1978</v>
      </c>
      <c r="R4">
        <v>2.6518014613252712E-2</v>
      </c>
      <c r="S4">
        <v>0.93620462804429683</v>
      </c>
      <c r="T4">
        <v>0.24508129463394884</v>
      </c>
      <c r="U4">
        <v>1977</v>
      </c>
      <c r="V4">
        <v>1.8771178883538436E-2</v>
      </c>
      <c r="W4">
        <v>0.93313566804981318</v>
      </c>
      <c r="X4">
        <v>0.25556200584550448</v>
      </c>
      <c r="Y4">
        <v>1977</v>
      </c>
      <c r="Z4">
        <v>1.8771178883538436E-2</v>
      </c>
      <c r="AA4">
        <v>0.933436098608873</v>
      </c>
      <c r="AB4">
        <v>0.25742832309539976</v>
      </c>
      <c r="AC4">
        <v>1977</v>
      </c>
      <c r="AD4">
        <v>1.8771178883538436E-2</v>
      </c>
      <c r="AE4">
        <v>0.93439122371323524</v>
      </c>
      <c r="AF4">
        <v>0.25727703108751082</v>
      </c>
      <c r="AG4">
        <v>1977</v>
      </c>
      <c r="AH4">
        <v>1.8771178883538436E-2</v>
      </c>
      <c r="AI4">
        <v>0.93518043544343199</v>
      </c>
      <c r="AJ4">
        <v>0.2567631929246062</v>
      </c>
      <c r="AK4">
        <v>1977</v>
      </c>
      <c r="AL4">
        <v>1.8771178883538436E-2</v>
      </c>
      <c r="AM4">
        <v>0.93517370987971782</v>
      </c>
      <c r="AN4">
        <v>0.25716006204982883</v>
      </c>
      <c r="AO4">
        <v>1977</v>
      </c>
      <c r="AP4">
        <v>1.8771178883538436E-2</v>
      </c>
      <c r="AQ4">
        <v>0.93689224184653241</v>
      </c>
      <c r="AR4">
        <v>0.25493220661879579</v>
      </c>
      <c r="AS4">
        <v>1977</v>
      </c>
      <c r="AT4">
        <v>1.8771178883538436E-2</v>
      </c>
      <c r="AU4">
        <v>0.93686688613081581</v>
      </c>
      <c r="AV4">
        <v>0.25531371531040198</v>
      </c>
      <c r="AW4">
        <v>1977</v>
      </c>
      <c r="AX4">
        <v>1.8771178883538436E-2</v>
      </c>
      <c r="AY4">
        <v>0.93775662701268236</v>
      </c>
      <c r="AZ4">
        <v>0.25399777080409397</v>
      </c>
      <c r="BA4">
        <v>1977</v>
      </c>
      <c r="BB4">
        <v>1.8771178883538436E-2</v>
      </c>
      <c r="BC4">
        <v>0.93849420737553135</v>
      </c>
      <c r="BD4">
        <v>0.2527998596269021</v>
      </c>
      <c r="BE4">
        <v>1977</v>
      </c>
      <c r="BF4">
        <v>1.8771178883538436E-2</v>
      </c>
      <c r="BG4">
        <v>0.93887001293097216</v>
      </c>
      <c r="BH4">
        <v>0.25218999813478338</v>
      </c>
      <c r="BI4">
        <v>1977</v>
      </c>
      <c r="BJ4">
        <v>1.8771178883538436E-2</v>
      </c>
      <c r="BK4">
        <v>0.93835046625829455</v>
      </c>
      <c r="BL4">
        <v>0.25331090680562668</v>
      </c>
      <c r="BM4">
        <v>1977</v>
      </c>
      <c r="BN4">
        <v>1.8771178883538436E-2</v>
      </c>
      <c r="BO4">
        <v>0.93738834586001185</v>
      </c>
      <c r="BP4">
        <v>0.25529161039860981</v>
      </c>
      <c r="BQ4">
        <v>1977</v>
      </c>
      <c r="BR4">
        <v>1.8771178883538436E-2</v>
      </c>
      <c r="BS4">
        <v>0.9367322825350981</v>
      </c>
      <c r="BT4">
        <v>0.25663433594948254</v>
      </c>
      <c r="BU4">
        <v>1977</v>
      </c>
      <c r="BV4">
        <v>1.8771178883538436E-2</v>
      </c>
      <c r="BW4">
        <v>0.93671046462565632</v>
      </c>
      <c r="BX4">
        <v>0.25667816249960484</v>
      </c>
      <c r="BY4">
        <v>1977</v>
      </c>
      <c r="BZ4">
        <v>1.8771178883538436E-2</v>
      </c>
      <c r="CA4">
        <v>0.93656130750408206</v>
      </c>
      <c r="CB4">
        <v>0.25693590264317273</v>
      </c>
      <c r="CC4">
        <v>1977</v>
      </c>
      <c r="CD4">
        <v>1.8771178883538436E-2</v>
      </c>
      <c r="CE4">
        <v>0.93699467667350178</v>
      </c>
      <c r="CF4">
        <v>0.25581390449332403</v>
      </c>
      <c r="CG4">
        <v>1977</v>
      </c>
      <c r="CH4">
        <v>1.8771178883538436E-2</v>
      </c>
      <c r="CI4">
        <v>0.9364539635202711</v>
      </c>
      <c r="CJ4">
        <v>0.25684295023224152</v>
      </c>
      <c r="CK4">
        <v>1977</v>
      </c>
      <c r="CL4">
        <v>1.8771178883538436E-2</v>
      </c>
      <c r="CM4">
        <v>0.93621191255112124</v>
      </c>
      <c r="CN4">
        <v>0.25717097822988821</v>
      </c>
      <c r="CO4">
        <v>1977</v>
      </c>
      <c r="CP4">
        <v>1.8771178883538436E-2</v>
      </c>
      <c r="CQ4">
        <v>0.93599891036044036</v>
      </c>
      <c r="CR4">
        <v>0.25750394736259069</v>
      </c>
      <c r="CS4">
        <v>1977</v>
      </c>
      <c r="CT4">
        <v>1.8771178883538436E-2</v>
      </c>
      <c r="CU4">
        <v>0.93583501160836458</v>
      </c>
      <c r="CV4">
        <v>0.2574704257740823</v>
      </c>
      <c r="CW4">
        <v>1977</v>
      </c>
      <c r="CX4">
        <v>1.8771178883538436E-2</v>
      </c>
      <c r="CY4">
        <v>0.93566700111413381</v>
      </c>
      <c r="CZ4">
        <v>0.25721526041601317</v>
      </c>
      <c r="DA4">
        <v>1977</v>
      </c>
      <c r="DB4">
        <v>1.8771178883538436E-2</v>
      </c>
      <c r="DC4">
        <v>0.93711643768770192</v>
      </c>
      <c r="DD4">
        <v>0.25241897199924113</v>
      </c>
      <c r="DE4">
        <v>1977</v>
      </c>
      <c r="DF4">
        <v>1.8771178883538436E-2</v>
      </c>
      <c r="DG4">
        <v>0.93620047742322565</v>
      </c>
      <c r="DH4">
        <v>0.25390283320623769</v>
      </c>
      <c r="DI4">
        <v>1977</v>
      </c>
      <c r="DJ4">
        <v>1.8771178883538436E-2</v>
      </c>
      <c r="DK4">
        <v>0.93514925417243144</v>
      </c>
      <c r="DL4">
        <v>0.25589307878511536</v>
      </c>
      <c r="DM4">
        <v>1977</v>
      </c>
      <c r="DN4">
        <v>1.8771178883538436E-2</v>
      </c>
      <c r="DO4">
        <v>0.93468528103785342</v>
      </c>
      <c r="DP4">
        <v>0.25749537361590508</v>
      </c>
      <c r="DQ4">
        <v>1977</v>
      </c>
      <c r="DR4">
        <v>1.8771178883538436E-2</v>
      </c>
      <c r="DS4">
        <v>0.93409587029038221</v>
      </c>
      <c r="DT4">
        <v>0.25732284150932805</v>
      </c>
      <c r="DU4">
        <v>1977</v>
      </c>
      <c r="DV4">
        <v>1.8771178883538436E-2</v>
      </c>
      <c r="DW4">
        <v>0.9337424530113656</v>
      </c>
      <c r="DX4">
        <v>0.25748399067741545</v>
      </c>
      <c r="DY4">
        <v>1977</v>
      </c>
      <c r="DZ4">
        <v>1.8771178883538436E-2</v>
      </c>
      <c r="EA4">
        <v>0.93459662426192436</v>
      </c>
      <c r="EB4">
        <v>0.2563980715945825</v>
      </c>
      <c r="EC4">
        <v>1977</v>
      </c>
      <c r="ED4">
        <v>1.8771178883538436E-2</v>
      </c>
      <c r="EE4">
        <v>0.93771986883003999</v>
      </c>
      <c r="EF4">
        <v>0.25095023705793768</v>
      </c>
      <c r="EG4">
        <v>1977</v>
      </c>
      <c r="EH4">
        <v>1.8771178883538436E-2</v>
      </c>
      <c r="EI4">
        <v>0.93880205750571166</v>
      </c>
      <c r="EJ4">
        <v>0.24846588572280082</v>
      </c>
      <c r="EK4">
        <v>1977</v>
      </c>
      <c r="EL4">
        <v>1.8771178883538436E-2</v>
      </c>
      <c r="EM4">
        <v>0.94263658454301413</v>
      </c>
      <c r="EN4">
        <v>0.24081980130766106</v>
      </c>
      <c r="EO4">
        <v>1977</v>
      </c>
      <c r="EP4">
        <v>1.8771178883538436E-2</v>
      </c>
      <c r="EQ4">
        <v>0.93784212688717161</v>
      </c>
      <c r="ER4">
        <v>0.24874850197028858</v>
      </c>
    </row>
    <row r="5" spans="2:148" ht="17" thickTop="1" thickBot="1">
      <c r="B5">
        <v>8.9275450677655924E-2</v>
      </c>
      <c r="C5" s="10">
        <v>0.93313566804981318</v>
      </c>
      <c r="D5">
        <v>446.58101721317792</v>
      </c>
      <c r="E5">
        <v>1978</v>
      </c>
      <c r="F5">
        <v>2.6518014613252712E-2</v>
      </c>
      <c r="G5">
        <v>485.0363307739218</v>
      </c>
      <c r="H5">
        <v>33</v>
      </c>
      <c r="I5">
        <v>1979</v>
      </c>
      <c r="J5">
        <v>3.3191422264269944E-2</v>
      </c>
      <c r="K5" s="6">
        <v>423.57225520568022</v>
      </c>
      <c r="L5">
        <v>32</v>
      </c>
      <c r="M5">
        <v>1979</v>
      </c>
      <c r="N5">
        <v>3.3191422264269944E-2</v>
      </c>
      <c r="O5" s="6">
        <v>518.87284513762359</v>
      </c>
      <c r="P5">
        <v>32</v>
      </c>
      <c r="Q5">
        <v>1979</v>
      </c>
      <c r="R5">
        <v>3.3191422264269944E-2</v>
      </c>
      <c r="S5" s="6">
        <v>469.60378439707921</v>
      </c>
      <c r="T5">
        <v>32</v>
      </c>
      <c r="U5">
        <v>1979</v>
      </c>
      <c r="V5">
        <v>3.3191422264269944E-2</v>
      </c>
      <c r="W5" s="6">
        <v>446.58101721317792</v>
      </c>
      <c r="X5">
        <v>32</v>
      </c>
      <c r="Y5">
        <v>1978</v>
      </c>
      <c r="Z5">
        <v>2.6518014613252712E-2</v>
      </c>
      <c r="AA5" s="6">
        <v>448.74105230054346</v>
      </c>
      <c r="AB5">
        <v>32</v>
      </c>
      <c r="AC5">
        <v>1978</v>
      </c>
      <c r="AD5">
        <v>2.6518014613252712E-2</v>
      </c>
      <c r="AE5" s="6">
        <v>455.73962587159838</v>
      </c>
      <c r="AF5">
        <v>32</v>
      </c>
      <c r="AG5">
        <v>1978</v>
      </c>
      <c r="AH5">
        <v>2.6518014613252712E-2</v>
      </c>
      <c r="AI5" s="6">
        <v>461.67810812850519</v>
      </c>
      <c r="AJ5">
        <v>32</v>
      </c>
      <c r="AK5">
        <v>1978</v>
      </c>
      <c r="AL5">
        <v>2.6518014613252712E-2</v>
      </c>
      <c r="AM5" s="6">
        <v>461.62689027284245</v>
      </c>
      <c r="AN5">
        <v>32</v>
      </c>
      <c r="AO5">
        <v>1978</v>
      </c>
      <c r="AP5">
        <v>2.6518014613252712E-2</v>
      </c>
      <c r="AQ5" s="6">
        <v>475.06919301714584</v>
      </c>
      <c r="AR5">
        <v>32</v>
      </c>
      <c r="AS5">
        <v>1978</v>
      </c>
      <c r="AT5">
        <v>2.6518014613252712E-2</v>
      </c>
      <c r="AU5" s="6">
        <v>474.86554232547502</v>
      </c>
      <c r="AV5">
        <v>32</v>
      </c>
      <c r="AW5">
        <v>1978</v>
      </c>
      <c r="AX5">
        <v>2.6518014613252712E-2</v>
      </c>
      <c r="AY5" s="6">
        <v>482.11095614179123</v>
      </c>
      <c r="AZ5">
        <v>32</v>
      </c>
      <c r="BA5">
        <v>1978</v>
      </c>
      <c r="BB5">
        <v>2.6518014613252712E-2</v>
      </c>
      <c r="BC5" s="6">
        <v>488.27619894893451</v>
      </c>
      <c r="BD5">
        <v>32</v>
      </c>
      <c r="BE5">
        <v>1978</v>
      </c>
      <c r="BF5">
        <v>2.6518014613252712E-2</v>
      </c>
      <c r="BG5" s="6">
        <v>491.47467313980684</v>
      </c>
      <c r="BH5">
        <v>32</v>
      </c>
      <c r="BI5">
        <v>1978</v>
      </c>
      <c r="BJ5">
        <v>2.6518014613252712E-2</v>
      </c>
      <c r="BK5" s="6">
        <v>487.06313085953207</v>
      </c>
      <c r="BL5">
        <v>32</v>
      </c>
      <c r="BM5">
        <v>1978</v>
      </c>
      <c r="BN5">
        <v>2.6518014613252712E-2</v>
      </c>
      <c r="BO5" s="6">
        <v>479.08696039963871</v>
      </c>
      <c r="BP5">
        <v>32</v>
      </c>
      <c r="BQ5">
        <v>1978</v>
      </c>
      <c r="BR5">
        <v>2.6518014613252712E-2</v>
      </c>
      <c r="BS5" s="6">
        <v>473.78717365222059</v>
      </c>
      <c r="BT5">
        <v>32</v>
      </c>
      <c r="BU5">
        <v>1978</v>
      </c>
      <c r="BV5">
        <v>2.6518014613252712E-2</v>
      </c>
      <c r="BW5" s="6">
        <v>473.61281277745331</v>
      </c>
      <c r="BX5">
        <v>32</v>
      </c>
      <c r="BY5">
        <v>1978</v>
      </c>
      <c r="BZ5">
        <v>2.6518014613252712E-2</v>
      </c>
      <c r="CA5" s="6">
        <v>472.42401539185391</v>
      </c>
      <c r="CB5">
        <v>32</v>
      </c>
      <c r="CC5">
        <v>1978</v>
      </c>
      <c r="CD5">
        <v>2.6518014613252712E-2</v>
      </c>
      <c r="CE5" s="6">
        <v>475.89359232669369</v>
      </c>
      <c r="CF5">
        <v>32</v>
      </c>
      <c r="CG5">
        <v>1978</v>
      </c>
      <c r="CH5">
        <v>2.6518014613252712E-2</v>
      </c>
      <c r="CI5" s="6">
        <v>471.57192631845629</v>
      </c>
      <c r="CJ5">
        <v>32</v>
      </c>
      <c r="CK5">
        <v>1978</v>
      </c>
      <c r="CL5">
        <v>2.6518014613252712E-2</v>
      </c>
      <c r="CM5" s="6">
        <v>469.66106681981194</v>
      </c>
      <c r="CN5">
        <v>32</v>
      </c>
      <c r="CO5">
        <v>1978</v>
      </c>
      <c r="CP5">
        <v>2.6518014613252712E-2</v>
      </c>
      <c r="CQ5" s="6">
        <v>467.99148733587305</v>
      </c>
      <c r="CR5">
        <v>32</v>
      </c>
      <c r="CS5">
        <v>1978</v>
      </c>
      <c r="CT5">
        <v>2.6518014613252712E-2</v>
      </c>
      <c r="CU5" s="6">
        <v>466.71434254278711</v>
      </c>
      <c r="CV5">
        <v>32</v>
      </c>
      <c r="CW5">
        <v>1978</v>
      </c>
      <c r="CX5">
        <v>2.6518014613252712E-2</v>
      </c>
      <c r="CY5" s="6">
        <v>465.41191230291474</v>
      </c>
      <c r="CZ5">
        <v>32</v>
      </c>
      <c r="DA5">
        <v>1978</v>
      </c>
      <c r="DB5">
        <v>2.6518014613252712E-2</v>
      </c>
      <c r="DC5" s="6">
        <v>476.8770232366719</v>
      </c>
      <c r="DD5">
        <v>32</v>
      </c>
      <c r="DE5">
        <v>1978</v>
      </c>
      <c r="DF5">
        <v>2.6518014613252712E-2</v>
      </c>
      <c r="DG5" s="6">
        <v>469.5711514375713</v>
      </c>
      <c r="DH5">
        <v>32</v>
      </c>
      <c r="DI5">
        <v>1978</v>
      </c>
      <c r="DJ5">
        <v>2.6518014613252712E-2</v>
      </c>
      <c r="DK5" s="6">
        <v>461.44073983489335</v>
      </c>
      <c r="DL5">
        <v>32</v>
      </c>
      <c r="DM5">
        <v>1978</v>
      </c>
      <c r="DN5">
        <v>2.6518014613252712E-2</v>
      </c>
      <c r="DO5" s="6">
        <v>457.93550777651996</v>
      </c>
      <c r="DP5">
        <v>32</v>
      </c>
      <c r="DQ5">
        <v>1978</v>
      </c>
      <c r="DR5">
        <v>2.6518014613252712E-2</v>
      </c>
      <c r="DS5" s="6">
        <v>453.55379065008788</v>
      </c>
      <c r="DT5">
        <v>32</v>
      </c>
      <c r="DU5">
        <v>1978</v>
      </c>
      <c r="DV5">
        <v>2.6518014613252712E-2</v>
      </c>
      <c r="DW5" s="6">
        <v>450.96385022357026</v>
      </c>
      <c r="DX5">
        <v>32</v>
      </c>
      <c r="DY5">
        <v>1978</v>
      </c>
      <c r="DZ5">
        <v>2.6518014613252712E-2</v>
      </c>
      <c r="EA5" s="6">
        <v>457.27138146740469</v>
      </c>
      <c r="EB5">
        <v>32</v>
      </c>
      <c r="EC5">
        <v>1978</v>
      </c>
      <c r="ED5">
        <v>2.6518014613252712E-2</v>
      </c>
      <c r="EE5" s="6">
        <v>481.8075241472003</v>
      </c>
      <c r="EF5">
        <v>32</v>
      </c>
      <c r="EG5">
        <v>1978</v>
      </c>
      <c r="EH5">
        <v>2.6518014613252712E-2</v>
      </c>
      <c r="EI5" s="6">
        <v>490.89339634231339</v>
      </c>
      <c r="EJ5">
        <v>32</v>
      </c>
      <c r="EK5">
        <v>1978</v>
      </c>
      <c r="EL5">
        <v>2.6518014613252712E-2</v>
      </c>
      <c r="EM5" s="6">
        <v>525.84683922796262</v>
      </c>
      <c r="EN5">
        <v>32</v>
      </c>
      <c r="EO5">
        <v>1978</v>
      </c>
      <c r="EP5">
        <v>2.6518014613252712E-2</v>
      </c>
      <c r="EQ5" s="6">
        <v>482.8181299883596</v>
      </c>
      <c r="ER5">
        <v>32</v>
      </c>
    </row>
    <row r="6" spans="2:148" ht="16" thickTop="1">
      <c r="B6">
        <v>8.9809261323122225E-2</v>
      </c>
      <c r="C6" s="10">
        <v>0.933436098608873</v>
      </c>
      <c r="D6">
        <v>448.74105230054346</v>
      </c>
      <c r="E6">
        <v>1979</v>
      </c>
      <c r="F6">
        <v>3.3191422264269944E-2</v>
      </c>
      <c r="G6">
        <v>31.191487187635961</v>
      </c>
      <c r="H6">
        <v>2.1221484080370017</v>
      </c>
      <c r="I6">
        <v>1980</v>
      </c>
      <c r="J6">
        <v>4.0095238095238094E-2</v>
      </c>
      <c r="K6">
        <v>24.404725255559434</v>
      </c>
      <c r="L6">
        <v>1.8437260669934199</v>
      </c>
      <c r="M6">
        <v>1980</v>
      </c>
      <c r="N6">
        <v>4.0095238095238094E-2</v>
      </c>
      <c r="O6">
        <v>27.296458106296512</v>
      </c>
      <c r="P6">
        <v>1.6834310517248374</v>
      </c>
      <c r="Q6">
        <v>1980</v>
      </c>
      <c r="R6">
        <v>4.0095238095238094E-2</v>
      </c>
      <c r="S6">
        <v>28.206676633159631</v>
      </c>
      <c r="T6">
        <v>1.922074911342478</v>
      </c>
      <c r="U6">
        <v>1980</v>
      </c>
      <c r="V6">
        <v>4.0095238095238094E-2</v>
      </c>
      <c r="W6">
        <v>29.167072079660123</v>
      </c>
      <c r="X6">
        <v>2.0899820426168851</v>
      </c>
      <c r="Y6">
        <v>1980</v>
      </c>
      <c r="Z6">
        <v>4.0095238095238094E-2</v>
      </c>
      <c r="AA6">
        <v>29.737774054203445</v>
      </c>
      <c r="AB6">
        <v>2.1206189290147051</v>
      </c>
      <c r="AC6">
        <v>1979</v>
      </c>
      <c r="AD6">
        <v>3.3191422264269944E-2</v>
      </c>
      <c r="AE6">
        <v>30.166076104195326</v>
      </c>
      <c r="AF6">
        <v>2.1181270632065279</v>
      </c>
      <c r="AG6">
        <v>1979</v>
      </c>
      <c r="AH6">
        <v>3.3191422264269944E-2</v>
      </c>
      <c r="AI6">
        <v>30.43720833130028</v>
      </c>
      <c r="AJ6">
        <v>2.109674791706833</v>
      </c>
      <c r="AK6">
        <v>1979</v>
      </c>
      <c r="AL6">
        <v>3.3191422264269944E-2</v>
      </c>
      <c r="AM6">
        <v>30.527985220852159</v>
      </c>
      <c r="AN6">
        <v>2.1162015204310984</v>
      </c>
      <c r="AO6">
        <v>1979</v>
      </c>
      <c r="AP6">
        <v>3.3191422264269944E-2</v>
      </c>
      <c r="AQ6">
        <v>30.874951120411314</v>
      </c>
      <c r="AR6">
        <v>2.079693759088908</v>
      </c>
      <c r="AS6">
        <v>1979</v>
      </c>
      <c r="AT6">
        <v>3.3191422264269944E-2</v>
      </c>
      <c r="AU6">
        <v>30.954154646111657</v>
      </c>
      <c r="AV6">
        <v>2.0859229832192314</v>
      </c>
      <c r="AW6">
        <v>1979</v>
      </c>
      <c r="AX6">
        <v>3.3191422264269944E-2</v>
      </c>
      <c r="AY6">
        <v>31.103324491196567</v>
      </c>
      <c r="AZ6">
        <v>2.0644757623503698</v>
      </c>
      <c r="BA6">
        <v>1979</v>
      </c>
      <c r="BB6">
        <v>3.3191422264269944E-2</v>
      </c>
      <c r="BC6">
        <v>31.20464254399624</v>
      </c>
      <c r="BD6">
        <v>2.045048608876205</v>
      </c>
      <c r="BE6">
        <v>1979</v>
      </c>
      <c r="BF6">
        <v>3.3191422264269944E-2</v>
      </c>
      <c r="BG6">
        <v>31.257688537637321</v>
      </c>
      <c r="BH6">
        <v>2.0351934450951052</v>
      </c>
      <c r="BI6">
        <v>1979</v>
      </c>
      <c r="BJ6">
        <v>3.3191422264269944E-2</v>
      </c>
      <c r="BK6">
        <v>31.253095232721517</v>
      </c>
      <c r="BL6">
        <v>2.0533252962140445</v>
      </c>
      <c r="BM6">
        <v>1979</v>
      </c>
      <c r="BN6">
        <v>3.3191422264269944E-2</v>
      </c>
      <c r="BO6">
        <v>31.223920777064851</v>
      </c>
      <c r="BP6">
        <v>2.0855618028772982</v>
      </c>
      <c r="BQ6">
        <v>1979</v>
      </c>
      <c r="BR6">
        <v>3.3191422264269944E-2</v>
      </c>
      <c r="BS6">
        <v>31.204183457113778</v>
      </c>
      <c r="BT6">
        <v>2.1075578364234193</v>
      </c>
      <c r="BU6">
        <v>1979</v>
      </c>
      <c r="BV6">
        <v>3.3191422264269944E-2</v>
      </c>
      <c r="BW6">
        <v>31.203354576654764</v>
      </c>
      <c r="BX6">
        <v>2.1082777313335539</v>
      </c>
      <c r="BY6">
        <v>1979</v>
      </c>
      <c r="BZ6">
        <v>3.3191422264269944E-2</v>
      </c>
      <c r="CA6">
        <v>31.187571232383185</v>
      </c>
      <c r="CB6">
        <v>2.1125138581459817</v>
      </c>
      <c r="CC6">
        <v>1979</v>
      </c>
      <c r="CD6">
        <v>3.3191422264269944E-2</v>
      </c>
      <c r="CE6">
        <v>31.142835378144845</v>
      </c>
      <c r="CF6">
        <v>2.0941041194278247</v>
      </c>
      <c r="CG6">
        <v>1979</v>
      </c>
      <c r="CH6">
        <v>3.3191422264269944E-2</v>
      </c>
      <c r="CI6">
        <v>31.108798818138585</v>
      </c>
      <c r="CJ6">
        <v>2.110985634688054</v>
      </c>
      <c r="CK6">
        <v>1979</v>
      </c>
      <c r="CL6">
        <v>3.3191422264269944E-2</v>
      </c>
      <c r="CM6">
        <v>31.0619326666205</v>
      </c>
      <c r="CN6">
        <v>2.1163811853989647</v>
      </c>
      <c r="CO6">
        <v>1979</v>
      </c>
      <c r="CP6">
        <v>3.3191422264269944E-2</v>
      </c>
      <c r="CQ6">
        <v>31.031711940482602</v>
      </c>
      <c r="CR6">
        <v>2.1218650530341079</v>
      </c>
      <c r="CS6">
        <v>1979</v>
      </c>
      <c r="CT6">
        <v>3.3191422264269944E-2</v>
      </c>
      <c r="CU6">
        <v>30.938969884998524</v>
      </c>
      <c r="CV6">
        <v>2.1213126447451911</v>
      </c>
      <c r="CW6">
        <v>1979</v>
      </c>
      <c r="CX6">
        <v>3.3191422264269944E-2</v>
      </c>
      <c r="CY6">
        <v>30.791507929104675</v>
      </c>
      <c r="CZ6">
        <v>2.1171100861080792</v>
      </c>
      <c r="DA6">
        <v>1979</v>
      </c>
      <c r="DB6">
        <v>3.3191422264269944E-2</v>
      </c>
      <c r="DC6">
        <v>30.384380445827407</v>
      </c>
      <c r="DD6">
        <v>2.038890797604918</v>
      </c>
      <c r="DE6">
        <v>1979</v>
      </c>
      <c r="DF6">
        <v>3.3191422264269944E-2</v>
      </c>
      <c r="DG6">
        <v>30.2716784641487</v>
      </c>
      <c r="DH6">
        <v>2.062932758724946</v>
      </c>
      <c r="DI6">
        <v>1979</v>
      </c>
      <c r="DJ6">
        <v>3.3191422264269944E-2</v>
      </c>
      <c r="DK6">
        <v>30.215724645173353</v>
      </c>
      <c r="DL6">
        <v>2.095400568644008</v>
      </c>
      <c r="DM6">
        <v>1979</v>
      </c>
      <c r="DN6">
        <v>3.3191422264269944E-2</v>
      </c>
      <c r="DO6">
        <v>30.362895200750181</v>
      </c>
      <c r="DP6">
        <v>2.1217237578750252</v>
      </c>
      <c r="DQ6">
        <v>1979</v>
      </c>
      <c r="DR6">
        <v>3.3191422264269944E-2</v>
      </c>
      <c r="DS6">
        <v>30.032084550067538</v>
      </c>
      <c r="DT6">
        <v>2.1188814323979126</v>
      </c>
      <c r="DU6">
        <v>1979</v>
      </c>
      <c r="DV6">
        <v>3.3191422264269944E-2</v>
      </c>
      <c r="DW6">
        <v>29.898003802205537</v>
      </c>
      <c r="DX6">
        <v>2.1215361745653554</v>
      </c>
      <c r="DY6">
        <v>1979</v>
      </c>
      <c r="DZ6">
        <v>3.3191422264269944E-2</v>
      </c>
      <c r="EA6">
        <v>30.061007410490227</v>
      </c>
      <c r="EB6">
        <v>2.1036790757574608</v>
      </c>
      <c r="EC6">
        <v>1979</v>
      </c>
      <c r="ED6">
        <v>3.3191422264269944E-2</v>
      </c>
      <c r="EE6">
        <v>30.342320989647543</v>
      </c>
      <c r="EF6">
        <v>2.015232687341924</v>
      </c>
      <c r="EG6">
        <v>1979</v>
      </c>
      <c r="EH6">
        <v>3.3191422264269944E-2</v>
      </c>
      <c r="EI6">
        <v>30.305449308294616</v>
      </c>
      <c r="EJ6">
        <v>1.9755294837765092</v>
      </c>
      <c r="EK6">
        <v>1979</v>
      </c>
      <c r="EL6">
        <v>3.3191422264269944E-2</v>
      </c>
      <c r="EM6">
        <v>30.496054512301743</v>
      </c>
      <c r="EN6">
        <v>1.8558136544595634</v>
      </c>
      <c r="EO6">
        <v>1979</v>
      </c>
      <c r="EP6">
        <v>3.3191422264269944E-2</v>
      </c>
      <c r="EQ6">
        <v>29.87476636767914</v>
      </c>
      <c r="ER6">
        <v>1.9800261514388053</v>
      </c>
    </row>
    <row r="7" spans="2:148">
      <c r="B7">
        <v>9.0144647125837377E-2</v>
      </c>
      <c r="C7" s="10">
        <v>0.93439122371323524</v>
      </c>
      <c r="D7">
        <v>455.73962587159838</v>
      </c>
      <c r="E7">
        <v>1980</v>
      </c>
      <c r="F7">
        <v>4.0095238095238094E-2</v>
      </c>
      <c r="G7" t="s">
        <v>14</v>
      </c>
      <c r="H7">
        <f>TINV(0.0455,H5)</f>
        <v>2.0786536319304183</v>
      </c>
      <c r="I7">
        <v>1981</v>
      </c>
      <c r="J7">
        <v>4.5980777632153781E-2</v>
      </c>
      <c r="K7" t="s">
        <v>14</v>
      </c>
      <c r="L7">
        <f>TINV(0.0455,L5)</f>
        <v>2.0812074766079105</v>
      </c>
      <c r="M7">
        <v>1981</v>
      </c>
      <c r="N7">
        <v>4.5980777632153781E-2</v>
      </c>
      <c r="O7" t="s">
        <v>14</v>
      </c>
      <c r="P7">
        <f>TINV(0.0455,P5)</f>
        <v>2.0812074766079105</v>
      </c>
      <c r="Q7">
        <v>1981</v>
      </c>
      <c r="R7">
        <v>4.5980777632153781E-2</v>
      </c>
      <c r="S7" t="s">
        <v>14</v>
      </c>
      <c r="T7">
        <f>TINV(0.0455,T5)</f>
        <v>2.0812074766079105</v>
      </c>
      <c r="U7">
        <v>1981</v>
      </c>
      <c r="V7">
        <v>4.5980777632153781E-2</v>
      </c>
      <c r="W7" t="s">
        <v>14</v>
      </c>
      <c r="X7">
        <f>TINV(0.0455,X5)</f>
        <v>2.0812074766079105</v>
      </c>
      <c r="Y7">
        <v>1981</v>
      </c>
      <c r="Z7">
        <v>4.5980777632153781E-2</v>
      </c>
      <c r="AA7" t="s">
        <v>14</v>
      </c>
      <c r="AB7">
        <f>TINV(0.0455,AB5)</f>
        <v>2.0812074766079105</v>
      </c>
      <c r="AC7">
        <v>1981</v>
      </c>
      <c r="AD7">
        <v>4.5980777632153781E-2</v>
      </c>
      <c r="AE7" t="s">
        <v>14</v>
      </c>
      <c r="AF7">
        <f>TINV(0.0455,AF5)</f>
        <v>2.0812074766079105</v>
      </c>
      <c r="AG7">
        <v>1980</v>
      </c>
      <c r="AH7">
        <v>4.0095238095238094E-2</v>
      </c>
      <c r="AI7" t="s">
        <v>14</v>
      </c>
      <c r="AJ7">
        <f>TINV(0.0455,AJ5)</f>
        <v>2.0812074766079105</v>
      </c>
      <c r="AK7">
        <v>1980</v>
      </c>
      <c r="AL7">
        <v>4.0095238095238094E-2</v>
      </c>
      <c r="AM7" t="s">
        <v>14</v>
      </c>
      <c r="AN7">
        <f>TINV(0.0455,AN5)</f>
        <v>2.0812074766079105</v>
      </c>
      <c r="AO7">
        <v>1980</v>
      </c>
      <c r="AP7">
        <v>4.0095238095238094E-2</v>
      </c>
      <c r="AQ7" t="s">
        <v>14</v>
      </c>
      <c r="AR7">
        <f>TINV(0.0455,AR5)</f>
        <v>2.0812074766079105</v>
      </c>
      <c r="AS7">
        <v>1980</v>
      </c>
      <c r="AT7">
        <v>4.0095238095238094E-2</v>
      </c>
      <c r="AU7" t="s">
        <v>14</v>
      </c>
      <c r="AV7">
        <f>TINV(0.0455,AV5)</f>
        <v>2.0812074766079105</v>
      </c>
      <c r="AW7">
        <v>1980</v>
      </c>
      <c r="AX7">
        <v>4.0095238095238094E-2</v>
      </c>
      <c r="AY7" t="s">
        <v>14</v>
      </c>
      <c r="AZ7">
        <f>TINV(0.0455,AZ5)</f>
        <v>2.0812074766079105</v>
      </c>
      <c r="BA7">
        <v>1980</v>
      </c>
      <c r="BB7">
        <v>4.0095238095238094E-2</v>
      </c>
      <c r="BC7" t="s">
        <v>14</v>
      </c>
      <c r="BD7">
        <f>TINV(0.0455,BD5)</f>
        <v>2.0812074766079105</v>
      </c>
      <c r="BE7">
        <v>1980</v>
      </c>
      <c r="BF7">
        <v>4.0095238095238094E-2</v>
      </c>
      <c r="BG7" t="s">
        <v>14</v>
      </c>
      <c r="BH7">
        <f>TINV(0.0455,BH5)</f>
        <v>2.0812074766079105</v>
      </c>
      <c r="BI7">
        <v>1980</v>
      </c>
      <c r="BJ7">
        <v>4.0095238095238094E-2</v>
      </c>
      <c r="BK7" t="s">
        <v>14</v>
      </c>
      <c r="BL7">
        <f>TINV(0.0455,BL5)</f>
        <v>2.0812074766079105</v>
      </c>
      <c r="BM7">
        <v>1980</v>
      </c>
      <c r="BN7">
        <v>4.0095238095238094E-2</v>
      </c>
      <c r="BO7" t="s">
        <v>14</v>
      </c>
      <c r="BP7">
        <f>TINV(0.0455,BP5)</f>
        <v>2.0812074766079105</v>
      </c>
      <c r="BQ7">
        <v>1980</v>
      </c>
      <c r="BR7">
        <v>4.0095238095238094E-2</v>
      </c>
      <c r="BS7" t="s">
        <v>14</v>
      </c>
      <c r="BT7">
        <f>TINV(0.0455,BT5)</f>
        <v>2.0812074766079105</v>
      </c>
      <c r="BU7">
        <v>1980</v>
      </c>
      <c r="BV7">
        <v>4.0095238095238094E-2</v>
      </c>
      <c r="BW7" t="s">
        <v>14</v>
      </c>
      <c r="BX7">
        <f>TINV(0.0455,BX5)</f>
        <v>2.0812074766079105</v>
      </c>
      <c r="BY7">
        <v>1980</v>
      </c>
      <c r="BZ7">
        <v>4.0095238095238094E-2</v>
      </c>
      <c r="CA7" t="s">
        <v>14</v>
      </c>
      <c r="CB7">
        <f>TINV(0.0455,CB5)</f>
        <v>2.0812074766079105</v>
      </c>
      <c r="CC7">
        <v>1980</v>
      </c>
      <c r="CD7">
        <v>4.0095238095238094E-2</v>
      </c>
      <c r="CE7" t="s">
        <v>14</v>
      </c>
      <c r="CF7">
        <f>TINV(0.0455,CF5)</f>
        <v>2.0812074766079105</v>
      </c>
      <c r="CG7">
        <v>1980</v>
      </c>
      <c r="CH7">
        <v>4.0095238095238094E-2</v>
      </c>
      <c r="CI7" t="s">
        <v>14</v>
      </c>
      <c r="CJ7">
        <f>TINV(0.0455,CJ5)</f>
        <v>2.0812074766079105</v>
      </c>
      <c r="CK7">
        <v>1980</v>
      </c>
      <c r="CL7">
        <v>4.0095238095238094E-2</v>
      </c>
      <c r="CM7" t="s">
        <v>14</v>
      </c>
      <c r="CN7">
        <f>TINV(0.0455,CN5)</f>
        <v>2.0812074766079105</v>
      </c>
      <c r="CO7">
        <v>1980</v>
      </c>
      <c r="CP7">
        <v>4.0095238095238094E-2</v>
      </c>
      <c r="CQ7" t="s">
        <v>14</v>
      </c>
      <c r="CR7">
        <f>TINV(0.0455,CR5)</f>
        <v>2.0812074766079105</v>
      </c>
      <c r="CS7">
        <v>1980</v>
      </c>
      <c r="CT7">
        <v>4.0095238095238094E-2</v>
      </c>
      <c r="CU7" t="s">
        <v>14</v>
      </c>
      <c r="CV7">
        <f>TINV(0.0455,CV5)</f>
        <v>2.0812074766079105</v>
      </c>
      <c r="CW7">
        <v>1980</v>
      </c>
      <c r="CX7">
        <v>4.0095238095238094E-2</v>
      </c>
      <c r="CY7" t="s">
        <v>14</v>
      </c>
      <c r="CZ7">
        <f>TINV(0.0455,CZ5)</f>
        <v>2.0812074766079105</v>
      </c>
      <c r="DA7">
        <v>1980</v>
      </c>
      <c r="DB7">
        <v>4.0095238095238094E-2</v>
      </c>
      <c r="DC7" t="s">
        <v>14</v>
      </c>
      <c r="DD7">
        <f>TINV(0.0455,DD5)</f>
        <v>2.0812074766079105</v>
      </c>
      <c r="DE7">
        <v>1980</v>
      </c>
      <c r="DF7">
        <v>4.0095238095238094E-2</v>
      </c>
      <c r="DG7" t="s">
        <v>14</v>
      </c>
      <c r="DH7">
        <f>TINV(0.0455,DH5)</f>
        <v>2.0812074766079105</v>
      </c>
      <c r="DI7">
        <v>1980</v>
      </c>
      <c r="DJ7">
        <v>4.0095238095238094E-2</v>
      </c>
      <c r="DK7" t="s">
        <v>14</v>
      </c>
      <c r="DL7">
        <f>TINV(0.0455,DL5)</f>
        <v>2.0812074766079105</v>
      </c>
      <c r="DM7">
        <v>1980</v>
      </c>
      <c r="DN7">
        <v>4.0095238095238094E-2</v>
      </c>
      <c r="DO7" t="s">
        <v>14</v>
      </c>
      <c r="DP7">
        <f>TINV(0.0455,DP5)</f>
        <v>2.0812074766079105</v>
      </c>
      <c r="DQ7">
        <v>1980</v>
      </c>
      <c r="DR7">
        <v>4.0095238095238094E-2</v>
      </c>
      <c r="DS7" t="s">
        <v>14</v>
      </c>
      <c r="DT7">
        <f>TINV(0.0455,DT5)</f>
        <v>2.0812074766079105</v>
      </c>
      <c r="DU7">
        <v>1980</v>
      </c>
      <c r="DV7">
        <v>4.0095238095238094E-2</v>
      </c>
      <c r="DW7" t="s">
        <v>14</v>
      </c>
      <c r="DX7">
        <f>TINV(0.0455,DX5)</f>
        <v>2.0812074766079105</v>
      </c>
      <c r="DY7">
        <v>1980</v>
      </c>
      <c r="DZ7">
        <v>4.0095238095238094E-2</v>
      </c>
      <c r="EA7" t="s">
        <v>14</v>
      </c>
      <c r="EB7">
        <f>TINV(0.0455,EB5)</f>
        <v>2.0812074766079105</v>
      </c>
      <c r="EC7">
        <v>1980</v>
      </c>
      <c r="ED7">
        <v>4.0095238095238094E-2</v>
      </c>
      <c r="EE7" t="s">
        <v>14</v>
      </c>
      <c r="EF7">
        <f>TINV(0.0455,EF5)</f>
        <v>2.0812074766079105</v>
      </c>
      <c r="EG7">
        <v>1980</v>
      </c>
      <c r="EH7">
        <v>4.0095238095238094E-2</v>
      </c>
      <c r="EI7" t="s">
        <v>14</v>
      </c>
      <c r="EJ7">
        <f>TINV(0.0455,EJ5)</f>
        <v>2.0812074766079105</v>
      </c>
      <c r="EK7">
        <v>1980</v>
      </c>
      <c r="EL7">
        <v>4.0095238095238094E-2</v>
      </c>
      <c r="EM7" t="s">
        <v>14</v>
      </c>
      <c r="EN7">
        <f>TINV(0.0455,EN5)</f>
        <v>2.0812074766079105</v>
      </c>
      <c r="EO7">
        <v>1980</v>
      </c>
      <c r="EP7">
        <v>4.0095238095238094E-2</v>
      </c>
    </row>
    <row r="8" spans="2:148">
      <c r="B8">
        <v>9.0266442828627502E-2</v>
      </c>
      <c r="C8" s="10">
        <v>0.93518043544343199</v>
      </c>
      <c r="D8">
        <v>461.67810812850519</v>
      </c>
      <c r="E8">
        <v>1981</v>
      </c>
      <c r="F8">
        <v>4.5980777632153781E-2</v>
      </c>
      <c r="G8" t="s">
        <v>15</v>
      </c>
      <c r="H8">
        <f>H7*G3</f>
        <v>8.4892055390494766E-3</v>
      </c>
      <c r="I8">
        <v>1982</v>
      </c>
      <c r="J8">
        <v>4.8659269533055938E-2</v>
      </c>
      <c r="K8" t="s">
        <v>15</v>
      </c>
      <c r="L8">
        <f>L7*K3</f>
        <v>8.7327043784628106E-3</v>
      </c>
      <c r="M8">
        <v>1982</v>
      </c>
      <c r="N8">
        <v>4.8659269533055938E-2</v>
      </c>
      <c r="O8" t="s">
        <v>15</v>
      </c>
      <c r="P8">
        <f>P7*O3</f>
        <v>7.9573819126187769E-3</v>
      </c>
      <c r="Q8">
        <v>1982</v>
      </c>
      <c r="R8">
        <v>4.8659269533055938E-2</v>
      </c>
      <c r="S8" t="s">
        <v>15</v>
      </c>
      <c r="T8">
        <f>T7*S3</f>
        <v>8.4657452019737071E-3</v>
      </c>
      <c r="U8">
        <v>1982</v>
      </c>
      <c r="V8">
        <v>4.8659269533055938E-2</v>
      </c>
      <c r="W8" t="s">
        <v>15</v>
      </c>
      <c r="X8">
        <f>X7*W3</f>
        <v>8.7921947515414139E-3</v>
      </c>
      <c r="Y8">
        <v>1982</v>
      </c>
      <c r="Z8">
        <v>4.8659269533055938E-2</v>
      </c>
      <c r="AA8" t="s">
        <v>15</v>
      </c>
      <c r="AB8">
        <f>AB7*AA3</f>
        <v>8.8234534889933547E-3</v>
      </c>
      <c r="AC8">
        <v>1982</v>
      </c>
      <c r="AD8">
        <v>4.8659269533055938E-2</v>
      </c>
      <c r="AE8" t="s">
        <v>15</v>
      </c>
      <c r="AF8">
        <f>AF7*AE3</f>
        <v>8.7881391463881242E-3</v>
      </c>
      <c r="AG8">
        <v>1982</v>
      </c>
      <c r="AH8">
        <v>4.8659269533055938E-2</v>
      </c>
      <c r="AI8" t="s">
        <v>15</v>
      </c>
      <c r="AJ8">
        <f>AJ7*AI3</f>
        <v>8.7432332576630155E-3</v>
      </c>
      <c r="AK8">
        <v>1981</v>
      </c>
      <c r="AL8">
        <v>4.5980777632153781E-2</v>
      </c>
      <c r="AM8" t="s">
        <v>15</v>
      </c>
      <c r="AN8">
        <f>AN7*AM3</f>
        <v>8.7319974813837142E-3</v>
      </c>
      <c r="AO8">
        <v>1981</v>
      </c>
      <c r="AP8">
        <v>4.5980777632153781E-2</v>
      </c>
      <c r="AQ8" t="s">
        <v>15</v>
      </c>
      <c r="AR8">
        <f>AR7*AQ3</f>
        <v>8.6343739814809545E-3</v>
      </c>
      <c r="AS8">
        <v>1981</v>
      </c>
      <c r="AT8">
        <v>4.5980777632153781E-2</v>
      </c>
      <c r="AU8" t="s">
        <v>15</v>
      </c>
      <c r="AV8">
        <f>AV7*AU3</f>
        <v>8.6277943606751905E-3</v>
      </c>
      <c r="AW8">
        <v>1981</v>
      </c>
      <c r="AX8">
        <v>4.5980777632153781E-2</v>
      </c>
      <c r="AY8" t="s">
        <v>15</v>
      </c>
      <c r="AZ8">
        <f>AZ7*AY3</f>
        <v>8.5663696852489625E-3</v>
      </c>
      <c r="BA8">
        <v>1981</v>
      </c>
      <c r="BB8">
        <v>4.5980777632153781E-2</v>
      </c>
      <c r="BC8" t="s">
        <v>15</v>
      </c>
      <c r="BD8">
        <f>BD7*BC3</f>
        <v>8.5114853993516013E-3</v>
      </c>
      <c r="BE8">
        <v>1981</v>
      </c>
      <c r="BF8">
        <v>4.5980777632153781E-2</v>
      </c>
      <c r="BG8" t="s">
        <v>15</v>
      </c>
      <c r="BH8">
        <f>BH7*BG3</f>
        <v>8.4788539092107828E-3</v>
      </c>
      <c r="BI8">
        <v>1981</v>
      </c>
      <c r="BJ8">
        <v>4.5980777632153781E-2</v>
      </c>
      <c r="BK8" t="s">
        <v>15</v>
      </c>
      <c r="BL8">
        <f>BL7*BK3</f>
        <v>8.5067188377769849E-3</v>
      </c>
      <c r="BM8">
        <v>1981</v>
      </c>
      <c r="BN8">
        <v>4.5980777632153781E-2</v>
      </c>
      <c r="BO8" t="s">
        <v>15</v>
      </c>
      <c r="BP8">
        <f>BP7*BO3</f>
        <v>8.5656622546068997E-3</v>
      </c>
      <c r="BQ8">
        <v>1981</v>
      </c>
      <c r="BR8">
        <v>4.5980777632153781E-2</v>
      </c>
      <c r="BS8" t="s">
        <v>15</v>
      </c>
      <c r="BT8">
        <f>BT7*BS3</f>
        <v>8.6054201305372762E-3</v>
      </c>
      <c r="BU8">
        <v>1981</v>
      </c>
      <c r="BV8">
        <v>4.5980777632153781E-2</v>
      </c>
      <c r="BW8" t="s">
        <v>15</v>
      </c>
      <c r="BX8">
        <f>BX7*BW3</f>
        <v>8.6039013314348073E-3</v>
      </c>
      <c r="BY8">
        <v>1981</v>
      </c>
      <c r="BZ8">
        <v>4.5980777632153781E-2</v>
      </c>
      <c r="CA8" t="s">
        <v>15</v>
      </c>
      <c r="CB8">
        <f>CB7*CA3</f>
        <v>8.6118509534638329E-3</v>
      </c>
      <c r="CC8">
        <v>1981</v>
      </c>
      <c r="CD8">
        <v>4.5980777632153781E-2</v>
      </c>
      <c r="CE8" t="s">
        <v>15</v>
      </c>
      <c r="CF8">
        <f>CF7*CE3</f>
        <v>8.575847313183586E-3</v>
      </c>
      <c r="CG8">
        <v>1981</v>
      </c>
      <c r="CH8">
        <v>4.5980777632153781E-2</v>
      </c>
      <c r="CI8" t="s">
        <v>15</v>
      </c>
      <c r="CJ8">
        <f>CJ7*CI3</f>
        <v>8.6142570856429217E-3</v>
      </c>
      <c r="CK8">
        <v>1981</v>
      </c>
      <c r="CL8">
        <v>4.5980777632153781E-2</v>
      </c>
      <c r="CM8" t="s">
        <v>15</v>
      </c>
      <c r="CN8">
        <f>CN7*CM3</f>
        <v>8.631491359623069E-3</v>
      </c>
      <c r="CO8">
        <v>1981</v>
      </c>
      <c r="CP8">
        <v>4.5980777632153781E-2</v>
      </c>
      <c r="CQ8" t="s">
        <v>15</v>
      </c>
      <c r="CR8">
        <f>CR7*CQ3</f>
        <v>8.6512408441132803E-3</v>
      </c>
      <c r="CS8">
        <v>1981</v>
      </c>
      <c r="CT8">
        <v>4.5980777632153781E-2</v>
      </c>
      <c r="CU8" t="s">
        <v>15</v>
      </c>
      <c r="CV8">
        <f>CV7*CU3</f>
        <v>8.6610413444977458E-3</v>
      </c>
      <c r="CW8">
        <v>1981</v>
      </c>
      <c r="CX8">
        <v>4.5980777632153781E-2</v>
      </c>
      <c r="CY8" t="s">
        <v>15</v>
      </c>
      <c r="CZ8">
        <f>CZ7*CY3</f>
        <v>8.6657519222188301E-3</v>
      </c>
      <c r="DA8">
        <v>1981</v>
      </c>
      <c r="DB8">
        <v>4.5980777632153781E-2</v>
      </c>
      <c r="DC8" t="s">
        <v>15</v>
      </c>
      <c r="DD8">
        <f>DD7*DC3</f>
        <v>8.5195739445849544E-3</v>
      </c>
      <c r="DE8">
        <v>1981</v>
      </c>
      <c r="DF8">
        <v>4.5980777632153781E-2</v>
      </c>
      <c r="DG8" t="s">
        <v>15</v>
      </c>
      <c r="DH8">
        <f>DH7*DG3</f>
        <v>8.587577921244675E-3</v>
      </c>
      <c r="DI8">
        <v>1981</v>
      </c>
      <c r="DJ8">
        <v>4.5980777632153781E-2</v>
      </c>
      <c r="DK8" t="s">
        <v>15</v>
      </c>
      <c r="DL8">
        <f>DL7*DK3</f>
        <v>8.6754368317314527E-3</v>
      </c>
      <c r="DM8">
        <v>1981</v>
      </c>
      <c r="DN8">
        <v>4.5980777632153781E-2</v>
      </c>
      <c r="DO8" t="s">
        <v>15</v>
      </c>
      <c r="DP8">
        <f>DP7*DO3</f>
        <v>8.7529823019629055E-3</v>
      </c>
      <c r="DQ8">
        <v>1981</v>
      </c>
      <c r="DR8">
        <v>4.5980777632153781E-2</v>
      </c>
      <c r="DS8" t="s">
        <v>15</v>
      </c>
      <c r="DT8">
        <f>DT7*DS3</f>
        <v>8.7729340981200984E-3</v>
      </c>
      <c r="DU8">
        <v>1981</v>
      </c>
      <c r="DV8">
        <v>4.5980777632153781E-2</v>
      </c>
      <c r="DW8" t="s">
        <v>15</v>
      </c>
      <c r="DX8">
        <f>DX7*DW3</f>
        <v>8.8069387369333445E-3</v>
      </c>
      <c r="DY8">
        <v>1981</v>
      </c>
      <c r="DZ8">
        <v>4.5980777632153781E-2</v>
      </c>
      <c r="EA8" t="s">
        <v>15</v>
      </c>
      <c r="EB8">
        <f>EB7*EA3</f>
        <v>8.8009282775329961E-3</v>
      </c>
      <c r="EC8">
        <v>1981</v>
      </c>
      <c r="ED8">
        <v>4.5980777632153781E-2</v>
      </c>
      <c r="EE8" t="s">
        <v>15</v>
      </c>
      <c r="EF8">
        <f>EF7*EE3</f>
        <v>8.6471665155309924E-3</v>
      </c>
      <c r="EG8">
        <v>1981</v>
      </c>
      <c r="EH8">
        <v>4.5980777632153781E-2</v>
      </c>
      <c r="EI8" t="s">
        <v>15</v>
      </c>
      <c r="EJ8">
        <f>EJ7*EI3</f>
        <v>8.5972981339776672E-3</v>
      </c>
      <c r="EK8">
        <v>1981</v>
      </c>
      <c r="EL8">
        <v>4.5980777632153781E-2</v>
      </c>
      <c r="EM8" t="s">
        <v>15</v>
      </c>
      <c r="EN8">
        <f>EN7*EM3</f>
        <v>8.3702083834111089E-3</v>
      </c>
      <c r="EO8">
        <v>1981</v>
      </c>
      <c r="EP8">
        <v>4.5980777632153781E-2</v>
      </c>
    </row>
    <row r="9" spans="2:148">
      <c r="B9">
        <v>9.0145442286179628E-2</v>
      </c>
      <c r="C9" s="10">
        <v>0.93517370987971782</v>
      </c>
      <c r="D9">
        <v>461.62689027284245</v>
      </c>
      <c r="E9">
        <v>1982</v>
      </c>
      <c r="F9">
        <v>4.8659269533055938E-2</v>
      </c>
      <c r="G9" t="s">
        <v>16</v>
      </c>
      <c r="H9">
        <f>G2+H8</f>
        <v>1.1026021849315095</v>
      </c>
      <c r="I9">
        <v>1983</v>
      </c>
      <c r="J9">
        <v>6.0384394721744131E-2</v>
      </c>
      <c r="K9" t="s">
        <v>16</v>
      </c>
      <c r="L9">
        <f>K2+L8</f>
        <v>1.0989280734782281</v>
      </c>
      <c r="M9">
        <v>1983</v>
      </c>
      <c r="N9">
        <v>6.0384394721744131E-2</v>
      </c>
      <c r="O9" t="s">
        <v>16</v>
      </c>
      <c r="P9">
        <f>O2+P8</f>
        <v>1.0989559673625982</v>
      </c>
      <c r="Q9">
        <v>1983</v>
      </c>
      <c r="R9">
        <v>6.0384394721744131E-2</v>
      </c>
      <c r="S9" t="s">
        <v>16</v>
      </c>
      <c r="T9">
        <f>S2+T8</f>
        <v>1.1006161909921501</v>
      </c>
      <c r="U9">
        <v>1983</v>
      </c>
      <c r="V9">
        <v>6.0384394721744131E-2</v>
      </c>
      <c r="W9" t="s">
        <v>16</v>
      </c>
      <c r="X9">
        <f>W2+X8</f>
        <v>1.1021739823568928</v>
      </c>
      <c r="Y9">
        <v>1983</v>
      </c>
      <c r="Z9">
        <v>6.0384394721744131E-2</v>
      </c>
      <c r="AA9" t="s">
        <v>16</v>
      </c>
      <c r="AB9">
        <f>AA2+AB8</f>
        <v>1.1027890557415008</v>
      </c>
      <c r="AC9">
        <v>1983</v>
      </c>
      <c r="AD9">
        <v>6.0384394721744131E-2</v>
      </c>
      <c r="AE9" t="s">
        <v>16</v>
      </c>
      <c r="AF9">
        <f>AE2+AF8</f>
        <v>1.1031207034640436</v>
      </c>
      <c r="AG9">
        <v>1983</v>
      </c>
      <c r="AH9">
        <v>6.0384394721744131E-2</v>
      </c>
      <c r="AI9" t="s">
        <v>16</v>
      </c>
      <c r="AJ9">
        <f>AI2+AJ8</f>
        <v>1.1032090906961753</v>
      </c>
      <c r="AK9">
        <v>1983</v>
      </c>
      <c r="AL9">
        <v>6.0384394721744131E-2</v>
      </c>
      <c r="AM9" t="s">
        <v>16</v>
      </c>
      <c r="AN9">
        <f>AM2+AN8</f>
        <v>1.1030654319692415</v>
      </c>
      <c r="AO9">
        <v>1982</v>
      </c>
      <c r="AP9">
        <v>4.8659269533055938E-2</v>
      </c>
      <c r="AQ9" t="s">
        <v>16</v>
      </c>
      <c r="AR9">
        <f>AQ2+AR8</f>
        <v>1.1032750101532713</v>
      </c>
      <c r="AS9">
        <v>1982</v>
      </c>
      <c r="AT9">
        <v>4.8659269533055938E-2</v>
      </c>
      <c r="AU9" t="s">
        <v>16</v>
      </c>
      <c r="AV9">
        <f>AU2+AV8</f>
        <v>1.1031718041404694</v>
      </c>
      <c r="AW9">
        <v>1982</v>
      </c>
      <c r="AX9">
        <v>4.8659269533055938E-2</v>
      </c>
      <c r="AY9" t="s">
        <v>16</v>
      </c>
      <c r="AZ9">
        <f>AY2+AZ8</f>
        <v>1.1031525548436549</v>
      </c>
      <c r="BA9">
        <v>1982</v>
      </c>
      <c r="BB9">
        <v>4.8659269533055938E-2</v>
      </c>
      <c r="BC9" t="s">
        <v>16</v>
      </c>
      <c r="BD9">
        <f>BC2+BD8</f>
        <v>1.103090341462351</v>
      </c>
      <c r="BE9">
        <v>1982</v>
      </c>
      <c r="BF9">
        <v>4.8659269533055938E-2</v>
      </c>
      <c r="BG9" t="s">
        <v>16</v>
      </c>
      <c r="BH9">
        <f>BG2+BH8</f>
        <v>1.1030006929231979</v>
      </c>
      <c r="BI9">
        <v>1982</v>
      </c>
      <c r="BJ9">
        <v>4.8659269533055938E-2</v>
      </c>
      <c r="BK9" t="s">
        <v>16</v>
      </c>
      <c r="BL9">
        <f>BK2+BL8</f>
        <v>1.1029073131330422</v>
      </c>
      <c r="BM9">
        <v>1982</v>
      </c>
      <c r="BN9">
        <v>4.8659269533055938E-2</v>
      </c>
      <c r="BO9" t="s">
        <v>16</v>
      </c>
      <c r="BP9">
        <f>BO2+BP8</f>
        <v>1.1028330139909091</v>
      </c>
      <c r="BQ9">
        <v>1982</v>
      </c>
      <c r="BR9">
        <v>4.8659269533055938E-2</v>
      </c>
      <c r="BS9" t="s">
        <v>16</v>
      </c>
      <c r="BT9">
        <f>BS2+BT8</f>
        <v>1.1027810282775008</v>
      </c>
      <c r="BU9">
        <v>1982</v>
      </c>
      <c r="BV9">
        <v>4.8659269533055938E-2</v>
      </c>
      <c r="BW9" t="s">
        <v>16</v>
      </c>
      <c r="BX9">
        <f>BW2+BX8</f>
        <v>1.1027440104910402</v>
      </c>
      <c r="BY9">
        <v>1982</v>
      </c>
      <c r="BZ9">
        <v>4.8659269533055938E-2</v>
      </c>
      <c r="CA9" t="s">
        <v>16</v>
      </c>
      <c r="CB9">
        <f>CA2+CB8</f>
        <v>1.1027191782220673</v>
      </c>
      <c r="CC9">
        <v>1982</v>
      </c>
      <c r="CD9">
        <v>4.8659269533055938E-2</v>
      </c>
      <c r="CE9" t="s">
        <v>16</v>
      </c>
      <c r="CF9">
        <f>CE2+CF8</f>
        <v>1.1026309584703118</v>
      </c>
      <c r="CG9">
        <v>1982</v>
      </c>
      <c r="CH9">
        <v>4.8659269533055938E-2</v>
      </c>
      <c r="CI9" t="s">
        <v>16</v>
      </c>
      <c r="CJ9">
        <f>CI2+CJ8</f>
        <v>1.1026602725389412</v>
      </c>
      <c r="CK9">
        <v>1982</v>
      </c>
      <c r="CL9">
        <v>4.8659269533055938E-2</v>
      </c>
      <c r="CM9" t="s">
        <v>16</v>
      </c>
      <c r="CN9">
        <f>CM2+CN8</f>
        <v>1.1026744093724024</v>
      </c>
      <c r="CO9">
        <v>1982</v>
      </c>
      <c r="CP9">
        <v>4.8659269533055938E-2</v>
      </c>
      <c r="CQ9" t="s">
        <v>16</v>
      </c>
      <c r="CR9">
        <f>CQ2+CR8</f>
        <v>1.1027438169295065</v>
      </c>
      <c r="CS9">
        <v>1982</v>
      </c>
      <c r="CT9">
        <v>4.8659269533055938E-2</v>
      </c>
      <c r="CU9" t="s">
        <v>16</v>
      </c>
      <c r="CV9">
        <f>CU2+CV8</f>
        <v>1.1027305822690086</v>
      </c>
      <c r="CW9">
        <v>1982</v>
      </c>
      <c r="CX9">
        <v>4.8659269533055938E-2</v>
      </c>
      <c r="CY9" t="s">
        <v>16</v>
      </c>
      <c r="CZ9">
        <f>CY2+CZ8</f>
        <v>1.1026513768248258</v>
      </c>
      <c r="DA9">
        <v>1982</v>
      </c>
      <c r="DB9">
        <v>4.8659269533055938E-2</v>
      </c>
      <c r="DC9" t="s">
        <v>16</v>
      </c>
      <c r="DD9">
        <f>DC2+DD8</f>
        <v>1.1020303874035058</v>
      </c>
      <c r="DE9">
        <v>1982</v>
      </c>
      <c r="DF9">
        <v>4.8659269533055938E-2</v>
      </c>
      <c r="DG9" t="s">
        <v>16</v>
      </c>
      <c r="DH9">
        <f>DG2+DH8</f>
        <v>1.1021209744184461</v>
      </c>
      <c r="DI9">
        <v>1982</v>
      </c>
      <c r="DJ9">
        <v>4.8659269533055938E-2</v>
      </c>
      <c r="DK9" t="s">
        <v>16</v>
      </c>
      <c r="DL9">
        <f>DK2+DL8</f>
        <v>1.1023503160761448</v>
      </c>
      <c r="DM9">
        <v>1982</v>
      </c>
      <c r="DN9">
        <v>4.8659269533055938E-2</v>
      </c>
      <c r="DO9" t="s">
        <v>16</v>
      </c>
      <c r="DP9">
        <f>DO2+DP8</f>
        <v>1.1029273393068364</v>
      </c>
      <c r="DQ9">
        <v>1982</v>
      </c>
      <c r="DR9">
        <v>4.8659269533055938E-2</v>
      </c>
      <c r="DS9" t="s">
        <v>16</v>
      </c>
      <c r="DT9">
        <f>DS2+DT8</f>
        <v>1.1026984504479884</v>
      </c>
      <c r="DU9">
        <v>1982</v>
      </c>
      <c r="DV9">
        <v>4.8659269533055938E-2</v>
      </c>
      <c r="DW9" t="s">
        <v>16</v>
      </c>
      <c r="DX9">
        <f>DW2+DX8</f>
        <v>1.1028312289008912</v>
      </c>
      <c r="DY9">
        <v>1982</v>
      </c>
      <c r="DZ9">
        <v>4.8659269533055938E-2</v>
      </c>
      <c r="EA9" t="s">
        <v>16</v>
      </c>
      <c r="EB9">
        <f>EA2+EB8</f>
        <v>1.1034429782460771</v>
      </c>
      <c r="EC9">
        <v>1982</v>
      </c>
      <c r="ED9">
        <v>4.8659269533055938E-2</v>
      </c>
      <c r="EE9" t="s">
        <v>16</v>
      </c>
      <c r="EF9">
        <f>EE2+EF8</f>
        <v>1.1041353384251629</v>
      </c>
      <c r="EG9">
        <v>1982</v>
      </c>
      <c r="EH9">
        <v>4.8659269533055938E-2</v>
      </c>
      <c r="EI9" t="s">
        <v>16</v>
      </c>
      <c r="EJ9">
        <f>EI2+EJ8</f>
        <v>1.1044415785041644</v>
      </c>
      <c r="EK9">
        <v>1982</v>
      </c>
      <c r="EL9">
        <v>4.8659269533055938E-2</v>
      </c>
      <c r="EM9" t="s">
        <v>16</v>
      </c>
      <c r="EN9">
        <f>EM2+EN8</f>
        <v>1.1049821741101018</v>
      </c>
      <c r="EO9">
        <v>1982</v>
      </c>
      <c r="EP9">
        <v>4.8659269533055938E-2</v>
      </c>
    </row>
    <row r="10" spans="2:148">
      <c r="B10">
        <v>9.0426123259122332E-2</v>
      </c>
      <c r="C10" s="10">
        <v>0.93689224184653241</v>
      </c>
      <c r="D10">
        <v>475.06919301714584</v>
      </c>
      <c r="E10">
        <v>1983</v>
      </c>
      <c r="F10">
        <v>6.0384394721744131E-2</v>
      </c>
      <c r="G10" t="s">
        <v>17</v>
      </c>
      <c r="H10">
        <f>G2-H8</f>
        <v>1.0856237738534105</v>
      </c>
      <c r="I10">
        <v>1984</v>
      </c>
      <c r="J10">
        <v>6.5089672232529386E-2</v>
      </c>
      <c r="K10" t="s">
        <v>17</v>
      </c>
      <c r="L10">
        <f>K2-L8</f>
        <v>1.0814626647213024</v>
      </c>
      <c r="M10">
        <v>1984</v>
      </c>
      <c r="N10">
        <v>6.5089672232529386E-2</v>
      </c>
      <c r="O10" t="s">
        <v>17</v>
      </c>
      <c r="P10">
        <f>O2-P8</f>
        <v>1.0830412035373604</v>
      </c>
      <c r="Q10">
        <v>1984</v>
      </c>
      <c r="R10">
        <v>6.5089672232529386E-2</v>
      </c>
      <c r="S10" t="s">
        <v>17</v>
      </c>
      <c r="T10">
        <f>S2-T8</f>
        <v>1.0836847005882029</v>
      </c>
      <c r="U10">
        <v>1984</v>
      </c>
      <c r="V10">
        <v>6.5089672232529386E-2</v>
      </c>
      <c r="W10" t="s">
        <v>17</v>
      </c>
      <c r="X10">
        <f>W2-X8</f>
        <v>1.0845895928538098</v>
      </c>
      <c r="Y10">
        <v>1984</v>
      </c>
      <c r="Z10">
        <v>6.5089672232529386E-2</v>
      </c>
      <c r="AA10" t="s">
        <v>17</v>
      </c>
      <c r="AB10">
        <f>AA2-AB8</f>
        <v>1.0851421487635142</v>
      </c>
      <c r="AC10">
        <v>1984</v>
      </c>
      <c r="AD10">
        <v>6.5089672232529386E-2</v>
      </c>
      <c r="AE10" t="s">
        <v>17</v>
      </c>
      <c r="AF10">
        <f>AE2-AF8</f>
        <v>1.0855444251712671</v>
      </c>
      <c r="AG10">
        <v>1984</v>
      </c>
      <c r="AH10">
        <v>6.5089672232529386E-2</v>
      </c>
      <c r="AI10" t="s">
        <v>17</v>
      </c>
      <c r="AJ10">
        <f>AI2-AJ8</f>
        <v>1.0857226241808495</v>
      </c>
      <c r="AK10">
        <v>1984</v>
      </c>
      <c r="AL10">
        <v>6.5089672232529386E-2</v>
      </c>
      <c r="AM10" t="s">
        <v>17</v>
      </c>
      <c r="AN10">
        <f>AM2-AN8</f>
        <v>1.0856014370064739</v>
      </c>
      <c r="AO10">
        <v>1984</v>
      </c>
      <c r="AP10">
        <v>6.5089672232529386E-2</v>
      </c>
      <c r="AQ10" t="s">
        <v>17</v>
      </c>
      <c r="AR10">
        <f>AQ2-AR8</f>
        <v>1.0860062621903095</v>
      </c>
      <c r="AS10">
        <v>1983</v>
      </c>
      <c r="AT10">
        <v>6.0384394721744131E-2</v>
      </c>
      <c r="AU10" t="s">
        <v>17</v>
      </c>
      <c r="AV10">
        <f>AU2-AV8</f>
        <v>1.0859162154191191</v>
      </c>
      <c r="AW10">
        <v>1983</v>
      </c>
      <c r="AX10">
        <v>6.0384394721744131E-2</v>
      </c>
      <c r="AY10" t="s">
        <v>17</v>
      </c>
      <c r="AZ10">
        <f>AY2-AZ8</f>
        <v>1.0860198154731571</v>
      </c>
      <c r="BA10">
        <v>1983</v>
      </c>
      <c r="BB10">
        <v>6.0384394721744131E-2</v>
      </c>
      <c r="BC10" t="s">
        <v>17</v>
      </c>
      <c r="BD10">
        <f>BC2-BD8</f>
        <v>1.0860673706636479</v>
      </c>
      <c r="BE10">
        <v>1983</v>
      </c>
      <c r="BF10">
        <v>6.0384394721744131E-2</v>
      </c>
      <c r="BG10" t="s">
        <v>17</v>
      </c>
      <c r="BH10">
        <f>BG2-BH8</f>
        <v>1.0860429851047761</v>
      </c>
      <c r="BI10">
        <v>1983</v>
      </c>
      <c r="BJ10">
        <v>6.0384394721744131E-2</v>
      </c>
      <c r="BK10" t="s">
        <v>17</v>
      </c>
      <c r="BL10">
        <f>BK2-BL8</f>
        <v>1.0858938754574883</v>
      </c>
      <c r="BM10">
        <v>1983</v>
      </c>
      <c r="BN10">
        <v>6.0384394721744131E-2</v>
      </c>
      <c r="BO10" t="s">
        <v>17</v>
      </c>
      <c r="BP10">
        <f>BO2-BP8</f>
        <v>1.0857016894816953</v>
      </c>
      <c r="BQ10">
        <v>1983</v>
      </c>
      <c r="BR10">
        <v>6.0384394721744131E-2</v>
      </c>
      <c r="BS10" t="s">
        <v>17</v>
      </c>
      <c r="BT10">
        <f>BS2-BT8</f>
        <v>1.0855701880164264</v>
      </c>
      <c r="BU10">
        <v>1983</v>
      </c>
      <c r="BV10">
        <v>6.0384394721744131E-2</v>
      </c>
      <c r="BW10" t="s">
        <v>17</v>
      </c>
      <c r="BX10">
        <f>BW2-BX8</f>
        <v>1.0855362078281707</v>
      </c>
      <c r="BY10">
        <v>1983</v>
      </c>
      <c r="BZ10">
        <v>6.0384394721744131E-2</v>
      </c>
      <c r="CA10" t="s">
        <v>17</v>
      </c>
      <c r="CB10">
        <f>CA2-CB8</f>
        <v>1.0854954763151397</v>
      </c>
      <c r="CC10">
        <v>1983</v>
      </c>
      <c r="CD10">
        <v>6.0384394721744131E-2</v>
      </c>
      <c r="CE10" t="s">
        <v>17</v>
      </c>
      <c r="CF10">
        <f>CE2-CF8</f>
        <v>1.0854792638439446</v>
      </c>
      <c r="CG10">
        <v>1983</v>
      </c>
      <c r="CH10">
        <v>6.0384394721744131E-2</v>
      </c>
      <c r="CI10" t="s">
        <v>17</v>
      </c>
      <c r="CJ10">
        <f>CI2-CJ8</f>
        <v>1.0854317583676554</v>
      </c>
      <c r="CK10">
        <v>1983</v>
      </c>
      <c r="CL10">
        <v>6.0384394721744131E-2</v>
      </c>
      <c r="CM10" t="s">
        <v>17</v>
      </c>
      <c r="CN10">
        <f>CM2-CN8</f>
        <v>1.0854114266531563</v>
      </c>
      <c r="CO10">
        <v>1983</v>
      </c>
      <c r="CP10">
        <v>6.0384394721744131E-2</v>
      </c>
      <c r="CQ10" t="s">
        <v>17</v>
      </c>
      <c r="CR10">
        <f>CQ2-CR8</f>
        <v>1.0854413352412799</v>
      </c>
      <c r="CS10">
        <v>1983</v>
      </c>
      <c r="CT10">
        <v>6.0384394721744131E-2</v>
      </c>
      <c r="CU10" t="s">
        <v>17</v>
      </c>
      <c r="CV10">
        <f>CU2-CV8</f>
        <v>1.0854084995800128</v>
      </c>
      <c r="CW10">
        <v>1983</v>
      </c>
      <c r="CX10">
        <v>6.0384394721744131E-2</v>
      </c>
      <c r="CY10" t="s">
        <v>17</v>
      </c>
      <c r="CZ10">
        <f>CY2-CZ8</f>
        <v>1.0853198729803881</v>
      </c>
      <c r="DA10">
        <v>1983</v>
      </c>
      <c r="DB10">
        <v>6.0384394721744131E-2</v>
      </c>
      <c r="DC10" t="s">
        <v>17</v>
      </c>
      <c r="DD10">
        <f>DC2-DD8</f>
        <v>1.084991239514336</v>
      </c>
      <c r="DE10">
        <v>1983</v>
      </c>
      <c r="DF10">
        <v>6.0384394721744131E-2</v>
      </c>
      <c r="DG10" t="s">
        <v>17</v>
      </c>
      <c r="DH10">
        <f>DG2-DH8</f>
        <v>1.0849458185759566</v>
      </c>
      <c r="DI10">
        <v>1983</v>
      </c>
      <c r="DJ10">
        <v>6.0384394721744131E-2</v>
      </c>
      <c r="DK10" t="s">
        <v>17</v>
      </c>
      <c r="DL10">
        <f>DK2-DL8</f>
        <v>1.0849994424126819</v>
      </c>
      <c r="DM10">
        <v>1983</v>
      </c>
      <c r="DN10">
        <v>6.0384394721744131E-2</v>
      </c>
      <c r="DO10" t="s">
        <v>17</v>
      </c>
      <c r="DP10">
        <f>DO2-DP8</f>
        <v>1.0854213747029104</v>
      </c>
      <c r="DQ10">
        <v>1983</v>
      </c>
      <c r="DR10">
        <v>6.0384394721744131E-2</v>
      </c>
      <c r="DS10" t="s">
        <v>17</v>
      </c>
      <c r="DT10">
        <f>DS2-DT8</f>
        <v>1.085152582251748</v>
      </c>
      <c r="DU10">
        <v>1983</v>
      </c>
      <c r="DV10">
        <v>6.0384394721744131E-2</v>
      </c>
      <c r="DW10" t="s">
        <v>17</v>
      </c>
      <c r="DX10">
        <f>DW2-DX8</f>
        <v>1.0852173514270245</v>
      </c>
      <c r="DY10">
        <v>1983</v>
      </c>
      <c r="DZ10">
        <v>6.0384394721744131E-2</v>
      </c>
      <c r="EA10" t="s">
        <v>17</v>
      </c>
      <c r="EB10">
        <f>EA2-EB8</f>
        <v>1.0858411216910111</v>
      </c>
      <c r="EC10">
        <v>1983</v>
      </c>
      <c r="ED10">
        <v>6.0384394721744131E-2</v>
      </c>
      <c r="EE10" t="s">
        <v>17</v>
      </c>
      <c r="EF10">
        <f>EE2-EF8</f>
        <v>1.0868410053941009</v>
      </c>
      <c r="EG10">
        <v>1983</v>
      </c>
      <c r="EH10">
        <v>6.0384394721744131E-2</v>
      </c>
      <c r="EI10" t="s">
        <v>17</v>
      </c>
      <c r="EJ10">
        <f>EI2-EJ8</f>
        <v>1.087246982236209</v>
      </c>
      <c r="EK10">
        <v>1983</v>
      </c>
      <c r="EL10">
        <v>6.0384394721744131E-2</v>
      </c>
      <c r="EM10" t="s">
        <v>17</v>
      </c>
      <c r="EN10">
        <f>EM2-EN8</f>
        <v>1.0882417573432794</v>
      </c>
      <c r="EO10">
        <v>1983</v>
      </c>
      <c r="EP10">
        <v>6.0384394721744131E-2</v>
      </c>
    </row>
    <row r="11" spans="2:148">
      <c r="B11">
        <v>9.0337847112806777E-2</v>
      </c>
      <c r="C11" s="10">
        <v>0.93686688613081581</v>
      </c>
      <c r="D11">
        <v>474.86554232547502</v>
      </c>
      <c r="E11">
        <v>1984</v>
      </c>
      <c r="F11">
        <v>6.5089672232529386E-2</v>
      </c>
      <c r="G11" t="s">
        <v>18</v>
      </c>
      <c r="H11" s="11">
        <f>LN(G2)</f>
        <v>8.9943970507163101E-2</v>
      </c>
      <c r="I11">
        <v>1985</v>
      </c>
      <c r="J11">
        <v>7.4804548685145689E-2</v>
      </c>
      <c r="K11" t="s">
        <v>18</v>
      </c>
      <c r="L11" s="11">
        <f>LN(K2)</f>
        <v>8.6356917886100448E-2</v>
      </c>
      <c r="M11">
        <v>1985</v>
      </c>
      <c r="N11">
        <v>7.4804548685145689E-2</v>
      </c>
      <c r="O11" t="s">
        <v>18</v>
      </c>
      <c r="P11" s="11">
        <f>LN(O2)</f>
        <v>8.7093410287287815E-2</v>
      </c>
      <c r="Q11">
        <v>1985</v>
      </c>
      <c r="R11">
        <v>7.4804548685145689E-2</v>
      </c>
      <c r="S11" t="s">
        <v>18</v>
      </c>
      <c r="T11" s="11">
        <f>LN(S2)</f>
        <v>8.8148638703303556E-2</v>
      </c>
      <c r="U11">
        <v>1985</v>
      </c>
      <c r="V11">
        <v>7.4804548685145689E-2</v>
      </c>
      <c r="W11" t="s">
        <v>18</v>
      </c>
      <c r="X11" s="11">
        <f>LN(W2)</f>
        <v>8.9275450677655924E-2</v>
      </c>
      <c r="Y11">
        <v>1985</v>
      </c>
      <c r="Z11">
        <v>7.4804548685145689E-2</v>
      </c>
      <c r="AA11" t="s">
        <v>18</v>
      </c>
      <c r="AB11" s="11">
        <f>LN(AA2)</f>
        <v>8.9809261323122225E-2</v>
      </c>
      <c r="AC11">
        <v>1985</v>
      </c>
      <c r="AD11">
        <v>7.4804548685145689E-2</v>
      </c>
      <c r="AE11" t="s">
        <v>18</v>
      </c>
      <c r="AF11" s="11">
        <f>LN(AE2)</f>
        <v>9.0144647125837377E-2</v>
      </c>
      <c r="AG11">
        <v>1985</v>
      </c>
      <c r="AH11">
        <v>7.4804548685145689E-2</v>
      </c>
      <c r="AI11" t="s">
        <v>18</v>
      </c>
      <c r="AJ11" s="11">
        <f>LN(AI2)</f>
        <v>9.0266442828627502E-2</v>
      </c>
      <c r="AK11">
        <v>1985</v>
      </c>
      <c r="AL11">
        <v>7.4804548685145689E-2</v>
      </c>
      <c r="AM11" t="s">
        <v>18</v>
      </c>
      <c r="AN11" s="11">
        <f>LN(AM2)</f>
        <v>9.0145442286179628E-2</v>
      </c>
      <c r="AO11">
        <v>1985</v>
      </c>
      <c r="AP11">
        <v>7.4804548685145689E-2</v>
      </c>
      <c r="AQ11" t="s">
        <v>18</v>
      </c>
      <c r="AR11" s="11">
        <f>LN(AQ2)</f>
        <v>9.0426123259122332E-2</v>
      </c>
      <c r="AS11">
        <v>1985</v>
      </c>
      <c r="AT11">
        <v>7.4804548685145689E-2</v>
      </c>
      <c r="AU11" t="s">
        <v>18</v>
      </c>
      <c r="AV11" s="11">
        <f>LN(AU2)</f>
        <v>9.0337847112806777E-2</v>
      </c>
      <c r="AW11">
        <v>1984</v>
      </c>
      <c r="AX11">
        <v>6.5089672232529386E-2</v>
      </c>
      <c r="AY11" t="s">
        <v>18</v>
      </c>
      <c r="AZ11" s="11">
        <f>LN(AY2)</f>
        <v>9.0376378743967381E-2</v>
      </c>
      <c r="BA11">
        <v>1984</v>
      </c>
      <c r="BB11">
        <v>6.5089672232529386E-2</v>
      </c>
      <c r="BC11" t="s">
        <v>18</v>
      </c>
      <c r="BD11" s="11">
        <f>LN(BC2)</f>
        <v>9.036968295331789E-2</v>
      </c>
      <c r="BE11">
        <v>1984</v>
      </c>
      <c r="BF11">
        <v>6.5089672232529386E-2</v>
      </c>
      <c r="BG11" t="s">
        <v>18</v>
      </c>
      <c r="BH11" s="11">
        <f>LN(BG2)</f>
        <v>9.0317591197873734E-2</v>
      </c>
      <c r="BI11">
        <v>1984</v>
      </c>
      <c r="BJ11">
        <v>6.5089672232529386E-2</v>
      </c>
      <c r="BK11" t="s">
        <v>18</v>
      </c>
      <c r="BL11" s="11">
        <f>LN(BK2)</f>
        <v>9.0206810918955896E-2</v>
      </c>
      <c r="BM11">
        <v>1984</v>
      </c>
      <c r="BN11">
        <v>6.5089672232529386E-2</v>
      </c>
      <c r="BO11" t="s">
        <v>18</v>
      </c>
      <c r="BP11" s="11">
        <f>LN(BO2)</f>
        <v>9.0085054158759101E-2</v>
      </c>
      <c r="BQ11">
        <v>1984</v>
      </c>
      <c r="BR11">
        <v>6.5089672232529386E-2</v>
      </c>
      <c r="BS11" t="s">
        <v>18</v>
      </c>
      <c r="BT11" s="11">
        <f>LN(BS2)</f>
        <v>9.0001210447888752E-2</v>
      </c>
      <c r="BU11">
        <v>1984</v>
      </c>
      <c r="BV11">
        <v>6.5089672232529386E-2</v>
      </c>
      <c r="BW11" t="s">
        <v>18</v>
      </c>
      <c r="BX11" s="11">
        <f>LN(BW2)</f>
        <v>8.9968766329263206E-2</v>
      </c>
      <c r="BY11">
        <v>1984</v>
      </c>
      <c r="BZ11">
        <v>6.5089672232529386E-2</v>
      </c>
      <c r="CA11" t="s">
        <v>18</v>
      </c>
      <c r="CB11" s="11">
        <f>LN(CA2)</f>
        <v>8.9938804552127119E-2</v>
      </c>
      <c r="CC11">
        <v>1984</v>
      </c>
      <c r="CD11">
        <v>6.5089672232529386E-2</v>
      </c>
      <c r="CE11" t="s">
        <v>18</v>
      </c>
      <c r="CF11" s="11">
        <f>LN(CE2)</f>
        <v>8.9891078560154783E-2</v>
      </c>
      <c r="CG11">
        <v>1984</v>
      </c>
      <c r="CH11">
        <v>6.5089672232529386E-2</v>
      </c>
      <c r="CI11" t="s">
        <v>18</v>
      </c>
      <c r="CJ11" s="11">
        <f>LN(CI2)</f>
        <v>8.9882764772716603E-2</v>
      </c>
      <c r="CK11">
        <v>1984</v>
      </c>
      <c r="CL11">
        <v>6.5089672232529386E-2</v>
      </c>
      <c r="CM11" t="s">
        <v>18</v>
      </c>
      <c r="CN11" s="11">
        <f>LN(CM2)</f>
        <v>8.9879933589329497E-2</v>
      </c>
      <c r="CO11">
        <v>1984</v>
      </c>
      <c r="CP11">
        <v>6.5089672232529386E-2</v>
      </c>
      <c r="CQ11" t="s">
        <v>18</v>
      </c>
      <c r="CR11" s="11">
        <f>LN(CQ2)</f>
        <v>8.992532206984763E-2</v>
      </c>
      <c r="CS11">
        <v>1984</v>
      </c>
      <c r="CT11">
        <v>6.5089672232529386E-2</v>
      </c>
      <c r="CU11" t="s">
        <v>18</v>
      </c>
      <c r="CV11" s="11">
        <f>LN(CU2)</f>
        <v>8.9904267724098458E-2</v>
      </c>
      <c r="CW11">
        <v>1984</v>
      </c>
      <c r="CX11">
        <v>6.5089672232529386E-2</v>
      </c>
      <c r="CY11" t="s">
        <v>18</v>
      </c>
      <c r="CZ11" s="11">
        <f>LN(CY2)</f>
        <v>8.9827563970687238E-2</v>
      </c>
      <c r="DA11">
        <v>1984</v>
      </c>
      <c r="DB11">
        <v>6.5089672232529386E-2</v>
      </c>
      <c r="DC11" t="s">
        <v>18</v>
      </c>
      <c r="DD11" s="11">
        <f>LN(DC2)</f>
        <v>8.9393449937113359E-2</v>
      </c>
      <c r="DE11">
        <v>1984</v>
      </c>
      <c r="DF11">
        <v>6.5089672232529386E-2</v>
      </c>
      <c r="DG11" t="s">
        <v>18</v>
      </c>
      <c r="DH11" s="11">
        <f>LN(DG2)</f>
        <v>8.9414101589401412E-2</v>
      </c>
      <c r="DI11">
        <v>1984</v>
      </c>
      <c r="DJ11">
        <v>6.5089672232529386E-2</v>
      </c>
      <c r="DK11" t="s">
        <v>18</v>
      </c>
      <c r="DL11" s="11">
        <f>LN(DK2)</f>
        <v>8.9543474497302739E-2</v>
      </c>
      <c r="DM11">
        <v>1984</v>
      </c>
      <c r="DN11">
        <v>6.5089672232529386E-2</v>
      </c>
      <c r="DO11" t="s">
        <v>18</v>
      </c>
      <c r="DP11" s="11">
        <f>LN(DO2)</f>
        <v>9.0000066990845701E-2</v>
      </c>
      <c r="DQ11">
        <v>1984</v>
      </c>
      <c r="DR11">
        <v>6.5089672232529386E-2</v>
      </c>
      <c r="DS11" t="s">
        <v>18</v>
      </c>
      <c r="DT11" s="11">
        <f>LN(DS2)</f>
        <v>8.9772617906726471E-2</v>
      </c>
      <c r="DU11">
        <v>1984</v>
      </c>
      <c r="DV11">
        <v>6.5089672232529386E-2</v>
      </c>
      <c r="DW11" t="s">
        <v>18</v>
      </c>
      <c r="DX11" s="11">
        <f>LN(DW2)</f>
        <v>8.9862906828220623E-2</v>
      </c>
      <c r="DY11">
        <v>1984</v>
      </c>
      <c r="DZ11">
        <v>6.5089672232529386E-2</v>
      </c>
      <c r="EA11" t="s">
        <v>18</v>
      </c>
      <c r="EB11" s="11">
        <f>LN(EA2)</f>
        <v>9.0427414820748994E-2</v>
      </c>
      <c r="EC11">
        <v>1984</v>
      </c>
      <c r="ED11">
        <v>6.5089672232529386E-2</v>
      </c>
      <c r="EE11" t="s">
        <v>18</v>
      </c>
      <c r="EF11" s="11">
        <f>LN(EE2)</f>
        <v>9.1200083016211728E-2</v>
      </c>
      <c r="EG11">
        <v>1984</v>
      </c>
      <c r="EH11">
        <v>6.5089672232529386E-2</v>
      </c>
      <c r="EI11" t="s">
        <v>18</v>
      </c>
      <c r="EJ11" s="11">
        <f>LN(EI2)</f>
        <v>9.1525098477301697E-2</v>
      </c>
      <c r="EK11">
        <v>1984</v>
      </c>
      <c r="EL11">
        <v>6.5089672232529386E-2</v>
      </c>
      <c r="EM11" t="s">
        <v>18</v>
      </c>
      <c r="EN11" s="11">
        <f>LN(EM2)</f>
        <v>9.2225395588584447E-2</v>
      </c>
      <c r="EO11">
        <v>1984</v>
      </c>
      <c r="EP11">
        <v>6.5089672232529386E-2</v>
      </c>
    </row>
    <row r="12" spans="2:148">
      <c r="B12">
        <v>9.0376378743967381E-2</v>
      </c>
      <c r="C12" s="10">
        <v>0.93775662701268236</v>
      </c>
      <c r="D12">
        <v>482.11095614179123</v>
      </c>
      <c r="E12">
        <v>1985</v>
      </c>
      <c r="F12">
        <v>7.4804548685145689E-2</v>
      </c>
      <c r="G12" t="s">
        <v>19</v>
      </c>
      <c r="H12" s="11">
        <f>LN(H9)</f>
        <v>9.7673008789031748E-2</v>
      </c>
      <c r="I12">
        <v>1986</v>
      </c>
      <c r="J12">
        <v>8.4947538337368858E-2</v>
      </c>
      <c r="K12" t="s">
        <v>19</v>
      </c>
      <c r="L12" s="11">
        <f>LN(L9)</f>
        <v>9.4335226035159508E-2</v>
      </c>
      <c r="M12">
        <v>1986</v>
      </c>
      <c r="N12">
        <v>8.4947538337368858E-2</v>
      </c>
      <c r="O12" t="s">
        <v>19</v>
      </c>
      <c r="P12" s="11">
        <f>LN(P9)</f>
        <v>9.4360608524729703E-2</v>
      </c>
      <c r="Q12">
        <v>1986</v>
      </c>
      <c r="R12">
        <v>8.4947538337368858E-2</v>
      </c>
      <c r="S12" t="s">
        <v>19</v>
      </c>
      <c r="T12" s="11">
        <f>LN(T9)</f>
        <v>9.5870196594873336E-2</v>
      </c>
      <c r="U12">
        <v>1986</v>
      </c>
      <c r="V12">
        <v>8.4947538337368858E-2</v>
      </c>
      <c r="W12" t="s">
        <v>19</v>
      </c>
      <c r="X12" s="11">
        <f>LN(X9)</f>
        <v>9.7284576995951125E-2</v>
      </c>
      <c r="Y12">
        <v>1986</v>
      </c>
      <c r="Z12">
        <v>8.4947538337368858E-2</v>
      </c>
      <c r="AA12" t="s">
        <v>19</v>
      </c>
      <c r="AB12" s="11">
        <f>LN(AB9)</f>
        <v>9.7842476053607852E-2</v>
      </c>
      <c r="AC12">
        <v>1986</v>
      </c>
      <c r="AD12">
        <v>8.4947538337368858E-2</v>
      </c>
      <c r="AE12" t="s">
        <v>19</v>
      </c>
      <c r="AF12" s="11">
        <f>LN(AF9)</f>
        <v>9.8143166255151779E-2</v>
      </c>
      <c r="AG12">
        <v>1986</v>
      </c>
      <c r="AH12">
        <v>8.4947538337368858E-2</v>
      </c>
      <c r="AI12" t="s">
        <v>19</v>
      </c>
      <c r="AJ12" s="11">
        <f>LN(AJ9)</f>
        <v>9.8223287760479783E-2</v>
      </c>
      <c r="AK12">
        <v>1986</v>
      </c>
      <c r="AL12">
        <v>8.4947538337368858E-2</v>
      </c>
      <c r="AM12" t="s">
        <v>19</v>
      </c>
      <c r="AN12" s="11">
        <f>LN(AN9)</f>
        <v>9.809306033351084E-2</v>
      </c>
      <c r="AO12">
        <v>1986</v>
      </c>
      <c r="AP12">
        <v>8.4947538337368858E-2</v>
      </c>
      <c r="AQ12" t="s">
        <v>19</v>
      </c>
      <c r="AR12" s="11">
        <f>LN(AR9)</f>
        <v>9.8283038435402134E-2</v>
      </c>
      <c r="AS12">
        <v>1986</v>
      </c>
      <c r="AT12">
        <v>8.4947538337368858E-2</v>
      </c>
      <c r="AU12" t="s">
        <v>19</v>
      </c>
      <c r="AV12" s="11">
        <f>LN(AV9)</f>
        <v>9.8189488922031984E-2</v>
      </c>
      <c r="AW12">
        <v>1986</v>
      </c>
      <c r="AX12">
        <v>8.4947538337368858E-2</v>
      </c>
      <c r="AY12" t="s">
        <v>19</v>
      </c>
      <c r="AZ12" s="11">
        <f>LN(AZ9)</f>
        <v>9.8172039722655091E-2</v>
      </c>
      <c r="BA12">
        <v>1985</v>
      </c>
      <c r="BB12">
        <v>7.4804548685145689E-2</v>
      </c>
      <c r="BC12" t="s">
        <v>19</v>
      </c>
      <c r="BD12" s="11">
        <f>LN(BD9)</f>
        <v>9.8115642141568593E-2</v>
      </c>
      <c r="BE12">
        <v>1985</v>
      </c>
      <c r="BF12">
        <v>7.4804548685145689E-2</v>
      </c>
      <c r="BG12" t="s">
        <v>19</v>
      </c>
      <c r="BH12" s="11">
        <f>LN(BH9)</f>
        <v>9.8034368488029294E-2</v>
      </c>
      <c r="BI12">
        <v>1985</v>
      </c>
      <c r="BJ12">
        <v>7.4804548685145689E-2</v>
      </c>
      <c r="BK12" t="s">
        <v>19</v>
      </c>
      <c r="BL12" s="11">
        <f>LN(BL9)</f>
        <v>9.7949705129489348E-2</v>
      </c>
      <c r="BM12">
        <v>1985</v>
      </c>
      <c r="BN12">
        <v>7.4804548685145689E-2</v>
      </c>
      <c r="BO12" t="s">
        <v>19</v>
      </c>
      <c r="BP12" s="11">
        <f>LN(BP9)</f>
        <v>9.7882336236381082E-2</v>
      </c>
      <c r="BQ12">
        <v>1985</v>
      </c>
      <c r="BR12">
        <v>7.4804548685145689E-2</v>
      </c>
      <c r="BS12" t="s">
        <v>19</v>
      </c>
      <c r="BT12" s="11">
        <f>LN(BT9)</f>
        <v>9.7835196789114592E-2</v>
      </c>
      <c r="BU12">
        <v>1985</v>
      </c>
      <c r="BV12">
        <v>7.4804548685145689E-2</v>
      </c>
      <c r="BW12" t="s">
        <v>19</v>
      </c>
      <c r="BX12" s="11">
        <f>LN(BX9)</f>
        <v>9.7801628558590453E-2</v>
      </c>
      <c r="BY12">
        <v>1985</v>
      </c>
      <c r="BZ12">
        <v>7.4804548685145689E-2</v>
      </c>
      <c r="CA12" t="s">
        <v>19</v>
      </c>
      <c r="CB12" s="11">
        <f>LN(CB9)</f>
        <v>9.7779109688993351E-2</v>
      </c>
      <c r="CC12">
        <v>1985</v>
      </c>
      <c r="CD12">
        <v>7.4804548685145689E-2</v>
      </c>
      <c r="CE12" t="s">
        <v>19</v>
      </c>
      <c r="CF12" s="11">
        <f>LN(CF9)</f>
        <v>9.7699104477725701E-2</v>
      </c>
      <c r="CG12">
        <v>1985</v>
      </c>
      <c r="CH12">
        <v>7.4804548685145689E-2</v>
      </c>
      <c r="CI12" t="s">
        <v>19</v>
      </c>
      <c r="CJ12" s="11">
        <f>LN(CJ9)</f>
        <v>9.7725689690797715E-2</v>
      </c>
      <c r="CK12">
        <v>1985</v>
      </c>
      <c r="CL12">
        <v>7.4804548685145689E-2</v>
      </c>
      <c r="CM12" t="s">
        <v>19</v>
      </c>
      <c r="CN12" s="11">
        <f>LN(CN9)</f>
        <v>9.7738510269531023E-2</v>
      </c>
      <c r="CO12">
        <v>1985</v>
      </c>
      <c r="CP12">
        <v>7.4804548685145689E-2</v>
      </c>
      <c r="CQ12" t="s">
        <v>19</v>
      </c>
      <c r="CR12" s="11">
        <f>LN(CR9)</f>
        <v>9.7801453031406596E-2</v>
      </c>
      <c r="CS12">
        <v>1985</v>
      </c>
      <c r="CT12">
        <v>7.4804548685145689E-2</v>
      </c>
      <c r="CU12" t="s">
        <v>19</v>
      </c>
      <c r="CV12" s="11">
        <f>LN(CV9)</f>
        <v>9.7789451386315701E-2</v>
      </c>
      <c r="CW12">
        <v>1985</v>
      </c>
      <c r="CX12">
        <v>7.4804548685145689E-2</v>
      </c>
      <c r="CY12" t="s">
        <v>19</v>
      </c>
      <c r="CZ12" s="11">
        <f>LN(CZ9)</f>
        <v>9.7717622156108949E-2</v>
      </c>
      <c r="DA12">
        <v>1985</v>
      </c>
      <c r="DB12">
        <v>7.4804548685145689E-2</v>
      </c>
      <c r="DC12" t="s">
        <v>19</v>
      </c>
      <c r="DD12" s="11">
        <f>LN(DD9)</f>
        <v>9.7154285126866621E-2</v>
      </c>
      <c r="DE12">
        <v>1985</v>
      </c>
      <c r="DF12">
        <v>7.4804548685145689E-2</v>
      </c>
      <c r="DG12" t="s">
        <v>19</v>
      </c>
      <c r="DH12" s="11">
        <f>LN(DH9)</f>
        <v>9.7236481854877613E-2</v>
      </c>
      <c r="DI12">
        <v>1985</v>
      </c>
      <c r="DJ12">
        <v>7.4804548685145689E-2</v>
      </c>
      <c r="DK12" t="s">
        <v>19</v>
      </c>
      <c r="DL12" s="11">
        <f>LN(DL9)</f>
        <v>9.7444551390203304E-2</v>
      </c>
      <c r="DM12">
        <v>1985</v>
      </c>
      <c r="DN12">
        <v>7.4804548685145689E-2</v>
      </c>
      <c r="DO12" t="s">
        <v>19</v>
      </c>
      <c r="DP12" s="11">
        <f>LN(DP9)</f>
        <v>9.7967862586370844E-2</v>
      </c>
      <c r="DQ12">
        <v>1985</v>
      </c>
      <c r="DR12">
        <v>7.4804548685145689E-2</v>
      </c>
      <c r="DS12" t="s">
        <v>19</v>
      </c>
      <c r="DT12" s="11">
        <f>LN(DT9)</f>
        <v>9.7760312547073319E-2</v>
      </c>
      <c r="DU12">
        <v>1985</v>
      </c>
      <c r="DV12">
        <v>7.4804548685145689E-2</v>
      </c>
      <c r="DW12" t="s">
        <v>19</v>
      </c>
      <c r="DX12" s="11">
        <f>LN(DX9)</f>
        <v>9.7880717594719238E-2</v>
      </c>
      <c r="DY12">
        <v>1985</v>
      </c>
      <c r="DZ12">
        <v>7.4804548685145689E-2</v>
      </c>
      <c r="EA12" t="s">
        <v>19</v>
      </c>
      <c r="EB12" s="11">
        <f>LN(EB9)</f>
        <v>9.8435271837235189E-2</v>
      </c>
      <c r="EC12">
        <v>1985</v>
      </c>
      <c r="ED12">
        <v>7.4804548685145689E-2</v>
      </c>
      <c r="EE12" t="s">
        <v>19</v>
      </c>
      <c r="EF12" s="11">
        <f>LN(EF9)</f>
        <v>9.9062529494694601E-2</v>
      </c>
      <c r="EG12">
        <v>1985</v>
      </c>
      <c r="EH12">
        <v>7.4804548685145689E-2</v>
      </c>
      <c r="EI12" t="s">
        <v>19</v>
      </c>
      <c r="EJ12" s="11">
        <f>LN(EJ9)</f>
        <v>9.9339848413149925E-2</v>
      </c>
      <c r="EK12">
        <v>1985</v>
      </c>
      <c r="EL12">
        <v>7.4804548685145689E-2</v>
      </c>
      <c r="EM12" t="s">
        <v>19</v>
      </c>
      <c r="EN12" s="11">
        <f>LN(EN9)</f>
        <v>9.9829202812536391E-2</v>
      </c>
      <c r="EO12">
        <v>1985</v>
      </c>
      <c r="EP12">
        <v>7.4804548685145689E-2</v>
      </c>
    </row>
    <row r="13" spans="2:148">
      <c r="B13">
        <v>9.036968295331789E-2</v>
      </c>
      <c r="C13" s="10">
        <v>0.93849420737553135</v>
      </c>
      <c r="D13">
        <v>488.27619894893451</v>
      </c>
      <c r="E13">
        <v>1986</v>
      </c>
      <c r="F13">
        <v>8.4947538337368858E-2</v>
      </c>
      <c r="G13" t="s">
        <v>20</v>
      </c>
      <c r="H13" s="11">
        <f>LN(H10)</f>
        <v>8.2154728574170069E-2</v>
      </c>
      <c r="I13">
        <v>1987</v>
      </c>
      <c r="J13">
        <v>9.4564240790655882E-2</v>
      </c>
      <c r="K13" t="s">
        <v>20</v>
      </c>
      <c r="L13" s="11">
        <f>LN(L10)</f>
        <v>7.8314444059471883E-2</v>
      </c>
      <c r="M13">
        <v>1987</v>
      </c>
      <c r="N13">
        <v>9.4564240790655882E-2</v>
      </c>
      <c r="O13" t="s">
        <v>20</v>
      </c>
      <c r="P13" s="11">
        <f>LN(P10)</f>
        <v>7.9773013036001081E-2</v>
      </c>
      <c r="Q13">
        <v>1987</v>
      </c>
      <c r="R13">
        <v>9.4564240790655882E-2</v>
      </c>
      <c r="S13" t="s">
        <v>20</v>
      </c>
      <c r="T13" s="11">
        <f>LN(T10)</f>
        <v>8.036699409150673E-2</v>
      </c>
      <c r="U13">
        <v>1987</v>
      </c>
      <c r="V13">
        <v>9.4564240790655882E-2</v>
      </c>
      <c r="W13" t="s">
        <v>20</v>
      </c>
      <c r="X13" s="11">
        <f>LN(X10)</f>
        <v>8.1201660001514436E-2</v>
      </c>
      <c r="Y13">
        <v>1987</v>
      </c>
      <c r="Z13">
        <v>9.4564240790655882E-2</v>
      </c>
      <c r="AA13" t="s">
        <v>20</v>
      </c>
      <c r="AB13" s="11">
        <f>LN(AB10)</f>
        <v>8.1710991096277094E-2</v>
      </c>
      <c r="AC13">
        <v>1987</v>
      </c>
      <c r="AD13">
        <v>9.4564240790655882E-2</v>
      </c>
      <c r="AE13" t="s">
        <v>20</v>
      </c>
      <c r="AF13" s="11">
        <f>LN(AF10)</f>
        <v>8.2081635497167293E-2</v>
      </c>
      <c r="AG13">
        <v>1987</v>
      </c>
      <c r="AH13">
        <v>9.4564240790655882E-2</v>
      </c>
      <c r="AI13" t="s">
        <v>20</v>
      </c>
      <c r="AJ13" s="11">
        <f>LN(AJ10)</f>
        <v>8.2245778374051698E-2</v>
      </c>
      <c r="AK13">
        <v>1987</v>
      </c>
      <c r="AL13">
        <v>9.4564240790655882E-2</v>
      </c>
      <c r="AM13" t="s">
        <v>20</v>
      </c>
      <c r="AN13" s="11">
        <f>LN(AN10)</f>
        <v>8.2134153235577281E-2</v>
      </c>
      <c r="AO13">
        <v>1987</v>
      </c>
      <c r="AP13">
        <v>9.4564240790655882E-2</v>
      </c>
      <c r="AQ13" t="s">
        <v>20</v>
      </c>
      <c r="AR13" s="11">
        <f>LN(AR10)</f>
        <v>8.2506987784538133E-2</v>
      </c>
      <c r="AS13">
        <v>1987</v>
      </c>
      <c r="AT13">
        <v>9.4564240790655882E-2</v>
      </c>
      <c r="AU13" t="s">
        <v>20</v>
      </c>
      <c r="AV13" s="11">
        <f>LN(AV10)</f>
        <v>8.2424068829400191E-2</v>
      </c>
      <c r="AW13">
        <v>1987</v>
      </c>
      <c r="AX13">
        <v>9.4564240790655882E-2</v>
      </c>
      <c r="AY13" t="s">
        <v>20</v>
      </c>
      <c r="AZ13" s="11">
        <f>LN(AZ10)</f>
        <v>8.2519467637323637E-2</v>
      </c>
      <c r="BA13">
        <v>1987</v>
      </c>
      <c r="BB13">
        <v>9.4564240790655882E-2</v>
      </c>
      <c r="BC13" t="s">
        <v>20</v>
      </c>
      <c r="BD13" s="11">
        <f>LN(BD10)</f>
        <v>8.2563255189501042E-2</v>
      </c>
      <c r="BE13">
        <v>1986</v>
      </c>
      <c r="BF13">
        <v>8.4947538337368858E-2</v>
      </c>
      <c r="BG13" t="s">
        <v>20</v>
      </c>
      <c r="BH13" s="11">
        <f>LN(BH10)</f>
        <v>8.2540801856218038E-2</v>
      </c>
      <c r="BI13">
        <v>1986</v>
      </c>
      <c r="BJ13">
        <v>8.4947538337368858E-2</v>
      </c>
      <c r="BK13" t="s">
        <v>20</v>
      </c>
      <c r="BL13" s="11">
        <f>LN(BL10)</f>
        <v>8.2403496163562184E-2</v>
      </c>
      <c r="BM13">
        <v>1986</v>
      </c>
      <c r="BN13">
        <v>8.4947538337368858E-2</v>
      </c>
      <c r="BO13" t="s">
        <v>20</v>
      </c>
      <c r="BP13" s="11">
        <f>LN(BP10)</f>
        <v>8.22264963764954E-2</v>
      </c>
      <c r="BQ13">
        <v>1986</v>
      </c>
      <c r="BR13">
        <v>8.4947538337368858E-2</v>
      </c>
      <c r="BS13" t="s">
        <v>20</v>
      </c>
      <c r="BT13" s="11">
        <f>LN(BT10)</f>
        <v>8.2105367864868134E-2</v>
      </c>
      <c r="BU13">
        <v>1986</v>
      </c>
      <c r="BV13">
        <v>8.4947538337368858E-2</v>
      </c>
      <c r="BW13" t="s">
        <v>20</v>
      </c>
      <c r="BX13" s="11">
        <f>LN(BX10)</f>
        <v>8.2074065678735347E-2</v>
      </c>
      <c r="BY13">
        <v>1986</v>
      </c>
      <c r="BZ13">
        <v>8.4947538337368858E-2</v>
      </c>
      <c r="CA13" t="s">
        <v>20</v>
      </c>
      <c r="CB13" s="11">
        <f>LN(CB10)</f>
        <v>8.2036542953172795E-2</v>
      </c>
      <c r="CC13">
        <v>1986</v>
      </c>
      <c r="CD13">
        <v>8.4947538337368858E-2</v>
      </c>
      <c r="CE13" t="s">
        <v>20</v>
      </c>
      <c r="CF13" s="11">
        <f>LN(CF10)</f>
        <v>8.2021607292342202E-2</v>
      </c>
      <c r="CG13">
        <v>1986</v>
      </c>
      <c r="CH13">
        <v>8.4947538337368858E-2</v>
      </c>
      <c r="CI13" t="s">
        <v>20</v>
      </c>
      <c r="CJ13" s="11">
        <f>LN(CJ10)</f>
        <v>8.197784181710098E-2</v>
      </c>
      <c r="CK13">
        <v>1986</v>
      </c>
      <c r="CL13">
        <v>8.4947538337368858E-2</v>
      </c>
      <c r="CM13" t="s">
        <v>20</v>
      </c>
      <c r="CN13" s="11">
        <f>LN(CN10)</f>
        <v>8.1959110188174478E-2</v>
      </c>
      <c r="CO13">
        <v>1986</v>
      </c>
      <c r="CP13">
        <v>8.4947538337368858E-2</v>
      </c>
      <c r="CQ13" t="s">
        <v>20</v>
      </c>
      <c r="CR13" s="11">
        <f>LN(CR10)</f>
        <v>8.1986664878801657E-2</v>
      </c>
      <c r="CS13">
        <v>1986</v>
      </c>
      <c r="CT13">
        <v>8.4947538337368858E-2</v>
      </c>
      <c r="CU13" t="s">
        <v>20</v>
      </c>
      <c r="CV13" s="11">
        <f>LN(CV10)</f>
        <v>8.1956413443863216E-2</v>
      </c>
      <c r="CW13">
        <v>1986</v>
      </c>
      <c r="CX13">
        <v>8.4947538337368858E-2</v>
      </c>
      <c r="CY13" t="s">
        <v>20</v>
      </c>
      <c r="CZ13" s="11">
        <f>LN(CZ10)</f>
        <v>8.1874757350181238E-2</v>
      </c>
      <c r="DA13">
        <v>1986</v>
      </c>
      <c r="DB13">
        <v>8.4947538337368858E-2</v>
      </c>
      <c r="DC13" t="s">
        <v>20</v>
      </c>
      <c r="DD13" s="11">
        <f>LN(DD10)</f>
        <v>8.1571912779490982E-2</v>
      </c>
      <c r="DE13">
        <v>1986</v>
      </c>
      <c r="DF13">
        <v>8.4947538337368858E-2</v>
      </c>
      <c r="DG13" t="s">
        <v>20</v>
      </c>
      <c r="DH13" s="11">
        <f>LN(DH10)</f>
        <v>8.153004894918621E-2</v>
      </c>
      <c r="DI13">
        <v>1986</v>
      </c>
      <c r="DJ13">
        <v>8.4947538337368858E-2</v>
      </c>
      <c r="DK13" t="s">
        <v>20</v>
      </c>
      <c r="DL13" s="11">
        <f>LN(DL10)</f>
        <v>8.1579473086928492E-2</v>
      </c>
      <c r="DM13">
        <v>1986</v>
      </c>
      <c r="DN13">
        <v>8.4947538337368858E-2</v>
      </c>
      <c r="DO13" t="s">
        <v>20</v>
      </c>
      <c r="DP13" s="11">
        <f>LN(DP10)</f>
        <v>8.1968275380213257E-2</v>
      </c>
      <c r="DQ13">
        <v>1986</v>
      </c>
      <c r="DR13">
        <v>8.4947538337368858E-2</v>
      </c>
      <c r="DS13" t="s">
        <v>20</v>
      </c>
      <c r="DT13" s="11">
        <f>LN(DT10)</f>
        <v>8.1720605908574065E-2</v>
      </c>
      <c r="DU13">
        <v>1986</v>
      </c>
      <c r="DV13">
        <v>8.4947538337368858E-2</v>
      </c>
      <c r="DW13" t="s">
        <v>20</v>
      </c>
      <c r="DX13" s="11">
        <f>LN(DX10)</f>
        <v>8.1780290826145574E-2</v>
      </c>
      <c r="DY13">
        <v>1986</v>
      </c>
      <c r="DZ13">
        <v>8.4947538337368858E-2</v>
      </c>
      <c r="EA13" t="s">
        <v>20</v>
      </c>
      <c r="EB13" s="11">
        <f>LN(EB10)</f>
        <v>8.2354914023884174E-2</v>
      </c>
      <c r="EC13">
        <v>1986</v>
      </c>
      <c r="ED13">
        <v>8.4947538337368858E-2</v>
      </c>
      <c r="EE13" t="s">
        <v>20</v>
      </c>
      <c r="EF13" s="11">
        <f>LN(EF10)</f>
        <v>8.3275328254031958E-2</v>
      </c>
      <c r="EG13">
        <v>1986</v>
      </c>
      <c r="EH13">
        <v>8.4947538337368858E-2</v>
      </c>
      <c r="EI13" t="s">
        <v>20</v>
      </c>
      <c r="EJ13" s="11">
        <f>LN(EJ10)</f>
        <v>8.3648796898481204E-2</v>
      </c>
      <c r="EK13">
        <v>1986</v>
      </c>
      <c r="EL13">
        <v>8.4947538337368858E-2</v>
      </c>
      <c r="EM13" t="s">
        <v>20</v>
      </c>
      <c r="EN13" s="11">
        <f>LN(EN10)</f>
        <v>8.4563327190737031E-2</v>
      </c>
      <c r="EO13">
        <v>1986</v>
      </c>
      <c r="EP13">
        <v>8.4947538337368858E-2</v>
      </c>
    </row>
    <row r="14" spans="2:148">
      <c r="B14">
        <v>9.0317591197873734E-2</v>
      </c>
      <c r="C14" s="10">
        <v>0.93887001293097216</v>
      </c>
      <c r="D14">
        <v>491.47467313980684</v>
      </c>
      <c r="E14">
        <v>1987</v>
      </c>
      <c r="F14">
        <v>9.4564240790655882E-2</v>
      </c>
      <c r="G14" t="s">
        <v>21</v>
      </c>
      <c r="H14" s="11">
        <f>H12-H11</f>
        <v>7.7290382818686471E-3</v>
      </c>
      <c r="I14">
        <v>1988</v>
      </c>
      <c r="J14">
        <v>0.10023809523809524</v>
      </c>
      <c r="K14" t="s">
        <v>21</v>
      </c>
      <c r="L14" s="11">
        <f>L12-L11</f>
        <v>7.9783081490590602E-3</v>
      </c>
      <c r="M14">
        <v>1988</v>
      </c>
      <c r="N14">
        <v>0.10023809523809524</v>
      </c>
      <c r="O14" t="s">
        <v>21</v>
      </c>
      <c r="P14" s="11">
        <f>P12-P11</f>
        <v>7.2671982374418881E-3</v>
      </c>
      <c r="Q14">
        <v>1988</v>
      </c>
      <c r="R14">
        <v>0.10023809523809524</v>
      </c>
      <c r="S14" t="s">
        <v>21</v>
      </c>
      <c r="T14" s="11">
        <f>T12-T11</f>
        <v>7.7215578915697802E-3</v>
      </c>
      <c r="U14">
        <v>1988</v>
      </c>
      <c r="V14">
        <v>0.10023809523809524</v>
      </c>
      <c r="W14" t="s">
        <v>21</v>
      </c>
      <c r="X14" s="11">
        <f>X12-X11</f>
        <v>8.0091263182952011E-3</v>
      </c>
      <c r="Y14">
        <v>1988</v>
      </c>
      <c r="Z14">
        <v>0.10023809523809524</v>
      </c>
      <c r="AA14" t="s">
        <v>21</v>
      </c>
      <c r="AB14" s="11">
        <f>AB12-AB11</f>
        <v>8.0332147304856272E-3</v>
      </c>
      <c r="AC14">
        <v>1988</v>
      </c>
      <c r="AD14">
        <v>0.10023809523809524</v>
      </c>
      <c r="AE14" t="s">
        <v>21</v>
      </c>
      <c r="AF14" s="11">
        <f>AF12-AF11</f>
        <v>7.998519129314402E-3</v>
      </c>
      <c r="AG14">
        <v>1988</v>
      </c>
      <c r="AH14">
        <v>0.10023809523809524</v>
      </c>
      <c r="AI14" t="s">
        <v>21</v>
      </c>
      <c r="AJ14" s="11">
        <f>AJ12-AJ11</f>
        <v>7.9568449318522805E-3</v>
      </c>
      <c r="AK14">
        <v>1988</v>
      </c>
      <c r="AL14">
        <v>0.10023809523809524</v>
      </c>
      <c r="AM14" t="s">
        <v>21</v>
      </c>
      <c r="AN14" s="11">
        <f>AN12-AN11</f>
        <v>7.9476180473312119E-3</v>
      </c>
      <c r="AO14">
        <v>1988</v>
      </c>
      <c r="AP14">
        <v>0.10023809523809524</v>
      </c>
      <c r="AQ14" t="s">
        <v>21</v>
      </c>
      <c r="AR14" s="11">
        <f>AR12-AR11</f>
        <v>7.8569151762798023E-3</v>
      </c>
      <c r="AS14">
        <v>1988</v>
      </c>
      <c r="AT14">
        <v>0.10023809523809524</v>
      </c>
      <c r="AU14" t="s">
        <v>21</v>
      </c>
      <c r="AV14" s="11">
        <f>AV12-AV11</f>
        <v>7.8516418092252072E-3</v>
      </c>
      <c r="AW14">
        <v>1988</v>
      </c>
      <c r="AX14">
        <v>0.10023809523809524</v>
      </c>
      <c r="AY14" t="s">
        <v>21</v>
      </c>
      <c r="AZ14" s="11">
        <f>AZ12-AZ11</f>
        <v>7.7956609786877101E-3</v>
      </c>
      <c r="BA14">
        <v>1988</v>
      </c>
      <c r="BB14">
        <v>0.10023809523809524</v>
      </c>
      <c r="BC14" t="s">
        <v>21</v>
      </c>
      <c r="BD14" s="11">
        <f>BD12-BD11</f>
        <v>7.7459591882507034E-3</v>
      </c>
      <c r="BE14">
        <v>1988</v>
      </c>
      <c r="BF14">
        <v>0.10023809523809524</v>
      </c>
      <c r="BG14" t="s">
        <v>21</v>
      </c>
      <c r="BH14" s="11">
        <f>BH12-BH11</f>
        <v>7.7167772901555604E-3</v>
      </c>
      <c r="BI14">
        <v>1987</v>
      </c>
      <c r="BJ14">
        <v>9.4564240790655882E-2</v>
      </c>
      <c r="BK14" t="s">
        <v>21</v>
      </c>
      <c r="BL14" s="11">
        <f>BL12-BL11</f>
        <v>7.7428942105334519E-3</v>
      </c>
      <c r="BM14">
        <v>1987</v>
      </c>
      <c r="BN14">
        <v>9.4564240790655882E-2</v>
      </c>
      <c r="BO14" t="s">
        <v>21</v>
      </c>
      <c r="BP14" s="11">
        <f>BP12-BP11</f>
        <v>7.7972820776219809E-3</v>
      </c>
      <c r="BQ14">
        <v>1987</v>
      </c>
      <c r="BR14">
        <v>9.4564240790655882E-2</v>
      </c>
      <c r="BS14" t="s">
        <v>21</v>
      </c>
      <c r="BT14" s="11">
        <f>BT12-BT11</f>
        <v>7.8339863412258404E-3</v>
      </c>
      <c r="BU14">
        <v>1987</v>
      </c>
      <c r="BV14">
        <v>9.4564240790655882E-2</v>
      </c>
      <c r="BW14" t="s">
        <v>21</v>
      </c>
      <c r="BX14" s="11">
        <f>BX12-BX11</f>
        <v>7.8328622293272476E-3</v>
      </c>
      <c r="BY14">
        <v>1987</v>
      </c>
      <c r="BZ14">
        <v>9.4564240790655882E-2</v>
      </c>
      <c r="CA14" t="s">
        <v>21</v>
      </c>
      <c r="CB14" s="11">
        <f>CB12-CB11</f>
        <v>7.8403051368662324E-3</v>
      </c>
      <c r="CC14">
        <v>1987</v>
      </c>
      <c r="CD14">
        <v>9.4564240790655882E-2</v>
      </c>
      <c r="CE14" t="s">
        <v>21</v>
      </c>
      <c r="CF14" s="11">
        <f>CF12-CF11</f>
        <v>7.8080259175709182E-3</v>
      </c>
      <c r="CG14">
        <v>1987</v>
      </c>
      <c r="CH14">
        <v>9.4564240790655882E-2</v>
      </c>
      <c r="CI14" t="s">
        <v>21</v>
      </c>
      <c r="CJ14" s="11">
        <f>CJ12-CJ11</f>
        <v>7.8429249180811123E-3</v>
      </c>
      <c r="CK14">
        <v>1987</v>
      </c>
      <c r="CL14">
        <v>9.4564240790655882E-2</v>
      </c>
      <c r="CM14" t="s">
        <v>21</v>
      </c>
      <c r="CN14" s="11">
        <f>CN12-CN11</f>
        <v>7.8585766802015261E-3</v>
      </c>
      <c r="CO14">
        <v>1987</v>
      </c>
      <c r="CP14">
        <v>9.4564240790655882E-2</v>
      </c>
      <c r="CQ14" t="s">
        <v>21</v>
      </c>
      <c r="CR14" s="11">
        <f>CR12-CR11</f>
        <v>7.8761309615589664E-3</v>
      </c>
      <c r="CS14">
        <v>1987</v>
      </c>
      <c r="CT14">
        <v>9.4564240790655882E-2</v>
      </c>
      <c r="CU14" t="s">
        <v>21</v>
      </c>
      <c r="CV14" s="11">
        <f>CV12-CV11</f>
        <v>7.8851836622172433E-3</v>
      </c>
      <c r="CW14">
        <v>1987</v>
      </c>
      <c r="CX14">
        <v>9.4564240790655882E-2</v>
      </c>
      <c r="CY14" t="s">
        <v>21</v>
      </c>
      <c r="CZ14" s="11">
        <f>CZ12-CZ11</f>
        <v>7.8900581854217111E-3</v>
      </c>
      <c r="DA14">
        <v>1987</v>
      </c>
      <c r="DB14">
        <v>9.4564240790655882E-2</v>
      </c>
      <c r="DC14" t="s">
        <v>21</v>
      </c>
      <c r="DD14" s="11">
        <f>DD12-DD11</f>
        <v>7.7608351897532624E-3</v>
      </c>
      <c r="DE14">
        <v>1987</v>
      </c>
      <c r="DF14">
        <v>9.4564240790655882E-2</v>
      </c>
      <c r="DG14" t="s">
        <v>21</v>
      </c>
      <c r="DH14" s="11">
        <f>DH12-DH11</f>
        <v>7.8223802654762004E-3</v>
      </c>
      <c r="DI14">
        <v>1987</v>
      </c>
      <c r="DJ14">
        <v>9.4564240790655882E-2</v>
      </c>
      <c r="DK14" t="s">
        <v>21</v>
      </c>
      <c r="DL14" s="11">
        <f>DL12-DL11</f>
        <v>7.9010768929005659E-3</v>
      </c>
      <c r="DM14">
        <v>1987</v>
      </c>
      <c r="DN14">
        <v>9.4564240790655882E-2</v>
      </c>
      <c r="DO14" t="s">
        <v>21</v>
      </c>
      <c r="DP14" s="11">
        <f>DP12-DP11</f>
        <v>7.9677955955251428E-3</v>
      </c>
      <c r="DQ14">
        <v>1987</v>
      </c>
      <c r="DR14">
        <v>9.4564240790655882E-2</v>
      </c>
      <c r="DS14" t="s">
        <v>21</v>
      </c>
      <c r="DT14" s="11">
        <f>DT12-DT11</f>
        <v>7.9876946403468485E-3</v>
      </c>
      <c r="DU14">
        <v>1987</v>
      </c>
      <c r="DV14">
        <v>9.4564240790655882E-2</v>
      </c>
      <c r="DW14" t="s">
        <v>21</v>
      </c>
      <c r="DX14" s="11">
        <f>DX12-DX11</f>
        <v>8.0178107664986148E-3</v>
      </c>
      <c r="DY14">
        <v>1987</v>
      </c>
      <c r="DZ14">
        <v>9.4564240790655882E-2</v>
      </c>
      <c r="EA14" t="s">
        <v>21</v>
      </c>
      <c r="EB14" s="11">
        <f>EB12-EB11</f>
        <v>8.0078570164861945E-3</v>
      </c>
      <c r="EC14">
        <v>1987</v>
      </c>
      <c r="ED14">
        <v>9.4564240790655882E-2</v>
      </c>
      <c r="EE14" t="s">
        <v>21</v>
      </c>
      <c r="EF14" s="11">
        <f>EF12-EF11</f>
        <v>7.8624464784828735E-3</v>
      </c>
      <c r="EG14">
        <v>1987</v>
      </c>
      <c r="EH14">
        <v>9.4564240790655882E-2</v>
      </c>
      <c r="EI14" t="s">
        <v>21</v>
      </c>
      <c r="EJ14" s="11">
        <f>EJ12-EJ11</f>
        <v>7.8147499358482281E-3</v>
      </c>
      <c r="EK14">
        <v>1987</v>
      </c>
      <c r="EL14">
        <v>9.4564240790655882E-2</v>
      </c>
      <c r="EM14" t="s">
        <v>21</v>
      </c>
      <c r="EN14" s="11">
        <f>EN12-EN11</f>
        <v>7.6038072239519444E-3</v>
      </c>
      <c r="EO14">
        <v>1987</v>
      </c>
      <c r="EP14">
        <v>9.4564240790655882E-2</v>
      </c>
    </row>
    <row r="15" spans="2:148">
      <c r="B15">
        <v>9.0206810918955896E-2</v>
      </c>
      <c r="C15" s="10">
        <v>0.93835046625829455</v>
      </c>
      <c r="D15">
        <v>487.06313085953207</v>
      </c>
      <c r="E15">
        <v>1988</v>
      </c>
      <c r="F15">
        <v>0.10023809523809524</v>
      </c>
      <c r="G15" t="s">
        <v>22</v>
      </c>
      <c r="H15" s="11">
        <f>H11-H13</f>
        <v>7.7892419329930324E-3</v>
      </c>
      <c r="I15">
        <v>1989</v>
      </c>
      <c r="J15">
        <v>0.10228377065111759</v>
      </c>
      <c r="K15" t="s">
        <v>22</v>
      </c>
      <c r="L15" s="11">
        <f>L11-L13</f>
        <v>8.0424738266285656E-3</v>
      </c>
      <c r="M15">
        <v>1989</v>
      </c>
      <c r="N15">
        <v>0.10228377065111759</v>
      </c>
      <c r="O15" t="s">
        <v>22</v>
      </c>
      <c r="P15" s="11">
        <f>P11-P13</f>
        <v>7.3203972512867338E-3</v>
      </c>
      <c r="Q15">
        <v>1989</v>
      </c>
      <c r="R15">
        <v>0.10228377065111759</v>
      </c>
      <c r="S15" t="s">
        <v>22</v>
      </c>
      <c r="T15" s="11">
        <f>T11-T13</f>
        <v>7.7816446117968258E-3</v>
      </c>
      <c r="U15">
        <v>1989</v>
      </c>
      <c r="V15">
        <v>0.10228377065111759</v>
      </c>
      <c r="W15" t="s">
        <v>22</v>
      </c>
      <c r="X15" s="11">
        <f>X11-X13</f>
        <v>8.0737906761414874E-3</v>
      </c>
      <c r="Y15">
        <v>1989</v>
      </c>
      <c r="Z15">
        <v>0.10228377065111759</v>
      </c>
      <c r="AA15" t="s">
        <v>22</v>
      </c>
      <c r="AB15" s="11">
        <f>AB11-AB13</f>
        <v>8.0982702268451306E-3</v>
      </c>
      <c r="AC15">
        <v>1989</v>
      </c>
      <c r="AD15">
        <v>0.10228377065111759</v>
      </c>
      <c r="AE15" t="s">
        <v>22</v>
      </c>
      <c r="AF15" s="11">
        <f>AF11-AF13</f>
        <v>8.0630116286700831E-3</v>
      </c>
      <c r="AG15">
        <v>1989</v>
      </c>
      <c r="AH15">
        <v>0.10228377065111759</v>
      </c>
      <c r="AI15" t="s">
        <v>22</v>
      </c>
      <c r="AJ15" s="11">
        <f>AJ11-AJ13</f>
        <v>8.0206644545758043E-3</v>
      </c>
      <c r="AK15">
        <v>1989</v>
      </c>
      <c r="AL15">
        <v>0.10228377065111759</v>
      </c>
      <c r="AM15" t="s">
        <v>22</v>
      </c>
      <c r="AN15" s="11">
        <f>AN11-AN13</f>
        <v>8.0112890506023465E-3</v>
      </c>
      <c r="AO15">
        <v>1989</v>
      </c>
      <c r="AP15">
        <v>0.10228377065111759</v>
      </c>
      <c r="AQ15" t="s">
        <v>22</v>
      </c>
      <c r="AR15" s="11">
        <f>AR11-AR13</f>
        <v>7.9191354745841991E-3</v>
      </c>
      <c r="AS15">
        <v>1989</v>
      </c>
      <c r="AT15">
        <v>0.10228377065111759</v>
      </c>
      <c r="AU15" t="s">
        <v>22</v>
      </c>
      <c r="AV15" s="11">
        <f>AV11-AV13</f>
        <v>7.9137782834065862E-3</v>
      </c>
      <c r="AW15">
        <v>1989</v>
      </c>
      <c r="AX15">
        <v>0.10228377065111759</v>
      </c>
      <c r="AY15" t="s">
        <v>22</v>
      </c>
      <c r="AZ15" s="11">
        <f>AZ11-AZ13</f>
        <v>7.8569111066437436E-3</v>
      </c>
      <c r="BA15">
        <v>1989</v>
      </c>
      <c r="BB15">
        <v>0.10228377065111759</v>
      </c>
      <c r="BC15" t="s">
        <v>22</v>
      </c>
      <c r="BD15" s="11">
        <f>BD11-BD13</f>
        <v>7.8064277638168478E-3</v>
      </c>
      <c r="BE15">
        <v>1989</v>
      </c>
      <c r="BF15">
        <v>0.10228377065111759</v>
      </c>
      <c r="BG15" t="s">
        <v>22</v>
      </c>
      <c r="BH15" s="11">
        <f>BH11-BH13</f>
        <v>7.776789341655696E-3</v>
      </c>
      <c r="BI15">
        <v>1989</v>
      </c>
      <c r="BJ15">
        <v>0.10228377065111759</v>
      </c>
      <c r="BK15" t="s">
        <v>22</v>
      </c>
      <c r="BL15" s="11">
        <f>BL11-BL13</f>
        <v>7.8033147553937116E-3</v>
      </c>
      <c r="BM15">
        <v>1988</v>
      </c>
      <c r="BN15">
        <v>0.10023809523809524</v>
      </c>
      <c r="BO15" t="s">
        <v>22</v>
      </c>
      <c r="BP15" s="11">
        <f>BP11-BP13</f>
        <v>7.8585577822637004E-3</v>
      </c>
      <c r="BQ15">
        <v>1988</v>
      </c>
      <c r="BR15">
        <v>0.10023809523809524</v>
      </c>
      <c r="BS15" t="s">
        <v>22</v>
      </c>
      <c r="BT15" s="11">
        <f>BT11-BT13</f>
        <v>7.895842583020618E-3</v>
      </c>
      <c r="BU15">
        <v>1988</v>
      </c>
      <c r="BV15">
        <v>0.10023809523809524</v>
      </c>
      <c r="BW15" t="s">
        <v>22</v>
      </c>
      <c r="BX15" s="11">
        <f>BX11-BX13</f>
        <v>7.8947006505278583E-3</v>
      </c>
      <c r="BY15">
        <v>1988</v>
      </c>
      <c r="BZ15">
        <v>0.10023809523809524</v>
      </c>
      <c r="CA15" t="s">
        <v>22</v>
      </c>
      <c r="CB15" s="11">
        <f>CB11-CB13</f>
        <v>7.9022615989543243E-3</v>
      </c>
      <c r="CC15">
        <v>1988</v>
      </c>
      <c r="CD15">
        <v>0.10023809523809524</v>
      </c>
      <c r="CE15" t="s">
        <v>22</v>
      </c>
      <c r="CF15" s="11">
        <f>CF11-CF13</f>
        <v>7.8694712678125806E-3</v>
      </c>
      <c r="CG15">
        <v>1988</v>
      </c>
      <c r="CH15">
        <v>0.10023809523809524</v>
      </c>
      <c r="CI15" t="s">
        <v>22</v>
      </c>
      <c r="CJ15" s="11">
        <f>CJ11-CJ13</f>
        <v>7.9049229556156231E-3</v>
      </c>
      <c r="CK15">
        <v>1988</v>
      </c>
      <c r="CL15">
        <v>0.10023809523809524</v>
      </c>
      <c r="CM15" t="s">
        <v>22</v>
      </c>
      <c r="CN15" s="11">
        <f>CN11-CN13</f>
        <v>7.9208234011550194E-3</v>
      </c>
      <c r="CO15">
        <v>1988</v>
      </c>
      <c r="CP15">
        <v>0.10023809523809524</v>
      </c>
      <c r="CQ15" t="s">
        <v>22</v>
      </c>
      <c r="CR15" s="11">
        <f>CR11-CR13</f>
        <v>7.9386571910459724E-3</v>
      </c>
      <c r="CS15">
        <v>1988</v>
      </c>
      <c r="CT15">
        <v>0.10023809523809524</v>
      </c>
      <c r="CU15" t="s">
        <v>22</v>
      </c>
      <c r="CV15" s="11">
        <f>CV11-CV13</f>
        <v>7.947854280235242E-3</v>
      </c>
      <c r="CW15">
        <v>1988</v>
      </c>
      <c r="CX15">
        <v>0.10023809523809524</v>
      </c>
      <c r="CY15" t="s">
        <v>22</v>
      </c>
      <c r="CZ15" s="11">
        <f>CZ11-CZ13</f>
        <v>7.9528066205060005E-3</v>
      </c>
      <c r="DA15">
        <v>1988</v>
      </c>
      <c r="DB15">
        <v>0.10023809523809524</v>
      </c>
      <c r="DC15" t="s">
        <v>22</v>
      </c>
      <c r="DD15" s="11">
        <f>DD11-DD13</f>
        <v>7.8215371576223769E-3</v>
      </c>
      <c r="DE15">
        <v>1988</v>
      </c>
      <c r="DF15">
        <v>0.10023809523809524</v>
      </c>
      <c r="DG15" t="s">
        <v>22</v>
      </c>
      <c r="DH15" s="11">
        <f>DH11-DH13</f>
        <v>7.8840526402152028E-3</v>
      </c>
      <c r="DI15">
        <v>1988</v>
      </c>
      <c r="DJ15">
        <v>0.10023809523809524</v>
      </c>
      <c r="DK15" t="s">
        <v>22</v>
      </c>
      <c r="DL15" s="11">
        <f>DL11-DL13</f>
        <v>7.9640014103742468E-3</v>
      </c>
      <c r="DM15">
        <v>1988</v>
      </c>
      <c r="DN15">
        <v>0.10023809523809524</v>
      </c>
      <c r="DO15" t="s">
        <v>22</v>
      </c>
      <c r="DP15" s="11">
        <f>DP11-DP13</f>
        <v>8.0317916106324438E-3</v>
      </c>
      <c r="DQ15">
        <v>1988</v>
      </c>
      <c r="DR15">
        <v>0.10023809523809524</v>
      </c>
      <c r="DS15" t="s">
        <v>22</v>
      </c>
      <c r="DT15" s="11">
        <f>DT11-DT13</f>
        <v>8.0520119981524058E-3</v>
      </c>
      <c r="DU15">
        <v>1988</v>
      </c>
      <c r="DV15">
        <v>0.10023809523809524</v>
      </c>
      <c r="DW15" t="s">
        <v>22</v>
      </c>
      <c r="DX15" s="11">
        <f>DX11-DX13</f>
        <v>8.0826160020750493E-3</v>
      </c>
      <c r="DY15">
        <v>1988</v>
      </c>
      <c r="DZ15">
        <v>0.10023809523809524</v>
      </c>
      <c r="EA15" t="s">
        <v>22</v>
      </c>
      <c r="EB15" s="11">
        <f>EB11-EB13</f>
        <v>8.0725007968648205E-3</v>
      </c>
      <c r="EC15">
        <v>1988</v>
      </c>
      <c r="ED15">
        <v>0.10023809523809524</v>
      </c>
      <c r="EE15" t="s">
        <v>22</v>
      </c>
      <c r="EF15" s="11">
        <f>EF11-EF13</f>
        <v>7.9247547621797698E-3</v>
      </c>
      <c r="EG15">
        <v>1988</v>
      </c>
      <c r="EH15">
        <v>0.10023809523809524</v>
      </c>
      <c r="EI15" t="s">
        <v>22</v>
      </c>
      <c r="EJ15" s="11">
        <f>EJ11-EJ13</f>
        <v>7.8763015788204938E-3</v>
      </c>
      <c r="EK15">
        <v>1988</v>
      </c>
      <c r="EL15">
        <v>0.10023809523809524</v>
      </c>
      <c r="EM15" t="s">
        <v>22</v>
      </c>
      <c r="EN15" s="11">
        <f>EN11-EN13</f>
        <v>7.6620683978474158E-3</v>
      </c>
      <c r="EO15">
        <v>1988</v>
      </c>
      <c r="EP15">
        <v>0.10023809523809524</v>
      </c>
    </row>
    <row r="16" spans="2:148">
      <c r="B16">
        <v>9.0085054158759101E-2</v>
      </c>
      <c r="C16" s="10">
        <v>0.93738834586001185</v>
      </c>
      <c r="D16">
        <v>479.08696039963871</v>
      </c>
      <c r="E16">
        <v>1989</v>
      </c>
      <c r="F16">
        <v>0.10228377065111759</v>
      </c>
      <c r="G16" t="s">
        <v>23</v>
      </c>
      <c r="H16" s="12">
        <f>AVERAGE(H14:H15)</f>
        <v>7.7591401074308397E-3</v>
      </c>
      <c r="I16">
        <v>1990</v>
      </c>
      <c r="J16">
        <v>0.10441468253968256</v>
      </c>
      <c r="K16" t="s">
        <v>23</v>
      </c>
      <c r="L16" s="12">
        <f>AVERAGE(L14:L15)</f>
        <v>8.0103909878438129E-3</v>
      </c>
      <c r="M16">
        <v>1990</v>
      </c>
      <c r="N16">
        <v>0.10441468253968256</v>
      </c>
      <c r="O16" t="s">
        <v>23</v>
      </c>
      <c r="P16" s="12">
        <f>AVERAGE(P14:P15)</f>
        <v>7.2937977443643109E-3</v>
      </c>
      <c r="Q16">
        <v>1990</v>
      </c>
      <c r="R16">
        <v>0.10441468253968256</v>
      </c>
      <c r="S16" t="s">
        <v>23</v>
      </c>
      <c r="T16" s="12">
        <f>AVERAGE(T14:T15)</f>
        <v>7.751601251683303E-3</v>
      </c>
      <c r="U16">
        <v>1990</v>
      </c>
      <c r="V16">
        <v>0.10441468253968256</v>
      </c>
      <c r="W16" t="s">
        <v>23</v>
      </c>
      <c r="X16" s="12">
        <f>AVERAGE(X14:X15)</f>
        <v>8.0414584972183442E-3</v>
      </c>
      <c r="Y16">
        <v>1990</v>
      </c>
      <c r="Z16">
        <v>0.10441468253968256</v>
      </c>
      <c r="AA16" t="s">
        <v>23</v>
      </c>
      <c r="AB16" s="12">
        <f>AVERAGE(AB14:AB15)</f>
        <v>8.0657424786653789E-3</v>
      </c>
      <c r="AC16">
        <v>1990</v>
      </c>
      <c r="AD16">
        <v>0.10441468253968256</v>
      </c>
      <c r="AE16" t="s">
        <v>23</v>
      </c>
      <c r="AF16" s="12">
        <f>AVERAGE(AF14:AF15)</f>
        <v>8.0307653789922426E-3</v>
      </c>
      <c r="AG16">
        <v>1990</v>
      </c>
      <c r="AH16">
        <v>0.10441468253968256</v>
      </c>
      <c r="AI16" t="s">
        <v>23</v>
      </c>
      <c r="AJ16" s="12">
        <f>AVERAGE(AJ14:AJ15)</f>
        <v>7.9887546932140424E-3</v>
      </c>
      <c r="AK16">
        <v>1990</v>
      </c>
      <c r="AL16">
        <v>0.10441468253968256</v>
      </c>
      <c r="AM16" t="s">
        <v>23</v>
      </c>
      <c r="AN16" s="12">
        <f>AVERAGE(AN14:AN15)</f>
        <v>7.9794535489667792E-3</v>
      </c>
      <c r="AO16">
        <v>1990</v>
      </c>
      <c r="AP16">
        <v>0.10441468253968256</v>
      </c>
      <c r="AQ16" t="s">
        <v>23</v>
      </c>
      <c r="AR16" s="12">
        <f>AVERAGE(AR14:AR15)</f>
        <v>7.8880253254320007E-3</v>
      </c>
      <c r="AS16">
        <v>1990</v>
      </c>
      <c r="AT16">
        <v>0.10441468253968256</v>
      </c>
      <c r="AU16" t="s">
        <v>23</v>
      </c>
      <c r="AV16" s="12">
        <f>AVERAGE(AV14:AV15)</f>
        <v>7.8827100463158967E-3</v>
      </c>
      <c r="AW16">
        <v>1990</v>
      </c>
      <c r="AX16">
        <v>0.10441468253968256</v>
      </c>
      <c r="AY16" t="s">
        <v>23</v>
      </c>
      <c r="AZ16" s="12">
        <f>AVERAGE(AZ14:AZ15)</f>
        <v>7.8262860426657269E-3</v>
      </c>
      <c r="BA16">
        <v>1990</v>
      </c>
      <c r="BB16">
        <v>0.10441468253968256</v>
      </c>
      <c r="BC16" t="s">
        <v>23</v>
      </c>
      <c r="BD16" s="12">
        <f>AVERAGE(BD14:BD15)</f>
        <v>7.7761934760337756E-3</v>
      </c>
      <c r="BE16">
        <v>1990</v>
      </c>
      <c r="BF16">
        <v>0.10441468253968256</v>
      </c>
      <c r="BG16" t="s">
        <v>23</v>
      </c>
      <c r="BH16" s="12">
        <f>AVERAGE(BH14:BH15)</f>
        <v>7.7467833159056282E-3</v>
      </c>
      <c r="BI16">
        <v>1990</v>
      </c>
      <c r="BJ16">
        <v>0.10441468253968256</v>
      </c>
      <c r="BK16" t="s">
        <v>23</v>
      </c>
      <c r="BL16" s="12">
        <f>AVERAGE(BL14:BL15)</f>
        <v>7.7731044829635818E-3</v>
      </c>
      <c r="BM16">
        <v>1990</v>
      </c>
      <c r="BN16">
        <v>0.10441468253968256</v>
      </c>
      <c r="BO16" t="s">
        <v>23</v>
      </c>
      <c r="BP16" s="12">
        <f>AVERAGE(BP14:BP15)</f>
        <v>7.8279199299428406E-3</v>
      </c>
      <c r="BQ16">
        <v>1989</v>
      </c>
      <c r="BR16">
        <v>0.10228377065111759</v>
      </c>
      <c r="BS16" t="s">
        <v>23</v>
      </c>
      <c r="BT16" s="12">
        <f>AVERAGE(BT14:BT15)</f>
        <v>7.8649144621232292E-3</v>
      </c>
      <c r="BU16">
        <v>1989</v>
      </c>
      <c r="BV16">
        <v>0.10228377065111759</v>
      </c>
      <c r="BW16" t="s">
        <v>23</v>
      </c>
      <c r="BX16" s="12">
        <f>AVERAGE(BX14:BX15)</f>
        <v>7.863781439927553E-3</v>
      </c>
      <c r="BY16">
        <v>1989</v>
      </c>
      <c r="BZ16">
        <v>0.10228377065111759</v>
      </c>
      <c r="CA16" t="s">
        <v>23</v>
      </c>
      <c r="CB16" s="12">
        <f>AVERAGE(CB14:CB15)</f>
        <v>7.8712833679102784E-3</v>
      </c>
      <c r="CC16">
        <v>1989</v>
      </c>
      <c r="CD16">
        <v>0.10228377065111759</v>
      </c>
      <c r="CE16" t="s">
        <v>23</v>
      </c>
      <c r="CF16" s="12">
        <f>AVERAGE(CF14:CF15)</f>
        <v>7.8387485926917494E-3</v>
      </c>
      <c r="CG16">
        <v>1989</v>
      </c>
      <c r="CH16">
        <v>0.10228377065111759</v>
      </c>
      <c r="CI16" t="s">
        <v>23</v>
      </c>
      <c r="CJ16" s="12">
        <f>AVERAGE(CJ14:CJ15)</f>
        <v>7.8739239368483677E-3</v>
      </c>
      <c r="CK16">
        <v>1989</v>
      </c>
      <c r="CL16">
        <v>0.10228377065111759</v>
      </c>
      <c r="CM16" t="s">
        <v>23</v>
      </c>
      <c r="CN16" s="12">
        <f>AVERAGE(CN14:CN15)</f>
        <v>7.8897000406782727E-3</v>
      </c>
      <c r="CO16">
        <v>1989</v>
      </c>
      <c r="CP16">
        <v>0.10228377065111759</v>
      </c>
      <c r="CQ16" t="s">
        <v>23</v>
      </c>
      <c r="CR16" s="12">
        <f>AVERAGE(CR14:CR15)</f>
        <v>7.9073940763024694E-3</v>
      </c>
      <c r="CS16">
        <v>1989</v>
      </c>
      <c r="CT16">
        <v>0.10228377065111759</v>
      </c>
      <c r="CU16" t="s">
        <v>23</v>
      </c>
      <c r="CV16" s="12">
        <f>AVERAGE(CV14:CV15)</f>
        <v>7.9165189712262427E-3</v>
      </c>
      <c r="CW16">
        <v>1989</v>
      </c>
      <c r="CX16">
        <v>0.10228377065111759</v>
      </c>
      <c r="CY16" t="s">
        <v>23</v>
      </c>
      <c r="CZ16" s="12">
        <f>AVERAGE(CZ14:CZ15)</f>
        <v>7.9214324029638558E-3</v>
      </c>
      <c r="DA16">
        <v>1989</v>
      </c>
      <c r="DB16">
        <v>0.10228377065111759</v>
      </c>
      <c r="DC16" t="s">
        <v>23</v>
      </c>
      <c r="DD16" s="12">
        <f>AVERAGE(DD14:DD15)</f>
        <v>7.7911861736878196E-3</v>
      </c>
      <c r="DE16">
        <v>1989</v>
      </c>
      <c r="DF16">
        <v>0.10228377065111759</v>
      </c>
      <c r="DG16" t="s">
        <v>23</v>
      </c>
      <c r="DH16" s="12">
        <f>AVERAGE(DH14:DH15)</f>
        <v>7.8532164528457016E-3</v>
      </c>
      <c r="DI16">
        <v>1989</v>
      </c>
      <c r="DJ16">
        <v>0.10228377065111759</v>
      </c>
      <c r="DK16" t="s">
        <v>23</v>
      </c>
      <c r="DL16" s="12">
        <f>AVERAGE(DL14:DL15)</f>
        <v>7.9325391516374064E-3</v>
      </c>
      <c r="DM16">
        <v>1989</v>
      </c>
      <c r="DN16">
        <v>0.10228377065111759</v>
      </c>
      <c r="DO16" t="s">
        <v>23</v>
      </c>
      <c r="DP16" s="12">
        <f>AVERAGE(DP14:DP15)</f>
        <v>7.9997936030787933E-3</v>
      </c>
      <c r="DQ16">
        <v>1989</v>
      </c>
      <c r="DR16">
        <v>0.10228377065111759</v>
      </c>
      <c r="DS16" t="s">
        <v>23</v>
      </c>
      <c r="DT16" s="12">
        <f>AVERAGE(DT14:DT15)</f>
        <v>8.0198533192496271E-3</v>
      </c>
      <c r="DU16">
        <v>1989</v>
      </c>
      <c r="DV16">
        <v>0.10228377065111759</v>
      </c>
      <c r="DW16" t="s">
        <v>23</v>
      </c>
      <c r="DX16" s="12">
        <f>AVERAGE(DX14:DX15)</f>
        <v>8.050213384286832E-3</v>
      </c>
      <c r="DY16">
        <v>1989</v>
      </c>
      <c r="DZ16">
        <v>0.10228377065111759</v>
      </c>
      <c r="EA16" t="s">
        <v>23</v>
      </c>
      <c r="EB16" s="12">
        <f>AVERAGE(EB14:EB15)</f>
        <v>8.0401789066755075E-3</v>
      </c>
      <c r="EC16">
        <v>1989</v>
      </c>
      <c r="ED16">
        <v>0.10228377065111759</v>
      </c>
      <c r="EE16" t="s">
        <v>23</v>
      </c>
      <c r="EF16" s="12">
        <f>AVERAGE(EF14:EF15)</f>
        <v>7.8936006203313216E-3</v>
      </c>
      <c r="EG16">
        <v>1989</v>
      </c>
      <c r="EH16">
        <v>0.10228377065111759</v>
      </c>
      <c r="EI16" t="s">
        <v>23</v>
      </c>
      <c r="EJ16" s="12">
        <f>AVERAGE(EJ14:EJ15)</f>
        <v>7.8455257573343609E-3</v>
      </c>
      <c r="EK16">
        <v>1989</v>
      </c>
      <c r="EL16">
        <v>0.10228377065111759</v>
      </c>
      <c r="EM16" t="s">
        <v>23</v>
      </c>
      <c r="EN16" s="12">
        <f>AVERAGE(EN14:EN15)</f>
        <v>7.6329378108996801E-3</v>
      </c>
      <c r="EO16">
        <v>1989</v>
      </c>
      <c r="EP16">
        <v>0.10228377065111759</v>
      </c>
    </row>
    <row r="17" spans="2:146">
      <c r="B17">
        <v>9.0001210447888752E-2</v>
      </c>
      <c r="C17" s="10">
        <v>0.9367322825350981</v>
      </c>
      <c r="D17">
        <v>473.78717365222059</v>
      </c>
      <c r="E17">
        <v>1990</v>
      </c>
      <c r="F17">
        <v>0.10441468253968256</v>
      </c>
      <c r="G17" t="s">
        <v>24</v>
      </c>
      <c r="H17">
        <f>TINV(0.3173,H5)</f>
        <v>1.0154052064200194</v>
      </c>
      <c r="I17">
        <v>1991</v>
      </c>
      <c r="J17">
        <v>0.11390692640692641</v>
      </c>
      <c r="K17" t="s">
        <v>24</v>
      </c>
      <c r="L17">
        <f>TINV(0.3173,L5)</f>
        <v>1.0158934528306884</v>
      </c>
      <c r="M17">
        <v>1991</v>
      </c>
      <c r="N17">
        <v>0.11390692640692641</v>
      </c>
      <c r="O17" t="s">
        <v>24</v>
      </c>
      <c r="P17">
        <f>TINV(0.3173,P5)</f>
        <v>1.0158934528306884</v>
      </c>
      <c r="Q17">
        <v>1991</v>
      </c>
      <c r="R17">
        <v>0.11390692640692641</v>
      </c>
      <c r="S17" t="s">
        <v>24</v>
      </c>
      <c r="T17">
        <f>TINV(0.3173,T5)</f>
        <v>1.0158934528306884</v>
      </c>
      <c r="U17">
        <v>1991</v>
      </c>
      <c r="V17">
        <v>0.11390692640692641</v>
      </c>
      <c r="W17" t="s">
        <v>24</v>
      </c>
      <c r="X17">
        <f>TINV(0.3173,X5)</f>
        <v>1.0158934528306884</v>
      </c>
      <c r="Y17">
        <v>1991</v>
      </c>
      <c r="Z17">
        <v>0.11390692640692641</v>
      </c>
      <c r="AA17" t="s">
        <v>24</v>
      </c>
      <c r="AB17">
        <f>TINV(0.3173,AB5)</f>
        <v>1.0158934528306884</v>
      </c>
      <c r="AC17">
        <v>1991</v>
      </c>
      <c r="AD17">
        <v>0.11390692640692641</v>
      </c>
      <c r="AE17" t="s">
        <v>24</v>
      </c>
      <c r="AF17">
        <f>TINV(0.3173,AF5)</f>
        <v>1.0158934528306884</v>
      </c>
      <c r="AG17">
        <v>1991</v>
      </c>
      <c r="AH17">
        <v>0.11390692640692641</v>
      </c>
      <c r="AI17" t="s">
        <v>24</v>
      </c>
      <c r="AJ17">
        <f>TINV(0.3173,AJ5)</f>
        <v>1.0158934528306884</v>
      </c>
      <c r="AK17">
        <v>1991</v>
      </c>
      <c r="AL17">
        <v>0.11390692640692641</v>
      </c>
      <c r="AM17" t="s">
        <v>24</v>
      </c>
      <c r="AN17">
        <f>TINV(0.3173,AN5)</f>
        <v>1.0158934528306884</v>
      </c>
      <c r="AO17">
        <v>1991</v>
      </c>
      <c r="AP17">
        <v>0.11390692640692641</v>
      </c>
      <c r="AQ17" t="s">
        <v>24</v>
      </c>
      <c r="AR17">
        <f>TINV(0.3173,AR5)</f>
        <v>1.0158934528306884</v>
      </c>
      <c r="AS17">
        <v>1991</v>
      </c>
      <c r="AT17">
        <v>0.11390692640692641</v>
      </c>
      <c r="AU17" t="s">
        <v>24</v>
      </c>
      <c r="AV17">
        <f>TINV(0.3173,AV5)</f>
        <v>1.0158934528306884</v>
      </c>
      <c r="AW17">
        <v>1991</v>
      </c>
      <c r="AX17">
        <v>0.11390692640692641</v>
      </c>
      <c r="AY17" t="s">
        <v>24</v>
      </c>
      <c r="AZ17">
        <f>TINV(0.3173,AZ5)</f>
        <v>1.0158934528306884</v>
      </c>
      <c r="BA17">
        <v>1991</v>
      </c>
      <c r="BB17">
        <v>0.11390692640692641</v>
      </c>
      <c r="BC17" t="s">
        <v>24</v>
      </c>
      <c r="BD17">
        <f>TINV(0.3173,BD5)</f>
        <v>1.0158934528306884</v>
      </c>
      <c r="BE17">
        <v>1991</v>
      </c>
      <c r="BF17">
        <v>0.11390692640692641</v>
      </c>
      <c r="BG17" t="s">
        <v>24</v>
      </c>
      <c r="BH17">
        <f>TINV(0.3173,BH5)</f>
        <v>1.0158934528306884</v>
      </c>
      <c r="BI17">
        <v>1991</v>
      </c>
      <c r="BJ17">
        <v>0.11390692640692641</v>
      </c>
      <c r="BK17" t="s">
        <v>24</v>
      </c>
      <c r="BL17">
        <f>TINV(0.3173,BL5)</f>
        <v>1.0158934528306884</v>
      </c>
      <c r="BM17">
        <v>1991</v>
      </c>
      <c r="BN17">
        <v>0.11390692640692641</v>
      </c>
      <c r="BO17" t="s">
        <v>24</v>
      </c>
      <c r="BP17">
        <f>TINV(0.3173,BP5)</f>
        <v>1.0158934528306884</v>
      </c>
      <c r="BQ17">
        <v>1991</v>
      </c>
      <c r="BR17">
        <v>0.11390692640692641</v>
      </c>
      <c r="BS17" t="s">
        <v>24</v>
      </c>
      <c r="BT17">
        <f>TINV(0.3173,BT5)</f>
        <v>1.0158934528306884</v>
      </c>
      <c r="BU17">
        <v>1990</v>
      </c>
      <c r="BV17">
        <v>0.10441468253968256</v>
      </c>
      <c r="BW17" t="s">
        <v>24</v>
      </c>
      <c r="BX17">
        <f>TINV(0.3173,BX5)</f>
        <v>1.0158934528306884</v>
      </c>
      <c r="BY17">
        <v>1990</v>
      </c>
      <c r="BZ17">
        <v>0.10441468253968256</v>
      </c>
      <c r="CA17" t="s">
        <v>24</v>
      </c>
      <c r="CB17">
        <f>TINV(0.3173,CB5)</f>
        <v>1.0158934528306884</v>
      </c>
      <c r="CC17">
        <v>1990</v>
      </c>
      <c r="CD17">
        <v>0.10441468253968256</v>
      </c>
      <c r="CE17" t="s">
        <v>24</v>
      </c>
      <c r="CF17">
        <f>TINV(0.3173,CF5)</f>
        <v>1.0158934528306884</v>
      </c>
      <c r="CG17">
        <v>1990</v>
      </c>
      <c r="CH17">
        <v>0.10441468253968256</v>
      </c>
      <c r="CI17" t="s">
        <v>24</v>
      </c>
      <c r="CJ17">
        <f>TINV(0.3173,CJ5)</f>
        <v>1.0158934528306884</v>
      </c>
      <c r="CK17">
        <v>1990</v>
      </c>
      <c r="CL17">
        <v>0.10441468253968256</v>
      </c>
      <c r="CM17" t="s">
        <v>24</v>
      </c>
      <c r="CN17">
        <f>TINV(0.3173,CN5)</f>
        <v>1.0158934528306884</v>
      </c>
      <c r="CO17">
        <v>1990</v>
      </c>
      <c r="CP17">
        <v>0.10441468253968256</v>
      </c>
      <c r="CQ17" t="s">
        <v>24</v>
      </c>
      <c r="CR17">
        <f>TINV(0.3173,CR5)</f>
        <v>1.0158934528306884</v>
      </c>
      <c r="CS17">
        <v>1990</v>
      </c>
      <c r="CT17">
        <v>0.10441468253968256</v>
      </c>
      <c r="CU17" t="s">
        <v>24</v>
      </c>
      <c r="CV17">
        <f>TINV(0.3173,CV5)</f>
        <v>1.0158934528306884</v>
      </c>
      <c r="CW17">
        <v>1990</v>
      </c>
      <c r="CX17">
        <v>0.10441468253968256</v>
      </c>
      <c r="CY17" t="s">
        <v>24</v>
      </c>
      <c r="CZ17">
        <f>TINV(0.3173,CZ5)</f>
        <v>1.0158934528306884</v>
      </c>
      <c r="DA17">
        <v>1990</v>
      </c>
      <c r="DB17">
        <v>0.10441468253968256</v>
      </c>
      <c r="DC17" t="s">
        <v>24</v>
      </c>
      <c r="DD17">
        <f>TINV(0.3173,DD5)</f>
        <v>1.0158934528306884</v>
      </c>
      <c r="DE17">
        <v>1990</v>
      </c>
      <c r="DF17">
        <v>0.10441468253968256</v>
      </c>
      <c r="DG17" t="s">
        <v>24</v>
      </c>
      <c r="DH17">
        <f>TINV(0.3173,DH5)</f>
        <v>1.0158934528306884</v>
      </c>
      <c r="DI17">
        <v>1990</v>
      </c>
      <c r="DJ17">
        <v>0.10441468253968256</v>
      </c>
      <c r="DK17" t="s">
        <v>24</v>
      </c>
      <c r="DL17">
        <f>TINV(0.3173,DL5)</f>
        <v>1.0158934528306884</v>
      </c>
      <c r="DM17">
        <v>1990</v>
      </c>
      <c r="DN17">
        <v>0.10441468253968256</v>
      </c>
      <c r="DO17" t="s">
        <v>24</v>
      </c>
      <c r="DP17">
        <f>TINV(0.3173,DP5)</f>
        <v>1.0158934528306884</v>
      </c>
      <c r="DQ17">
        <v>1990</v>
      </c>
      <c r="DR17">
        <v>0.10441468253968256</v>
      </c>
      <c r="DS17" t="s">
        <v>24</v>
      </c>
      <c r="DT17">
        <f>TINV(0.3173,DT5)</f>
        <v>1.0158934528306884</v>
      </c>
      <c r="DU17">
        <v>1990</v>
      </c>
      <c r="DV17">
        <v>0.10441468253968256</v>
      </c>
      <c r="DW17" t="s">
        <v>24</v>
      </c>
      <c r="DX17">
        <f>TINV(0.3173,DX5)</f>
        <v>1.0158934528306884</v>
      </c>
      <c r="DY17">
        <v>1990</v>
      </c>
      <c r="DZ17">
        <v>0.10441468253968256</v>
      </c>
      <c r="EA17" t="s">
        <v>24</v>
      </c>
      <c r="EB17">
        <f>TINV(0.3173,EB5)</f>
        <v>1.0158934528306884</v>
      </c>
      <c r="EC17">
        <v>1990</v>
      </c>
      <c r="ED17">
        <v>0.10441468253968256</v>
      </c>
      <c r="EE17" t="s">
        <v>24</v>
      </c>
      <c r="EF17">
        <f>TINV(0.3173,EF5)</f>
        <v>1.0158934528306884</v>
      </c>
      <c r="EG17">
        <v>1990</v>
      </c>
      <c r="EH17">
        <v>0.10441468253968256</v>
      </c>
      <c r="EI17" t="s">
        <v>24</v>
      </c>
      <c r="EJ17">
        <f>TINV(0.3173,EJ5)</f>
        <v>1.0158934528306884</v>
      </c>
      <c r="EK17">
        <v>1990</v>
      </c>
      <c r="EL17">
        <v>0.10441468253968256</v>
      </c>
      <c r="EM17" t="s">
        <v>24</v>
      </c>
      <c r="EN17">
        <f>TINV(0.3173,EN5)</f>
        <v>1.0158934528306884</v>
      </c>
      <c r="EO17">
        <v>1990</v>
      </c>
      <c r="EP17">
        <v>0.10441468253968256</v>
      </c>
    </row>
    <row r="18" spans="2:146">
      <c r="B18">
        <v>8.9968766329263206E-2</v>
      </c>
      <c r="C18" s="10">
        <v>0.93671046462565632</v>
      </c>
      <c r="D18">
        <v>473.61281277745331</v>
      </c>
      <c r="E18">
        <v>1991</v>
      </c>
      <c r="F18">
        <v>0.11390692640692641</v>
      </c>
      <c r="G18" t="s">
        <v>25</v>
      </c>
      <c r="H18">
        <f>H17*G3</f>
        <v>4.146907099051053E-3</v>
      </c>
      <c r="I18">
        <v>1992</v>
      </c>
      <c r="J18">
        <v>0.12224157955865274</v>
      </c>
      <c r="K18" t="s">
        <v>25</v>
      </c>
      <c r="L18">
        <f>L17*K3</f>
        <v>4.2626683323498385E-3</v>
      </c>
      <c r="M18">
        <v>1992</v>
      </c>
      <c r="N18">
        <v>0.12224157955865274</v>
      </c>
      <c r="O18" t="s">
        <v>25</v>
      </c>
      <c r="P18">
        <f>P17*O3</f>
        <v>3.8842125437096513E-3</v>
      </c>
      <c r="Q18">
        <v>1992</v>
      </c>
      <c r="R18">
        <v>0.12224157955865274</v>
      </c>
      <c r="S18" t="s">
        <v>25</v>
      </c>
      <c r="T18">
        <f>T17*S3</f>
        <v>4.1323583644025889E-3</v>
      </c>
      <c r="U18">
        <v>1992</v>
      </c>
      <c r="V18">
        <v>0.12224157955865274</v>
      </c>
      <c r="W18" t="s">
        <v>25</v>
      </c>
      <c r="X18">
        <f>X17*W3</f>
        <v>4.2917071865709025E-3</v>
      </c>
      <c r="Y18">
        <v>1992</v>
      </c>
      <c r="Z18">
        <v>0.12224157955865274</v>
      </c>
      <c r="AA18" t="s">
        <v>25</v>
      </c>
      <c r="AB18">
        <f>AB17*AA3</f>
        <v>4.306965418668424E-3</v>
      </c>
      <c r="AC18">
        <v>1992</v>
      </c>
      <c r="AD18">
        <v>0.12224157955865274</v>
      </c>
      <c r="AE18" t="s">
        <v>25</v>
      </c>
      <c r="AF18">
        <f>AF17*AE3</f>
        <v>4.2897275364068505E-3</v>
      </c>
      <c r="AG18">
        <v>1992</v>
      </c>
      <c r="AH18">
        <v>0.12224157955865274</v>
      </c>
      <c r="AI18" t="s">
        <v>25</v>
      </c>
      <c r="AJ18">
        <f>AJ17*AI3</f>
        <v>4.2678077620152384E-3</v>
      </c>
      <c r="AK18">
        <v>1992</v>
      </c>
      <c r="AL18">
        <v>0.12224157955865274</v>
      </c>
      <c r="AM18" t="s">
        <v>25</v>
      </c>
      <c r="AN18">
        <f>AN17*AM3</f>
        <v>4.2623232768363674E-3</v>
      </c>
      <c r="AO18">
        <v>1992</v>
      </c>
      <c r="AP18">
        <v>0.12224157955865274</v>
      </c>
      <c r="AQ18" t="s">
        <v>25</v>
      </c>
      <c r="AR18">
        <f>AR17*AQ3</f>
        <v>4.2146706158170668E-3</v>
      </c>
      <c r="AS18">
        <v>1992</v>
      </c>
      <c r="AT18">
        <v>0.12224157955865274</v>
      </c>
      <c r="AU18" t="s">
        <v>25</v>
      </c>
      <c r="AV18">
        <f>AV17*AU3</f>
        <v>4.2114589255969363E-3</v>
      </c>
      <c r="AW18">
        <v>1992</v>
      </c>
      <c r="AX18">
        <v>0.12224157955865274</v>
      </c>
      <c r="AY18" t="s">
        <v>25</v>
      </c>
      <c r="AZ18">
        <f>AZ17*AY3</f>
        <v>4.1814758862752342E-3</v>
      </c>
      <c r="BA18">
        <v>1992</v>
      </c>
      <c r="BB18">
        <v>0.12224157955865274</v>
      </c>
      <c r="BC18" t="s">
        <v>25</v>
      </c>
      <c r="BD18">
        <f>BD17*BC3</f>
        <v>4.1546853873302208E-3</v>
      </c>
      <c r="BE18">
        <v>1992</v>
      </c>
      <c r="BF18">
        <v>0.12224157955865274</v>
      </c>
      <c r="BG18" t="s">
        <v>25</v>
      </c>
      <c r="BH18">
        <f>BH17*BG3</f>
        <v>4.1387570776529005E-3</v>
      </c>
      <c r="BI18">
        <v>1992</v>
      </c>
      <c r="BJ18">
        <v>0.12224157955865274</v>
      </c>
      <c r="BK18" t="s">
        <v>25</v>
      </c>
      <c r="BL18">
        <f>BL17*BK3</f>
        <v>4.1523587001783668E-3</v>
      </c>
      <c r="BM18">
        <v>1992</v>
      </c>
      <c r="BN18">
        <v>0.12224157955865274</v>
      </c>
      <c r="BO18" t="s">
        <v>25</v>
      </c>
      <c r="BP18">
        <f>BP17*BO3</f>
        <v>4.1811305703153018E-3</v>
      </c>
      <c r="BQ18">
        <v>1992</v>
      </c>
      <c r="BR18">
        <v>0.12224157955865274</v>
      </c>
      <c r="BS18" t="s">
        <v>25</v>
      </c>
      <c r="BT18">
        <f>BT17*BS3</f>
        <v>4.200537460935334E-3</v>
      </c>
      <c r="BU18">
        <v>1992</v>
      </c>
      <c r="BV18">
        <v>0.12224157955865274</v>
      </c>
      <c r="BW18" t="s">
        <v>25</v>
      </c>
      <c r="BX18">
        <f>BX17*BW3</f>
        <v>4.1997960941654641E-3</v>
      </c>
      <c r="BY18">
        <v>1991</v>
      </c>
      <c r="BZ18">
        <v>0.11390692640692641</v>
      </c>
      <c r="CA18" t="s">
        <v>25</v>
      </c>
      <c r="CB18">
        <f>CB17*CA3</f>
        <v>4.2036765189008814E-3</v>
      </c>
      <c r="CC18">
        <v>1991</v>
      </c>
      <c r="CD18">
        <v>0.11390692640692641</v>
      </c>
      <c r="CE18" t="s">
        <v>25</v>
      </c>
      <c r="CF18">
        <f>CF17*CE3</f>
        <v>4.1861021718692312E-3</v>
      </c>
      <c r="CG18">
        <v>1991</v>
      </c>
      <c r="CH18">
        <v>0.11390692640692641</v>
      </c>
      <c r="CI18" t="s">
        <v>25</v>
      </c>
      <c r="CJ18">
        <f>CJ17*CI3</f>
        <v>4.2048510168569263E-3</v>
      </c>
      <c r="CK18">
        <v>1991</v>
      </c>
      <c r="CL18">
        <v>0.11390692640692641</v>
      </c>
      <c r="CM18" t="s">
        <v>25</v>
      </c>
      <c r="CN18">
        <f>CN17*CM3</f>
        <v>4.2132635304085592E-3</v>
      </c>
      <c r="CO18">
        <v>1991</v>
      </c>
      <c r="CP18">
        <v>0.11390692640692641</v>
      </c>
      <c r="CQ18" t="s">
        <v>25</v>
      </c>
      <c r="CR18">
        <f>CR17*CQ3</f>
        <v>4.2229037859889814E-3</v>
      </c>
      <c r="CS18">
        <v>1991</v>
      </c>
      <c r="CT18">
        <v>0.11390692640692641</v>
      </c>
      <c r="CU18" t="s">
        <v>25</v>
      </c>
      <c r="CV18">
        <f>CV17*CU3</f>
        <v>4.2276876743263759E-3</v>
      </c>
      <c r="CW18">
        <v>1991</v>
      </c>
      <c r="CX18">
        <v>0.11390692640692641</v>
      </c>
      <c r="CY18" t="s">
        <v>25</v>
      </c>
      <c r="CZ18">
        <f>CZ17*CY3</f>
        <v>4.2299870342506927E-3</v>
      </c>
      <c r="DA18">
        <v>1991</v>
      </c>
      <c r="DB18">
        <v>0.11390692640692641</v>
      </c>
      <c r="DC18" t="s">
        <v>25</v>
      </c>
      <c r="DD18">
        <f>DD17*DC3</f>
        <v>4.1586336242253148E-3</v>
      </c>
      <c r="DE18">
        <v>1991</v>
      </c>
      <c r="DF18">
        <v>0.11390692640692641</v>
      </c>
      <c r="DG18" t="s">
        <v>25</v>
      </c>
      <c r="DH18">
        <f>DH17*DG3</f>
        <v>4.1918281977753099E-3</v>
      </c>
      <c r="DI18">
        <v>1991</v>
      </c>
      <c r="DJ18">
        <v>0.11390692640692641</v>
      </c>
      <c r="DK18" t="s">
        <v>25</v>
      </c>
      <c r="DL18">
        <f>DL17*DK3</f>
        <v>4.2347144995686465E-3</v>
      </c>
      <c r="DM18">
        <v>1991</v>
      </c>
      <c r="DN18">
        <v>0.11390692640692641</v>
      </c>
      <c r="DO18" t="s">
        <v>25</v>
      </c>
      <c r="DP18">
        <f>DP17*DO3</f>
        <v>4.2725665332511353E-3</v>
      </c>
      <c r="DQ18">
        <v>1991</v>
      </c>
      <c r="DR18">
        <v>0.11390692640692641</v>
      </c>
      <c r="DS18" t="s">
        <v>25</v>
      </c>
      <c r="DT18">
        <f>DT17*DS3</f>
        <v>4.2823055426080212E-3</v>
      </c>
      <c r="DU18">
        <v>1991</v>
      </c>
      <c r="DV18">
        <v>0.11390692640692641</v>
      </c>
      <c r="DW18" t="s">
        <v>25</v>
      </c>
      <c r="DX18">
        <f>DX17*DW3</f>
        <v>4.2989041231553836E-3</v>
      </c>
      <c r="DY18">
        <v>1991</v>
      </c>
      <c r="DZ18">
        <v>0.11390692640692641</v>
      </c>
      <c r="EA18" t="s">
        <v>25</v>
      </c>
      <c r="EB18">
        <f>EB17*EA3</f>
        <v>4.2959702559547562E-3</v>
      </c>
      <c r="EC18">
        <v>1991</v>
      </c>
      <c r="ED18">
        <v>0.11390692640692641</v>
      </c>
      <c r="EE18" t="s">
        <v>25</v>
      </c>
      <c r="EF18">
        <f>EF17*EE3</f>
        <v>4.2209149964146844E-3</v>
      </c>
      <c r="EG18">
        <v>1991</v>
      </c>
      <c r="EH18">
        <v>0.11390692640692641</v>
      </c>
      <c r="EI18" t="s">
        <v>25</v>
      </c>
      <c r="EJ18">
        <f>EJ17*EI3</f>
        <v>4.1965728955464634E-3</v>
      </c>
      <c r="EK18">
        <v>1991</v>
      </c>
      <c r="EL18">
        <v>0.11390692640692641</v>
      </c>
      <c r="EM18" t="s">
        <v>25</v>
      </c>
      <c r="EN18">
        <f>EN17*EM3</f>
        <v>4.0857242687764262E-3</v>
      </c>
      <c r="EO18">
        <v>1991</v>
      </c>
      <c r="EP18">
        <v>0.11390692640692641</v>
      </c>
    </row>
    <row r="19" spans="2:146">
      <c r="B19">
        <v>8.9938804552127119E-2</v>
      </c>
      <c r="C19" s="10">
        <v>0.93656130750408206</v>
      </c>
      <c r="D19">
        <v>472.42401539185391</v>
      </c>
      <c r="E19">
        <v>1992</v>
      </c>
      <c r="F19">
        <v>0.12224157955865274</v>
      </c>
      <c r="G19" t="s">
        <v>26</v>
      </c>
      <c r="H19">
        <f>G2+H18</f>
        <v>1.098259886491511</v>
      </c>
      <c r="I19">
        <v>1993</v>
      </c>
      <c r="J19">
        <v>0.14319727891156464</v>
      </c>
      <c r="K19" t="s">
        <v>26</v>
      </c>
      <c r="L19">
        <f>K2+L18</f>
        <v>1.0944580374321151</v>
      </c>
      <c r="M19">
        <v>1993</v>
      </c>
      <c r="N19">
        <v>0.14319727891156464</v>
      </c>
      <c r="O19" t="s">
        <v>26</v>
      </c>
      <c r="P19">
        <f>O2+P18</f>
        <v>1.094882797993689</v>
      </c>
      <c r="Q19">
        <v>1993</v>
      </c>
      <c r="R19">
        <v>0.14319727891156464</v>
      </c>
      <c r="S19" t="s">
        <v>26</v>
      </c>
      <c r="T19">
        <f>S2+T18</f>
        <v>1.0962828041545791</v>
      </c>
      <c r="U19">
        <v>1993</v>
      </c>
      <c r="V19">
        <v>0.14319727891156464</v>
      </c>
      <c r="W19" t="s">
        <v>26</v>
      </c>
      <c r="X19">
        <f>W2+X18</f>
        <v>1.0976734947919222</v>
      </c>
      <c r="Y19">
        <v>1993</v>
      </c>
      <c r="Z19">
        <v>0.14319727891156464</v>
      </c>
      <c r="AA19" t="s">
        <v>26</v>
      </c>
      <c r="AB19">
        <f>AA2+AB18</f>
        <v>1.098272567671176</v>
      </c>
      <c r="AC19">
        <v>1993</v>
      </c>
      <c r="AD19">
        <v>0.14319727891156464</v>
      </c>
      <c r="AE19" t="s">
        <v>26</v>
      </c>
      <c r="AF19">
        <f>AE2+AF18</f>
        <v>1.0986222918540622</v>
      </c>
      <c r="AG19">
        <v>1993</v>
      </c>
      <c r="AH19">
        <v>0.14319727891156464</v>
      </c>
      <c r="AI19" t="s">
        <v>26</v>
      </c>
      <c r="AJ19">
        <f>AI2+AJ18</f>
        <v>1.0987336652005277</v>
      </c>
      <c r="AK19">
        <v>1993</v>
      </c>
      <c r="AL19">
        <v>0.14319727891156464</v>
      </c>
      <c r="AM19" t="s">
        <v>26</v>
      </c>
      <c r="AN19">
        <f>AM2+AN18</f>
        <v>1.0985957577646941</v>
      </c>
      <c r="AO19">
        <v>1993</v>
      </c>
      <c r="AP19">
        <v>0.14319727891156464</v>
      </c>
      <c r="AQ19" t="s">
        <v>26</v>
      </c>
      <c r="AR19">
        <f>AQ2+AR18</f>
        <v>1.0988553067876075</v>
      </c>
      <c r="AS19">
        <v>1993</v>
      </c>
      <c r="AT19">
        <v>0.14319727891156464</v>
      </c>
      <c r="AU19" t="s">
        <v>26</v>
      </c>
      <c r="AV19">
        <f>AU2+AV18</f>
        <v>1.0987554687053913</v>
      </c>
      <c r="AW19">
        <v>1993</v>
      </c>
      <c r="AX19">
        <v>0.14319727891156464</v>
      </c>
      <c r="AY19" t="s">
        <v>26</v>
      </c>
      <c r="AZ19">
        <f>AY2+AZ18</f>
        <v>1.0987676610446813</v>
      </c>
      <c r="BA19">
        <v>1993</v>
      </c>
      <c r="BB19">
        <v>0.14319727891156464</v>
      </c>
      <c r="BC19" t="s">
        <v>26</v>
      </c>
      <c r="BD19">
        <f>BC2+BD18</f>
        <v>1.0987335414503296</v>
      </c>
      <c r="BE19">
        <v>1993</v>
      </c>
      <c r="BF19">
        <v>0.14319727891156464</v>
      </c>
      <c r="BG19" t="s">
        <v>26</v>
      </c>
      <c r="BH19">
        <f>BG2+BH18</f>
        <v>1.09866059609164</v>
      </c>
      <c r="BI19">
        <v>1993</v>
      </c>
      <c r="BJ19">
        <v>0.14319727891156464</v>
      </c>
      <c r="BK19" t="s">
        <v>26</v>
      </c>
      <c r="BL19">
        <f>BK2+BL18</f>
        <v>1.0985529529954436</v>
      </c>
      <c r="BM19">
        <v>1993</v>
      </c>
      <c r="BN19">
        <v>0.14319727891156464</v>
      </c>
      <c r="BO19" t="s">
        <v>26</v>
      </c>
      <c r="BP19">
        <f>BO2+BP18</f>
        <v>1.0984484823066174</v>
      </c>
      <c r="BQ19">
        <v>1993</v>
      </c>
      <c r="BR19">
        <v>0.14319727891156464</v>
      </c>
      <c r="BS19" t="s">
        <v>26</v>
      </c>
      <c r="BT19">
        <f>BS2+BT18</f>
        <v>1.0983761456078989</v>
      </c>
      <c r="BU19">
        <v>1993</v>
      </c>
      <c r="BV19">
        <v>0.14319727891156464</v>
      </c>
      <c r="BW19" t="s">
        <v>26</v>
      </c>
      <c r="BX19">
        <f>BW2+BX18</f>
        <v>1.098339905253771</v>
      </c>
      <c r="BY19">
        <v>1993</v>
      </c>
      <c r="BZ19">
        <v>0.14319727891156464</v>
      </c>
      <c r="CA19" t="s">
        <v>26</v>
      </c>
      <c r="CB19">
        <f>CA2+CB18</f>
        <v>1.0983110037875043</v>
      </c>
      <c r="CC19">
        <v>1992</v>
      </c>
      <c r="CD19">
        <v>0.12224157955865274</v>
      </c>
      <c r="CE19" t="s">
        <v>26</v>
      </c>
      <c r="CF19">
        <f>CE2+CF18</f>
        <v>1.0982412133289974</v>
      </c>
      <c r="CG19">
        <v>1992</v>
      </c>
      <c r="CH19">
        <v>0.12224157955865274</v>
      </c>
      <c r="CI19" t="s">
        <v>26</v>
      </c>
      <c r="CJ19">
        <f>CI2+CJ18</f>
        <v>1.0982508664701551</v>
      </c>
      <c r="CK19">
        <v>1992</v>
      </c>
      <c r="CL19">
        <v>0.12224157955865274</v>
      </c>
      <c r="CM19" t="s">
        <v>26</v>
      </c>
      <c r="CN19">
        <f>CM2+CN18</f>
        <v>1.0982561815431879</v>
      </c>
      <c r="CO19">
        <v>1992</v>
      </c>
      <c r="CP19">
        <v>0.12224157955865274</v>
      </c>
      <c r="CQ19" t="s">
        <v>26</v>
      </c>
      <c r="CR19">
        <f>CQ2+CR18</f>
        <v>1.0983154798713821</v>
      </c>
      <c r="CS19">
        <v>1992</v>
      </c>
      <c r="CT19">
        <v>0.12224157955865274</v>
      </c>
      <c r="CU19" t="s">
        <v>26</v>
      </c>
      <c r="CV19">
        <f>CU2+CV18</f>
        <v>1.098297228598837</v>
      </c>
      <c r="CW19">
        <v>1992</v>
      </c>
      <c r="CX19">
        <v>0.12224157955865274</v>
      </c>
      <c r="CY19" t="s">
        <v>26</v>
      </c>
      <c r="CZ19">
        <f>CY2+CZ18</f>
        <v>1.0982156119368576</v>
      </c>
      <c r="DA19">
        <v>1992</v>
      </c>
      <c r="DB19">
        <v>0.12224157955865274</v>
      </c>
      <c r="DC19" t="s">
        <v>26</v>
      </c>
      <c r="DD19">
        <f>DC2+DD18</f>
        <v>1.0976694470831463</v>
      </c>
      <c r="DE19">
        <v>1992</v>
      </c>
      <c r="DF19">
        <v>0.12224157955865274</v>
      </c>
      <c r="DG19" t="s">
        <v>26</v>
      </c>
      <c r="DH19">
        <f>DG2+DH18</f>
        <v>1.0977252246949767</v>
      </c>
      <c r="DI19">
        <v>1992</v>
      </c>
      <c r="DJ19">
        <v>0.12224157955865274</v>
      </c>
      <c r="DK19" t="s">
        <v>26</v>
      </c>
      <c r="DL19">
        <f>DK2+DL18</f>
        <v>1.097909593743982</v>
      </c>
      <c r="DM19">
        <v>1992</v>
      </c>
      <c r="DN19">
        <v>0.12224157955865274</v>
      </c>
      <c r="DO19" t="s">
        <v>26</v>
      </c>
      <c r="DP19">
        <f>DO2+DP18</f>
        <v>1.0984469235381245</v>
      </c>
      <c r="DQ19">
        <v>1992</v>
      </c>
      <c r="DR19">
        <v>0.12224157955865274</v>
      </c>
      <c r="DS19" t="s">
        <v>26</v>
      </c>
      <c r="DT19">
        <f>DS2+DT18</f>
        <v>1.0982078218924762</v>
      </c>
      <c r="DU19">
        <v>1992</v>
      </c>
      <c r="DV19">
        <v>0.12224157955865274</v>
      </c>
      <c r="DW19" t="s">
        <v>26</v>
      </c>
      <c r="DX19">
        <f>DW2+DX18</f>
        <v>1.0983231942871132</v>
      </c>
      <c r="DY19">
        <v>1992</v>
      </c>
      <c r="DZ19">
        <v>0.12224157955865274</v>
      </c>
      <c r="EA19" t="s">
        <v>26</v>
      </c>
      <c r="EB19">
        <f>EA2+EB18</f>
        <v>1.0989380202244989</v>
      </c>
      <c r="EC19">
        <v>1992</v>
      </c>
      <c r="ED19">
        <v>0.12224157955865274</v>
      </c>
      <c r="EE19" t="s">
        <v>26</v>
      </c>
      <c r="EF19">
        <f>EE2+EF18</f>
        <v>1.0997090869060466</v>
      </c>
      <c r="EG19">
        <v>1992</v>
      </c>
      <c r="EH19">
        <v>0.12224157955865274</v>
      </c>
      <c r="EI19" t="s">
        <v>26</v>
      </c>
      <c r="EJ19">
        <f>EI2+EJ18</f>
        <v>1.1000408532657331</v>
      </c>
      <c r="EK19">
        <v>1992</v>
      </c>
      <c r="EL19">
        <v>0.12224157955865274</v>
      </c>
      <c r="EM19" t="s">
        <v>26</v>
      </c>
      <c r="EN19">
        <f>EM2+EN18</f>
        <v>1.100697689995467</v>
      </c>
      <c r="EO19">
        <v>1992</v>
      </c>
      <c r="EP19">
        <v>0.12224157955865274</v>
      </c>
    </row>
    <row r="20" spans="2:146">
      <c r="B20">
        <v>8.9891078560154783E-2</v>
      </c>
      <c r="C20" s="10">
        <v>0.93699467667350178</v>
      </c>
      <c r="D20">
        <v>475.89359232669369</v>
      </c>
      <c r="E20">
        <v>1993</v>
      </c>
      <c r="F20">
        <v>0.14319727891156464</v>
      </c>
      <c r="G20" t="s">
        <v>27</v>
      </c>
      <c r="H20">
        <f>G2-H18</f>
        <v>1.089966072293409</v>
      </c>
      <c r="I20">
        <v>1994</v>
      </c>
      <c r="J20">
        <v>0.14740896358543418</v>
      </c>
      <c r="K20" t="s">
        <v>27</v>
      </c>
      <c r="L20">
        <f>K2-L18</f>
        <v>1.0859327007674153</v>
      </c>
      <c r="M20">
        <v>1994</v>
      </c>
      <c r="N20">
        <v>0.14740896358543418</v>
      </c>
      <c r="O20" t="s">
        <v>27</v>
      </c>
      <c r="P20">
        <f>O2-P18</f>
        <v>1.0871143729062696</v>
      </c>
      <c r="Q20">
        <v>1994</v>
      </c>
      <c r="R20">
        <v>0.14740896358543418</v>
      </c>
      <c r="S20" t="s">
        <v>27</v>
      </c>
      <c r="T20">
        <f>S2-T18</f>
        <v>1.0880180874257739</v>
      </c>
      <c r="U20">
        <v>1994</v>
      </c>
      <c r="V20">
        <v>0.14740896358543418</v>
      </c>
      <c r="W20" t="s">
        <v>27</v>
      </c>
      <c r="X20">
        <f>W2-X18</f>
        <v>1.0890900804187804</v>
      </c>
      <c r="Y20">
        <v>1994</v>
      </c>
      <c r="Z20">
        <v>0.14740896358543418</v>
      </c>
      <c r="AA20" t="s">
        <v>27</v>
      </c>
      <c r="AB20">
        <f>AA2-AB18</f>
        <v>1.089658636833839</v>
      </c>
      <c r="AC20">
        <v>1994</v>
      </c>
      <c r="AD20">
        <v>0.14740896358543418</v>
      </c>
      <c r="AE20" t="s">
        <v>27</v>
      </c>
      <c r="AF20">
        <f>AE2-AF18</f>
        <v>1.0900428367812485</v>
      </c>
      <c r="AG20">
        <v>1994</v>
      </c>
      <c r="AH20">
        <v>0.14740896358543418</v>
      </c>
      <c r="AI20" t="s">
        <v>27</v>
      </c>
      <c r="AJ20">
        <f>AI2-AJ18</f>
        <v>1.0901980496764971</v>
      </c>
      <c r="AK20">
        <v>1994</v>
      </c>
      <c r="AL20">
        <v>0.14740896358543418</v>
      </c>
      <c r="AM20" t="s">
        <v>27</v>
      </c>
      <c r="AN20">
        <f>AM2-AN18</f>
        <v>1.0900711112110213</v>
      </c>
      <c r="AO20">
        <v>1994</v>
      </c>
      <c r="AP20">
        <v>0.14740896358543418</v>
      </c>
      <c r="AQ20" t="s">
        <v>27</v>
      </c>
      <c r="AR20">
        <f>AQ2-AR18</f>
        <v>1.0904259655559734</v>
      </c>
      <c r="AS20">
        <v>1994</v>
      </c>
      <c r="AT20">
        <v>0.14740896358543418</v>
      </c>
      <c r="AU20" t="s">
        <v>27</v>
      </c>
      <c r="AV20">
        <f>AU2-AV18</f>
        <v>1.0903325508541972</v>
      </c>
      <c r="AW20">
        <v>1994</v>
      </c>
      <c r="AX20">
        <v>0.14740896358543418</v>
      </c>
      <c r="AY20" t="s">
        <v>27</v>
      </c>
      <c r="AZ20">
        <f>AY2-AZ18</f>
        <v>1.0904047092721307</v>
      </c>
      <c r="BA20">
        <v>1994</v>
      </c>
      <c r="BB20">
        <v>0.14740896358543418</v>
      </c>
      <c r="BC20" t="s">
        <v>27</v>
      </c>
      <c r="BD20">
        <f>BC2-BD18</f>
        <v>1.0904241706756692</v>
      </c>
      <c r="BE20">
        <v>1994</v>
      </c>
      <c r="BF20">
        <v>0.14740896358543418</v>
      </c>
      <c r="BG20" t="s">
        <v>27</v>
      </c>
      <c r="BH20">
        <f>BG2-BH18</f>
        <v>1.090383081936334</v>
      </c>
      <c r="BI20">
        <v>1994</v>
      </c>
      <c r="BJ20">
        <v>0.14740896358543418</v>
      </c>
      <c r="BK20" t="s">
        <v>27</v>
      </c>
      <c r="BL20">
        <f>BK2-BL18</f>
        <v>1.0902482355950869</v>
      </c>
      <c r="BM20">
        <v>1994</v>
      </c>
      <c r="BN20">
        <v>0.14740896358543418</v>
      </c>
      <c r="BO20" t="s">
        <v>27</v>
      </c>
      <c r="BP20">
        <f>BO2-BP18</f>
        <v>1.090086221165987</v>
      </c>
      <c r="BQ20">
        <v>1994</v>
      </c>
      <c r="BR20">
        <v>0.14740896358543418</v>
      </c>
      <c r="BS20" t="s">
        <v>27</v>
      </c>
      <c r="BT20">
        <f>BS2-BT18</f>
        <v>1.0899750706860283</v>
      </c>
      <c r="BU20">
        <v>1994</v>
      </c>
      <c r="BV20">
        <v>0.14740896358543418</v>
      </c>
      <c r="BW20" t="s">
        <v>27</v>
      </c>
      <c r="BX20">
        <f>BW2-BX18</f>
        <v>1.0899403130654399</v>
      </c>
      <c r="BY20">
        <v>1994</v>
      </c>
      <c r="BZ20">
        <v>0.14740896358543418</v>
      </c>
      <c r="CA20" t="s">
        <v>27</v>
      </c>
      <c r="CB20">
        <f>CA2-CB18</f>
        <v>1.0899036507497026</v>
      </c>
      <c r="CC20">
        <v>1994</v>
      </c>
      <c r="CD20">
        <v>0.14740896358543418</v>
      </c>
      <c r="CE20" t="s">
        <v>27</v>
      </c>
      <c r="CF20">
        <f>CE2-CF18</f>
        <v>1.089869008985259</v>
      </c>
      <c r="CG20">
        <v>1993</v>
      </c>
      <c r="CH20">
        <v>0.14319727891156464</v>
      </c>
      <c r="CI20" t="s">
        <v>27</v>
      </c>
      <c r="CJ20">
        <f>CI2-CJ18</f>
        <v>1.0898411644364414</v>
      </c>
      <c r="CK20">
        <v>1993</v>
      </c>
      <c r="CL20">
        <v>0.14319727891156464</v>
      </c>
      <c r="CM20" t="s">
        <v>27</v>
      </c>
      <c r="CN20">
        <f>CM2-CN18</f>
        <v>1.0898296544823707</v>
      </c>
      <c r="CO20">
        <v>1993</v>
      </c>
      <c r="CP20">
        <v>0.14319727891156464</v>
      </c>
      <c r="CQ20" t="s">
        <v>27</v>
      </c>
      <c r="CR20">
        <f>CQ2-CR18</f>
        <v>1.0898696722994043</v>
      </c>
      <c r="CS20">
        <v>1993</v>
      </c>
      <c r="CT20">
        <v>0.14319727891156464</v>
      </c>
      <c r="CU20" t="s">
        <v>27</v>
      </c>
      <c r="CV20">
        <f>CU2-CV18</f>
        <v>1.0898418532501843</v>
      </c>
      <c r="CW20">
        <v>1993</v>
      </c>
      <c r="CX20">
        <v>0.14319727891156464</v>
      </c>
      <c r="CY20" t="s">
        <v>27</v>
      </c>
      <c r="CZ20">
        <f>CY2-CZ18</f>
        <v>1.0897556378683564</v>
      </c>
      <c r="DA20">
        <v>1993</v>
      </c>
      <c r="DB20">
        <v>0.14319727891156464</v>
      </c>
      <c r="DC20" t="s">
        <v>27</v>
      </c>
      <c r="DD20">
        <f>DC2-DD18</f>
        <v>1.0893521798346955</v>
      </c>
      <c r="DE20">
        <v>1993</v>
      </c>
      <c r="DF20">
        <v>0.14319727891156464</v>
      </c>
      <c r="DG20" t="s">
        <v>27</v>
      </c>
      <c r="DH20">
        <f>DG2-DH18</f>
        <v>1.0893415682994261</v>
      </c>
      <c r="DI20">
        <v>1993</v>
      </c>
      <c r="DJ20">
        <v>0.14319727891156464</v>
      </c>
      <c r="DK20" t="s">
        <v>27</v>
      </c>
      <c r="DL20">
        <f>DK2-DL18</f>
        <v>1.0894401647448446</v>
      </c>
      <c r="DM20">
        <v>1993</v>
      </c>
      <c r="DN20">
        <v>0.14319727891156464</v>
      </c>
      <c r="DO20" t="s">
        <v>27</v>
      </c>
      <c r="DP20">
        <f>DO2-DP18</f>
        <v>1.0899017904716224</v>
      </c>
      <c r="DQ20">
        <v>1993</v>
      </c>
      <c r="DR20">
        <v>0.14319727891156464</v>
      </c>
      <c r="DS20" t="s">
        <v>27</v>
      </c>
      <c r="DT20">
        <f>DS2-DT18</f>
        <v>1.0896432108072602</v>
      </c>
      <c r="DU20">
        <v>1993</v>
      </c>
      <c r="DV20">
        <v>0.14319727891156464</v>
      </c>
      <c r="DW20" t="s">
        <v>27</v>
      </c>
      <c r="DX20">
        <f>DW2-DX18</f>
        <v>1.0897253860408025</v>
      </c>
      <c r="DY20">
        <v>1993</v>
      </c>
      <c r="DZ20">
        <v>0.14319727891156464</v>
      </c>
      <c r="EA20" t="s">
        <v>27</v>
      </c>
      <c r="EB20">
        <f>EA2-EB18</f>
        <v>1.0903460797125892</v>
      </c>
      <c r="EC20">
        <v>1993</v>
      </c>
      <c r="ED20">
        <v>0.14319727891156464</v>
      </c>
      <c r="EE20" t="s">
        <v>27</v>
      </c>
      <c r="EF20">
        <f>EE2-EF18</f>
        <v>1.0912672569132171</v>
      </c>
      <c r="EG20">
        <v>1993</v>
      </c>
      <c r="EH20">
        <v>0.14319727891156464</v>
      </c>
      <c r="EI20" t="s">
        <v>27</v>
      </c>
      <c r="EJ20">
        <f>EI2-EJ18</f>
        <v>1.0916477074746402</v>
      </c>
      <c r="EK20">
        <v>1993</v>
      </c>
      <c r="EL20">
        <v>0.14319727891156464</v>
      </c>
      <c r="EM20" t="s">
        <v>27</v>
      </c>
      <c r="EN20">
        <f>EM2-EN18</f>
        <v>1.0925262414579142</v>
      </c>
      <c r="EO20">
        <v>1993</v>
      </c>
      <c r="EP20">
        <v>0.14319727891156464</v>
      </c>
    </row>
    <row r="21" spans="2:146">
      <c r="B21">
        <v>8.9882764772716603E-2</v>
      </c>
      <c r="C21" s="10">
        <v>0.9364539635202711</v>
      </c>
      <c r="D21">
        <v>471.57192631845629</v>
      </c>
      <c r="E21">
        <v>1994</v>
      </c>
      <c r="F21">
        <v>0.14740896358543418</v>
      </c>
      <c r="G21" t="s">
        <v>18</v>
      </c>
      <c r="H21" s="11">
        <f>LN(G2)</f>
        <v>8.9943970507163101E-2</v>
      </c>
      <c r="I21">
        <v>1995</v>
      </c>
      <c r="J21">
        <v>0.15662202380952381</v>
      </c>
      <c r="K21" t="s">
        <v>18</v>
      </c>
      <c r="L21" s="11">
        <f>LN(K2)</f>
        <v>8.6356917886100448E-2</v>
      </c>
      <c r="M21">
        <v>1995</v>
      </c>
      <c r="N21">
        <v>0.15662202380952381</v>
      </c>
      <c r="O21" t="s">
        <v>18</v>
      </c>
      <c r="P21" s="11">
        <f>LN(O2)</f>
        <v>8.7093410287287815E-2</v>
      </c>
      <c r="Q21">
        <v>1995</v>
      </c>
      <c r="R21">
        <v>0.15662202380952381</v>
      </c>
      <c r="S21" t="s">
        <v>18</v>
      </c>
      <c r="T21" s="11">
        <f>LN(S2)</f>
        <v>8.8148638703303556E-2</v>
      </c>
      <c r="U21">
        <v>1995</v>
      </c>
      <c r="V21">
        <v>0.15662202380952381</v>
      </c>
      <c r="W21" t="s">
        <v>18</v>
      </c>
      <c r="X21" s="11">
        <f>LN(W2)</f>
        <v>8.9275450677655924E-2</v>
      </c>
      <c r="Y21">
        <v>1995</v>
      </c>
      <c r="Z21">
        <v>0.15662202380952381</v>
      </c>
      <c r="AA21" t="s">
        <v>18</v>
      </c>
      <c r="AB21" s="11">
        <f>LN(AA2)</f>
        <v>8.9809261323122225E-2</v>
      </c>
      <c r="AC21">
        <v>1995</v>
      </c>
      <c r="AD21">
        <v>0.15662202380952381</v>
      </c>
      <c r="AE21" t="s">
        <v>18</v>
      </c>
      <c r="AF21" s="11">
        <f>LN(AE2)</f>
        <v>9.0144647125837377E-2</v>
      </c>
      <c r="AG21">
        <v>1995</v>
      </c>
      <c r="AH21">
        <v>0.15662202380952381</v>
      </c>
      <c r="AI21" t="s">
        <v>18</v>
      </c>
      <c r="AJ21" s="11">
        <f>LN(AI2)</f>
        <v>9.0266442828627502E-2</v>
      </c>
      <c r="AK21">
        <v>1995</v>
      </c>
      <c r="AL21">
        <v>0.15662202380952381</v>
      </c>
      <c r="AM21" t="s">
        <v>18</v>
      </c>
      <c r="AN21" s="11">
        <f>LN(AM2)</f>
        <v>9.0145442286179628E-2</v>
      </c>
      <c r="AO21">
        <v>1995</v>
      </c>
      <c r="AP21">
        <v>0.15662202380952381</v>
      </c>
      <c r="AQ21" t="s">
        <v>18</v>
      </c>
      <c r="AR21" s="11">
        <f>LN(AQ2)</f>
        <v>9.0426123259122332E-2</v>
      </c>
      <c r="AS21">
        <v>1995</v>
      </c>
      <c r="AT21">
        <v>0.15662202380952381</v>
      </c>
      <c r="AU21" t="s">
        <v>18</v>
      </c>
      <c r="AV21" s="11">
        <f>LN(AU2)</f>
        <v>9.0337847112806777E-2</v>
      </c>
      <c r="AW21">
        <v>1995</v>
      </c>
      <c r="AX21">
        <v>0.15662202380952381</v>
      </c>
      <c r="AY21" t="s">
        <v>18</v>
      </c>
      <c r="AZ21" s="11">
        <f>LN(AY2)</f>
        <v>9.0376378743967381E-2</v>
      </c>
      <c r="BA21">
        <v>1995</v>
      </c>
      <c r="BB21">
        <v>0.15662202380952381</v>
      </c>
      <c r="BC21" t="s">
        <v>18</v>
      </c>
      <c r="BD21" s="11">
        <f>LN(BC2)</f>
        <v>9.036968295331789E-2</v>
      </c>
      <c r="BE21">
        <v>1995</v>
      </c>
      <c r="BF21">
        <v>0.15662202380952381</v>
      </c>
      <c r="BG21" t="s">
        <v>18</v>
      </c>
      <c r="BH21" s="11">
        <f>LN(BG2)</f>
        <v>9.0317591197873734E-2</v>
      </c>
      <c r="BI21">
        <v>1995</v>
      </c>
      <c r="BJ21">
        <v>0.15662202380952381</v>
      </c>
      <c r="BK21" t="s">
        <v>18</v>
      </c>
      <c r="BL21" s="11">
        <f>LN(BK2)</f>
        <v>9.0206810918955896E-2</v>
      </c>
      <c r="BM21">
        <v>1995</v>
      </c>
      <c r="BN21">
        <v>0.15662202380952381</v>
      </c>
      <c r="BO21" t="s">
        <v>18</v>
      </c>
      <c r="BP21" s="11">
        <f>LN(BO2)</f>
        <v>9.0085054158759101E-2</v>
      </c>
      <c r="BQ21">
        <v>1995</v>
      </c>
      <c r="BR21">
        <v>0.15662202380952381</v>
      </c>
      <c r="BS21" t="s">
        <v>18</v>
      </c>
      <c r="BT21" s="11">
        <f>LN(BS2)</f>
        <v>9.0001210447888752E-2</v>
      </c>
      <c r="BU21">
        <v>1995</v>
      </c>
      <c r="BV21">
        <v>0.15662202380952381</v>
      </c>
      <c r="BW21" t="s">
        <v>18</v>
      </c>
      <c r="BX21" s="11">
        <f>LN(BW2)</f>
        <v>8.9968766329263206E-2</v>
      </c>
      <c r="BY21">
        <v>1995</v>
      </c>
      <c r="BZ21">
        <v>0.15662202380952381</v>
      </c>
      <c r="CA21" t="s">
        <v>18</v>
      </c>
      <c r="CB21" s="11">
        <f>LN(CA2)</f>
        <v>8.9938804552127119E-2</v>
      </c>
      <c r="CC21">
        <v>1995</v>
      </c>
      <c r="CD21">
        <v>0.15662202380952381</v>
      </c>
      <c r="CE21" t="s">
        <v>18</v>
      </c>
      <c r="CF21" s="11">
        <f>LN(CE2)</f>
        <v>8.9891078560154783E-2</v>
      </c>
      <c r="CG21">
        <v>1995</v>
      </c>
      <c r="CH21">
        <v>0.15662202380952381</v>
      </c>
      <c r="CI21" t="s">
        <v>18</v>
      </c>
      <c r="CJ21" s="11">
        <f>LN(CI2)</f>
        <v>8.9882764772716603E-2</v>
      </c>
      <c r="CK21">
        <v>1994</v>
      </c>
      <c r="CL21">
        <v>0.14740896358543418</v>
      </c>
      <c r="CM21" t="s">
        <v>18</v>
      </c>
      <c r="CN21" s="11">
        <f>LN(CM2)</f>
        <v>8.9879933589329497E-2</v>
      </c>
      <c r="CO21">
        <v>1994</v>
      </c>
      <c r="CP21">
        <v>0.14740896358543418</v>
      </c>
      <c r="CQ21" t="s">
        <v>18</v>
      </c>
      <c r="CR21" s="11">
        <f>LN(CQ2)</f>
        <v>8.992532206984763E-2</v>
      </c>
      <c r="CS21">
        <v>1994</v>
      </c>
      <c r="CT21">
        <v>0.14740896358543418</v>
      </c>
      <c r="CU21" t="s">
        <v>18</v>
      </c>
      <c r="CV21" s="11">
        <f>LN(CU2)</f>
        <v>8.9904267724098458E-2</v>
      </c>
      <c r="CW21">
        <v>1994</v>
      </c>
      <c r="CX21">
        <v>0.14740896358543418</v>
      </c>
      <c r="CY21" t="s">
        <v>18</v>
      </c>
      <c r="CZ21" s="11">
        <f>LN(CY2)</f>
        <v>8.9827563970687238E-2</v>
      </c>
      <c r="DA21">
        <v>1994</v>
      </c>
      <c r="DB21">
        <v>0.14740896358543418</v>
      </c>
      <c r="DC21" t="s">
        <v>18</v>
      </c>
      <c r="DD21" s="11">
        <f>LN(DC2)</f>
        <v>8.9393449937113359E-2</v>
      </c>
      <c r="DE21">
        <v>1994</v>
      </c>
      <c r="DF21">
        <v>0.14740896358543418</v>
      </c>
      <c r="DG21" t="s">
        <v>18</v>
      </c>
      <c r="DH21" s="11">
        <f>LN(DG2)</f>
        <v>8.9414101589401412E-2</v>
      </c>
      <c r="DI21">
        <v>1994</v>
      </c>
      <c r="DJ21">
        <v>0.14740896358543418</v>
      </c>
      <c r="DK21" t="s">
        <v>18</v>
      </c>
      <c r="DL21" s="11">
        <f>LN(DK2)</f>
        <v>8.9543474497302739E-2</v>
      </c>
      <c r="DM21">
        <v>1994</v>
      </c>
      <c r="DN21">
        <v>0.14740896358543418</v>
      </c>
      <c r="DO21" t="s">
        <v>18</v>
      </c>
      <c r="DP21" s="11">
        <f>LN(DO2)</f>
        <v>9.0000066990845701E-2</v>
      </c>
      <c r="DQ21">
        <v>1994</v>
      </c>
      <c r="DR21">
        <v>0.14740896358543418</v>
      </c>
      <c r="DS21" t="s">
        <v>18</v>
      </c>
      <c r="DT21" s="11">
        <f>LN(DS2)</f>
        <v>8.9772617906726471E-2</v>
      </c>
      <c r="DU21">
        <v>1994</v>
      </c>
      <c r="DV21">
        <v>0.14740896358543418</v>
      </c>
      <c r="DW21" t="s">
        <v>18</v>
      </c>
      <c r="DX21" s="11">
        <f>LN(DW2)</f>
        <v>8.9862906828220623E-2</v>
      </c>
      <c r="DY21">
        <v>1994</v>
      </c>
      <c r="DZ21">
        <v>0.14740896358543418</v>
      </c>
      <c r="EA21" t="s">
        <v>18</v>
      </c>
      <c r="EB21" s="11">
        <f>LN(EA2)</f>
        <v>9.0427414820748994E-2</v>
      </c>
      <c r="EC21">
        <v>1994</v>
      </c>
      <c r="ED21">
        <v>0.14740896358543418</v>
      </c>
      <c r="EE21" t="s">
        <v>18</v>
      </c>
      <c r="EF21" s="11">
        <f>LN(EE2)</f>
        <v>9.1200083016211728E-2</v>
      </c>
      <c r="EG21">
        <v>1994</v>
      </c>
      <c r="EH21">
        <v>0.14740896358543418</v>
      </c>
      <c r="EI21" t="s">
        <v>18</v>
      </c>
      <c r="EJ21" s="11">
        <f>LN(EI2)</f>
        <v>9.1525098477301697E-2</v>
      </c>
      <c r="EK21">
        <v>1994</v>
      </c>
      <c r="EL21">
        <v>0.14740896358543418</v>
      </c>
      <c r="EM21" t="s">
        <v>18</v>
      </c>
      <c r="EN21" s="11">
        <f>LN(EM2)</f>
        <v>9.2225395588584447E-2</v>
      </c>
      <c r="EO21">
        <v>1994</v>
      </c>
      <c r="EP21">
        <v>0.14740896358543418</v>
      </c>
    </row>
    <row r="22" spans="2:146">
      <c r="B22">
        <v>8.9879933589329497E-2</v>
      </c>
      <c r="C22" s="10">
        <v>0.93621191255112124</v>
      </c>
      <c r="D22">
        <v>469.66106681981194</v>
      </c>
      <c r="E22">
        <v>1995</v>
      </c>
      <c r="F22">
        <v>0.15662202380952381</v>
      </c>
      <c r="G22" t="s">
        <v>28</v>
      </c>
      <c r="H22" s="11">
        <f>LN(H19)</f>
        <v>9.372700587421802E-2</v>
      </c>
      <c r="I22">
        <v>1996</v>
      </c>
      <c r="J22">
        <v>0.16167434715821816</v>
      </c>
      <c r="K22" t="s">
        <v>28</v>
      </c>
      <c r="L22" s="11">
        <f>LN(L19)</f>
        <v>9.0259297759385335E-2</v>
      </c>
      <c r="M22">
        <v>1996</v>
      </c>
      <c r="N22">
        <v>0.16167434715821816</v>
      </c>
      <c r="O22" t="s">
        <v>28</v>
      </c>
      <c r="P22" s="11">
        <f>LN(P19)</f>
        <v>9.0647323744220895E-2</v>
      </c>
      <c r="Q22">
        <v>1996</v>
      </c>
      <c r="R22">
        <v>0.16167434715821816</v>
      </c>
      <c r="S22" t="s">
        <v>28</v>
      </c>
      <c r="T22" s="11">
        <f>LN(T19)</f>
        <v>9.192518822879267E-2</v>
      </c>
      <c r="U22">
        <v>1996</v>
      </c>
      <c r="V22">
        <v>0.16167434715821816</v>
      </c>
      <c r="W22" t="s">
        <v>28</v>
      </c>
      <c r="X22" s="11">
        <f>LN(X19)</f>
        <v>9.3192935288539211E-2</v>
      </c>
      <c r="Y22">
        <v>1996</v>
      </c>
      <c r="Z22">
        <v>0.16167434715821816</v>
      </c>
      <c r="AA22" t="s">
        <v>28</v>
      </c>
      <c r="AB22" s="11">
        <f>LN(AB19)</f>
        <v>9.3738552418537124E-2</v>
      </c>
      <c r="AC22">
        <v>1996</v>
      </c>
      <c r="AD22">
        <v>0.16167434715821816</v>
      </c>
      <c r="AE22" t="s">
        <v>28</v>
      </c>
      <c r="AF22" s="11">
        <f>LN(AF19)</f>
        <v>9.4056932867491339E-2</v>
      </c>
      <c r="AG22">
        <v>1996</v>
      </c>
      <c r="AH22">
        <v>0.16167434715821816</v>
      </c>
      <c r="AI22" t="s">
        <v>28</v>
      </c>
      <c r="AJ22" s="11">
        <f>LN(AJ19)</f>
        <v>9.4158303195046422E-2</v>
      </c>
      <c r="AK22">
        <v>1996</v>
      </c>
      <c r="AL22">
        <v>0.16167434715821816</v>
      </c>
      <c r="AM22" t="s">
        <v>28</v>
      </c>
      <c r="AN22" s="11">
        <f>LN(AN19)</f>
        <v>9.4032780426750159E-2</v>
      </c>
      <c r="AO22">
        <v>1996</v>
      </c>
      <c r="AP22">
        <v>0.16167434715821816</v>
      </c>
      <c r="AQ22" t="s">
        <v>28</v>
      </c>
      <c r="AR22" s="11">
        <f>LN(AR19)</f>
        <v>9.4269007779711228E-2</v>
      </c>
      <c r="AS22">
        <v>1996</v>
      </c>
      <c r="AT22">
        <v>0.16167434715821816</v>
      </c>
      <c r="AU22" t="s">
        <v>28</v>
      </c>
      <c r="AV22" s="11">
        <f>LN(AV19)</f>
        <v>9.4178147211135405E-2</v>
      </c>
      <c r="AW22">
        <v>1996</v>
      </c>
      <c r="AX22">
        <v>0.16167434715821816</v>
      </c>
      <c r="AY22" t="s">
        <v>28</v>
      </c>
      <c r="AZ22" s="11">
        <f>LN(AZ19)</f>
        <v>9.4189243648870255E-2</v>
      </c>
      <c r="BA22">
        <v>1996</v>
      </c>
      <c r="BB22">
        <v>0.16167434715821816</v>
      </c>
      <c r="BC22" t="s">
        <v>28</v>
      </c>
      <c r="BD22" s="11">
        <f>LN(BD19)</f>
        <v>9.4158190565199015E-2</v>
      </c>
      <c r="BE22">
        <v>1996</v>
      </c>
      <c r="BF22">
        <v>0.16167434715821816</v>
      </c>
      <c r="BG22" t="s">
        <v>28</v>
      </c>
      <c r="BH22" s="11">
        <f>LN(BH19)</f>
        <v>9.4091797961823806E-2</v>
      </c>
      <c r="BI22">
        <v>1996</v>
      </c>
      <c r="BJ22">
        <v>0.16167434715821816</v>
      </c>
      <c r="BK22" t="s">
        <v>28</v>
      </c>
      <c r="BL22" s="11">
        <f>LN(BL19)</f>
        <v>9.3993816501326058E-2</v>
      </c>
      <c r="BM22">
        <v>1996</v>
      </c>
      <c r="BN22">
        <v>0.16167434715821816</v>
      </c>
      <c r="BO22" t="s">
        <v>28</v>
      </c>
      <c r="BP22" s="11">
        <f>LN(BP19)</f>
        <v>9.3898713523943966E-2</v>
      </c>
      <c r="BQ22">
        <v>1996</v>
      </c>
      <c r="BR22">
        <v>0.16167434715821816</v>
      </c>
      <c r="BS22" t="s">
        <v>28</v>
      </c>
      <c r="BT22" s="11">
        <f>LN(BT19)</f>
        <v>9.3832857835851685E-2</v>
      </c>
      <c r="BU22">
        <v>1996</v>
      </c>
      <c r="BV22">
        <v>0.16167434715821816</v>
      </c>
      <c r="BW22" t="s">
        <v>28</v>
      </c>
      <c r="BX22" s="11">
        <f>LN(BX19)</f>
        <v>9.3799862807553036E-2</v>
      </c>
      <c r="BY22">
        <v>1996</v>
      </c>
      <c r="BZ22">
        <v>0.16167434715821816</v>
      </c>
      <c r="CA22" t="s">
        <v>28</v>
      </c>
      <c r="CB22" s="11">
        <f>LN(CB19)</f>
        <v>9.3773548688956057E-2</v>
      </c>
      <c r="CC22">
        <v>1996</v>
      </c>
      <c r="CD22">
        <v>0.16167434715821816</v>
      </c>
      <c r="CE22" t="s">
        <v>28</v>
      </c>
      <c r="CF22" s="11">
        <f>LN(CF19)</f>
        <v>9.3710003230772443E-2</v>
      </c>
      <c r="CG22">
        <v>1996</v>
      </c>
      <c r="CH22">
        <v>0.16167434715821816</v>
      </c>
      <c r="CI22" t="s">
        <v>28</v>
      </c>
      <c r="CJ22" s="11">
        <f>LN(CJ19)</f>
        <v>9.3718792828737851E-2</v>
      </c>
      <c r="CK22">
        <v>1996</v>
      </c>
      <c r="CL22">
        <v>0.16167434715821816</v>
      </c>
      <c r="CM22" t="s">
        <v>28</v>
      </c>
      <c r="CN22" s="11">
        <f>LN(CN19)</f>
        <v>9.3723632397122225E-2</v>
      </c>
      <c r="CO22">
        <v>1995</v>
      </c>
      <c r="CP22">
        <v>0.15662202380952381</v>
      </c>
      <c r="CQ22" t="s">
        <v>28</v>
      </c>
      <c r="CR22" s="11">
        <f>LN(CR19)</f>
        <v>9.3777624105428614E-2</v>
      </c>
      <c r="CS22">
        <v>1995</v>
      </c>
      <c r="CT22">
        <v>0.15662202380952381</v>
      </c>
      <c r="CU22" t="s">
        <v>28</v>
      </c>
      <c r="CV22" s="11">
        <f>LN(CV19)</f>
        <v>9.3761006453645837E-2</v>
      </c>
      <c r="CW22">
        <v>1995</v>
      </c>
      <c r="CX22">
        <v>0.15662202380952381</v>
      </c>
      <c r="CY22" t="s">
        <v>28</v>
      </c>
      <c r="CZ22" s="11">
        <f>LN(CZ19)</f>
        <v>9.3686691693894986E-2</v>
      </c>
      <c r="DA22">
        <v>1995</v>
      </c>
      <c r="DB22">
        <v>0.15662202380952381</v>
      </c>
      <c r="DC22" t="s">
        <v>28</v>
      </c>
      <c r="DD22" s="11">
        <f>LN(DD19)</f>
        <v>9.3189247747336668E-2</v>
      </c>
      <c r="DE22">
        <v>1995</v>
      </c>
      <c r="DF22">
        <v>0.15662202380952381</v>
      </c>
      <c r="DG22" t="s">
        <v>28</v>
      </c>
      <c r="DH22" s="11">
        <f>LN(DH19)</f>
        <v>9.3240061036226743E-2</v>
      </c>
      <c r="DI22">
        <v>1995</v>
      </c>
      <c r="DJ22">
        <v>0.15662202380952381</v>
      </c>
      <c r="DK22" t="s">
        <v>28</v>
      </c>
      <c r="DL22" s="11">
        <f>LN(DL19)</f>
        <v>9.3408002487956623E-2</v>
      </c>
      <c r="DM22">
        <v>1995</v>
      </c>
      <c r="DN22">
        <v>0.15662202380952381</v>
      </c>
      <c r="DO22" t="s">
        <v>28</v>
      </c>
      <c r="DP22" s="11">
        <f>LN(DP19)</f>
        <v>9.389729445912294E-2</v>
      </c>
      <c r="DQ22">
        <v>1995</v>
      </c>
      <c r="DR22">
        <v>0.15662202380952381</v>
      </c>
      <c r="DS22" t="s">
        <v>28</v>
      </c>
      <c r="DT22" s="11">
        <f>LN(DT19)</f>
        <v>9.3679598303557418E-2</v>
      </c>
      <c r="DU22">
        <v>1995</v>
      </c>
      <c r="DV22">
        <v>0.15662202380952381</v>
      </c>
      <c r="DW22" t="s">
        <v>28</v>
      </c>
      <c r="DX22" s="11">
        <f>LN(DX19)</f>
        <v>9.3784647942186022E-2</v>
      </c>
      <c r="DY22">
        <v>1995</v>
      </c>
      <c r="DZ22">
        <v>0.15662202380952381</v>
      </c>
      <c r="EA22" t="s">
        <v>28</v>
      </c>
      <c r="EB22" s="11">
        <f>LN(EB19)</f>
        <v>9.4344277311121619E-2</v>
      </c>
      <c r="EC22">
        <v>1995</v>
      </c>
      <c r="ED22">
        <v>0.15662202380952381</v>
      </c>
      <c r="EE22" t="s">
        <v>28</v>
      </c>
      <c r="EF22" s="11">
        <f>LN(EF19)</f>
        <v>9.5045678377857962E-2</v>
      </c>
      <c r="EG22">
        <v>1995</v>
      </c>
      <c r="EH22">
        <v>0.15662202380952381</v>
      </c>
      <c r="EI22" t="s">
        <v>28</v>
      </c>
      <c r="EJ22" s="11">
        <f>LN(EJ19)</f>
        <v>9.5347318447161558E-2</v>
      </c>
      <c r="EK22">
        <v>1995</v>
      </c>
      <c r="EL22">
        <v>0.15662202380952381</v>
      </c>
      <c r="EM22" t="s">
        <v>28</v>
      </c>
      <c r="EN22" s="11">
        <f>LN(EN19)</f>
        <v>9.5944242376402283E-2</v>
      </c>
      <c r="EO22">
        <v>1995</v>
      </c>
      <c r="EP22">
        <v>0.15662202380952381</v>
      </c>
    </row>
    <row r="23" spans="2:146">
      <c r="B23">
        <v>8.992532206984763E-2</v>
      </c>
      <c r="C23" s="10">
        <v>0.93599891036044036</v>
      </c>
      <c r="D23">
        <v>467.99148733587305</v>
      </c>
      <c r="E23">
        <v>1996</v>
      </c>
      <c r="F23">
        <v>0.16167434715821816</v>
      </c>
      <c r="G23" t="s">
        <v>29</v>
      </c>
      <c r="H23" s="11">
        <f>LN(H20)</f>
        <v>8.6146569420295874E-2</v>
      </c>
      <c r="I23">
        <v>1997</v>
      </c>
      <c r="J23">
        <v>0.17899659863945577</v>
      </c>
      <c r="K23" t="s">
        <v>29</v>
      </c>
      <c r="L23" s="11">
        <f>LN(L20)</f>
        <v>8.2439249764108574E-2</v>
      </c>
      <c r="M23">
        <v>1997</v>
      </c>
      <c r="N23">
        <v>0.17899659863945577</v>
      </c>
      <c r="O23" t="s">
        <v>29</v>
      </c>
      <c r="P23" s="11">
        <f>LN(P20)</f>
        <v>8.3526821468969267E-2</v>
      </c>
      <c r="Q23">
        <v>1997</v>
      </c>
      <c r="R23">
        <v>0.17899659863945577</v>
      </c>
      <c r="S23" t="s">
        <v>29</v>
      </c>
      <c r="T23" s="11">
        <f>LN(T20)</f>
        <v>8.4357772767784514E-2</v>
      </c>
      <c r="U23">
        <v>1997</v>
      </c>
      <c r="V23">
        <v>0.17899659863945577</v>
      </c>
      <c r="W23" t="s">
        <v>29</v>
      </c>
      <c r="X23" s="11">
        <f>LN(X20)</f>
        <v>8.5342559004384894E-2</v>
      </c>
      <c r="Y23">
        <v>1997</v>
      </c>
      <c r="Z23">
        <v>0.17899659863945577</v>
      </c>
      <c r="AA23" t="s">
        <v>29</v>
      </c>
      <c r="AB23" s="11">
        <f>LN(AB20)</f>
        <v>8.586446997416515E-2</v>
      </c>
      <c r="AC23">
        <v>1997</v>
      </c>
      <c r="AD23">
        <v>0.17899659863945577</v>
      </c>
      <c r="AE23" t="s">
        <v>29</v>
      </c>
      <c r="AF23" s="11">
        <f>LN(AF20)</f>
        <v>8.6216995268145968E-2</v>
      </c>
      <c r="AG23">
        <v>1997</v>
      </c>
      <c r="AH23">
        <v>0.17899659863945577</v>
      </c>
      <c r="AI23" t="s">
        <v>29</v>
      </c>
      <c r="AJ23" s="11">
        <f>LN(AJ20)</f>
        <v>8.6359376687075384E-2</v>
      </c>
      <c r="AK23">
        <v>1997</v>
      </c>
      <c r="AL23">
        <v>0.17899659863945577</v>
      </c>
      <c r="AM23" t="s">
        <v>29</v>
      </c>
      <c r="AN23" s="11">
        <f>LN(AN20)</f>
        <v>8.6242933756178169E-2</v>
      </c>
      <c r="AO23">
        <v>1997</v>
      </c>
      <c r="AP23">
        <v>0.17899659863945577</v>
      </c>
      <c r="AQ23" t="s">
        <v>29</v>
      </c>
      <c r="AR23" s="11">
        <f>LN(AR20)</f>
        <v>8.6568413988979867E-2</v>
      </c>
      <c r="AS23">
        <v>1997</v>
      </c>
      <c r="AT23">
        <v>0.17899659863945577</v>
      </c>
      <c r="AU23" t="s">
        <v>29</v>
      </c>
      <c r="AV23" s="11">
        <f>LN(AV20)</f>
        <v>8.6482742236577814E-2</v>
      </c>
      <c r="AW23">
        <v>1997</v>
      </c>
      <c r="AX23">
        <v>0.17899659863945577</v>
      </c>
      <c r="AY23" t="s">
        <v>29</v>
      </c>
      <c r="AZ23" s="11">
        <f>LN(AZ20)</f>
        <v>8.6548920239108637E-2</v>
      </c>
      <c r="BA23">
        <v>1997</v>
      </c>
      <c r="BB23">
        <v>0.17899659863945577</v>
      </c>
      <c r="BC23" t="s">
        <v>29</v>
      </c>
      <c r="BD23" s="11">
        <f>LN(BD20)</f>
        <v>8.6566767951708132E-2</v>
      </c>
      <c r="BE23">
        <v>1997</v>
      </c>
      <c r="BF23">
        <v>0.17899659863945577</v>
      </c>
      <c r="BG23" t="s">
        <v>29</v>
      </c>
      <c r="BH23" s="11">
        <f>LN(BH20)</f>
        <v>8.6529085814241999E-2</v>
      </c>
      <c r="BI23">
        <v>1997</v>
      </c>
      <c r="BJ23">
        <v>0.17899659863945577</v>
      </c>
      <c r="BK23" t="s">
        <v>29</v>
      </c>
      <c r="BL23" s="11">
        <f>LN(BL20)</f>
        <v>8.6405409390506407E-2</v>
      </c>
      <c r="BM23">
        <v>1997</v>
      </c>
      <c r="BN23">
        <v>0.17899659863945577</v>
      </c>
      <c r="BO23" t="s">
        <v>29</v>
      </c>
      <c r="BP23" s="11">
        <f>LN(BP20)</f>
        <v>8.6256795099799125E-2</v>
      </c>
      <c r="BQ23">
        <v>1997</v>
      </c>
      <c r="BR23">
        <v>0.17899659863945577</v>
      </c>
      <c r="BS23" t="s">
        <v>29</v>
      </c>
      <c r="BT23" s="11">
        <f>LN(BT20)</f>
        <v>8.6154825049259337E-2</v>
      </c>
      <c r="BU23">
        <v>1997</v>
      </c>
      <c r="BV23">
        <v>0.17899659863945577</v>
      </c>
      <c r="BW23" t="s">
        <v>29</v>
      </c>
      <c r="BX23" s="11">
        <f>LN(BX20)</f>
        <v>8.6122936086182711E-2</v>
      </c>
      <c r="BY23">
        <v>1997</v>
      </c>
      <c r="BZ23">
        <v>0.17899659863945577</v>
      </c>
      <c r="CA23" t="s">
        <v>29</v>
      </c>
      <c r="CB23" s="11">
        <f>LN(CB20)</f>
        <v>8.6089298526477218E-2</v>
      </c>
      <c r="CC23">
        <v>1997</v>
      </c>
      <c r="CD23">
        <v>0.17899659863945577</v>
      </c>
      <c r="CE23" t="s">
        <v>29</v>
      </c>
      <c r="CF23" s="11">
        <f>LN(CF20)</f>
        <v>8.6057513776547565E-2</v>
      </c>
      <c r="CG23">
        <v>1997</v>
      </c>
      <c r="CH23">
        <v>0.17899659863945577</v>
      </c>
      <c r="CI23" t="s">
        <v>29</v>
      </c>
      <c r="CJ23" s="11">
        <f>LN(CJ20)</f>
        <v>8.6031964922247031E-2</v>
      </c>
      <c r="CK23">
        <v>1997</v>
      </c>
      <c r="CL23">
        <v>0.17899659863945577</v>
      </c>
      <c r="CM23" t="s">
        <v>29</v>
      </c>
      <c r="CN23" s="11">
        <f>LN(CN20)</f>
        <v>8.6021403736612087E-2</v>
      </c>
      <c r="CO23">
        <v>1997</v>
      </c>
      <c r="CP23">
        <v>0.17899659863945577</v>
      </c>
      <c r="CQ23" t="s">
        <v>29</v>
      </c>
      <c r="CR23" s="11">
        <f>LN(CR20)</f>
        <v>8.6058122394590708E-2</v>
      </c>
      <c r="CS23">
        <v>1996</v>
      </c>
      <c r="CT23">
        <v>0.16167434715821816</v>
      </c>
      <c r="CU23" t="s">
        <v>29</v>
      </c>
      <c r="CV23" s="11">
        <f>LN(CV20)</f>
        <v>8.6032596953361046E-2</v>
      </c>
      <c r="CW23">
        <v>1996</v>
      </c>
      <c r="CX23">
        <v>0.16167434715821816</v>
      </c>
      <c r="CY23" t="s">
        <v>29</v>
      </c>
      <c r="CZ23" s="11">
        <f>LN(CZ20)</f>
        <v>8.5953485665864859E-2</v>
      </c>
      <c r="DA23">
        <v>1996</v>
      </c>
      <c r="DB23">
        <v>0.16167434715821816</v>
      </c>
      <c r="DC23" t="s">
        <v>29</v>
      </c>
      <c r="DD23" s="11">
        <f>LN(DD20)</f>
        <v>8.5583189129829887E-2</v>
      </c>
      <c r="DE23">
        <v>1996</v>
      </c>
      <c r="DF23">
        <v>0.16167434715821816</v>
      </c>
      <c r="DG23" t="s">
        <v>29</v>
      </c>
      <c r="DH23" s="11">
        <f>LN(DH20)</f>
        <v>8.5573447939468875E-2</v>
      </c>
      <c r="DI23">
        <v>1996</v>
      </c>
      <c r="DJ23">
        <v>0.16167434715821816</v>
      </c>
      <c r="DK23" t="s">
        <v>29</v>
      </c>
      <c r="DL23" s="11">
        <f>LN(DL20)</f>
        <v>8.5663953972258192E-2</v>
      </c>
      <c r="DM23">
        <v>1996</v>
      </c>
      <c r="DN23">
        <v>0.16167434715821816</v>
      </c>
      <c r="DO23" t="s">
        <v>29</v>
      </c>
      <c r="DP23" s="11">
        <f>LN(DP20)</f>
        <v>8.6087591697009719E-2</v>
      </c>
      <c r="DQ23">
        <v>1996</v>
      </c>
      <c r="DR23">
        <v>0.16167434715821816</v>
      </c>
      <c r="DS23" t="s">
        <v>29</v>
      </c>
      <c r="DT23" s="11">
        <f>LN(DT20)</f>
        <v>8.5850313122423166E-2</v>
      </c>
      <c r="DU23">
        <v>1996</v>
      </c>
      <c r="DV23">
        <v>0.16167434715821816</v>
      </c>
      <c r="DW23" t="s">
        <v>29</v>
      </c>
      <c r="DX23" s="11">
        <f>LN(DX20)</f>
        <v>8.5925725086879345E-2</v>
      </c>
      <c r="DY23">
        <v>1996</v>
      </c>
      <c r="DZ23">
        <v>0.16167434715821816</v>
      </c>
      <c r="EA23" t="s">
        <v>29</v>
      </c>
      <c r="EB23" s="11">
        <f>LN(EB20)</f>
        <v>8.6495150170697532E-2</v>
      </c>
      <c r="EC23">
        <v>1996</v>
      </c>
      <c r="ED23">
        <v>0.16167434715821816</v>
      </c>
      <c r="EE23" t="s">
        <v>29</v>
      </c>
      <c r="EF23" s="11">
        <f>LN(EF20)</f>
        <v>8.7339641941910018E-2</v>
      </c>
      <c r="EG23">
        <v>1996</v>
      </c>
      <c r="EH23">
        <v>0.16167434715821816</v>
      </c>
      <c r="EI23" t="s">
        <v>29</v>
      </c>
      <c r="EJ23" s="11">
        <f>LN(EJ20)</f>
        <v>8.7688213069491178E-2</v>
      </c>
      <c r="EK23">
        <v>1996</v>
      </c>
      <c r="EL23">
        <v>0.16167434715821816</v>
      </c>
      <c r="EM23" t="s">
        <v>29</v>
      </c>
      <c r="EN23" s="11">
        <f>LN(EN20)</f>
        <v>8.8492667340252615E-2</v>
      </c>
      <c r="EO23">
        <v>1996</v>
      </c>
      <c r="EP23">
        <v>0.16167434715821816</v>
      </c>
    </row>
    <row r="24" spans="2:146">
      <c r="B24">
        <v>8.9904267724098458E-2</v>
      </c>
      <c r="C24" s="10">
        <v>0.93583501160836458</v>
      </c>
      <c r="D24">
        <v>466.71434254278711</v>
      </c>
      <c r="E24">
        <v>1997</v>
      </c>
      <c r="F24">
        <v>0.17899659863945577</v>
      </c>
      <c r="G24" t="s">
        <v>30</v>
      </c>
      <c r="H24" s="11">
        <f>H22-H21</f>
        <v>3.7830353670549183E-3</v>
      </c>
      <c r="I24">
        <v>1998</v>
      </c>
      <c r="J24">
        <v>0.20408163265306126</v>
      </c>
      <c r="K24" t="s">
        <v>30</v>
      </c>
      <c r="L24" s="11">
        <f>L22-L21</f>
        <v>3.9023798732848863E-3</v>
      </c>
      <c r="M24">
        <v>1998</v>
      </c>
      <c r="N24">
        <v>0.20408163265306126</v>
      </c>
      <c r="O24" t="s">
        <v>30</v>
      </c>
      <c r="P24" s="11">
        <f>P22-P21</f>
        <v>3.5539134569330805E-3</v>
      </c>
      <c r="Q24">
        <v>1998</v>
      </c>
      <c r="R24">
        <v>0.20408163265306126</v>
      </c>
      <c r="S24" t="s">
        <v>30</v>
      </c>
      <c r="T24" s="11">
        <f>T22-T21</f>
        <v>3.7765495254891146E-3</v>
      </c>
      <c r="U24">
        <v>1998</v>
      </c>
      <c r="V24">
        <v>0.20408163265306126</v>
      </c>
      <c r="W24" t="s">
        <v>30</v>
      </c>
      <c r="X24" s="11">
        <f>X22-X21</f>
        <v>3.9174846108832873E-3</v>
      </c>
      <c r="Y24">
        <v>1998</v>
      </c>
      <c r="Z24">
        <v>0.20408163265306126</v>
      </c>
      <c r="AA24" t="s">
        <v>30</v>
      </c>
      <c r="AB24" s="11">
        <f>AB22-AB21</f>
        <v>3.9292910954148996E-3</v>
      </c>
      <c r="AC24">
        <v>1998</v>
      </c>
      <c r="AD24">
        <v>0.20408163265306126</v>
      </c>
      <c r="AE24" t="s">
        <v>30</v>
      </c>
      <c r="AF24" s="11">
        <f>AF22-AF21</f>
        <v>3.9122857416539619E-3</v>
      </c>
      <c r="AG24">
        <v>1998</v>
      </c>
      <c r="AH24">
        <v>0.20408163265306126</v>
      </c>
      <c r="AI24" t="s">
        <v>30</v>
      </c>
      <c r="AJ24" s="11">
        <f>AJ22-AJ21</f>
        <v>3.89186036641892E-3</v>
      </c>
      <c r="AK24">
        <v>1998</v>
      </c>
      <c r="AL24">
        <v>0.20408163265306126</v>
      </c>
      <c r="AM24" t="s">
        <v>30</v>
      </c>
      <c r="AN24" s="11">
        <f>AN22-AN21</f>
        <v>3.8873381405705315E-3</v>
      </c>
      <c r="AO24">
        <v>1998</v>
      </c>
      <c r="AP24">
        <v>0.20408163265306126</v>
      </c>
      <c r="AQ24" t="s">
        <v>30</v>
      </c>
      <c r="AR24" s="11">
        <f>AR22-AR21</f>
        <v>3.8428845205888962E-3</v>
      </c>
      <c r="AS24">
        <v>1998</v>
      </c>
      <c r="AT24">
        <v>0.20408163265306126</v>
      </c>
      <c r="AU24" t="s">
        <v>30</v>
      </c>
      <c r="AV24" s="11">
        <f>AV22-AV21</f>
        <v>3.8403000983286278E-3</v>
      </c>
      <c r="AW24">
        <v>1998</v>
      </c>
      <c r="AX24">
        <v>0.20408163265306126</v>
      </c>
      <c r="AY24" t="s">
        <v>30</v>
      </c>
      <c r="AZ24" s="11">
        <f>AZ22-AZ21</f>
        <v>3.812864904902874E-3</v>
      </c>
      <c r="BA24">
        <v>1998</v>
      </c>
      <c r="BB24">
        <v>0.20408163265306126</v>
      </c>
      <c r="BC24" t="s">
        <v>30</v>
      </c>
      <c r="BD24" s="11">
        <f>BD22-BD21</f>
        <v>3.7885076118811256E-3</v>
      </c>
      <c r="BE24">
        <v>1998</v>
      </c>
      <c r="BF24">
        <v>0.20408163265306126</v>
      </c>
      <c r="BG24" t="s">
        <v>30</v>
      </c>
      <c r="BH24" s="11">
        <f>BH22-BH21</f>
        <v>3.774206763950072E-3</v>
      </c>
      <c r="BI24">
        <v>1998</v>
      </c>
      <c r="BJ24">
        <v>0.20408163265306126</v>
      </c>
      <c r="BK24" t="s">
        <v>30</v>
      </c>
      <c r="BL24" s="11">
        <f>BL22-BL21</f>
        <v>3.787005582370162E-3</v>
      </c>
      <c r="BM24">
        <v>1998</v>
      </c>
      <c r="BN24">
        <v>0.20408163265306126</v>
      </c>
      <c r="BO24" t="s">
        <v>30</v>
      </c>
      <c r="BP24" s="11">
        <f>BP22-BP21</f>
        <v>3.8136593651848655E-3</v>
      </c>
      <c r="BQ24">
        <v>1998</v>
      </c>
      <c r="BR24">
        <v>0.20408163265306126</v>
      </c>
      <c r="BS24" t="s">
        <v>30</v>
      </c>
      <c r="BT24" s="11">
        <f>BT22-BT21</f>
        <v>3.8316473879629331E-3</v>
      </c>
      <c r="BU24">
        <v>1998</v>
      </c>
      <c r="BV24">
        <v>0.20408163265306126</v>
      </c>
      <c r="BW24" t="s">
        <v>30</v>
      </c>
      <c r="BX24" s="11">
        <f>BX22-BX21</f>
        <v>3.8310964782898305E-3</v>
      </c>
      <c r="BY24">
        <v>1998</v>
      </c>
      <c r="BZ24">
        <v>0.20408163265306126</v>
      </c>
      <c r="CA24" t="s">
        <v>30</v>
      </c>
      <c r="CB24" s="11">
        <f>CB22-CB21</f>
        <v>3.8347441368289381E-3</v>
      </c>
      <c r="CC24">
        <v>1998</v>
      </c>
      <c r="CD24">
        <v>0.20408163265306126</v>
      </c>
      <c r="CE24" t="s">
        <v>30</v>
      </c>
      <c r="CF24" s="11">
        <f>CF22-CF21</f>
        <v>3.8189246706176599E-3</v>
      </c>
      <c r="CG24">
        <v>1998</v>
      </c>
      <c r="CH24">
        <v>0.20408163265306126</v>
      </c>
      <c r="CI24" t="s">
        <v>30</v>
      </c>
      <c r="CJ24" s="11">
        <f>CJ22-CJ21</f>
        <v>3.8360280560212484E-3</v>
      </c>
      <c r="CK24">
        <v>1998</v>
      </c>
      <c r="CL24">
        <v>0.20408163265306126</v>
      </c>
      <c r="CM24" t="s">
        <v>30</v>
      </c>
      <c r="CN24" s="11">
        <f>CN22-CN21</f>
        <v>3.8436988077927281E-3</v>
      </c>
      <c r="CO24">
        <v>1998</v>
      </c>
      <c r="CP24">
        <v>0.20408163265306126</v>
      </c>
      <c r="CQ24" t="s">
        <v>30</v>
      </c>
      <c r="CR24" s="11">
        <f>CR22-CR21</f>
        <v>3.8523020355809845E-3</v>
      </c>
      <c r="CS24">
        <v>1998</v>
      </c>
      <c r="CT24">
        <v>0.20408163265306126</v>
      </c>
      <c r="CU24" t="s">
        <v>30</v>
      </c>
      <c r="CV24" s="11">
        <f>CV22-CV21</f>
        <v>3.8567387295473793E-3</v>
      </c>
      <c r="CW24">
        <v>1997</v>
      </c>
      <c r="CX24">
        <v>0.17899659863945577</v>
      </c>
      <c r="CY24" t="s">
        <v>30</v>
      </c>
      <c r="CZ24" s="11">
        <f>CZ22-CZ21</f>
        <v>3.8591277232077476E-3</v>
      </c>
      <c r="DA24">
        <v>1997</v>
      </c>
      <c r="DB24">
        <v>0.17899659863945577</v>
      </c>
      <c r="DC24" t="s">
        <v>30</v>
      </c>
      <c r="DD24" s="11">
        <f>DD22-DD21</f>
        <v>3.7957978102233086E-3</v>
      </c>
      <c r="DE24">
        <v>1997</v>
      </c>
      <c r="DF24">
        <v>0.17899659863945577</v>
      </c>
      <c r="DG24" t="s">
        <v>30</v>
      </c>
      <c r="DH24" s="11">
        <f>DH22-DH21</f>
        <v>3.8259594468253305E-3</v>
      </c>
      <c r="DI24">
        <v>1997</v>
      </c>
      <c r="DJ24">
        <v>0.17899659863945577</v>
      </c>
      <c r="DK24" t="s">
        <v>30</v>
      </c>
      <c r="DL24" s="11">
        <f>DL22-DL21</f>
        <v>3.8645279906538849E-3</v>
      </c>
      <c r="DM24">
        <v>1997</v>
      </c>
      <c r="DN24">
        <v>0.17899659863945577</v>
      </c>
      <c r="DO24" t="s">
        <v>30</v>
      </c>
      <c r="DP24" s="11">
        <f>DP22-DP21</f>
        <v>3.8972274682772395E-3</v>
      </c>
      <c r="DQ24">
        <v>1997</v>
      </c>
      <c r="DR24">
        <v>0.17899659863945577</v>
      </c>
      <c r="DS24" t="s">
        <v>30</v>
      </c>
      <c r="DT24" s="11">
        <f>DT22-DT21</f>
        <v>3.9069803968309474E-3</v>
      </c>
      <c r="DU24">
        <v>1997</v>
      </c>
      <c r="DV24">
        <v>0.17899659863945577</v>
      </c>
      <c r="DW24" t="s">
        <v>30</v>
      </c>
      <c r="DX24" s="11">
        <f>DX22-DX21</f>
        <v>3.921741113965399E-3</v>
      </c>
      <c r="DY24">
        <v>1997</v>
      </c>
      <c r="DZ24">
        <v>0.17899659863945577</v>
      </c>
      <c r="EA24" t="s">
        <v>30</v>
      </c>
      <c r="EB24" s="11">
        <f>EB22-EB21</f>
        <v>3.9168624903726246E-3</v>
      </c>
      <c r="EC24">
        <v>1997</v>
      </c>
      <c r="ED24">
        <v>0.17899659863945577</v>
      </c>
      <c r="EE24" t="s">
        <v>30</v>
      </c>
      <c r="EF24" s="11">
        <f>EF22-EF21</f>
        <v>3.8455953616462341E-3</v>
      </c>
      <c r="EG24">
        <v>1997</v>
      </c>
      <c r="EH24">
        <v>0.17899659863945577</v>
      </c>
      <c r="EI24" t="s">
        <v>30</v>
      </c>
      <c r="EJ24" s="11">
        <f>EJ22-EJ21</f>
        <v>3.8222199698598608E-3</v>
      </c>
      <c r="EK24">
        <v>1997</v>
      </c>
      <c r="EL24">
        <v>0.17899659863945577</v>
      </c>
      <c r="EM24" t="s">
        <v>30</v>
      </c>
      <c r="EN24" s="11">
        <f>EN22-EN21</f>
        <v>3.7188467878178366E-3</v>
      </c>
      <c r="EO24">
        <v>1997</v>
      </c>
      <c r="EP24">
        <v>0.17899659863945577</v>
      </c>
    </row>
    <row r="25" spans="2:146">
      <c r="B25">
        <v>8.9827563970687238E-2</v>
      </c>
      <c r="C25" s="10">
        <v>0.93566700111413381</v>
      </c>
      <c r="D25">
        <v>465.41191230291474</v>
      </c>
      <c r="E25">
        <v>1998</v>
      </c>
      <c r="F25">
        <v>0.20408163265306126</v>
      </c>
      <c r="G25" t="s">
        <v>31</v>
      </c>
      <c r="H25" s="11">
        <f>H21-H23</f>
        <v>3.7974010868672275E-3</v>
      </c>
      <c r="I25">
        <v>1999</v>
      </c>
      <c r="J25">
        <v>0.27624309392265195</v>
      </c>
      <c r="K25" t="s">
        <v>31</v>
      </c>
      <c r="L25" s="11">
        <f>L21-L23</f>
        <v>3.9176681219918741E-3</v>
      </c>
      <c r="M25">
        <v>1999</v>
      </c>
      <c r="N25">
        <v>0.27624309392265195</v>
      </c>
      <c r="O25" t="s">
        <v>31</v>
      </c>
      <c r="P25" s="11">
        <f>P21-P23</f>
        <v>3.5665888183185473E-3</v>
      </c>
      <c r="Q25">
        <v>1999</v>
      </c>
      <c r="R25">
        <v>0.27624309392265195</v>
      </c>
      <c r="S25" t="s">
        <v>31</v>
      </c>
      <c r="T25" s="11">
        <f>T21-T23</f>
        <v>3.7908659355190416E-3</v>
      </c>
      <c r="U25">
        <v>1999</v>
      </c>
      <c r="V25">
        <v>0.27624309392265195</v>
      </c>
      <c r="W25" t="s">
        <v>31</v>
      </c>
      <c r="X25" s="11">
        <f>X21-X23</f>
        <v>3.9328916732710301E-3</v>
      </c>
      <c r="Y25">
        <v>1999</v>
      </c>
      <c r="Z25">
        <v>0.27624309392265195</v>
      </c>
      <c r="AA25" t="s">
        <v>31</v>
      </c>
      <c r="AB25" s="11">
        <f>AB21-AB23</f>
        <v>3.9447913489570746E-3</v>
      </c>
      <c r="AC25">
        <v>1999</v>
      </c>
      <c r="AD25">
        <v>0.27624309392265195</v>
      </c>
      <c r="AE25" t="s">
        <v>31</v>
      </c>
      <c r="AF25" s="11">
        <f>AF21-AF23</f>
        <v>3.9276518576914082E-3</v>
      </c>
      <c r="AG25">
        <v>1999</v>
      </c>
      <c r="AH25">
        <v>0.27624309392265195</v>
      </c>
      <c r="AI25" t="s">
        <v>31</v>
      </c>
      <c r="AJ25" s="11">
        <f>AJ21-AJ23</f>
        <v>3.907066141552118E-3</v>
      </c>
      <c r="AK25">
        <v>1999</v>
      </c>
      <c r="AL25">
        <v>0.27624309392265195</v>
      </c>
      <c r="AM25" t="s">
        <v>31</v>
      </c>
      <c r="AN25" s="11">
        <f>AN21-AN23</f>
        <v>3.9025085300014584E-3</v>
      </c>
      <c r="AO25">
        <v>1999</v>
      </c>
      <c r="AP25">
        <v>0.27624309392265195</v>
      </c>
      <c r="AQ25" t="s">
        <v>31</v>
      </c>
      <c r="AR25" s="11">
        <f>AR21-AR23</f>
        <v>3.8577092701424648E-3</v>
      </c>
      <c r="AS25">
        <v>1999</v>
      </c>
      <c r="AT25">
        <v>0.27624309392265195</v>
      </c>
      <c r="AU25" t="s">
        <v>31</v>
      </c>
      <c r="AV25" s="11">
        <f>AV21-AV23</f>
        <v>3.8551048762289625E-3</v>
      </c>
      <c r="AW25">
        <v>1999</v>
      </c>
      <c r="AX25">
        <v>0.27624309392265195</v>
      </c>
      <c r="AY25" t="s">
        <v>31</v>
      </c>
      <c r="AZ25" s="11">
        <f>AZ21-AZ23</f>
        <v>3.8274585048587439E-3</v>
      </c>
      <c r="BA25">
        <v>1999</v>
      </c>
      <c r="BB25">
        <v>0.27624309392265195</v>
      </c>
      <c r="BC25" t="s">
        <v>31</v>
      </c>
      <c r="BD25" s="11">
        <f>BD21-BD23</f>
        <v>3.8029150016097579E-3</v>
      </c>
      <c r="BE25">
        <v>1999</v>
      </c>
      <c r="BF25">
        <v>0.27624309392265195</v>
      </c>
      <c r="BG25" t="s">
        <v>31</v>
      </c>
      <c r="BH25" s="11">
        <f>BH21-BH23</f>
        <v>3.7885053836317351E-3</v>
      </c>
      <c r="BI25">
        <v>1999</v>
      </c>
      <c r="BJ25">
        <v>0.27624309392265195</v>
      </c>
      <c r="BK25" t="s">
        <v>31</v>
      </c>
      <c r="BL25" s="11">
        <f>BL21-BL23</f>
        <v>3.8014015284494884E-3</v>
      </c>
      <c r="BM25">
        <v>1999</v>
      </c>
      <c r="BN25">
        <v>0.27624309392265195</v>
      </c>
      <c r="BO25" t="s">
        <v>31</v>
      </c>
      <c r="BP25" s="11">
        <f>BP21-BP23</f>
        <v>3.8282590589599763E-3</v>
      </c>
      <c r="BQ25">
        <v>1999</v>
      </c>
      <c r="BR25">
        <v>0.27624309392265195</v>
      </c>
      <c r="BS25" t="s">
        <v>31</v>
      </c>
      <c r="BT25" s="11">
        <f>BT21-BT23</f>
        <v>3.846385398629415E-3</v>
      </c>
      <c r="BU25">
        <v>1999</v>
      </c>
      <c r="BV25">
        <v>0.27624309392265195</v>
      </c>
      <c r="BW25" t="s">
        <v>31</v>
      </c>
      <c r="BX25" s="11">
        <f>BX21-BX23</f>
        <v>3.8458302430804947E-3</v>
      </c>
      <c r="BY25">
        <v>1999</v>
      </c>
      <c r="BZ25">
        <v>0.27624309392265195</v>
      </c>
      <c r="CA25" t="s">
        <v>31</v>
      </c>
      <c r="CB25" s="11">
        <f>CB21-CB23</f>
        <v>3.8495060256499014E-3</v>
      </c>
      <c r="CC25">
        <v>1999</v>
      </c>
      <c r="CD25">
        <v>0.27624309392265195</v>
      </c>
      <c r="CE25" t="s">
        <v>31</v>
      </c>
      <c r="CF25" s="11">
        <f>CF21-CF23</f>
        <v>3.8335647836072184E-3</v>
      </c>
      <c r="CG25">
        <v>1999</v>
      </c>
      <c r="CH25">
        <v>0.27624309392265195</v>
      </c>
      <c r="CI25" t="s">
        <v>31</v>
      </c>
      <c r="CJ25" s="11">
        <f>CJ21-CJ23</f>
        <v>3.8507998504695717E-3</v>
      </c>
      <c r="CK25">
        <v>1999</v>
      </c>
      <c r="CL25">
        <v>0.27624309392265195</v>
      </c>
      <c r="CM25" t="s">
        <v>31</v>
      </c>
      <c r="CN25" s="11">
        <f>CN21-CN23</f>
        <v>3.85852985271741E-3</v>
      </c>
      <c r="CO25">
        <v>1999</v>
      </c>
      <c r="CP25">
        <v>0.27624309392265195</v>
      </c>
      <c r="CQ25" t="s">
        <v>31</v>
      </c>
      <c r="CR25" s="11">
        <f>CR21-CR23</f>
        <v>3.8671996752569215E-3</v>
      </c>
      <c r="CS25">
        <v>1999</v>
      </c>
      <c r="CT25">
        <v>0.27624309392265195</v>
      </c>
      <c r="CU25" t="s">
        <v>31</v>
      </c>
      <c r="CV25" s="11">
        <f>CV21-CV23</f>
        <v>3.8716707707374121E-3</v>
      </c>
      <c r="CW25">
        <v>1999</v>
      </c>
      <c r="CX25">
        <v>0.27624309392265195</v>
      </c>
      <c r="CY25" t="s">
        <v>31</v>
      </c>
      <c r="CZ25" s="11">
        <f>CZ21-CZ23</f>
        <v>3.8740783048223787E-3</v>
      </c>
      <c r="DA25">
        <v>1998</v>
      </c>
      <c r="DB25">
        <v>0.20408163265306126</v>
      </c>
      <c r="DC25" t="s">
        <v>31</v>
      </c>
      <c r="DD25" s="11">
        <f>DD21-DD23</f>
        <v>3.8102608072834721E-3</v>
      </c>
      <c r="DE25">
        <v>1998</v>
      </c>
      <c r="DF25">
        <v>0.20408163265306126</v>
      </c>
      <c r="DG25" t="s">
        <v>31</v>
      </c>
      <c r="DH25" s="11">
        <f>DH21-DH23</f>
        <v>3.8406536499325378E-3</v>
      </c>
      <c r="DI25">
        <v>1998</v>
      </c>
      <c r="DJ25">
        <v>0.20408163265306126</v>
      </c>
      <c r="DK25" t="s">
        <v>31</v>
      </c>
      <c r="DL25" s="11">
        <f>DL21-DL23</f>
        <v>3.8795205250445469E-3</v>
      </c>
      <c r="DM25">
        <v>1998</v>
      </c>
      <c r="DN25">
        <v>0.20408163265306126</v>
      </c>
      <c r="DO25" t="s">
        <v>31</v>
      </c>
      <c r="DP25" s="11">
        <f>DP21-DP23</f>
        <v>3.9124752938359819E-3</v>
      </c>
      <c r="DQ25">
        <v>1998</v>
      </c>
      <c r="DR25">
        <v>0.20408163265306126</v>
      </c>
      <c r="DS25" t="s">
        <v>31</v>
      </c>
      <c r="DT25" s="11">
        <f>DT21-DT23</f>
        <v>3.9223047843033043E-3</v>
      </c>
      <c r="DU25">
        <v>1998</v>
      </c>
      <c r="DV25">
        <v>0.20408163265306126</v>
      </c>
      <c r="DW25" t="s">
        <v>31</v>
      </c>
      <c r="DX25" s="11">
        <f>DX21-DX23</f>
        <v>3.937181741341278E-3</v>
      </c>
      <c r="DY25">
        <v>1998</v>
      </c>
      <c r="DZ25">
        <v>0.20408163265306126</v>
      </c>
      <c r="EA25" t="s">
        <v>31</v>
      </c>
      <c r="EB25" s="11">
        <f>EB21-EB23</f>
        <v>3.9322646500514619E-3</v>
      </c>
      <c r="EC25">
        <v>1998</v>
      </c>
      <c r="ED25">
        <v>0.20408163265306126</v>
      </c>
      <c r="EE25" t="s">
        <v>31</v>
      </c>
      <c r="EF25" s="11">
        <f>EF21-EF23</f>
        <v>3.8604410743017098E-3</v>
      </c>
      <c r="EG25">
        <v>1998</v>
      </c>
      <c r="EH25">
        <v>0.20408163265306126</v>
      </c>
      <c r="EI25" t="s">
        <v>31</v>
      </c>
      <c r="EJ25" s="11">
        <f>EJ21-EJ23</f>
        <v>3.8368854078105197E-3</v>
      </c>
      <c r="EK25">
        <v>1998</v>
      </c>
      <c r="EL25">
        <v>0.20408163265306126</v>
      </c>
      <c r="EM25" t="s">
        <v>31</v>
      </c>
      <c r="EN25" s="11">
        <f>EN21-EN23</f>
        <v>3.7327282483318319E-3</v>
      </c>
      <c r="EO25">
        <v>1998</v>
      </c>
      <c r="EP25">
        <v>0.20408163265306126</v>
      </c>
    </row>
    <row r="26" spans="2:146">
      <c r="B26">
        <v>8.9393449937113359E-2</v>
      </c>
      <c r="C26" s="10">
        <v>0.93711643768770192</v>
      </c>
      <c r="D26">
        <v>476.8770232366719</v>
      </c>
      <c r="E26">
        <v>1999</v>
      </c>
      <c r="F26">
        <v>0.27624309392265195</v>
      </c>
      <c r="G26" t="s">
        <v>32</v>
      </c>
      <c r="H26" s="12">
        <f>AVERAGE(H24:H25)</f>
        <v>3.7902182269610729E-3</v>
      </c>
      <c r="I26">
        <v>2000</v>
      </c>
      <c r="J26">
        <v>0.28901734104046245</v>
      </c>
      <c r="K26" t="s">
        <v>32</v>
      </c>
      <c r="L26" s="12">
        <f>AVERAGE(L24:L25)</f>
        <v>3.9100239976383802E-3</v>
      </c>
      <c r="M26">
        <v>2000</v>
      </c>
      <c r="N26">
        <v>0.28901734104046245</v>
      </c>
      <c r="O26" t="s">
        <v>32</v>
      </c>
      <c r="P26" s="12">
        <f>AVERAGE(P24:P25)</f>
        <v>3.5602511376258139E-3</v>
      </c>
      <c r="Q26">
        <v>2000</v>
      </c>
      <c r="R26">
        <v>0.28901734104046245</v>
      </c>
      <c r="S26" t="s">
        <v>32</v>
      </c>
      <c r="T26" s="12">
        <f>AVERAGE(T24:T25)</f>
        <v>3.7837077305040781E-3</v>
      </c>
      <c r="U26">
        <v>2000</v>
      </c>
      <c r="V26">
        <v>0.28901734104046245</v>
      </c>
      <c r="W26" t="s">
        <v>32</v>
      </c>
      <c r="X26" s="12">
        <f>AVERAGE(X24:X25)</f>
        <v>3.9251881420771587E-3</v>
      </c>
      <c r="Y26">
        <v>2000</v>
      </c>
      <c r="Z26">
        <v>0.28901734104046245</v>
      </c>
      <c r="AA26" t="s">
        <v>32</v>
      </c>
      <c r="AB26" s="12">
        <f>AVERAGE(AB24:AB25)</f>
        <v>3.9370412221859871E-3</v>
      </c>
      <c r="AC26">
        <v>2000</v>
      </c>
      <c r="AD26">
        <v>0.28901734104046245</v>
      </c>
      <c r="AE26" t="s">
        <v>32</v>
      </c>
      <c r="AF26" s="12">
        <f>AVERAGE(AF24:AF25)</f>
        <v>3.9199687996726851E-3</v>
      </c>
      <c r="AG26">
        <v>2000</v>
      </c>
      <c r="AH26">
        <v>0.28901734104046245</v>
      </c>
      <c r="AI26" t="s">
        <v>32</v>
      </c>
      <c r="AJ26" s="12">
        <f>AVERAGE(AJ24:AJ25)</f>
        <v>3.899463253985519E-3</v>
      </c>
      <c r="AK26">
        <v>2000</v>
      </c>
      <c r="AL26">
        <v>0.28901734104046245</v>
      </c>
      <c r="AM26" t="s">
        <v>32</v>
      </c>
      <c r="AN26" s="12">
        <f>AVERAGE(AN24:AN25)</f>
        <v>3.8949233352859949E-3</v>
      </c>
      <c r="AO26">
        <v>2000</v>
      </c>
      <c r="AP26">
        <v>0.28901734104046245</v>
      </c>
      <c r="AQ26" t="s">
        <v>32</v>
      </c>
      <c r="AR26" s="12">
        <f>AVERAGE(AR24:AR25)</f>
        <v>3.8502968953656805E-3</v>
      </c>
      <c r="AS26">
        <v>2000</v>
      </c>
      <c r="AT26">
        <v>0.28901734104046245</v>
      </c>
      <c r="AU26" t="s">
        <v>32</v>
      </c>
      <c r="AV26" s="12">
        <f>AVERAGE(AV24:AV25)</f>
        <v>3.8477024872787952E-3</v>
      </c>
      <c r="AW26">
        <v>2000</v>
      </c>
      <c r="AX26">
        <v>0.28901734104046245</v>
      </c>
      <c r="AY26" t="s">
        <v>32</v>
      </c>
      <c r="AZ26" s="12">
        <f>AVERAGE(AZ24:AZ25)</f>
        <v>3.820161704880809E-3</v>
      </c>
      <c r="BA26">
        <v>2000</v>
      </c>
      <c r="BB26">
        <v>0.28901734104046245</v>
      </c>
      <c r="BC26" t="s">
        <v>32</v>
      </c>
      <c r="BD26" s="12">
        <f>AVERAGE(BD24:BD25)</f>
        <v>3.7957113067454418E-3</v>
      </c>
      <c r="BE26">
        <v>2000</v>
      </c>
      <c r="BF26">
        <v>0.28901734104046245</v>
      </c>
      <c r="BG26" t="s">
        <v>32</v>
      </c>
      <c r="BH26" s="12">
        <f>AVERAGE(BH24:BH25)</f>
        <v>3.7813560737909035E-3</v>
      </c>
      <c r="BI26">
        <v>2000</v>
      </c>
      <c r="BJ26">
        <v>0.28901734104046245</v>
      </c>
      <c r="BK26" t="s">
        <v>32</v>
      </c>
      <c r="BL26" s="12">
        <f>AVERAGE(BL24:BL25)</f>
        <v>3.7942035554098252E-3</v>
      </c>
      <c r="BM26">
        <v>2000</v>
      </c>
      <c r="BN26">
        <v>0.28901734104046245</v>
      </c>
      <c r="BO26" t="s">
        <v>32</v>
      </c>
      <c r="BP26" s="12">
        <f>AVERAGE(BP24:BP25)</f>
        <v>3.8209592120724209E-3</v>
      </c>
      <c r="BQ26">
        <v>2000</v>
      </c>
      <c r="BR26">
        <v>0.28901734104046245</v>
      </c>
      <c r="BS26" t="s">
        <v>32</v>
      </c>
      <c r="BT26" s="12">
        <f>AVERAGE(BT24:BT25)</f>
        <v>3.8390163932961741E-3</v>
      </c>
      <c r="BU26">
        <v>2000</v>
      </c>
      <c r="BV26">
        <v>0.28901734104046245</v>
      </c>
      <c r="BW26" t="s">
        <v>32</v>
      </c>
      <c r="BX26" s="12">
        <f>AVERAGE(BX24:BX25)</f>
        <v>3.8384633606851626E-3</v>
      </c>
      <c r="BY26">
        <v>2000</v>
      </c>
      <c r="BZ26">
        <v>0.28901734104046245</v>
      </c>
      <c r="CA26" t="s">
        <v>32</v>
      </c>
      <c r="CB26" s="12">
        <f>AVERAGE(CB24:CB25)</f>
        <v>3.8421250812394198E-3</v>
      </c>
      <c r="CC26">
        <v>2000</v>
      </c>
      <c r="CD26">
        <v>0.28901734104046245</v>
      </c>
      <c r="CE26" t="s">
        <v>32</v>
      </c>
      <c r="CF26" s="12">
        <f>AVERAGE(CF24:CF25)</f>
        <v>3.8262447271124392E-3</v>
      </c>
      <c r="CG26">
        <v>2000</v>
      </c>
      <c r="CH26">
        <v>0.28901734104046245</v>
      </c>
      <c r="CI26" t="s">
        <v>32</v>
      </c>
      <c r="CJ26" s="12">
        <f>AVERAGE(CJ24:CJ25)</f>
        <v>3.8434139532454101E-3</v>
      </c>
      <c r="CK26">
        <v>2000</v>
      </c>
      <c r="CL26">
        <v>0.28901734104046245</v>
      </c>
      <c r="CM26" t="s">
        <v>32</v>
      </c>
      <c r="CN26" s="12">
        <f>AVERAGE(CN24:CN25)</f>
        <v>3.8511143302550691E-3</v>
      </c>
      <c r="CO26">
        <v>2000</v>
      </c>
      <c r="CP26">
        <v>0.28901734104046245</v>
      </c>
      <c r="CQ26" t="s">
        <v>32</v>
      </c>
      <c r="CR26" s="12">
        <f>AVERAGE(CR24:CR25)</f>
        <v>3.859750855418953E-3</v>
      </c>
      <c r="CS26">
        <v>2000</v>
      </c>
      <c r="CT26">
        <v>0.28901734104046245</v>
      </c>
      <c r="CU26" t="s">
        <v>32</v>
      </c>
      <c r="CV26" s="12">
        <f>AVERAGE(CV24:CV25)</f>
        <v>3.8642047501423957E-3</v>
      </c>
      <c r="CW26">
        <v>2000</v>
      </c>
      <c r="CX26">
        <v>0.28901734104046245</v>
      </c>
      <c r="CY26" t="s">
        <v>32</v>
      </c>
      <c r="CZ26" s="12">
        <f>AVERAGE(CZ24:CZ25)</f>
        <v>3.8666030140150631E-3</v>
      </c>
      <c r="DA26">
        <v>2000</v>
      </c>
      <c r="DB26">
        <v>0.28901734104046245</v>
      </c>
      <c r="DC26" t="s">
        <v>32</v>
      </c>
      <c r="DD26" s="12">
        <f>AVERAGE(DD24:DD25)</f>
        <v>3.8030293087533903E-3</v>
      </c>
      <c r="DE26">
        <v>1999</v>
      </c>
      <c r="DF26">
        <v>0.27624309392265195</v>
      </c>
      <c r="DG26" t="s">
        <v>32</v>
      </c>
      <c r="DH26" s="12">
        <f>AVERAGE(DH24:DH25)</f>
        <v>3.8333065483789341E-3</v>
      </c>
      <c r="DI26">
        <v>1999</v>
      </c>
      <c r="DJ26">
        <v>0.27624309392265195</v>
      </c>
      <c r="DK26" t="s">
        <v>32</v>
      </c>
      <c r="DL26" s="12">
        <f>AVERAGE(DL24:DL25)</f>
        <v>3.8720242578492159E-3</v>
      </c>
      <c r="DM26">
        <v>1999</v>
      </c>
      <c r="DN26">
        <v>0.27624309392265195</v>
      </c>
      <c r="DO26" t="s">
        <v>32</v>
      </c>
      <c r="DP26" s="12">
        <f>AVERAGE(DP24:DP25)</f>
        <v>3.9048513810566107E-3</v>
      </c>
      <c r="DQ26">
        <v>1999</v>
      </c>
      <c r="DR26">
        <v>0.27624309392265195</v>
      </c>
      <c r="DS26" t="s">
        <v>32</v>
      </c>
      <c r="DT26" s="12">
        <f>AVERAGE(DT24:DT25)</f>
        <v>3.9146425905671259E-3</v>
      </c>
      <c r="DU26">
        <v>1999</v>
      </c>
      <c r="DV26">
        <v>0.27624309392265195</v>
      </c>
      <c r="DW26" t="s">
        <v>32</v>
      </c>
      <c r="DX26" s="12">
        <f>AVERAGE(DX24:DX25)</f>
        <v>3.9294614276533385E-3</v>
      </c>
      <c r="DY26">
        <v>1999</v>
      </c>
      <c r="DZ26">
        <v>0.27624309392265195</v>
      </c>
      <c r="EA26" t="s">
        <v>32</v>
      </c>
      <c r="EB26" s="12">
        <f>AVERAGE(EB24:EB25)</f>
        <v>3.9245635702120432E-3</v>
      </c>
      <c r="EC26">
        <v>1999</v>
      </c>
      <c r="ED26">
        <v>0.27624309392265195</v>
      </c>
      <c r="EE26" t="s">
        <v>32</v>
      </c>
      <c r="EF26" s="12">
        <f>AVERAGE(EF24:EF25)</f>
        <v>3.8530182179739719E-3</v>
      </c>
      <c r="EG26">
        <v>1999</v>
      </c>
      <c r="EH26">
        <v>0.27624309392265195</v>
      </c>
      <c r="EI26" t="s">
        <v>32</v>
      </c>
      <c r="EJ26" s="12">
        <f>AVERAGE(EJ24:EJ25)</f>
        <v>3.8295526888351902E-3</v>
      </c>
      <c r="EK26">
        <v>1999</v>
      </c>
      <c r="EL26">
        <v>0.27624309392265195</v>
      </c>
      <c r="EM26" t="s">
        <v>32</v>
      </c>
      <c r="EN26" s="12">
        <f>AVERAGE(EN24:EN25)</f>
        <v>3.7257875180748343E-3</v>
      </c>
      <c r="EO26">
        <v>1999</v>
      </c>
      <c r="EP26">
        <v>0.27624309392265195</v>
      </c>
    </row>
    <row r="27" spans="2:146">
      <c r="B27">
        <v>8.9414101589401412E-2</v>
      </c>
      <c r="C27" s="10">
        <v>0.93620047742322565</v>
      </c>
      <c r="D27">
        <v>469.5711514375713</v>
      </c>
      <c r="E27">
        <v>2000</v>
      </c>
      <c r="F27">
        <v>0.28901734104046245</v>
      </c>
      <c r="I27">
        <v>2001</v>
      </c>
      <c r="J27">
        <v>0.29239766081871343</v>
      </c>
      <c r="M27">
        <v>2001</v>
      </c>
      <c r="N27">
        <v>0.29239766081871343</v>
      </c>
      <c r="Q27">
        <v>2001</v>
      </c>
      <c r="R27">
        <v>0.29239766081871343</v>
      </c>
      <c r="U27">
        <v>2001</v>
      </c>
      <c r="V27">
        <v>0.29239766081871343</v>
      </c>
      <c r="Y27">
        <v>2001</v>
      </c>
      <c r="Z27">
        <v>0.29239766081871343</v>
      </c>
      <c r="AC27">
        <v>2001</v>
      </c>
      <c r="AD27">
        <v>0.29239766081871343</v>
      </c>
      <c r="AG27">
        <v>2001</v>
      </c>
      <c r="AH27">
        <v>0.29239766081871343</v>
      </c>
      <c r="AK27">
        <v>2001</v>
      </c>
      <c r="AL27">
        <v>0.29239766081871343</v>
      </c>
      <c r="AO27">
        <v>2001</v>
      </c>
      <c r="AP27">
        <v>0.29239766081871343</v>
      </c>
      <c r="AS27">
        <v>2001</v>
      </c>
      <c r="AT27">
        <v>0.29239766081871343</v>
      </c>
      <c r="AW27">
        <v>2001</v>
      </c>
      <c r="AX27">
        <v>0.29239766081871343</v>
      </c>
      <c r="BA27">
        <v>2001</v>
      </c>
      <c r="BB27">
        <v>0.29239766081871343</v>
      </c>
      <c r="BE27">
        <v>2001</v>
      </c>
      <c r="BF27">
        <v>0.29239766081871343</v>
      </c>
      <c r="BI27">
        <v>2001</v>
      </c>
      <c r="BJ27">
        <v>0.29239766081871343</v>
      </c>
      <c r="BM27">
        <v>2001</v>
      </c>
      <c r="BN27">
        <v>0.29239766081871343</v>
      </c>
      <c r="BQ27">
        <v>2001</v>
      </c>
      <c r="BR27">
        <v>0.29239766081871343</v>
      </c>
      <c r="BU27">
        <v>2001</v>
      </c>
      <c r="BV27">
        <v>0.29239766081871343</v>
      </c>
      <c r="BY27">
        <v>2001</v>
      </c>
      <c r="BZ27">
        <v>0.29239766081871343</v>
      </c>
      <c r="CC27">
        <v>2001</v>
      </c>
      <c r="CD27">
        <v>0.29239766081871343</v>
      </c>
      <c r="CG27">
        <v>2001</v>
      </c>
      <c r="CH27">
        <v>0.29239766081871343</v>
      </c>
      <c r="CK27">
        <v>2001</v>
      </c>
      <c r="CL27">
        <v>0.29239766081871343</v>
      </c>
      <c r="CO27">
        <v>2001</v>
      </c>
      <c r="CP27">
        <v>0.29239766081871343</v>
      </c>
      <c r="CS27">
        <v>2001</v>
      </c>
      <c r="CT27">
        <v>0.29239766081871343</v>
      </c>
      <c r="CW27">
        <v>2001</v>
      </c>
      <c r="CX27">
        <v>0.29239766081871343</v>
      </c>
      <c r="DA27">
        <v>2001</v>
      </c>
      <c r="DB27">
        <v>0.29239766081871343</v>
      </c>
      <c r="DE27">
        <v>2001</v>
      </c>
      <c r="DF27">
        <v>0.29239766081871343</v>
      </c>
      <c r="DI27">
        <v>2000</v>
      </c>
      <c r="DJ27">
        <v>0.28901734104046245</v>
      </c>
      <c r="DM27">
        <v>2000</v>
      </c>
      <c r="DN27">
        <v>0.28901734104046245</v>
      </c>
      <c r="DQ27">
        <v>2000</v>
      </c>
      <c r="DR27">
        <v>0.28901734104046245</v>
      </c>
      <c r="DU27">
        <v>2000</v>
      </c>
      <c r="DV27">
        <v>0.28901734104046245</v>
      </c>
      <c r="DY27">
        <v>2000</v>
      </c>
      <c r="DZ27">
        <v>0.28901734104046245</v>
      </c>
      <c r="EC27">
        <v>2000</v>
      </c>
      <c r="ED27">
        <v>0.28901734104046245</v>
      </c>
      <c r="EG27">
        <v>2000</v>
      </c>
      <c r="EH27">
        <v>0.28901734104046245</v>
      </c>
      <c r="EK27">
        <v>2000</v>
      </c>
      <c r="EL27">
        <v>0.28901734104046245</v>
      </c>
      <c r="EO27">
        <v>2000</v>
      </c>
      <c r="EP27">
        <v>0.28901734104046245</v>
      </c>
    </row>
    <row r="28" spans="2:146">
      <c r="B28">
        <v>8.9543474497302739E-2</v>
      </c>
      <c r="C28" s="10">
        <v>0.93514925417243144</v>
      </c>
      <c r="D28">
        <v>461.44073983489335</v>
      </c>
      <c r="E28">
        <v>2001</v>
      </c>
      <c r="F28">
        <v>0.29239766081871343</v>
      </c>
      <c r="I28">
        <v>2002</v>
      </c>
      <c r="J28">
        <v>0.26737967914438499</v>
      </c>
      <c r="M28">
        <v>2002</v>
      </c>
      <c r="N28">
        <v>0.26737967914438499</v>
      </c>
      <c r="Q28">
        <v>2002</v>
      </c>
      <c r="R28">
        <v>0.26737967914438499</v>
      </c>
      <c r="U28">
        <v>2002</v>
      </c>
      <c r="V28">
        <v>0.26737967914438499</v>
      </c>
      <c r="Y28">
        <v>2002</v>
      </c>
      <c r="Z28">
        <v>0.26737967914438499</v>
      </c>
      <c r="AC28">
        <v>2002</v>
      </c>
      <c r="AD28">
        <v>0.26737967914438499</v>
      </c>
      <c r="AG28">
        <v>2002</v>
      </c>
      <c r="AH28">
        <v>0.26737967914438499</v>
      </c>
      <c r="AK28">
        <v>2002</v>
      </c>
      <c r="AL28">
        <v>0.26737967914438499</v>
      </c>
      <c r="AO28">
        <v>2002</v>
      </c>
      <c r="AP28">
        <v>0.26737967914438499</v>
      </c>
      <c r="AS28">
        <v>2002</v>
      </c>
      <c r="AT28">
        <v>0.26737967914438499</v>
      </c>
      <c r="AW28">
        <v>2002</v>
      </c>
      <c r="AX28">
        <v>0.26737967914438499</v>
      </c>
      <c r="BA28">
        <v>2002</v>
      </c>
      <c r="BB28">
        <v>0.26737967914438499</v>
      </c>
      <c r="BE28">
        <v>2002</v>
      </c>
      <c r="BF28">
        <v>0.26737967914438499</v>
      </c>
      <c r="BI28">
        <v>2002</v>
      </c>
      <c r="BJ28">
        <v>0.26737967914438499</v>
      </c>
      <c r="BM28">
        <v>2002</v>
      </c>
      <c r="BN28">
        <v>0.26737967914438499</v>
      </c>
      <c r="BQ28">
        <v>2002</v>
      </c>
      <c r="BR28">
        <v>0.26737967914438499</v>
      </c>
      <c r="BU28">
        <v>2002</v>
      </c>
      <c r="BV28">
        <v>0.26737967914438499</v>
      </c>
      <c r="BY28">
        <v>2002</v>
      </c>
      <c r="BZ28">
        <v>0.26737967914438499</v>
      </c>
      <c r="CC28">
        <v>2002</v>
      </c>
      <c r="CD28">
        <v>0.26737967914438499</v>
      </c>
      <c r="CG28">
        <v>2002</v>
      </c>
      <c r="CH28">
        <v>0.26737967914438499</v>
      </c>
      <c r="CK28">
        <v>2002</v>
      </c>
      <c r="CL28">
        <v>0.26737967914438499</v>
      </c>
      <c r="CO28">
        <v>2002</v>
      </c>
      <c r="CP28">
        <v>0.26737967914438499</v>
      </c>
      <c r="CS28">
        <v>2002</v>
      </c>
      <c r="CT28">
        <v>0.26737967914438499</v>
      </c>
      <c r="CW28">
        <v>2002</v>
      </c>
      <c r="CX28">
        <v>0.26737967914438499</v>
      </c>
      <c r="DA28">
        <v>2002</v>
      </c>
      <c r="DB28">
        <v>0.26737967914438499</v>
      </c>
      <c r="DE28">
        <v>2002</v>
      </c>
      <c r="DF28">
        <v>0.26737967914438499</v>
      </c>
      <c r="DI28">
        <v>2002</v>
      </c>
      <c r="DJ28">
        <v>0.26737967914438499</v>
      </c>
      <c r="DM28">
        <v>2001</v>
      </c>
      <c r="DN28">
        <v>0.29239766081871343</v>
      </c>
      <c r="DQ28">
        <v>2001</v>
      </c>
      <c r="DR28">
        <v>0.29239766081871343</v>
      </c>
      <c r="DU28">
        <v>2001</v>
      </c>
      <c r="DV28">
        <v>0.29239766081871343</v>
      </c>
      <c r="DY28">
        <v>2001</v>
      </c>
      <c r="DZ28">
        <v>0.29239766081871343</v>
      </c>
      <c r="EC28">
        <v>2001</v>
      </c>
      <c r="ED28">
        <v>0.29239766081871343</v>
      </c>
      <c r="EG28">
        <v>2001</v>
      </c>
      <c r="EH28">
        <v>0.29239766081871343</v>
      </c>
      <c r="EK28">
        <v>2001</v>
      </c>
      <c r="EL28">
        <v>0.29239766081871343</v>
      </c>
      <c r="EO28">
        <v>2001</v>
      </c>
      <c r="EP28">
        <v>0.29239766081871343</v>
      </c>
    </row>
    <row r="29" spans="2:146">
      <c r="B29">
        <v>9.0000066990845701E-2</v>
      </c>
      <c r="C29" s="10">
        <v>0.93468528103785342</v>
      </c>
      <c r="D29">
        <v>457.93550777651996</v>
      </c>
      <c r="E29">
        <v>2002</v>
      </c>
      <c r="F29">
        <v>0.26737967914438499</v>
      </c>
      <c r="I29">
        <v>2003</v>
      </c>
      <c r="J29">
        <v>0.31545741324921134</v>
      </c>
      <c r="M29">
        <v>2003</v>
      </c>
      <c r="N29">
        <v>0.31545741324921134</v>
      </c>
      <c r="Q29">
        <v>2003</v>
      </c>
      <c r="R29">
        <v>0.31545741324921134</v>
      </c>
      <c r="U29">
        <v>2003</v>
      </c>
      <c r="V29">
        <v>0.31545741324921134</v>
      </c>
      <c r="Y29">
        <v>2003</v>
      </c>
      <c r="Z29">
        <v>0.31545741324921134</v>
      </c>
      <c r="AC29">
        <v>2003</v>
      </c>
      <c r="AD29">
        <v>0.31545741324921134</v>
      </c>
      <c r="AG29">
        <v>2003</v>
      </c>
      <c r="AH29">
        <v>0.31545741324921134</v>
      </c>
      <c r="AK29">
        <v>2003</v>
      </c>
      <c r="AL29">
        <v>0.31545741324921134</v>
      </c>
      <c r="AO29">
        <v>2003</v>
      </c>
      <c r="AP29">
        <v>0.31545741324921134</v>
      </c>
      <c r="AS29">
        <v>2003</v>
      </c>
      <c r="AT29">
        <v>0.31545741324921134</v>
      </c>
      <c r="AW29">
        <v>2003</v>
      </c>
      <c r="AX29">
        <v>0.31545741324921134</v>
      </c>
      <c r="BA29">
        <v>2003</v>
      </c>
      <c r="BB29">
        <v>0.31545741324921134</v>
      </c>
      <c r="BE29">
        <v>2003</v>
      </c>
      <c r="BF29">
        <v>0.31545741324921134</v>
      </c>
      <c r="BI29">
        <v>2003</v>
      </c>
      <c r="BJ29">
        <v>0.31545741324921134</v>
      </c>
      <c r="BM29">
        <v>2003</v>
      </c>
      <c r="BN29">
        <v>0.31545741324921134</v>
      </c>
      <c r="BQ29">
        <v>2003</v>
      </c>
      <c r="BR29">
        <v>0.31545741324921134</v>
      </c>
      <c r="BU29">
        <v>2003</v>
      </c>
      <c r="BV29">
        <v>0.31545741324921134</v>
      </c>
      <c r="BY29">
        <v>2003</v>
      </c>
      <c r="BZ29">
        <v>0.31545741324921134</v>
      </c>
      <c r="CC29">
        <v>2003</v>
      </c>
      <c r="CD29">
        <v>0.31545741324921134</v>
      </c>
      <c r="CG29">
        <v>2003</v>
      </c>
      <c r="CH29">
        <v>0.31545741324921134</v>
      </c>
      <c r="CK29">
        <v>2003</v>
      </c>
      <c r="CL29">
        <v>0.31545741324921134</v>
      </c>
      <c r="CO29">
        <v>2003</v>
      </c>
      <c r="CP29">
        <v>0.31545741324921134</v>
      </c>
      <c r="CS29">
        <v>2003</v>
      </c>
      <c r="CT29">
        <v>0.31545741324921134</v>
      </c>
      <c r="CW29">
        <v>2003</v>
      </c>
      <c r="CX29">
        <v>0.31545741324921134</v>
      </c>
      <c r="DA29">
        <v>2003</v>
      </c>
      <c r="DB29">
        <v>0.31545741324921134</v>
      </c>
      <c r="DE29">
        <v>2003</v>
      </c>
      <c r="DF29">
        <v>0.31545741324921134</v>
      </c>
      <c r="DI29">
        <v>2003</v>
      </c>
      <c r="DJ29">
        <v>0.31545741324921134</v>
      </c>
      <c r="DM29">
        <v>2003</v>
      </c>
      <c r="DN29">
        <v>0.31545741324921134</v>
      </c>
      <c r="DQ29">
        <v>2002</v>
      </c>
      <c r="DR29">
        <v>0.26737967914438499</v>
      </c>
      <c r="DU29">
        <v>2002</v>
      </c>
      <c r="DV29">
        <v>0.26737967914438499</v>
      </c>
      <c r="DY29">
        <v>2002</v>
      </c>
      <c r="DZ29">
        <v>0.26737967914438499</v>
      </c>
      <c r="EC29">
        <v>2002</v>
      </c>
      <c r="ED29">
        <v>0.26737967914438499</v>
      </c>
      <c r="EG29">
        <v>2002</v>
      </c>
      <c r="EH29">
        <v>0.26737967914438499</v>
      </c>
      <c r="EK29">
        <v>2002</v>
      </c>
      <c r="EL29">
        <v>0.26737967914438499</v>
      </c>
      <c r="EO29">
        <v>2002</v>
      </c>
      <c r="EP29">
        <v>0.26737967914438499</v>
      </c>
    </row>
    <row r="30" spans="2:146">
      <c r="B30">
        <v>8.9772617906726471E-2</v>
      </c>
      <c r="C30" s="10">
        <v>0.93409587029038221</v>
      </c>
      <c r="D30">
        <v>453.55379065008788</v>
      </c>
      <c r="E30">
        <v>2003</v>
      </c>
      <c r="F30">
        <v>0.31545741324921134</v>
      </c>
      <c r="I30">
        <v>2004</v>
      </c>
      <c r="J30">
        <v>0.33444816053511706</v>
      </c>
      <c r="M30">
        <v>2004</v>
      </c>
      <c r="N30">
        <v>0.33444816053511706</v>
      </c>
      <c r="Q30">
        <v>2004</v>
      </c>
      <c r="R30">
        <v>0.33444816053511706</v>
      </c>
      <c r="U30">
        <v>2004</v>
      </c>
      <c r="V30">
        <v>0.33444816053511706</v>
      </c>
      <c r="Y30">
        <v>2004</v>
      </c>
      <c r="Z30">
        <v>0.33444816053511706</v>
      </c>
      <c r="AC30">
        <v>2004</v>
      </c>
      <c r="AD30">
        <v>0.33444816053511706</v>
      </c>
      <c r="AG30">
        <v>2004</v>
      </c>
      <c r="AH30">
        <v>0.33444816053511706</v>
      </c>
      <c r="AK30">
        <v>2004</v>
      </c>
      <c r="AL30">
        <v>0.33444816053511706</v>
      </c>
      <c r="AO30">
        <v>2004</v>
      </c>
      <c r="AP30">
        <v>0.33444816053511706</v>
      </c>
      <c r="AS30">
        <v>2004</v>
      </c>
      <c r="AT30">
        <v>0.33444816053511706</v>
      </c>
      <c r="AW30">
        <v>2004</v>
      </c>
      <c r="AX30">
        <v>0.33444816053511706</v>
      </c>
      <c r="BA30">
        <v>2004</v>
      </c>
      <c r="BB30">
        <v>0.33444816053511706</v>
      </c>
      <c r="BE30">
        <v>2004</v>
      </c>
      <c r="BF30">
        <v>0.33444816053511706</v>
      </c>
      <c r="BI30">
        <v>2004</v>
      </c>
      <c r="BJ30">
        <v>0.33444816053511706</v>
      </c>
      <c r="BM30">
        <v>2004</v>
      </c>
      <c r="BN30">
        <v>0.33444816053511706</v>
      </c>
      <c r="BQ30">
        <v>2004</v>
      </c>
      <c r="BR30">
        <v>0.33444816053511706</v>
      </c>
      <c r="BU30">
        <v>2004</v>
      </c>
      <c r="BV30">
        <v>0.33444816053511706</v>
      </c>
      <c r="BY30">
        <v>2004</v>
      </c>
      <c r="BZ30">
        <v>0.33444816053511706</v>
      </c>
      <c r="CC30">
        <v>2004</v>
      </c>
      <c r="CD30">
        <v>0.33444816053511706</v>
      </c>
      <c r="CG30">
        <v>2004</v>
      </c>
      <c r="CH30">
        <v>0.33444816053511706</v>
      </c>
      <c r="CK30">
        <v>2004</v>
      </c>
      <c r="CL30">
        <v>0.33444816053511706</v>
      </c>
      <c r="CO30">
        <v>2004</v>
      </c>
      <c r="CP30">
        <v>0.33444816053511706</v>
      </c>
      <c r="CS30">
        <v>2004</v>
      </c>
      <c r="CT30">
        <v>0.33444816053511706</v>
      </c>
      <c r="CW30">
        <v>2004</v>
      </c>
      <c r="CX30">
        <v>0.33444816053511706</v>
      </c>
      <c r="DA30">
        <v>2004</v>
      </c>
      <c r="DB30">
        <v>0.33444816053511706</v>
      </c>
      <c r="DE30">
        <v>2004</v>
      </c>
      <c r="DF30">
        <v>0.33444816053511706</v>
      </c>
      <c r="DI30">
        <v>2004</v>
      </c>
      <c r="DJ30">
        <v>0.33444816053511706</v>
      </c>
      <c r="DM30">
        <v>2004</v>
      </c>
      <c r="DN30">
        <v>0.33444816053511706</v>
      </c>
      <c r="DQ30">
        <v>2004</v>
      </c>
      <c r="DR30">
        <v>0.33444816053511706</v>
      </c>
      <c r="DU30">
        <v>2003</v>
      </c>
      <c r="DV30">
        <v>0.31545741324921134</v>
      </c>
      <c r="DY30">
        <v>2003</v>
      </c>
      <c r="DZ30">
        <v>0.31545741324921134</v>
      </c>
      <c r="EC30">
        <v>2003</v>
      </c>
      <c r="ED30">
        <v>0.31545741324921134</v>
      </c>
      <c r="EG30">
        <v>2003</v>
      </c>
      <c r="EH30">
        <v>0.31545741324921134</v>
      </c>
      <c r="EK30">
        <v>2003</v>
      </c>
      <c r="EL30">
        <v>0.31545741324921134</v>
      </c>
      <c r="EO30">
        <v>2003</v>
      </c>
      <c r="EP30">
        <v>0.31545741324921134</v>
      </c>
    </row>
    <row r="31" spans="2:146">
      <c r="B31">
        <v>8.9862906828220623E-2</v>
      </c>
      <c r="C31" s="10">
        <v>0.9337424530113656</v>
      </c>
      <c r="D31">
        <v>450.96385022357026</v>
      </c>
      <c r="E31">
        <v>2004</v>
      </c>
      <c r="F31">
        <v>0.33444816053511706</v>
      </c>
      <c r="I31">
        <v>2005</v>
      </c>
      <c r="J31">
        <v>0.31347962382445144</v>
      </c>
      <c r="M31">
        <v>2005</v>
      </c>
      <c r="N31">
        <v>0.31347962382445144</v>
      </c>
      <c r="Q31">
        <v>2005</v>
      </c>
      <c r="R31">
        <v>0.31347962382445144</v>
      </c>
      <c r="U31">
        <v>2005</v>
      </c>
      <c r="V31">
        <v>0.31347962382445144</v>
      </c>
      <c r="Y31">
        <v>2005</v>
      </c>
      <c r="Z31">
        <v>0.31347962382445144</v>
      </c>
      <c r="AC31">
        <v>2005</v>
      </c>
      <c r="AD31">
        <v>0.31347962382445144</v>
      </c>
      <c r="AG31">
        <v>2005</v>
      </c>
      <c r="AH31">
        <v>0.31347962382445144</v>
      </c>
      <c r="AK31">
        <v>2005</v>
      </c>
      <c r="AL31">
        <v>0.31347962382445144</v>
      </c>
      <c r="AO31">
        <v>2005</v>
      </c>
      <c r="AP31">
        <v>0.31347962382445144</v>
      </c>
      <c r="AS31">
        <v>2005</v>
      </c>
      <c r="AT31">
        <v>0.31347962382445144</v>
      </c>
      <c r="AW31">
        <v>2005</v>
      </c>
      <c r="AX31">
        <v>0.31347962382445144</v>
      </c>
      <c r="BA31">
        <v>2005</v>
      </c>
      <c r="BB31">
        <v>0.31347962382445144</v>
      </c>
      <c r="BE31">
        <v>2005</v>
      </c>
      <c r="BF31">
        <v>0.31347962382445144</v>
      </c>
      <c r="BI31">
        <v>2005</v>
      </c>
      <c r="BJ31">
        <v>0.31347962382445144</v>
      </c>
      <c r="BM31">
        <v>2005</v>
      </c>
      <c r="BN31">
        <v>0.31347962382445144</v>
      </c>
      <c r="BQ31">
        <v>2005</v>
      </c>
      <c r="BR31">
        <v>0.31347962382445144</v>
      </c>
      <c r="BU31">
        <v>2005</v>
      </c>
      <c r="BV31">
        <v>0.31347962382445144</v>
      </c>
      <c r="BY31">
        <v>2005</v>
      </c>
      <c r="BZ31">
        <v>0.31347962382445144</v>
      </c>
      <c r="CC31">
        <v>2005</v>
      </c>
      <c r="CD31">
        <v>0.31347962382445144</v>
      </c>
      <c r="CG31">
        <v>2005</v>
      </c>
      <c r="CH31">
        <v>0.31347962382445144</v>
      </c>
      <c r="CK31">
        <v>2005</v>
      </c>
      <c r="CL31">
        <v>0.31347962382445144</v>
      </c>
      <c r="CO31">
        <v>2005</v>
      </c>
      <c r="CP31">
        <v>0.31347962382445144</v>
      </c>
      <c r="CS31">
        <v>2005</v>
      </c>
      <c r="CT31">
        <v>0.31347962382445144</v>
      </c>
      <c r="CW31">
        <v>2005</v>
      </c>
      <c r="CX31">
        <v>0.31347962382445144</v>
      </c>
      <c r="DA31">
        <v>2005</v>
      </c>
      <c r="DB31">
        <v>0.31347962382445144</v>
      </c>
      <c r="DE31">
        <v>2005</v>
      </c>
      <c r="DF31">
        <v>0.31347962382445144</v>
      </c>
      <c r="DI31">
        <v>2005</v>
      </c>
      <c r="DJ31">
        <v>0.31347962382445144</v>
      </c>
      <c r="DM31">
        <v>2005</v>
      </c>
      <c r="DN31">
        <v>0.31347962382445144</v>
      </c>
      <c r="DQ31">
        <v>2005</v>
      </c>
      <c r="DR31">
        <v>0.31347962382445144</v>
      </c>
      <c r="DU31">
        <v>2005</v>
      </c>
      <c r="DV31">
        <v>0.31347962382445144</v>
      </c>
      <c r="DY31">
        <v>2004</v>
      </c>
      <c r="DZ31">
        <v>0.33444816053511706</v>
      </c>
      <c r="EC31">
        <v>2004</v>
      </c>
      <c r="ED31">
        <v>0.33444816053511706</v>
      </c>
      <c r="EG31">
        <v>2004</v>
      </c>
      <c r="EH31">
        <v>0.33444816053511706</v>
      </c>
      <c r="EK31">
        <v>2004</v>
      </c>
      <c r="EL31">
        <v>0.33444816053511706</v>
      </c>
      <c r="EO31">
        <v>2004</v>
      </c>
      <c r="EP31">
        <v>0.33444816053511706</v>
      </c>
    </row>
    <row r="32" spans="2:146">
      <c r="B32">
        <v>9.0427414820748994E-2</v>
      </c>
      <c r="C32" s="10">
        <v>0.93459662426192436</v>
      </c>
      <c r="D32">
        <v>457.27138146740469</v>
      </c>
      <c r="E32">
        <v>2005</v>
      </c>
      <c r="F32">
        <v>0.31347962382445144</v>
      </c>
      <c r="I32">
        <v>2006</v>
      </c>
      <c r="J32">
        <v>0.2857142857142857</v>
      </c>
      <c r="M32">
        <v>2006</v>
      </c>
      <c r="N32">
        <v>0.2857142857142857</v>
      </c>
      <c r="Q32">
        <v>2006</v>
      </c>
      <c r="R32">
        <v>0.2857142857142857</v>
      </c>
      <c r="U32">
        <v>2006</v>
      </c>
      <c r="V32">
        <v>0.2857142857142857</v>
      </c>
      <c r="Y32">
        <v>2006</v>
      </c>
      <c r="Z32">
        <v>0.2857142857142857</v>
      </c>
      <c r="AC32">
        <v>2006</v>
      </c>
      <c r="AD32">
        <v>0.2857142857142857</v>
      </c>
      <c r="AG32">
        <v>2006</v>
      </c>
      <c r="AH32">
        <v>0.2857142857142857</v>
      </c>
      <c r="AK32">
        <v>2006</v>
      </c>
      <c r="AL32">
        <v>0.2857142857142857</v>
      </c>
      <c r="AO32">
        <v>2006</v>
      </c>
      <c r="AP32">
        <v>0.2857142857142857</v>
      </c>
      <c r="AS32">
        <v>2006</v>
      </c>
      <c r="AT32">
        <v>0.2857142857142857</v>
      </c>
      <c r="AW32">
        <v>2006</v>
      </c>
      <c r="AX32">
        <v>0.2857142857142857</v>
      </c>
      <c r="BA32">
        <v>2006</v>
      </c>
      <c r="BB32">
        <v>0.2857142857142857</v>
      </c>
      <c r="BE32">
        <v>2006</v>
      </c>
      <c r="BF32">
        <v>0.2857142857142857</v>
      </c>
      <c r="BI32">
        <v>2006</v>
      </c>
      <c r="BJ32">
        <v>0.2857142857142857</v>
      </c>
      <c r="BM32">
        <v>2006</v>
      </c>
      <c r="BN32">
        <v>0.2857142857142857</v>
      </c>
      <c r="BQ32">
        <v>2006</v>
      </c>
      <c r="BR32">
        <v>0.2857142857142857</v>
      </c>
      <c r="BU32">
        <v>2006</v>
      </c>
      <c r="BV32">
        <v>0.2857142857142857</v>
      </c>
      <c r="BY32">
        <v>2006</v>
      </c>
      <c r="BZ32">
        <v>0.2857142857142857</v>
      </c>
      <c r="CC32">
        <v>2006</v>
      </c>
      <c r="CD32">
        <v>0.2857142857142857</v>
      </c>
      <c r="CG32">
        <v>2006</v>
      </c>
      <c r="CH32">
        <v>0.2857142857142857</v>
      </c>
      <c r="CK32">
        <v>2006</v>
      </c>
      <c r="CL32">
        <v>0.2857142857142857</v>
      </c>
      <c r="CO32">
        <v>2006</v>
      </c>
      <c r="CP32">
        <v>0.2857142857142857</v>
      </c>
      <c r="CS32">
        <v>2006</v>
      </c>
      <c r="CT32">
        <v>0.2857142857142857</v>
      </c>
      <c r="CW32">
        <v>2006</v>
      </c>
      <c r="CX32">
        <v>0.2857142857142857</v>
      </c>
      <c r="DA32">
        <v>2006</v>
      </c>
      <c r="DB32">
        <v>0.2857142857142857</v>
      </c>
      <c r="DE32">
        <v>2006</v>
      </c>
      <c r="DF32">
        <v>0.2857142857142857</v>
      </c>
      <c r="DI32">
        <v>2006</v>
      </c>
      <c r="DJ32">
        <v>0.2857142857142857</v>
      </c>
      <c r="DM32">
        <v>2006</v>
      </c>
      <c r="DN32">
        <v>0.2857142857142857</v>
      </c>
      <c r="DQ32">
        <v>2006</v>
      </c>
      <c r="DR32">
        <v>0.2857142857142857</v>
      </c>
      <c r="DU32">
        <v>2006</v>
      </c>
      <c r="DV32">
        <v>0.2857142857142857</v>
      </c>
      <c r="DY32">
        <v>2006</v>
      </c>
      <c r="DZ32">
        <v>0.2857142857142857</v>
      </c>
      <c r="EC32">
        <v>2005</v>
      </c>
      <c r="ED32">
        <v>0.31347962382445144</v>
      </c>
      <c r="EG32">
        <v>2005</v>
      </c>
      <c r="EH32">
        <v>0.31347962382445144</v>
      </c>
      <c r="EK32">
        <v>2005</v>
      </c>
      <c r="EL32">
        <v>0.31347962382445144</v>
      </c>
      <c r="EO32">
        <v>2005</v>
      </c>
      <c r="EP32">
        <v>0.31347962382445144</v>
      </c>
    </row>
    <row r="33" spans="1:146">
      <c r="B33">
        <v>9.1200083016211728E-2</v>
      </c>
      <c r="C33" s="10">
        <v>0.93771986883003999</v>
      </c>
      <c r="D33">
        <v>481.8075241472003</v>
      </c>
      <c r="E33">
        <v>2006</v>
      </c>
      <c r="F33">
        <v>0.2857142857142857</v>
      </c>
      <c r="I33">
        <v>2007</v>
      </c>
      <c r="J33">
        <v>0.29673590504451036</v>
      </c>
      <c r="M33">
        <v>2007</v>
      </c>
      <c r="N33">
        <v>0.29673590504451036</v>
      </c>
      <c r="Q33">
        <v>2007</v>
      </c>
      <c r="R33">
        <v>0.29673590504451036</v>
      </c>
      <c r="U33">
        <v>2007</v>
      </c>
      <c r="V33">
        <v>0.29673590504451036</v>
      </c>
      <c r="Y33">
        <v>2007</v>
      </c>
      <c r="Z33">
        <v>0.29673590504451036</v>
      </c>
      <c r="AC33">
        <v>2007</v>
      </c>
      <c r="AD33">
        <v>0.29673590504451036</v>
      </c>
      <c r="AG33">
        <v>2007</v>
      </c>
      <c r="AH33">
        <v>0.29673590504451036</v>
      </c>
      <c r="AK33">
        <v>2007</v>
      </c>
      <c r="AL33">
        <v>0.29673590504451036</v>
      </c>
      <c r="AO33">
        <v>2007</v>
      </c>
      <c r="AP33">
        <v>0.29673590504451036</v>
      </c>
      <c r="AS33">
        <v>2007</v>
      </c>
      <c r="AT33">
        <v>0.29673590504451036</v>
      </c>
      <c r="AW33">
        <v>2007</v>
      </c>
      <c r="AX33">
        <v>0.29673590504451036</v>
      </c>
      <c r="BA33">
        <v>2007</v>
      </c>
      <c r="BB33">
        <v>0.29673590504451036</v>
      </c>
      <c r="BE33">
        <v>2007</v>
      </c>
      <c r="BF33">
        <v>0.29673590504451036</v>
      </c>
      <c r="BI33">
        <v>2007</v>
      </c>
      <c r="BJ33">
        <v>0.29673590504451036</v>
      </c>
      <c r="BM33">
        <v>2007</v>
      </c>
      <c r="BN33">
        <v>0.29673590504451036</v>
      </c>
      <c r="BQ33">
        <v>2007</v>
      </c>
      <c r="BR33">
        <v>0.29673590504451036</v>
      </c>
      <c r="BU33">
        <v>2007</v>
      </c>
      <c r="BV33">
        <v>0.29673590504451036</v>
      </c>
      <c r="BY33">
        <v>2007</v>
      </c>
      <c r="BZ33">
        <v>0.29673590504451036</v>
      </c>
      <c r="CC33">
        <v>2007</v>
      </c>
      <c r="CD33">
        <v>0.29673590504451036</v>
      </c>
      <c r="CG33">
        <v>2007</v>
      </c>
      <c r="CH33">
        <v>0.29673590504451036</v>
      </c>
      <c r="CK33">
        <v>2007</v>
      </c>
      <c r="CL33">
        <v>0.29673590504451036</v>
      </c>
      <c r="CO33">
        <v>2007</v>
      </c>
      <c r="CP33">
        <v>0.29673590504451036</v>
      </c>
      <c r="CS33">
        <v>2007</v>
      </c>
      <c r="CT33">
        <v>0.29673590504451036</v>
      </c>
      <c r="CW33">
        <v>2007</v>
      </c>
      <c r="CX33">
        <v>0.29673590504451036</v>
      </c>
      <c r="DA33">
        <v>2007</v>
      </c>
      <c r="DB33">
        <v>0.29673590504451036</v>
      </c>
      <c r="DE33">
        <v>2007</v>
      </c>
      <c r="DF33">
        <v>0.29673590504451036</v>
      </c>
      <c r="DI33">
        <v>2007</v>
      </c>
      <c r="DJ33">
        <v>0.29673590504451036</v>
      </c>
      <c r="DM33">
        <v>2007</v>
      </c>
      <c r="DN33">
        <v>0.29673590504451036</v>
      </c>
      <c r="DQ33">
        <v>2007</v>
      </c>
      <c r="DR33">
        <v>0.29673590504451036</v>
      </c>
      <c r="DU33">
        <v>2007</v>
      </c>
      <c r="DV33">
        <v>0.29673590504451036</v>
      </c>
      <c r="DY33">
        <v>2007</v>
      </c>
      <c r="DZ33">
        <v>0.29673590504451036</v>
      </c>
      <c r="EC33">
        <v>2007</v>
      </c>
      <c r="ED33">
        <v>0.29673590504451036</v>
      </c>
      <c r="EG33">
        <v>2006</v>
      </c>
      <c r="EH33">
        <v>0.2857142857142857</v>
      </c>
      <c r="EK33">
        <v>2006</v>
      </c>
      <c r="EL33">
        <v>0.2857142857142857</v>
      </c>
      <c r="EO33">
        <v>2006</v>
      </c>
      <c r="EP33">
        <v>0.2857142857142857</v>
      </c>
    </row>
    <row r="34" spans="1:146">
      <c r="B34">
        <v>9.1525098477301697E-2</v>
      </c>
      <c r="C34" s="10">
        <v>0.93880205750571166</v>
      </c>
      <c r="D34">
        <v>490.89339634231339</v>
      </c>
      <c r="E34">
        <v>2007</v>
      </c>
      <c r="F34">
        <v>0.29673590504451036</v>
      </c>
      <c r="I34">
        <v>2008</v>
      </c>
      <c r="J34">
        <v>0.28653295128939826</v>
      </c>
      <c r="M34">
        <v>2008</v>
      </c>
      <c r="N34">
        <v>0.28653295128939826</v>
      </c>
      <c r="Q34">
        <v>2008</v>
      </c>
      <c r="R34">
        <v>0.28653295128939826</v>
      </c>
      <c r="U34">
        <v>2008</v>
      </c>
      <c r="V34">
        <v>0.28653295128939826</v>
      </c>
      <c r="Y34">
        <v>2008</v>
      </c>
      <c r="Z34">
        <v>0.28653295128939826</v>
      </c>
      <c r="AC34">
        <v>2008</v>
      </c>
      <c r="AD34">
        <v>0.28653295128939826</v>
      </c>
      <c r="AG34">
        <v>2008</v>
      </c>
      <c r="AH34">
        <v>0.28653295128939826</v>
      </c>
      <c r="AK34">
        <v>2008</v>
      </c>
      <c r="AL34">
        <v>0.28653295128939826</v>
      </c>
      <c r="AO34">
        <v>2008</v>
      </c>
      <c r="AP34">
        <v>0.28653295128939826</v>
      </c>
      <c r="AS34">
        <v>2008</v>
      </c>
      <c r="AT34">
        <v>0.28653295128939826</v>
      </c>
      <c r="AW34">
        <v>2008</v>
      </c>
      <c r="AX34">
        <v>0.28653295128939826</v>
      </c>
      <c r="BA34">
        <v>2008</v>
      </c>
      <c r="BB34">
        <v>0.28653295128939826</v>
      </c>
      <c r="BE34">
        <v>2008</v>
      </c>
      <c r="BF34">
        <v>0.28653295128939826</v>
      </c>
      <c r="BI34">
        <v>2008</v>
      </c>
      <c r="BJ34">
        <v>0.28653295128939826</v>
      </c>
      <c r="BM34">
        <v>2008</v>
      </c>
      <c r="BN34">
        <v>0.28653295128939826</v>
      </c>
      <c r="BQ34">
        <v>2008</v>
      </c>
      <c r="BR34">
        <v>0.28653295128939826</v>
      </c>
      <c r="BU34">
        <v>2008</v>
      </c>
      <c r="BV34">
        <v>0.28653295128939826</v>
      </c>
      <c r="BY34">
        <v>2008</v>
      </c>
      <c r="BZ34">
        <v>0.28653295128939826</v>
      </c>
      <c r="CC34">
        <v>2008</v>
      </c>
      <c r="CD34">
        <v>0.28653295128939826</v>
      </c>
      <c r="CG34">
        <v>2008</v>
      </c>
      <c r="CH34">
        <v>0.28653295128939826</v>
      </c>
      <c r="CK34">
        <v>2008</v>
      </c>
      <c r="CL34">
        <v>0.28653295128939826</v>
      </c>
      <c r="CO34">
        <v>2008</v>
      </c>
      <c r="CP34">
        <v>0.28653295128939826</v>
      </c>
      <c r="CS34">
        <v>2008</v>
      </c>
      <c r="CT34">
        <v>0.28653295128939826</v>
      </c>
      <c r="CW34">
        <v>2008</v>
      </c>
      <c r="CX34">
        <v>0.28653295128939826</v>
      </c>
      <c r="DA34">
        <v>2008</v>
      </c>
      <c r="DB34">
        <v>0.28653295128939826</v>
      </c>
      <c r="DE34">
        <v>2008</v>
      </c>
      <c r="DF34">
        <v>0.28653295128939826</v>
      </c>
      <c r="DI34">
        <v>2008</v>
      </c>
      <c r="DJ34">
        <v>0.28653295128939826</v>
      </c>
      <c r="DM34">
        <v>2008</v>
      </c>
      <c r="DN34">
        <v>0.28653295128939826</v>
      </c>
      <c r="DQ34">
        <v>2008</v>
      </c>
      <c r="DR34">
        <v>0.28653295128939826</v>
      </c>
      <c r="DU34">
        <v>2008</v>
      </c>
      <c r="DV34">
        <v>0.28653295128939826</v>
      </c>
      <c r="DY34">
        <v>2008</v>
      </c>
      <c r="DZ34">
        <v>0.28653295128939826</v>
      </c>
      <c r="EC34">
        <v>2008</v>
      </c>
      <c r="ED34">
        <v>0.28653295128939826</v>
      </c>
      <c r="EG34">
        <v>2008</v>
      </c>
      <c r="EH34">
        <v>0.28653295128939826</v>
      </c>
      <c r="EK34">
        <v>2007</v>
      </c>
      <c r="EL34">
        <v>0.29673590504451036</v>
      </c>
      <c r="EO34">
        <v>2007</v>
      </c>
      <c r="EP34">
        <v>0.29673590504451036</v>
      </c>
    </row>
    <row r="35" spans="1:146">
      <c r="B35">
        <v>9.2225395588584447E-2</v>
      </c>
      <c r="C35" s="10">
        <v>0.94263658454301413</v>
      </c>
      <c r="D35">
        <v>525.84683922796262</v>
      </c>
      <c r="E35">
        <v>2008</v>
      </c>
      <c r="F35">
        <v>0.28653295128939826</v>
      </c>
      <c r="I35">
        <v>2009</v>
      </c>
      <c r="J35">
        <v>0.35842293906810035</v>
      </c>
      <c r="M35">
        <v>2009</v>
      </c>
      <c r="N35">
        <v>0.35842293906810035</v>
      </c>
      <c r="Q35">
        <v>2009</v>
      </c>
      <c r="R35">
        <v>0.35842293906810035</v>
      </c>
      <c r="U35">
        <v>2009</v>
      </c>
      <c r="V35">
        <v>0.35842293906810035</v>
      </c>
      <c r="Y35">
        <v>2009</v>
      </c>
      <c r="Z35">
        <v>0.35842293906810035</v>
      </c>
      <c r="AC35">
        <v>2009</v>
      </c>
      <c r="AD35">
        <v>0.35842293906810035</v>
      </c>
      <c r="AG35">
        <v>2009</v>
      </c>
      <c r="AH35">
        <v>0.35842293906810035</v>
      </c>
      <c r="AK35">
        <v>2009</v>
      </c>
      <c r="AL35">
        <v>0.35842293906810035</v>
      </c>
      <c r="AO35">
        <v>2009</v>
      </c>
      <c r="AP35">
        <v>0.35842293906810035</v>
      </c>
      <c r="AS35">
        <v>2009</v>
      </c>
      <c r="AT35">
        <v>0.35842293906810035</v>
      </c>
      <c r="AW35">
        <v>2009</v>
      </c>
      <c r="AX35">
        <v>0.35842293906810035</v>
      </c>
      <c r="BA35">
        <v>2009</v>
      </c>
      <c r="BB35">
        <v>0.35842293906810035</v>
      </c>
      <c r="BE35">
        <v>2009</v>
      </c>
      <c r="BF35">
        <v>0.35842293906810035</v>
      </c>
      <c r="BI35">
        <v>2009</v>
      </c>
      <c r="BJ35">
        <v>0.35842293906810035</v>
      </c>
      <c r="BM35">
        <v>2009</v>
      </c>
      <c r="BN35">
        <v>0.35842293906810035</v>
      </c>
      <c r="BQ35">
        <v>2009</v>
      </c>
      <c r="BR35">
        <v>0.35842293906810035</v>
      </c>
      <c r="BU35">
        <v>2009</v>
      </c>
      <c r="BV35">
        <v>0.35842293906810035</v>
      </c>
      <c r="BY35">
        <v>2009</v>
      </c>
      <c r="BZ35">
        <v>0.35842293906810035</v>
      </c>
      <c r="CC35">
        <v>2009</v>
      </c>
      <c r="CD35">
        <v>0.35842293906810035</v>
      </c>
      <c r="CG35">
        <v>2009</v>
      </c>
      <c r="CH35">
        <v>0.35842293906810035</v>
      </c>
      <c r="CK35">
        <v>2009</v>
      </c>
      <c r="CL35">
        <v>0.35842293906810035</v>
      </c>
      <c r="CO35">
        <v>2009</v>
      </c>
      <c r="CP35">
        <v>0.35842293906810035</v>
      </c>
      <c r="CS35">
        <v>2009</v>
      </c>
      <c r="CT35">
        <v>0.35842293906810035</v>
      </c>
      <c r="CW35">
        <v>2009</v>
      </c>
      <c r="CX35">
        <v>0.35842293906810035</v>
      </c>
      <c r="DA35">
        <v>2009</v>
      </c>
      <c r="DB35">
        <v>0.35842293906810035</v>
      </c>
      <c r="DE35">
        <v>2009</v>
      </c>
      <c r="DF35">
        <v>0.35842293906810035</v>
      </c>
      <c r="DI35">
        <v>2009</v>
      </c>
      <c r="DJ35">
        <v>0.35842293906810035</v>
      </c>
      <c r="DM35">
        <v>2009</v>
      </c>
      <c r="DN35">
        <v>0.35842293906810035</v>
      </c>
      <c r="DQ35">
        <v>2009</v>
      </c>
      <c r="DR35">
        <v>0.35842293906810035</v>
      </c>
      <c r="DU35">
        <v>2009</v>
      </c>
      <c r="DV35">
        <v>0.35842293906810035</v>
      </c>
      <c r="DY35">
        <v>2009</v>
      </c>
      <c r="DZ35">
        <v>0.35842293906810035</v>
      </c>
      <c r="EC35">
        <v>2009</v>
      </c>
      <c r="ED35">
        <v>0.35842293906810035</v>
      </c>
      <c r="EG35">
        <v>2009</v>
      </c>
      <c r="EH35">
        <v>0.35842293906810035</v>
      </c>
      <c r="EK35">
        <v>2009</v>
      </c>
      <c r="EL35">
        <v>0.35842293906810035</v>
      </c>
      <c r="EO35">
        <v>2008</v>
      </c>
      <c r="EP35">
        <v>0.28653295128939826</v>
      </c>
    </row>
    <row r="36" spans="1:146">
      <c r="B36">
        <v>9.1721959789765453E-2</v>
      </c>
      <c r="C36" s="10">
        <v>0.93784212688717161</v>
      </c>
      <c r="D36">
        <v>482.8181299883596</v>
      </c>
      <c r="E36">
        <v>2009</v>
      </c>
      <c r="F36">
        <v>0.35842293906810035</v>
      </c>
    </row>
    <row r="37" spans="1:146">
      <c r="A37" t="s">
        <v>33</v>
      </c>
      <c r="B37" s="7">
        <f>AVERAGE(B2:B36)</f>
        <v>8.9933313740607243E-2</v>
      </c>
      <c r="C37" s="7">
        <f>AVERAGE(C2:C36)</f>
        <v>0.93638749026563306</v>
      </c>
      <c r="D37" s="7">
        <f>AVERAGE(D2:D36)</f>
        <v>471.72599706171417</v>
      </c>
      <c r="E37" s="7">
        <f>AVERAGE(E2:E36)</f>
        <v>1991.8</v>
      </c>
      <c r="F37" s="7">
        <f>AVERAGE(F2:F36)</f>
        <v>0.15616695310769646</v>
      </c>
    </row>
    <row r="38" spans="1:146">
      <c r="A38" t="s">
        <v>34</v>
      </c>
      <c r="B38" s="7">
        <f>STDEV(B2:B36)</f>
        <v>1.0756283271028313E-3</v>
      </c>
      <c r="C38" s="7">
        <f>STDEV(C2:C36)</f>
        <v>2.3598961813866737E-3</v>
      </c>
      <c r="D38" s="7">
        <f>STDEV(D2:D36)</f>
        <v>18.923064404325338</v>
      </c>
      <c r="E38" s="7">
        <f>STDEV(E2:E36)</f>
        <v>10.648943609579307</v>
      </c>
      <c r="F38" s="7">
        <f>STDEV(F2:F36)</f>
        <v>0.11077306443897315</v>
      </c>
    </row>
    <row r="39" spans="1:146">
      <c r="A39" t="s">
        <v>35</v>
      </c>
      <c r="B39" s="7">
        <f>MIN(B2:B36)</f>
        <v>8.6356917886100448E-2</v>
      </c>
      <c r="C39" s="7">
        <f>MIN(C2:C36)</f>
        <v>0.92975867245130472</v>
      </c>
      <c r="D39" s="7">
        <f>MIN(D2:D36)</f>
        <v>423.57225520568022</v>
      </c>
      <c r="E39" s="7">
        <f>MIN(E2:E36)</f>
        <v>1968</v>
      </c>
      <c r="F39" s="7">
        <f>MIN(F2:F36)</f>
        <v>7.9365079365079378E-3</v>
      </c>
    </row>
    <row r="40" spans="1:146">
      <c r="A40" t="s">
        <v>36</v>
      </c>
      <c r="B40" s="7">
        <f>MAX(B2:B36)</f>
        <v>9.2225395588584447E-2</v>
      </c>
      <c r="C40" s="7">
        <f>MAX(C2:C36)</f>
        <v>0.94263658454301413</v>
      </c>
      <c r="D40" s="7">
        <f>MAX(D2:D36)</f>
        <v>525.84683922796262</v>
      </c>
      <c r="E40" s="7">
        <f>MAX(E2:E36)</f>
        <v>2009</v>
      </c>
      <c r="F40" s="7">
        <f>MAX(F2:F36)</f>
        <v>0.35842293906810035</v>
      </c>
    </row>
    <row r="41" spans="1:146">
      <c r="A41" t="s">
        <v>37</v>
      </c>
      <c r="B41" s="7">
        <f>ABS(B40-B39)</f>
        <v>5.8684777024839985E-3</v>
      </c>
      <c r="C41" s="7">
        <f>ABS(C40-C39)</f>
        <v>1.2877912091709409E-2</v>
      </c>
      <c r="D41" s="7">
        <f>ABS(D40-D39)</f>
        <v>102.2745840222824</v>
      </c>
      <c r="E41" s="7">
        <f>ABS(E40-E39)</f>
        <v>41</v>
      </c>
      <c r="F41" s="7">
        <f>ABS(F40-F39)</f>
        <v>0.35048643113159239</v>
      </c>
    </row>
    <row r="42" spans="1:146">
      <c r="A42" t="s">
        <v>38</v>
      </c>
      <c r="B42" s="7">
        <f>COUNT(B2:B36)</f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36"/>
  <sheetViews>
    <sheetView workbookViewId="0">
      <selection activeCell="K37" sqref="K37"/>
    </sheetView>
  </sheetViews>
  <sheetFormatPr baseColWidth="10" defaultRowHeight="15" x14ac:dyDescent="0"/>
  <sheetData>
    <row r="1" spans="1:4" ht="16" thickBot="1">
      <c r="A1" t="s">
        <v>3</v>
      </c>
      <c r="B1" t="s">
        <v>6</v>
      </c>
      <c r="C1" s="16" t="s">
        <v>56</v>
      </c>
      <c r="D1" s="16" t="s">
        <v>55</v>
      </c>
    </row>
    <row r="2" spans="1:4">
      <c r="A2">
        <v>1968</v>
      </c>
      <c r="B2">
        <v>7.9365079365079378E-3</v>
      </c>
      <c r="C2" s="23">
        <v>0.01</v>
      </c>
      <c r="D2" s="24" t="s">
        <v>7</v>
      </c>
    </row>
    <row r="3" spans="1:4">
      <c r="A3">
        <v>1976</v>
      </c>
      <c r="B3">
        <v>1.4005602240896361E-2</v>
      </c>
      <c r="C3" s="19">
        <v>0.01</v>
      </c>
      <c r="D3" s="20" t="s">
        <v>9</v>
      </c>
    </row>
    <row r="4" spans="1:4">
      <c r="A4">
        <v>1977</v>
      </c>
      <c r="B4">
        <v>1.8771178883538436E-2</v>
      </c>
      <c r="C4" s="17">
        <v>0.02</v>
      </c>
      <c r="D4" s="18" t="s">
        <v>9</v>
      </c>
    </row>
    <row r="5" spans="1:4">
      <c r="A5">
        <v>1978</v>
      </c>
      <c r="B5">
        <v>2.6518014613252712E-2</v>
      </c>
      <c r="C5" s="19">
        <v>0.03</v>
      </c>
      <c r="D5" s="20" t="s">
        <v>9</v>
      </c>
    </row>
    <row r="6" spans="1:4">
      <c r="A6">
        <v>1979</v>
      </c>
      <c r="B6">
        <v>3.3191422264269944E-2</v>
      </c>
      <c r="C6" s="17">
        <v>0.03</v>
      </c>
      <c r="D6" s="18" t="s">
        <v>9</v>
      </c>
    </row>
    <row r="7" spans="1:4">
      <c r="A7">
        <v>1980</v>
      </c>
      <c r="B7">
        <v>4.0095238095238094E-2</v>
      </c>
      <c r="C7" s="19">
        <v>0.04</v>
      </c>
      <c r="D7" s="20" t="s">
        <v>9</v>
      </c>
    </row>
    <row r="8" spans="1:4">
      <c r="A8">
        <v>1981</v>
      </c>
      <c r="B8">
        <v>4.5980777632153781E-2</v>
      </c>
      <c r="C8" s="17">
        <v>0.05</v>
      </c>
      <c r="D8" s="18" t="s">
        <v>9</v>
      </c>
    </row>
    <row r="9" spans="1:4">
      <c r="A9">
        <v>1982</v>
      </c>
      <c r="B9">
        <v>4.8659269533055938E-2</v>
      </c>
      <c r="C9" s="19">
        <v>0.05</v>
      </c>
      <c r="D9" s="20" t="s">
        <v>9</v>
      </c>
    </row>
    <row r="10" spans="1:4">
      <c r="A10">
        <v>1983</v>
      </c>
      <c r="B10">
        <v>6.0384394721744131E-2</v>
      </c>
      <c r="C10" s="17">
        <v>0.06</v>
      </c>
      <c r="D10" s="18" t="s">
        <v>9</v>
      </c>
    </row>
    <row r="11" spans="1:4">
      <c r="A11">
        <v>1984</v>
      </c>
      <c r="B11">
        <v>6.5089672232529386E-2</v>
      </c>
      <c r="C11" s="19">
        <v>7.0000000000000007E-2</v>
      </c>
      <c r="D11" s="20" t="s">
        <v>9</v>
      </c>
    </row>
    <row r="12" spans="1:4">
      <c r="A12">
        <v>1985</v>
      </c>
      <c r="B12">
        <v>7.4804548685145689E-2</v>
      </c>
      <c r="C12" s="17">
        <v>7.0000000000000007E-2</v>
      </c>
      <c r="D12" s="18" t="s">
        <v>9</v>
      </c>
    </row>
    <row r="13" spans="1:4">
      <c r="A13">
        <v>1986</v>
      </c>
      <c r="B13">
        <v>8.4947538337368858E-2</v>
      </c>
      <c r="C13" s="19">
        <v>0.08</v>
      </c>
      <c r="D13" s="20" t="s">
        <v>9</v>
      </c>
    </row>
    <row r="14" spans="1:4">
      <c r="A14">
        <v>1987</v>
      </c>
      <c r="B14">
        <v>9.4564240790655882E-2</v>
      </c>
      <c r="C14" s="17">
        <v>0.09</v>
      </c>
      <c r="D14" s="18" t="s">
        <v>9</v>
      </c>
    </row>
    <row r="15" spans="1:4">
      <c r="A15">
        <v>1988</v>
      </c>
      <c r="B15">
        <v>0.10023809523809524</v>
      </c>
      <c r="C15" s="19">
        <v>0.1</v>
      </c>
      <c r="D15" s="20" t="s">
        <v>9</v>
      </c>
    </row>
    <row r="16" spans="1:4">
      <c r="A16">
        <v>1989</v>
      </c>
      <c r="B16">
        <v>0.10228377065111759</v>
      </c>
      <c r="C16" s="17">
        <v>0.1</v>
      </c>
      <c r="D16" s="18" t="s">
        <v>9</v>
      </c>
    </row>
    <row r="17" spans="1:4">
      <c r="A17">
        <v>1990</v>
      </c>
      <c r="B17">
        <v>0.10441468253968256</v>
      </c>
      <c r="C17" s="19">
        <v>0.1</v>
      </c>
      <c r="D17" s="20" t="s">
        <v>9</v>
      </c>
    </row>
    <row r="18" spans="1:4">
      <c r="A18">
        <v>1991</v>
      </c>
      <c r="B18">
        <v>0.11390692640692641</v>
      </c>
      <c r="C18" s="17">
        <v>0.11</v>
      </c>
      <c r="D18" s="18" t="s">
        <v>9</v>
      </c>
    </row>
    <row r="19" spans="1:4">
      <c r="A19">
        <v>1992</v>
      </c>
      <c r="B19">
        <v>0.12224157955865274</v>
      </c>
      <c r="C19" s="19">
        <v>0.12</v>
      </c>
      <c r="D19" s="20" t="s">
        <v>9</v>
      </c>
    </row>
    <row r="20" spans="1:4">
      <c r="A20">
        <v>1993</v>
      </c>
      <c r="B20">
        <v>0.14319727891156464</v>
      </c>
      <c r="C20" s="17">
        <v>0.14000000000000001</v>
      </c>
      <c r="D20" s="18" t="s">
        <v>9</v>
      </c>
    </row>
    <row r="21" spans="1:4">
      <c r="A21">
        <v>1994</v>
      </c>
      <c r="B21">
        <v>0.14740896358543418</v>
      </c>
      <c r="C21" s="19">
        <v>0.15</v>
      </c>
      <c r="D21" s="20" t="s">
        <v>9</v>
      </c>
    </row>
    <row r="22" spans="1:4">
      <c r="A22">
        <v>1995</v>
      </c>
      <c r="B22">
        <v>0.15662202380952381</v>
      </c>
      <c r="C22" s="17">
        <v>0.16</v>
      </c>
      <c r="D22" s="18" t="s">
        <v>9</v>
      </c>
    </row>
    <row r="23" spans="1:4">
      <c r="A23">
        <v>1996</v>
      </c>
      <c r="B23">
        <v>0.16167434715821816</v>
      </c>
      <c r="C23" s="19">
        <v>0.16</v>
      </c>
      <c r="D23" s="20" t="s">
        <v>9</v>
      </c>
    </row>
    <row r="24" spans="1:4">
      <c r="A24">
        <v>1997</v>
      </c>
      <c r="B24">
        <v>0.17899659863945577</v>
      </c>
      <c r="C24" s="17">
        <v>0.18</v>
      </c>
      <c r="D24" s="18" t="s">
        <v>9</v>
      </c>
    </row>
    <row r="25" spans="1:4">
      <c r="A25">
        <v>1998</v>
      </c>
      <c r="B25">
        <v>0.20408163265306126</v>
      </c>
      <c r="C25" s="19">
        <v>0.2</v>
      </c>
      <c r="D25" s="20" t="s">
        <v>9</v>
      </c>
    </row>
    <row r="26" spans="1:4">
      <c r="A26">
        <v>1999</v>
      </c>
      <c r="B26">
        <v>0.27624309392265195</v>
      </c>
      <c r="C26" s="17">
        <v>0.28000000000000003</v>
      </c>
      <c r="D26" s="18" t="s">
        <v>10</v>
      </c>
    </row>
    <row r="27" spans="1:4">
      <c r="A27">
        <v>2000</v>
      </c>
      <c r="B27">
        <v>0.28901734104046245</v>
      </c>
      <c r="C27" s="19">
        <v>0.28999999999999998</v>
      </c>
      <c r="D27" s="20" t="s">
        <v>10</v>
      </c>
    </row>
    <row r="28" spans="1:4">
      <c r="A28">
        <v>2001</v>
      </c>
      <c r="B28">
        <v>0.29239766081871343</v>
      </c>
      <c r="C28" s="17">
        <v>0.28999999999999998</v>
      </c>
      <c r="D28" s="18" t="s">
        <v>10</v>
      </c>
    </row>
    <row r="29" spans="1:4">
      <c r="A29">
        <v>2002</v>
      </c>
      <c r="B29">
        <v>0.26737967914438499</v>
      </c>
      <c r="C29" s="19">
        <v>0.27</v>
      </c>
      <c r="D29" s="20" t="s">
        <v>10</v>
      </c>
    </row>
    <row r="30" spans="1:4">
      <c r="A30">
        <v>2003</v>
      </c>
      <c r="B30">
        <v>0.31545741324921134</v>
      </c>
      <c r="C30" s="17">
        <v>0.32</v>
      </c>
      <c r="D30" s="18" t="s">
        <v>10</v>
      </c>
    </row>
    <row r="31" spans="1:4">
      <c r="A31">
        <v>2004</v>
      </c>
      <c r="B31">
        <v>0.33444816053511706</v>
      </c>
      <c r="C31" s="19">
        <v>0.33</v>
      </c>
      <c r="D31" s="20" t="s">
        <v>10</v>
      </c>
    </row>
    <row r="32" spans="1:4">
      <c r="A32">
        <v>2005</v>
      </c>
      <c r="B32">
        <v>0.31347962382445144</v>
      </c>
      <c r="C32" s="17">
        <v>0.31</v>
      </c>
      <c r="D32" s="18" t="s">
        <v>10</v>
      </c>
    </row>
    <row r="33" spans="1:4">
      <c r="A33">
        <v>2006</v>
      </c>
      <c r="B33">
        <v>0.2857142857142857</v>
      </c>
      <c r="C33" s="19">
        <v>0.28999999999999998</v>
      </c>
      <c r="D33" s="20" t="s">
        <v>10</v>
      </c>
    </row>
    <row r="34" spans="1:4">
      <c r="A34">
        <v>2007</v>
      </c>
      <c r="B34">
        <v>0.29673590504451036</v>
      </c>
      <c r="C34" s="17">
        <v>0.3</v>
      </c>
      <c r="D34" s="18" t="s">
        <v>10</v>
      </c>
    </row>
    <row r="35" spans="1:4">
      <c r="A35">
        <v>2008</v>
      </c>
      <c r="B35">
        <v>0.28653295128939826</v>
      </c>
      <c r="C35" s="19">
        <v>0.28999999999999998</v>
      </c>
      <c r="D35" s="20" t="s">
        <v>10</v>
      </c>
    </row>
    <row r="36" spans="1:4" ht="16" thickBot="1">
      <c r="A36">
        <v>2009</v>
      </c>
      <c r="B36">
        <v>0.35842293906810035</v>
      </c>
      <c r="C36" s="21">
        <v>0.36</v>
      </c>
      <c r="D36" s="22" t="s">
        <v>10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L48"/>
  <sheetViews>
    <sheetView topLeftCell="A3" workbookViewId="0">
      <selection activeCell="B3" sqref="B3:E46"/>
    </sheetView>
  </sheetViews>
  <sheetFormatPr baseColWidth="10" defaultRowHeight="15" x14ac:dyDescent="0"/>
  <sheetData>
    <row r="2" spans="1:12">
      <c r="B2" t="s">
        <v>0</v>
      </c>
      <c r="H2" t="s">
        <v>1</v>
      </c>
      <c r="I2" t="s">
        <v>2</v>
      </c>
    </row>
    <row r="3" spans="1:12">
      <c r="B3" t="s">
        <v>3</v>
      </c>
      <c r="C3" t="s">
        <v>4</v>
      </c>
      <c r="D3" t="s">
        <v>5</v>
      </c>
      <c r="E3" t="s">
        <v>6</v>
      </c>
      <c r="H3">
        <v>577</v>
      </c>
      <c r="I3">
        <v>0</v>
      </c>
    </row>
    <row r="4" spans="1:12">
      <c r="A4" s="1" t="s">
        <v>7</v>
      </c>
      <c r="B4">
        <v>1968</v>
      </c>
      <c r="C4" s="2">
        <v>90</v>
      </c>
      <c r="D4" s="3">
        <f>C4*1.4</f>
        <v>125.99999999999999</v>
      </c>
      <c r="E4" s="4">
        <f>1/D4</f>
        <v>7.9365079365079378E-3</v>
      </c>
      <c r="H4">
        <v>156</v>
      </c>
      <c r="I4">
        <v>60</v>
      </c>
      <c r="L4">
        <f>577/156</f>
        <v>3.6987179487179489</v>
      </c>
    </row>
    <row r="5" spans="1:12">
      <c r="B5">
        <f t="shared" ref="B5:B42" si="0">B4+1</f>
        <v>1969</v>
      </c>
      <c r="D5" s="3"/>
      <c r="E5" s="4"/>
    </row>
    <row r="6" spans="1:12">
      <c r="B6">
        <f t="shared" si="0"/>
        <v>1970</v>
      </c>
      <c r="D6" s="3"/>
      <c r="E6" s="4"/>
      <c r="G6" t="s">
        <v>8</v>
      </c>
      <c r="H6" t="s">
        <v>1</v>
      </c>
      <c r="I6" t="s">
        <v>2</v>
      </c>
    </row>
    <row r="7" spans="1:12">
      <c r="B7">
        <f t="shared" si="0"/>
        <v>1971</v>
      </c>
      <c r="D7" s="3"/>
      <c r="E7" s="4"/>
      <c r="G7">
        <v>1976</v>
      </c>
      <c r="H7">
        <v>219</v>
      </c>
      <c r="I7">
        <f>(577-H7)*60/(577-156)</f>
        <v>51.021377672209027</v>
      </c>
    </row>
    <row r="8" spans="1:12">
      <c r="B8">
        <f t="shared" si="0"/>
        <v>1972</v>
      </c>
      <c r="D8" s="3"/>
      <c r="E8" s="4"/>
      <c r="G8">
        <f>G7+1</f>
        <v>1977</v>
      </c>
      <c r="H8">
        <v>310</v>
      </c>
      <c r="I8">
        <f t="shared" ref="I8:I29" si="1">(577-H8)*60/(577-156)</f>
        <v>38.052256532066508</v>
      </c>
    </row>
    <row r="9" spans="1:12">
      <c r="B9">
        <f t="shared" si="0"/>
        <v>1973</v>
      </c>
      <c r="D9" s="3"/>
      <c r="E9" s="4"/>
      <c r="G9">
        <f t="shared" ref="G9:G37" si="2">G8+1</f>
        <v>1978</v>
      </c>
      <c r="H9">
        <v>388</v>
      </c>
      <c r="I9">
        <f t="shared" si="1"/>
        <v>26.935866983372922</v>
      </c>
    </row>
    <row r="10" spans="1:12">
      <c r="B10">
        <f t="shared" si="0"/>
        <v>1974</v>
      </c>
      <c r="D10" s="3"/>
      <c r="E10" s="4"/>
      <c r="G10">
        <f t="shared" si="2"/>
        <v>1979</v>
      </c>
      <c r="H10">
        <v>426</v>
      </c>
      <c r="I10">
        <f t="shared" si="1"/>
        <v>21.520190023752971</v>
      </c>
    </row>
    <row r="11" spans="1:12">
      <c r="B11">
        <f t="shared" si="0"/>
        <v>1975</v>
      </c>
      <c r="D11" s="3"/>
      <c r="E11" s="4"/>
      <c r="G11">
        <f t="shared" si="2"/>
        <v>1980</v>
      </c>
      <c r="H11">
        <v>452</v>
      </c>
      <c r="I11">
        <f t="shared" si="1"/>
        <v>17.814726840855108</v>
      </c>
    </row>
    <row r="12" spans="1:12">
      <c r="A12" t="s">
        <v>9</v>
      </c>
      <c r="B12">
        <f t="shared" si="0"/>
        <v>1976</v>
      </c>
      <c r="C12" s="2">
        <v>51</v>
      </c>
      <c r="D12" s="3">
        <f t="shared" ref="D12:D34" si="3">C12*1.4</f>
        <v>71.399999999999991</v>
      </c>
      <c r="E12" s="4">
        <f t="shared" ref="E12:E45" si="4">1/D12</f>
        <v>1.4005602240896361E-2</v>
      </c>
      <c r="G12">
        <f t="shared" si="2"/>
        <v>1981</v>
      </c>
      <c r="H12">
        <v>468</v>
      </c>
      <c r="I12">
        <f t="shared" si="1"/>
        <v>15.534441805225653</v>
      </c>
    </row>
    <row r="13" spans="1:12">
      <c r="A13" t="s">
        <v>9</v>
      </c>
      <c r="B13">
        <f t="shared" si="0"/>
        <v>1977</v>
      </c>
      <c r="C13" s="2">
        <v>38.052256532066508</v>
      </c>
      <c r="D13" s="3">
        <f t="shared" si="3"/>
        <v>53.273159144893107</v>
      </c>
      <c r="E13" s="4">
        <f t="shared" si="4"/>
        <v>1.8771178883538436E-2</v>
      </c>
      <c r="G13">
        <f t="shared" si="2"/>
        <v>1982</v>
      </c>
      <c r="H13">
        <v>474</v>
      </c>
      <c r="I13">
        <f t="shared" si="1"/>
        <v>14.679334916864608</v>
      </c>
    </row>
    <row r="14" spans="1:12">
      <c r="A14" t="s">
        <v>9</v>
      </c>
      <c r="B14">
        <f t="shared" si="0"/>
        <v>1978</v>
      </c>
      <c r="C14" s="2">
        <v>26.935866983372922</v>
      </c>
      <c r="D14" s="3">
        <f t="shared" si="3"/>
        <v>37.710213776722085</v>
      </c>
      <c r="E14" s="4">
        <f t="shared" si="4"/>
        <v>2.6518014613252712E-2</v>
      </c>
      <c r="G14">
        <f t="shared" si="2"/>
        <v>1983</v>
      </c>
      <c r="H14">
        <v>494</v>
      </c>
      <c r="I14">
        <f t="shared" si="1"/>
        <v>11.82897862232779</v>
      </c>
    </row>
    <row r="15" spans="1:12">
      <c r="A15" t="s">
        <v>9</v>
      </c>
      <c r="B15">
        <f t="shared" si="0"/>
        <v>1979</v>
      </c>
      <c r="C15" s="2">
        <v>21.520190023752971</v>
      </c>
      <c r="D15" s="3">
        <f t="shared" si="3"/>
        <v>30.128266033254157</v>
      </c>
      <c r="E15" s="4">
        <f t="shared" si="4"/>
        <v>3.3191422264269944E-2</v>
      </c>
      <c r="G15">
        <f t="shared" si="2"/>
        <v>1984</v>
      </c>
      <c r="H15">
        <v>500</v>
      </c>
      <c r="I15">
        <f t="shared" si="1"/>
        <v>10.973871733966746</v>
      </c>
    </row>
    <row r="16" spans="1:12">
      <c r="A16" t="s">
        <v>9</v>
      </c>
      <c r="B16">
        <f t="shared" si="0"/>
        <v>1980</v>
      </c>
      <c r="C16" s="2">
        <v>17.814726840855108</v>
      </c>
      <c r="D16" s="3">
        <f t="shared" si="3"/>
        <v>24.940617577197152</v>
      </c>
      <c r="E16" s="4">
        <f t="shared" si="4"/>
        <v>4.0095238095238094E-2</v>
      </c>
      <c r="G16">
        <f t="shared" si="2"/>
        <v>1985</v>
      </c>
      <c r="H16">
        <v>510</v>
      </c>
      <c r="I16">
        <f t="shared" si="1"/>
        <v>9.548693586698338</v>
      </c>
    </row>
    <row r="17" spans="1:9">
      <c r="A17" t="s">
        <v>9</v>
      </c>
      <c r="B17">
        <f t="shared" si="0"/>
        <v>1981</v>
      </c>
      <c r="C17" s="2">
        <v>15.534441805225653</v>
      </c>
      <c r="D17" s="3">
        <f t="shared" si="3"/>
        <v>21.748218527315913</v>
      </c>
      <c r="E17" s="4">
        <f t="shared" si="4"/>
        <v>4.5980777632153781E-2</v>
      </c>
      <c r="G17">
        <f t="shared" si="2"/>
        <v>1986</v>
      </c>
      <c r="H17">
        <v>518</v>
      </c>
      <c r="I17">
        <f t="shared" si="1"/>
        <v>8.4085510688836109</v>
      </c>
    </row>
    <row r="18" spans="1:9">
      <c r="A18" t="s">
        <v>9</v>
      </c>
      <c r="B18">
        <f t="shared" si="0"/>
        <v>1982</v>
      </c>
      <c r="C18" s="2">
        <v>14.679334916864608</v>
      </c>
      <c r="D18" s="3">
        <f t="shared" si="3"/>
        <v>20.551068883610451</v>
      </c>
      <c r="E18" s="4">
        <f t="shared" si="4"/>
        <v>4.8659269533055938E-2</v>
      </c>
      <c r="G18">
        <f t="shared" si="2"/>
        <v>1987</v>
      </c>
      <c r="H18">
        <v>524</v>
      </c>
      <c r="I18">
        <f t="shared" si="1"/>
        <v>7.5534441805225656</v>
      </c>
    </row>
    <row r="19" spans="1:9">
      <c r="A19" t="s">
        <v>9</v>
      </c>
      <c r="B19">
        <f t="shared" si="0"/>
        <v>1983</v>
      </c>
      <c r="C19" s="2">
        <v>11.82897862232779</v>
      </c>
      <c r="D19" s="3">
        <f t="shared" si="3"/>
        <v>16.560570071258905</v>
      </c>
      <c r="E19" s="4">
        <f t="shared" si="4"/>
        <v>6.0384394721744131E-2</v>
      </c>
      <c r="G19">
        <f t="shared" si="2"/>
        <v>1988</v>
      </c>
      <c r="H19">
        <v>527</v>
      </c>
      <c r="I19">
        <f t="shared" si="1"/>
        <v>7.1258907363420425</v>
      </c>
    </row>
    <row r="20" spans="1:9">
      <c r="A20" t="s">
        <v>9</v>
      </c>
      <c r="B20">
        <f t="shared" si="0"/>
        <v>1984</v>
      </c>
      <c r="C20" s="2">
        <v>10.973871733966746</v>
      </c>
      <c r="D20" s="3">
        <f t="shared" si="3"/>
        <v>15.363420427553443</v>
      </c>
      <c r="E20" s="4">
        <f t="shared" si="4"/>
        <v>6.5089672232529386E-2</v>
      </c>
      <c r="G20">
        <f t="shared" si="2"/>
        <v>1989</v>
      </c>
      <c r="H20">
        <v>528</v>
      </c>
      <c r="I20">
        <f t="shared" si="1"/>
        <v>6.9833729216152021</v>
      </c>
    </row>
    <row r="21" spans="1:9">
      <c r="A21" t="s">
        <v>9</v>
      </c>
      <c r="B21">
        <f t="shared" si="0"/>
        <v>1985</v>
      </c>
      <c r="C21" s="2">
        <v>9.548693586698338</v>
      </c>
      <c r="D21" s="3">
        <f t="shared" si="3"/>
        <v>13.368171021377673</v>
      </c>
      <c r="E21" s="4">
        <f t="shared" si="4"/>
        <v>7.4804548685145689E-2</v>
      </c>
      <c r="G21">
        <f t="shared" si="2"/>
        <v>1990</v>
      </c>
      <c r="H21">
        <v>529</v>
      </c>
      <c r="I21">
        <f t="shared" si="1"/>
        <v>6.8408551068883607</v>
      </c>
    </row>
    <row r="22" spans="1:9">
      <c r="A22" t="s">
        <v>9</v>
      </c>
      <c r="B22">
        <f t="shared" si="0"/>
        <v>1986</v>
      </c>
      <c r="C22" s="2">
        <v>8.4085510688836109</v>
      </c>
      <c r="D22" s="3">
        <f t="shared" si="3"/>
        <v>11.771971496437054</v>
      </c>
      <c r="E22" s="4">
        <f t="shared" si="4"/>
        <v>8.4947538337368858E-2</v>
      </c>
      <c r="G22">
        <f t="shared" si="2"/>
        <v>1991</v>
      </c>
      <c r="H22">
        <v>533</v>
      </c>
      <c r="I22">
        <f t="shared" si="1"/>
        <v>6.2707838479809972</v>
      </c>
    </row>
    <row r="23" spans="1:9">
      <c r="A23" t="s">
        <v>9</v>
      </c>
      <c r="B23">
        <f t="shared" si="0"/>
        <v>1987</v>
      </c>
      <c r="C23" s="2">
        <v>7.5534441805225656</v>
      </c>
      <c r="D23" s="3">
        <f t="shared" si="3"/>
        <v>10.574821852731592</v>
      </c>
      <c r="E23" s="4">
        <f t="shared" si="4"/>
        <v>9.4564240790655882E-2</v>
      </c>
      <c r="G23">
        <f t="shared" si="2"/>
        <v>1992</v>
      </c>
      <c r="H23">
        <v>536</v>
      </c>
      <c r="I23">
        <f t="shared" si="1"/>
        <v>5.843230403800475</v>
      </c>
    </row>
    <row r="24" spans="1:9">
      <c r="A24" t="s">
        <v>9</v>
      </c>
      <c r="B24">
        <f t="shared" si="0"/>
        <v>1988</v>
      </c>
      <c r="C24" s="2">
        <v>7.1258907363420425</v>
      </c>
      <c r="D24" s="3">
        <f t="shared" si="3"/>
        <v>9.9762470308788593</v>
      </c>
      <c r="E24" s="4">
        <f t="shared" si="4"/>
        <v>0.10023809523809524</v>
      </c>
      <c r="G24">
        <f t="shared" si="2"/>
        <v>1993</v>
      </c>
      <c r="H24">
        <v>542</v>
      </c>
      <c r="I24">
        <f t="shared" si="1"/>
        <v>4.9881235154394297</v>
      </c>
    </row>
    <row r="25" spans="1:9">
      <c r="A25" t="s">
        <v>9</v>
      </c>
      <c r="B25">
        <f t="shared" si="0"/>
        <v>1989</v>
      </c>
      <c r="C25" s="2">
        <v>6.9833729216152021</v>
      </c>
      <c r="D25" s="3">
        <f t="shared" si="3"/>
        <v>9.7767220902612824</v>
      </c>
      <c r="E25" s="4">
        <f t="shared" si="4"/>
        <v>0.10228377065111759</v>
      </c>
      <c r="G25">
        <f t="shared" si="2"/>
        <v>1994</v>
      </c>
      <c r="H25">
        <v>543</v>
      </c>
      <c r="I25">
        <f t="shared" si="1"/>
        <v>4.8456057007125892</v>
      </c>
    </row>
    <row r="26" spans="1:9">
      <c r="A26" t="s">
        <v>9</v>
      </c>
      <c r="B26">
        <f t="shared" si="0"/>
        <v>1990</v>
      </c>
      <c r="C26" s="2">
        <v>6.8408551068883607</v>
      </c>
      <c r="D26" s="3">
        <f t="shared" si="3"/>
        <v>9.5771971496437036</v>
      </c>
      <c r="E26" s="4">
        <f t="shared" si="4"/>
        <v>0.10441468253968256</v>
      </c>
      <c r="G26">
        <f t="shared" si="2"/>
        <v>1995</v>
      </c>
      <c r="H26">
        <v>545</v>
      </c>
      <c r="I26">
        <f t="shared" si="1"/>
        <v>4.5605700712589075</v>
      </c>
    </row>
    <row r="27" spans="1:9">
      <c r="A27" t="s">
        <v>9</v>
      </c>
      <c r="B27">
        <f t="shared" si="0"/>
        <v>1991</v>
      </c>
      <c r="C27" s="2">
        <v>6.2707838479809972</v>
      </c>
      <c r="D27" s="3">
        <f t="shared" si="3"/>
        <v>8.7790973871733957</v>
      </c>
      <c r="E27" s="4">
        <f t="shared" si="4"/>
        <v>0.11390692640692641</v>
      </c>
      <c r="G27">
        <f t="shared" si="2"/>
        <v>1996</v>
      </c>
      <c r="H27">
        <v>546</v>
      </c>
      <c r="I27">
        <f t="shared" si="1"/>
        <v>4.4180522565320661</v>
      </c>
    </row>
    <row r="28" spans="1:9">
      <c r="A28" t="s">
        <v>9</v>
      </c>
      <c r="B28">
        <f t="shared" si="0"/>
        <v>1992</v>
      </c>
      <c r="C28" s="2">
        <v>5.843230403800475</v>
      </c>
      <c r="D28" s="3">
        <f t="shared" si="3"/>
        <v>8.1805225653206648</v>
      </c>
      <c r="E28" s="4">
        <f t="shared" si="4"/>
        <v>0.12224157955865274</v>
      </c>
      <c r="G28">
        <f t="shared" si="2"/>
        <v>1997</v>
      </c>
      <c r="H28">
        <v>549</v>
      </c>
      <c r="I28">
        <f t="shared" si="1"/>
        <v>3.9904988123515439</v>
      </c>
    </row>
    <row r="29" spans="1:9">
      <c r="A29" t="s">
        <v>9</v>
      </c>
      <c r="B29">
        <f t="shared" si="0"/>
        <v>1993</v>
      </c>
      <c r="C29" s="2">
        <v>4.9881235154394297</v>
      </c>
      <c r="D29" s="3">
        <f t="shared" si="3"/>
        <v>6.9833729216152012</v>
      </c>
      <c r="E29" s="4">
        <f t="shared" si="4"/>
        <v>0.14319727891156464</v>
      </c>
      <c r="G29">
        <f t="shared" si="2"/>
        <v>1998</v>
      </c>
      <c r="H29">
        <v>553</v>
      </c>
      <c r="I29">
        <f t="shared" si="1"/>
        <v>3.4204275534441804</v>
      </c>
    </row>
    <row r="30" spans="1:9">
      <c r="A30" t="s">
        <v>9</v>
      </c>
      <c r="B30">
        <f t="shared" si="0"/>
        <v>1994</v>
      </c>
      <c r="C30" s="2">
        <v>4.8456057007125892</v>
      </c>
      <c r="D30" s="3">
        <f t="shared" si="3"/>
        <v>6.7838479809976242</v>
      </c>
      <c r="E30" s="4">
        <f t="shared" si="4"/>
        <v>0.14740896358543418</v>
      </c>
      <c r="G30">
        <f t="shared" si="2"/>
        <v>1999</v>
      </c>
    </row>
    <row r="31" spans="1:9">
      <c r="A31" t="s">
        <v>9</v>
      </c>
      <c r="B31">
        <f t="shared" si="0"/>
        <v>1995</v>
      </c>
      <c r="C31" s="2">
        <v>4.5605700712589075</v>
      </c>
      <c r="D31" s="3">
        <f t="shared" si="3"/>
        <v>6.3847980997624703</v>
      </c>
      <c r="E31" s="4">
        <f t="shared" si="4"/>
        <v>0.15662202380952381</v>
      </c>
      <c r="G31">
        <f t="shared" si="2"/>
        <v>2000</v>
      </c>
    </row>
    <row r="32" spans="1:9">
      <c r="A32" t="s">
        <v>9</v>
      </c>
      <c r="B32">
        <f t="shared" si="0"/>
        <v>1996</v>
      </c>
      <c r="C32" s="2">
        <v>4.4180522565320661</v>
      </c>
      <c r="D32" s="3">
        <f t="shared" si="3"/>
        <v>6.1852731591448924</v>
      </c>
      <c r="E32" s="4">
        <f t="shared" si="4"/>
        <v>0.16167434715821816</v>
      </c>
      <c r="G32">
        <f t="shared" si="2"/>
        <v>2001</v>
      </c>
    </row>
    <row r="33" spans="1:7">
      <c r="A33" t="s">
        <v>9</v>
      </c>
      <c r="B33">
        <f t="shared" si="0"/>
        <v>1997</v>
      </c>
      <c r="C33" s="2">
        <v>3.9904988123515439</v>
      </c>
      <c r="D33" s="3">
        <f t="shared" si="3"/>
        <v>5.5866983372921615</v>
      </c>
      <c r="E33" s="4">
        <f t="shared" si="4"/>
        <v>0.17899659863945577</v>
      </c>
      <c r="G33">
        <f t="shared" si="2"/>
        <v>2002</v>
      </c>
    </row>
    <row r="34" spans="1:7">
      <c r="A34" t="s">
        <v>9</v>
      </c>
      <c r="B34">
        <f t="shared" si="0"/>
        <v>1998</v>
      </c>
      <c r="C34" s="2">
        <v>3.5</v>
      </c>
      <c r="D34" s="3">
        <f t="shared" si="3"/>
        <v>4.8999999999999995</v>
      </c>
      <c r="E34" s="4">
        <f t="shared" si="4"/>
        <v>0.20408163265306126</v>
      </c>
      <c r="G34">
        <f t="shared" si="2"/>
        <v>2003</v>
      </c>
    </row>
    <row r="35" spans="1:7">
      <c r="A35" t="s">
        <v>10</v>
      </c>
      <c r="B35">
        <f t="shared" si="0"/>
        <v>1999</v>
      </c>
      <c r="D35" s="2">
        <v>3.62</v>
      </c>
      <c r="E35" s="4">
        <f t="shared" si="4"/>
        <v>0.27624309392265195</v>
      </c>
      <c r="G35">
        <f t="shared" si="2"/>
        <v>2004</v>
      </c>
    </row>
    <row r="36" spans="1:7">
      <c r="A36" t="s">
        <v>10</v>
      </c>
      <c r="B36">
        <f t="shared" si="0"/>
        <v>2000</v>
      </c>
      <c r="D36" s="2">
        <v>3.46</v>
      </c>
      <c r="E36" s="4">
        <f t="shared" si="4"/>
        <v>0.28901734104046245</v>
      </c>
      <c r="G36">
        <f t="shared" si="2"/>
        <v>2005</v>
      </c>
    </row>
    <row r="37" spans="1:7">
      <c r="A37" t="s">
        <v>10</v>
      </c>
      <c r="B37">
        <f t="shared" si="0"/>
        <v>2001</v>
      </c>
      <c r="D37" s="2">
        <v>3.42</v>
      </c>
      <c r="E37" s="4">
        <f t="shared" si="4"/>
        <v>0.29239766081871343</v>
      </c>
      <c r="G37">
        <f t="shared" si="2"/>
        <v>2006</v>
      </c>
    </row>
    <row r="38" spans="1:7">
      <c r="A38" t="s">
        <v>10</v>
      </c>
      <c r="B38">
        <f t="shared" si="0"/>
        <v>2002</v>
      </c>
      <c r="D38" s="2">
        <v>3.74</v>
      </c>
      <c r="E38" s="4">
        <f t="shared" si="4"/>
        <v>0.26737967914438499</v>
      </c>
    </row>
    <row r="39" spans="1:7">
      <c r="A39" t="s">
        <v>10</v>
      </c>
      <c r="B39">
        <f t="shared" si="0"/>
        <v>2003</v>
      </c>
      <c r="D39" s="2">
        <v>3.17</v>
      </c>
      <c r="E39" s="4">
        <f t="shared" si="4"/>
        <v>0.31545741324921134</v>
      </c>
    </row>
    <row r="40" spans="1:7">
      <c r="A40" t="s">
        <v>10</v>
      </c>
      <c r="B40">
        <f t="shared" si="0"/>
        <v>2004</v>
      </c>
      <c r="D40" s="2">
        <v>2.99</v>
      </c>
      <c r="E40" s="4">
        <f t="shared" si="4"/>
        <v>0.33444816053511706</v>
      </c>
    </row>
    <row r="41" spans="1:7">
      <c r="A41" t="s">
        <v>10</v>
      </c>
      <c r="B41">
        <f t="shared" si="0"/>
        <v>2005</v>
      </c>
      <c r="D41" s="2">
        <v>3.19</v>
      </c>
      <c r="E41" s="4">
        <f t="shared" si="4"/>
        <v>0.31347962382445144</v>
      </c>
    </row>
    <row r="42" spans="1:7">
      <c r="A42" t="s">
        <v>10</v>
      </c>
      <c r="B42">
        <f t="shared" si="0"/>
        <v>2006</v>
      </c>
      <c r="D42" s="2">
        <v>3.5</v>
      </c>
      <c r="E42" s="4">
        <f t="shared" si="4"/>
        <v>0.2857142857142857</v>
      </c>
    </row>
    <row r="43" spans="1:7">
      <c r="A43" t="s">
        <v>10</v>
      </c>
      <c r="B43">
        <v>2007</v>
      </c>
      <c r="D43" s="2">
        <v>3.37</v>
      </c>
      <c r="E43" s="4">
        <f t="shared" si="4"/>
        <v>0.29673590504451036</v>
      </c>
    </row>
    <row r="44" spans="1:7">
      <c r="A44" t="s">
        <v>10</v>
      </c>
      <c r="B44">
        <v>2008</v>
      </c>
      <c r="D44" s="2">
        <v>3.49</v>
      </c>
      <c r="E44" s="4">
        <f t="shared" si="4"/>
        <v>0.28653295128939826</v>
      </c>
    </row>
    <row r="45" spans="1:7">
      <c r="A45" t="s">
        <v>10</v>
      </c>
      <c r="B45">
        <v>2009</v>
      </c>
      <c r="D45" s="2">
        <v>2.79</v>
      </c>
      <c r="E45" s="4">
        <f t="shared" si="4"/>
        <v>0.35842293906810035</v>
      </c>
    </row>
    <row r="46" spans="1:7">
      <c r="B46">
        <v>2010</v>
      </c>
      <c r="D46" s="2"/>
    </row>
    <row r="47" spans="1:7">
      <c r="D47" s="2"/>
    </row>
    <row r="48" spans="1:7">
      <c r="D48" s="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3" sqref="C3"/>
    </sheetView>
  </sheetViews>
  <sheetFormatPr baseColWidth="10" defaultRowHeight="15" x14ac:dyDescent="0"/>
  <sheetData>
    <row r="1" spans="1:8">
      <c r="A1" t="s">
        <v>57</v>
      </c>
      <c r="B1" t="s">
        <v>58</v>
      </c>
      <c r="C1" t="s">
        <v>59</v>
      </c>
      <c r="D1" t="s">
        <v>6</v>
      </c>
      <c r="G1" t="s">
        <v>3</v>
      </c>
      <c r="H1" t="s">
        <v>6</v>
      </c>
    </row>
    <row r="2" spans="1:8">
      <c r="A2">
        <v>1976</v>
      </c>
      <c r="B2">
        <v>1</v>
      </c>
      <c r="C2">
        <f>B2</f>
        <v>1</v>
      </c>
      <c r="D2">
        <f>VLOOKUP(A2,G2:H36,2,0)</f>
        <v>1.4005602240896361E-2</v>
      </c>
      <c r="G2">
        <v>1968</v>
      </c>
      <c r="H2">
        <v>7.9365079365079378E-3</v>
      </c>
    </row>
    <row r="3" spans="1:8">
      <c r="A3">
        <v>1977</v>
      </c>
      <c r="B3">
        <v>32</v>
      </c>
      <c r="C3">
        <f>B3+C2</f>
        <v>33</v>
      </c>
      <c r="D3">
        <f t="shared" ref="D3:D39" si="0">VLOOKUP(A3,G3:H37,2,0)</f>
        <v>1.8771178883538436E-2</v>
      </c>
      <c r="G3">
        <v>1976</v>
      </c>
      <c r="H3">
        <v>1.4005602240896361E-2</v>
      </c>
    </row>
    <row r="4" spans="1:8">
      <c r="A4">
        <v>1978</v>
      </c>
      <c r="B4">
        <v>106</v>
      </c>
      <c r="C4">
        <f>B4</f>
        <v>106</v>
      </c>
      <c r="D4">
        <f t="shared" si="0"/>
        <v>2.6518014613252712E-2</v>
      </c>
      <c r="G4">
        <v>1977</v>
      </c>
      <c r="H4">
        <v>1.8771178883538436E-2</v>
      </c>
    </row>
    <row r="5" spans="1:8">
      <c r="A5">
        <v>1979</v>
      </c>
      <c r="B5">
        <v>124</v>
      </c>
      <c r="C5">
        <f t="shared" ref="C5:C39" si="1">B5+C4</f>
        <v>230</v>
      </c>
      <c r="D5">
        <f t="shared" si="0"/>
        <v>3.3191422264269944E-2</v>
      </c>
      <c r="G5">
        <v>1978</v>
      </c>
      <c r="H5">
        <v>2.6518014613252712E-2</v>
      </c>
    </row>
    <row r="6" spans="1:8">
      <c r="A6">
        <v>1980</v>
      </c>
      <c r="B6">
        <v>119</v>
      </c>
      <c r="C6">
        <f t="shared" si="1"/>
        <v>349</v>
      </c>
      <c r="D6">
        <f t="shared" si="0"/>
        <v>4.0095238095238094E-2</v>
      </c>
      <c r="G6">
        <v>1979</v>
      </c>
      <c r="H6">
        <v>3.3191422264269944E-2</v>
      </c>
    </row>
    <row r="7" spans="1:8">
      <c r="A7">
        <v>1981</v>
      </c>
      <c r="B7">
        <v>102</v>
      </c>
      <c r="C7">
        <f t="shared" si="1"/>
        <v>451</v>
      </c>
      <c r="D7">
        <f t="shared" si="0"/>
        <v>4.5980777632153781E-2</v>
      </c>
      <c r="G7">
        <v>1980</v>
      </c>
      <c r="H7">
        <v>4.0095238095238094E-2</v>
      </c>
    </row>
    <row r="8" spans="1:8">
      <c r="A8">
        <v>1982</v>
      </c>
      <c r="B8">
        <v>108</v>
      </c>
      <c r="C8">
        <f t="shared" si="1"/>
        <v>559</v>
      </c>
      <c r="D8">
        <f t="shared" si="0"/>
        <v>4.8659269533055938E-2</v>
      </c>
      <c r="G8">
        <v>1981</v>
      </c>
      <c r="H8">
        <v>4.5980777632153781E-2</v>
      </c>
    </row>
    <row r="9" spans="1:8">
      <c r="A9">
        <v>1983</v>
      </c>
      <c r="B9">
        <v>112</v>
      </c>
      <c r="C9">
        <f t="shared" si="1"/>
        <v>671</v>
      </c>
      <c r="D9">
        <f t="shared" si="0"/>
        <v>6.0384394721744131E-2</v>
      </c>
      <c r="G9">
        <v>1982</v>
      </c>
      <c r="H9">
        <v>4.8659269533055938E-2</v>
      </c>
    </row>
    <row r="10" spans="1:8">
      <c r="A10">
        <v>1984</v>
      </c>
      <c r="B10">
        <v>97</v>
      </c>
      <c r="C10">
        <f t="shared" si="1"/>
        <v>768</v>
      </c>
      <c r="D10">
        <f t="shared" si="0"/>
        <v>6.5089672232529386E-2</v>
      </c>
      <c r="G10">
        <v>1983</v>
      </c>
      <c r="H10">
        <v>6.0384394721744131E-2</v>
      </c>
    </row>
    <row r="11" spans="1:8">
      <c r="A11">
        <v>1985</v>
      </c>
      <c r="B11">
        <v>126</v>
      </c>
      <c r="C11">
        <f t="shared" si="1"/>
        <v>894</v>
      </c>
      <c r="D11">
        <f t="shared" si="0"/>
        <v>7.4804548685145689E-2</v>
      </c>
      <c r="G11">
        <v>1984</v>
      </c>
      <c r="H11">
        <v>6.5089672232529386E-2</v>
      </c>
    </row>
    <row r="12" spans="1:8">
      <c r="A12">
        <v>1986</v>
      </c>
      <c r="B12">
        <v>116</v>
      </c>
      <c r="C12">
        <f t="shared" si="1"/>
        <v>1010</v>
      </c>
      <c r="D12">
        <f t="shared" si="0"/>
        <v>8.4947538337368858E-2</v>
      </c>
      <c r="G12">
        <v>1985</v>
      </c>
      <c r="H12">
        <v>7.4804548685145689E-2</v>
      </c>
    </row>
    <row r="13" spans="1:8">
      <c r="A13">
        <v>1987</v>
      </c>
      <c r="B13">
        <v>145</v>
      </c>
      <c r="C13">
        <f t="shared" si="1"/>
        <v>1155</v>
      </c>
      <c r="D13">
        <f t="shared" si="0"/>
        <v>9.4564240790655882E-2</v>
      </c>
      <c r="G13">
        <v>1986</v>
      </c>
      <c r="H13">
        <v>8.4947538337368858E-2</v>
      </c>
    </row>
    <row r="14" spans="1:8">
      <c r="A14">
        <v>1988</v>
      </c>
      <c r="B14">
        <v>109</v>
      </c>
      <c r="C14">
        <f t="shared" si="1"/>
        <v>1264</v>
      </c>
      <c r="D14">
        <f t="shared" si="0"/>
        <v>0.10023809523809524</v>
      </c>
      <c r="G14">
        <v>1987</v>
      </c>
      <c r="H14">
        <v>9.4564240790655882E-2</v>
      </c>
    </row>
    <row r="15" spans="1:8">
      <c r="A15">
        <v>1989</v>
      </c>
      <c r="B15">
        <v>83</v>
      </c>
      <c r="C15">
        <f t="shared" si="1"/>
        <v>1347</v>
      </c>
      <c r="D15">
        <f t="shared" si="0"/>
        <v>0.10228377065111759</v>
      </c>
      <c r="G15">
        <v>1988</v>
      </c>
      <c r="H15">
        <v>0.10023809523809524</v>
      </c>
    </row>
    <row r="16" spans="1:8">
      <c r="A16">
        <v>1990</v>
      </c>
      <c r="B16">
        <v>92</v>
      </c>
      <c r="C16">
        <f t="shared" si="1"/>
        <v>1439</v>
      </c>
      <c r="D16">
        <f t="shared" si="0"/>
        <v>0.10441468253968256</v>
      </c>
      <c r="G16">
        <v>1989</v>
      </c>
      <c r="H16">
        <v>0.10228377065111759</v>
      </c>
    </row>
    <row r="17" spans="1:8">
      <c r="A17">
        <v>1991</v>
      </c>
      <c r="B17">
        <v>100</v>
      </c>
      <c r="C17">
        <f t="shared" si="1"/>
        <v>1539</v>
      </c>
      <c r="D17">
        <f t="shared" si="0"/>
        <v>0.11390692640692641</v>
      </c>
      <c r="G17">
        <v>1990</v>
      </c>
      <c r="H17">
        <v>0.10441468253968256</v>
      </c>
    </row>
    <row r="18" spans="1:8">
      <c r="A18">
        <v>1992</v>
      </c>
      <c r="B18">
        <v>95</v>
      </c>
      <c r="C18">
        <f t="shared" si="1"/>
        <v>1634</v>
      </c>
      <c r="D18">
        <f t="shared" si="0"/>
        <v>0.12224157955865274</v>
      </c>
      <c r="G18">
        <v>1991</v>
      </c>
      <c r="H18">
        <v>0.11390692640692641</v>
      </c>
    </row>
    <row r="19" spans="1:8">
      <c r="A19">
        <v>1993</v>
      </c>
      <c r="B19">
        <v>107</v>
      </c>
      <c r="C19">
        <f t="shared" si="1"/>
        <v>1741</v>
      </c>
      <c r="D19">
        <f t="shared" si="0"/>
        <v>0.14319727891156464</v>
      </c>
      <c r="G19">
        <v>1992</v>
      </c>
      <c r="H19">
        <v>0.12224157955865274</v>
      </c>
    </row>
    <row r="20" spans="1:8">
      <c r="A20">
        <v>1994</v>
      </c>
      <c r="B20">
        <v>97</v>
      </c>
      <c r="C20">
        <f t="shared" si="1"/>
        <v>1838</v>
      </c>
      <c r="D20">
        <f t="shared" si="0"/>
        <v>0.14740896358543418</v>
      </c>
      <c r="G20">
        <v>1993</v>
      </c>
      <c r="H20">
        <v>0.14319727891156464</v>
      </c>
    </row>
    <row r="21" spans="1:8">
      <c r="A21">
        <v>1995</v>
      </c>
      <c r="B21">
        <v>119</v>
      </c>
      <c r="C21">
        <f t="shared" si="1"/>
        <v>1957</v>
      </c>
      <c r="D21">
        <f t="shared" si="0"/>
        <v>0.15662202380952381</v>
      </c>
      <c r="G21">
        <v>1994</v>
      </c>
      <c r="H21">
        <v>0.14740896358543418</v>
      </c>
    </row>
    <row r="22" spans="1:8">
      <c r="A22">
        <v>1996</v>
      </c>
      <c r="B22">
        <v>110</v>
      </c>
      <c r="C22">
        <f t="shared" si="1"/>
        <v>2067</v>
      </c>
      <c r="D22">
        <f t="shared" si="0"/>
        <v>0.16167434715821816</v>
      </c>
      <c r="G22">
        <v>1995</v>
      </c>
      <c r="H22">
        <v>0.15662202380952381</v>
      </c>
    </row>
    <row r="23" spans="1:8">
      <c r="A23">
        <v>1997</v>
      </c>
      <c r="B23">
        <v>85</v>
      </c>
      <c r="C23">
        <f t="shared" si="1"/>
        <v>2152</v>
      </c>
      <c r="D23">
        <f t="shared" si="0"/>
        <v>0.17899659863945577</v>
      </c>
      <c r="G23">
        <v>1996</v>
      </c>
      <c r="H23">
        <v>0.16167434715821816</v>
      </c>
    </row>
    <row r="24" spans="1:8">
      <c r="A24">
        <v>1998</v>
      </c>
      <c r="B24">
        <v>96</v>
      </c>
      <c r="C24">
        <f t="shared" si="1"/>
        <v>2248</v>
      </c>
      <c r="D24">
        <f t="shared" si="0"/>
        <v>0.20408163265306126</v>
      </c>
      <c r="G24">
        <v>1997</v>
      </c>
      <c r="H24">
        <v>0.17899659863945577</v>
      </c>
    </row>
    <row r="25" spans="1:8">
      <c r="A25">
        <v>1999</v>
      </c>
      <c r="B25">
        <v>137</v>
      </c>
      <c r="C25">
        <f t="shared" si="1"/>
        <v>2385</v>
      </c>
      <c r="D25">
        <f t="shared" si="0"/>
        <v>0.27624309392265195</v>
      </c>
      <c r="G25">
        <v>1998</v>
      </c>
      <c r="H25">
        <v>0.20408163265306126</v>
      </c>
    </row>
    <row r="26" spans="1:8">
      <c r="A26">
        <v>2000</v>
      </c>
      <c r="B26">
        <v>199</v>
      </c>
      <c r="C26">
        <f t="shared" si="1"/>
        <v>2584</v>
      </c>
      <c r="D26">
        <f t="shared" si="0"/>
        <v>0.28901734104046245</v>
      </c>
      <c r="G26">
        <v>1999</v>
      </c>
      <c r="H26">
        <v>0.27624309392265195</v>
      </c>
    </row>
    <row r="27" spans="1:8">
      <c r="A27">
        <v>2001</v>
      </c>
      <c r="B27">
        <v>228</v>
      </c>
      <c r="C27">
        <f t="shared" si="1"/>
        <v>2812</v>
      </c>
      <c r="D27">
        <f t="shared" si="0"/>
        <v>0.29239766081871343</v>
      </c>
      <c r="G27">
        <v>2000</v>
      </c>
      <c r="H27">
        <v>0.28901734104046245</v>
      </c>
    </row>
    <row r="28" spans="1:8">
      <c r="A28">
        <v>2002</v>
      </c>
      <c r="B28">
        <v>205</v>
      </c>
      <c r="C28">
        <f t="shared" si="1"/>
        <v>3017</v>
      </c>
      <c r="D28">
        <f t="shared" si="0"/>
        <v>0.26737967914438499</v>
      </c>
      <c r="G28">
        <v>2001</v>
      </c>
      <c r="H28">
        <v>0.29239766081871343</v>
      </c>
    </row>
    <row r="29" spans="1:8">
      <c r="A29">
        <v>2003</v>
      </c>
      <c r="B29">
        <v>183</v>
      </c>
      <c r="C29">
        <f t="shared" si="1"/>
        <v>3200</v>
      </c>
      <c r="D29">
        <f t="shared" si="0"/>
        <v>0.31545741324921134</v>
      </c>
      <c r="G29">
        <v>2002</v>
      </c>
      <c r="H29">
        <v>0.26737967914438499</v>
      </c>
    </row>
    <row r="30" spans="1:8">
      <c r="A30">
        <v>2004</v>
      </c>
      <c r="B30">
        <v>132</v>
      </c>
      <c r="C30">
        <f t="shared" si="1"/>
        <v>3332</v>
      </c>
      <c r="D30">
        <f t="shared" si="0"/>
        <v>0.33444816053511706</v>
      </c>
      <c r="G30">
        <v>2003</v>
      </c>
      <c r="H30">
        <v>0.31545741324921134</v>
      </c>
    </row>
    <row r="31" spans="1:8">
      <c r="A31">
        <v>2005</v>
      </c>
      <c r="B31">
        <v>72</v>
      </c>
      <c r="C31">
        <f t="shared" si="1"/>
        <v>3404</v>
      </c>
      <c r="D31">
        <f t="shared" si="0"/>
        <v>0.31347962382445144</v>
      </c>
      <c r="G31">
        <v>2004</v>
      </c>
      <c r="H31">
        <v>0.33444816053511706</v>
      </c>
    </row>
    <row r="32" spans="1:8">
      <c r="A32">
        <v>2006</v>
      </c>
      <c r="B32">
        <v>66</v>
      </c>
      <c r="C32">
        <f t="shared" si="1"/>
        <v>3470</v>
      </c>
      <c r="D32">
        <f t="shared" si="0"/>
        <v>0.2857142857142857</v>
      </c>
      <c r="G32">
        <v>2005</v>
      </c>
      <c r="H32">
        <v>0.31347962382445144</v>
      </c>
    </row>
    <row r="33" spans="1:8">
      <c r="A33">
        <v>2007</v>
      </c>
      <c r="B33">
        <v>87</v>
      </c>
      <c r="C33">
        <f t="shared" si="1"/>
        <v>3557</v>
      </c>
      <c r="D33">
        <f t="shared" si="0"/>
        <v>0.29673590504451036</v>
      </c>
      <c r="G33">
        <v>2006</v>
      </c>
      <c r="H33">
        <v>0.2857142857142857</v>
      </c>
    </row>
    <row r="34" spans="1:8">
      <c r="A34">
        <v>2008</v>
      </c>
      <c r="B34">
        <v>80</v>
      </c>
      <c r="C34">
        <f t="shared" si="1"/>
        <v>3637</v>
      </c>
      <c r="D34">
        <f t="shared" si="0"/>
        <v>0.28653295128939826</v>
      </c>
      <c r="G34">
        <v>2007</v>
      </c>
      <c r="H34">
        <v>0.29673590504451036</v>
      </c>
    </row>
    <row r="35" spans="1:8">
      <c r="A35">
        <v>2009</v>
      </c>
      <c r="B35">
        <v>105</v>
      </c>
      <c r="C35">
        <f t="shared" si="1"/>
        <v>3742</v>
      </c>
      <c r="D35">
        <f t="shared" si="0"/>
        <v>0.35842293906810035</v>
      </c>
      <c r="G35">
        <v>2008</v>
      </c>
      <c r="H35">
        <v>0.28653295128939826</v>
      </c>
    </row>
    <row r="36" spans="1:8">
      <c r="A36">
        <v>2010</v>
      </c>
      <c r="B36">
        <v>217</v>
      </c>
      <c r="C36">
        <f t="shared" si="1"/>
        <v>3959</v>
      </c>
      <c r="D36" t="e">
        <f t="shared" si="0"/>
        <v>#N/A</v>
      </c>
      <c r="G36">
        <v>2009</v>
      </c>
      <c r="H36">
        <v>0.35842293906810035</v>
      </c>
    </row>
    <row r="37" spans="1:8">
      <c r="A37">
        <v>2011</v>
      </c>
      <c r="B37">
        <v>327</v>
      </c>
      <c r="C37">
        <f t="shared" si="1"/>
        <v>4286</v>
      </c>
      <c r="D37" t="e">
        <f t="shared" si="0"/>
        <v>#N/A</v>
      </c>
    </row>
    <row r="38" spans="1:8">
      <c r="A38">
        <v>2012</v>
      </c>
      <c r="B38">
        <v>471</v>
      </c>
      <c r="C38">
        <f t="shared" si="1"/>
        <v>4757</v>
      </c>
      <c r="D38" t="e">
        <f t="shared" si="0"/>
        <v>#N/A</v>
      </c>
    </row>
    <row r="39" spans="1:8">
      <c r="A39">
        <v>2013</v>
      </c>
      <c r="B39">
        <v>413</v>
      </c>
      <c r="C39">
        <f t="shared" si="1"/>
        <v>5170</v>
      </c>
      <c r="D39" t="e">
        <f t="shared" si="0"/>
        <v>#N/A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patentsFPM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Benson</dc:creator>
  <cp:lastModifiedBy>Chris Benson</cp:lastModifiedBy>
  <dcterms:created xsi:type="dcterms:W3CDTF">2013-11-27T17:35:46Z</dcterms:created>
  <dcterms:modified xsi:type="dcterms:W3CDTF">2014-01-16T13:52:18Z</dcterms:modified>
</cp:coreProperties>
</file>