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465" windowWidth="20160" windowHeight="11760" tabRatio="500" activeTab="2"/>
  </bookViews>
  <sheets>
    <sheet name="Инструкция" sheetId="4" r:id="rId1"/>
    <sheet name="Требования" sheetId="5" r:id="rId2"/>
    <sheet name="Данные о товарах" sheetId="6" r:id="rId3"/>
    <sheet name="Список значений" sheetId="7" r:id="rId4"/>
    <sheet name="Meta" sheetId="9" state="hidden" r:id="rId5"/>
  </sheets>
  <definedNames>
    <definedName name="_15003161_function">'Список значений'!$F$2:$F$11</definedName>
    <definedName name="_15003184_diopter">'Список значений'!$B$2:$B$51</definedName>
    <definedName name="_15003268_lens_material">'Список значений'!$H$2:$H$3</definedName>
    <definedName name="_15003279_frame_material">'Список значений'!$G$2:$G$4</definedName>
    <definedName name="_15003288_center_to_center_distance">'Список значений'!$N$2:$N$6</definedName>
    <definedName name="_15003338_form_lenses">'Список значений'!$K$2:$K$6</definedName>
    <definedName name="_15003453_construction">'Список значений'!$J$2:$J$4</definedName>
    <definedName name="_15004320_lenses_color">'Список значений'!$E$2:$E$15</definedName>
    <definedName name="_15004381_earhook_color">'Список значений'!$C$2:$C$18</definedName>
    <definedName name="_15004689_detskie">'Список значений'!$L$2:$L$3</definedName>
    <definedName name="_7893318_vendor">'Список значений'!$A$2:$A$267</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40" i="6"/>
  <c r="H39"/>
  <c r="H38"/>
  <c r="H37"/>
  <c r="H36"/>
  <c r="H35"/>
  <c r="H33"/>
  <c r="H32"/>
  <c r="H31"/>
  <c r="H29"/>
  <c r="H28"/>
  <c r="H27"/>
  <c r="H26"/>
  <c r="H25"/>
  <c r="H24"/>
  <c r="H23"/>
  <c r="H22"/>
  <c r="H21"/>
  <c r="H20"/>
  <c r="H19"/>
  <c r="H18"/>
  <c r="H16"/>
  <c r="H15"/>
  <c r="H14"/>
  <c r="H13"/>
  <c r="H11"/>
  <c r="H10"/>
  <c r="H9"/>
  <c r="H8"/>
  <c r="H7"/>
</calcChain>
</file>

<file path=xl/sharedStrings.xml><?xml version="1.0" encoding="utf-8"?>
<sst xmlns="http://schemas.openxmlformats.org/spreadsheetml/2006/main" count="1093" uniqueCount="648">
  <si>
    <t>ЧВЗ100С</t>
  </si>
  <si>
    <t>Как заполнить и загрузить данные по товарам</t>
  </si>
  <si>
    <t>Подготовка</t>
  </si>
  <si>
    <t>Требования</t>
  </si>
  <si>
    <t>• В шаблоне нельзя: изменять названия листов, удалять листы, менять их местами.</t>
  </si>
  <si>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</si>
  <si>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</si>
  <si>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</si>
  <si>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</si>
  <si>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</si>
  <si>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1"/>
      </rPr>
      <t xml:space="preserve">• На листе </t>
    </r>
    <r>
      <rPr>
        <b/>
        <sz val="10"/>
        <color rgb="FF000000"/>
        <rFont val="Calibri"/>
        <family val="2"/>
        <charset val="204"/>
      </rPr>
      <t>Данные о товарах</t>
    </r>
    <r>
      <rPr>
        <sz val="10"/>
        <color rgb="FF000000"/>
        <rFont val="Calibri"/>
        <family val="2"/>
        <charset val="1"/>
      </rPr>
      <t xml:space="preserve"> нельзя изменять названия полей, удалять столбцы, менять их местами.</t>
    </r>
  </si>
  <si>
    <r>
      <rPr>
        <sz val="10"/>
        <color rgb="FF000000"/>
        <rFont val="Calibri"/>
        <family val="2"/>
        <charset val="1"/>
      </rPr>
      <t xml:space="preserve">• Одна строка на листе </t>
    </r>
    <r>
      <rPr>
        <b/>
        <sz val="10"/>
        <color rgb="FF000000"/>
        <rFont val="Calibri"/>
        <family val="2"/>
        <charset val="204"/>
      </rPr>
      <t>Данные о товарах</t>
    </r>
    <r>
      <rPr>
        <sz val="10"/>
        <color rgb="FF000000"/>
        <rFont val="Calibri"/>
        <family val="2"/>
        <charset val="1"/>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</si>
  <si>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</si>
  <si>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ссылкам на изображения</t>
  </si>
  <si>
    <t>• Допустимые протоколы URL изображения — HTTP или HTTPS.</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</si>
  <si>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</si>
  <si>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</si>
  <si>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</si>
  <si>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</si>
  <si>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</si>
  <si>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</si>
  <si>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</si>
  <si>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</si>
  <si>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</si>
  <si>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</si>
  <si>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</si>
  <si>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</si>
  <si>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</si>
  <si>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</si>
  <si>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</si>
  <si>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</si>
  <si>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</si>
  <si>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Шаг 1. Добавьте товары и укажите данные о них</t>
  </si>
  <si>
    <t>Шаг 2. Загрузите файл в личном кабинете</t>
  </si>
  <si>
    <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1"/>
      </rPr>
      <t xml:space="preserve"> нажмите кнопку </t>
    </r>
    <r>
      <rPr>
        <b/>
        <sz val="10"/>
        <color rgb="FF000000"/>
        <rFont val="Calibri"/>
        <family val="2"/>
        <charset val="204"/>
      </rPr>
      <t>Разрешить редактирование</t>
    </r>
    <r>
      <rPr>
        <sz val="10"/>
        <color rgb="FF000000"/>
        <rFont val="Calibri"/>
        <family val="2"/>
        <charset val="1"/>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1"/>
      </rPr>
      <t>.</t>
    </r>
  </si>
  <si>
    <r>
      <t xml:space="preserve">Перейдите на лист </t>
    </r>
    <r>
      <rPr>
        <b/>
        <sz val="10"/>
        <color rgb="FF000000"/>
        <rFont val="Calibri"/>
        <family val="2"/>
        <charset val="204"/>
      </rPr>
      <t>Данные о товарах</t>
    </r>
    <r>
      <rPr>
        <sz val="10"/>
        <color rgb="FF000000"/>
        <rFont val="Calibri"/>
        <family val="2"/>
        <charset val="1"/>
      </rPr>
      <t xml:space="preserve"> и добавьте описание и характеристики ваших товаров.</t>
    </r>
  </si>
  <si>
    <t>• Поля с оранжевым фоном обязательны для заполнения.</t>
  </si>
  <si>
    <r>
      <t xml:space="preserve">• Значения полей </t>
    </r>
    <r>
      <rPr>
        <b/>
        <sz val="10"/>
        <color rgb="FF000000"/>
        <rFont val="Calibri"/>
        <family val="2"/>
        <charset val="204"/>
      </rPr>
      <t>Название товара</t>
    </r>
    <r>
      <rPr>
        <sz val="10"/>
        <color rgb="FF000000"/>
        <rFont val="Calibri"/>
        <family val="2"/>
        <charset val="1"/>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</si>
  <si>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</si>
  <si>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t xml:space="preserve">Загрузите файл с данными в личном кабинете, на странице </t>
    </r>
    <r>
      <rPr>
        <b/>
        <sz val="10"/>
        <color rgb="FF000000"/>
        <rFont val="Calibri"/>
        <family val="2"/>
        <charset val="1"/>
      </rPr>
      <t>Товары→Создание карточек</t>
    </r>
    <r>
      <rPr>
        <sz val="10"/>
        <color rgb="FF000000"/>
        <rFont val="Calibri"/>
        <family val="2"/>
        <charset val="1"/>
      </rPr>
      <t>.</t>
    </r>
  </si>
  <si>
    <r>
      <t xml:space="preserve">• На листе </t>
    </r>
    <r>
      <rPr>
        <b/>
        <sz val="10"/>
        <color rgb="FF000000"/>
        <rFont val="Calibri"/>
        <family val="2"/>
        <charset val="204"/>
      </rPr>
      <t>Данные о товарах</t>
    </r>
    <r>
      <rPr>
        <sz val="10"/>
        <color rgb="FF000000"/>
        <rFont val="Calibri"/>
        <family val="2"/>
        <charset val="1"/>
      </rPr>
      <t xml:space="preserve"> нельзя: изменять названия полей, удалять столбцы, менять их местами.</t>
    </r>
  </si>
  <si>
    <r>
      <t xml:space="preserve">• Одна строка на листе </t>
    </r>
    <r>
      <rPr>
        <b/>
        <sz val="10"/>
        <color rgb="FF000000"/>
        <rFont val="Calibri"/>
        <family val="2"/>
        <charset val="204"/>
      </rPr>
      <t>Данные о товарах</t>
    </r>
    <r>
      <rPr>
        <sz val="10"/>
        <color rgb="FF000000"/>
        <rFont val="Calibri"/>
        <family val="2"/>
        <charset val="1"/>
      </rPr>
      <t xml:space="preserve"> должна соответствовать одному вашему товару.</t>
    </r>
  </si>
  <si>
    <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1"/>
      </rPr>
      <t xml:space="preserve"> В нем можно использовать перенос строки и тег &lt;br&gt;.</t>
    </r>
  </si>
  <si>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</si>
  <si>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</si>
  <si>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</si>
  <si>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</si>
  <si>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</si>
  <si>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</si>
  <si>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</si>
  <si>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</si>
  <si>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</si>
  <si>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</si>
  <si>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</si>
  <si>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 Рекомендуемый размер — от 600 пикселей по меньшей из сторон. Минимальный — 400 пикселей по любой из сторон.</t>
  </si>
  <si>
    <t>• Допустимы только прямые ссылки на изображения и ссылки на изображения на Яндекс.Диске (при этом ссылки на другие облачные сервисы вроде Dropbox и Google Drive не принимаются).</t>
  </si>
  <si>
    <t>• Недопустима ссылка на HTML-страницу.</t>
  </si>
  <si>
    <t>Требования к штрихкоду</t>
  </si>
  <si>
    <t>• Обязателен для определенных торговых марок.</t>
  </si>
  <si>
    <t>• Если штрихкодов несколько, укажите их через запятую.</t>
  </si>
  <si>
    <t>• Не используйте пробелы, символы, буквы и внутренние штрихкоды (начинаются на 2).</t>
  </si>
  <si>
    <t>• Допустимые форматы: EAN-13, EAN-8, UPC-A, UPC-E. Для книг: ISBN-10 или ISBN-13.</t>
  </si>
  <si>
    <t>Категория: Очки</t>
  </si>
  <si>
    <t>Входит в категорию: очки для коррекции зрения (очки с диоптриями – от дальнозоркости, от близорукости, очки для чтения), водительские очки всех видов, в том числе солнцезащитные, очки для ПК и геймерские, очки-тренажеры с перфорацией (дырочками), реабилитационные очки с разным уровнем затемнения, клипсы на очки – для ПК и водительские, очки для чтения лежа.
Не входит в категорию: спортивные очки, мото очки, солнцезащитные очки, очки с увеличительными линзами, очки-аппликаторы для сна, очки для собак, очки для вечеринок, приборы массажеры для глаз, салфетки для очков, футляры для очков</t>
  </si>
  <si>
    <t>Основная информация</t>
  </si>
  <si>
    <t>Характеристики данного варианта товара</t>
  </si>
  <si>
    <t>Основные характеристики</t>
  </si>
  <si>
    <t>Размеры</t>
  </si>
  <si>
    <t>Ваш SKU</t>
  </si>
  <si>
    <t>Объединить на одной карточке</t>
  </si>
  <si>
    <t>Название товара</t>
  </si>
  <si>
    <t>Торговая марка</t>
  </si>
  <si>
    <t>Ссылка на основное фото (белый фон!)</t>
  </si>
  <si>
    <t>Описание</t>
  </si>
  <si>
    <t>Артикул производителя</t>
  </si>
  <si>
    <t>Штрихкод</t>
  </si>
  <si>
    <t>Ссылки на дополнительные фото</t>
  </si>
  <si>
    <t>Цвет товара для карточки</t>
  </si>
  <si>
    <t>Диоптрии</t>
  </si>
  <si>
    <t>Цвет заушника</t>
  </si>
  <si>
    <t>Цвет оправы</t>
  </si>
  <si>
    <t>Цвет линз</t>
  </si>
  <si>
    <t>Назначение</t>
  </si>
  <si>
    <t>Материал оправы</t>
  </si>
  <si>
    <t>Материал линз</t>
  </si>
  <si>
    <t>Покрытие линз</t>
  </si>
  <si>
    <t>Конструкция</t>
  </si>
  <si>
    <t>Форма линз</t>
  </si>
  <si>
    <t>Детские</t>
  </si>
  <si>
    <t>Особенности</t>
  </si>
  <si>
    <t>Дополнительная информация</t>
  </si>
  <si>
    <t>Межцентровое расстояние</t>
  </si>
  <si>
    <t>Ширина моста, мм</t>
  </si>
  <si>
    <t>Ширина линзы, мм</t>
  </si>
  <si>
    <t>Высота линзы, мм</t>
  </si>
  <si>
    <t>Длина заушника, мм</t>
  </si>
  <si>
    <t>Обязательное поле.
Уникальный идентификатор товара, который использовался при добавлении товара в ваш каталог.</t>
  </si>
  <si>
    <t>Если товары являются вариантами одной модели, укажите для них единый произвольный идентификатор, чтобы они отображались на Беру на одной карточке. Если товар не нужно объединять с другими, оставьте поле пустым. Чтобы товар больше не отображался на одной карточке с другими, укажите минус.</t>
  </si>
  <si>
    <t>Обязательное поле.
Название должно быть уникальным на Беру.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</si>
  <si>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</si>
  <si>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или ссылка на фото на Яндекс.Диске (откройте там фото, нажмите «Поделиться» и скопируйте ссылку). Фон должен быть белым (RGB‑код = (255, 255, 255)) или прозрачным.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</si>
  <si>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и .</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</si>
  <si>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</si>
  <si>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</si>
  <si>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или на фото на Яндекс.Диске (откройте там фото, нажмите «Поделиться» и скопируйте ссылку).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</si>
  <si>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</si>
  <si>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 xml:space="preserve">Диоптрии или оптическая сила это свойство линзы преломлять световые лучи определенным образом. Обозначается цифрой со знаком + или - в зависимости от того, для коррекции дальнозоркости или близорукости предназначена линза. Если в оффере нет указания на оптическую силу (очки для пк, водителей и т.д.) заполняем - без диоптрий. </t>
  </si>
  <si>
    <t>Цвет дужки (дужка или заушник - часть оправы, которой очки держаться за голову). Если не указан в оффере, можно определить визуально.</t>
  </si>
  <si>
    <t>Цвет оправы - это цвет той части очков, в которую вставлены линзы, иногда цвет оправы - это цвет всей конструкции очков, но часто цвет оправы отличается от цвета заушников - той части, которой очки держаться за голову. Если цвет оправы не указан в оффере - он определяется визуально (по фото).  Параметр может иметь несколько значений. Значения перечисляются в одной ячейке через запятую.</t>
  </si>
  <si>
    <t xml:space="preserve">Цвет самих линз очков, может быть желтый, синий, коричневый, розовый, зеленый, синий и т.д. По другому еще может называться - тонировка линз. Если не указано - определяется визуально. </t>
  </si>
  <si>
    <t>Для чего предназначены очки - для коррекции зрения, для защиты глаз от ПК, для водителей, затемненные для реабилитации, очки-тренажеры с перфорацией и т.д.</t>
  </si>
  <si>
    <t>Материал, из которого сделана оправа очков. Может быть металлической или пластиковой. Поликарбонат, полимер - это пластик.</t>
  </si>
  <si>
    <t>Материал из которого сделаны линзы - стекло или пластик. Если написано поликарбонат, полимер, полимерные линзы и тд - это пластик, если написано - минеральные линзы или что-то со словом минерал - значит линза стеклянная.</t>
  </si>
  <si>
    <t>Антибликовое покрытие - это специальное покрытие блокирующее солнечные блики и повышающие контрастность изображения. Должно быть во всех очках для автомобилистов. Заполняем если в оффере видим упоминание о покрытии от бликов, покрытии антифары, поляризационном фильтре, поляризации. 
Защитное - специальное покрытие повышающее устойчивость линзы к царапинам. Из оффера: от царапин, защитное покрытие, специальное покрытие от царапин и т.д.
Тонирующее - линзы с тонировкой (цветные). Если написано что линзы прозрачные, бесцветные, без тонировки и т.д. - не заполняем.
УФ-фильтр - специальный фильтр, защищающий глаза от вредного воздействия излучений ультрафиолетового спектра. Заполняется в случае указания в тексте оффера на то, что в очках есть UV-фильтр, защита от ультрафиолета, очки блокирую ультрафиолетовые лучи, защищают от уф, и т.д. Параметр может иметь несколько значений. Значения перечисляются в одной ячейке через запятую.</t>
  </si>
  <si>
    <t>Есть 3 типа конструкций: 
1. ободковая или полнооправная - когда оправа цельная, вся линза располагается в оправе. 
2. Полуободковая или полуоправная, иногда называют лесочная - когда оправа не цельная. 
3. Безободковая или безоправная (на винтах) - когда оправы линз нет, они крепятся сразу к дужкам.</t>
  </si>
  <si>
    <t>Форма линз бывает - квадратная, круглая, овальная, прямоугольная, трапеция и т.д. В случае отсутствия в описании - можно определить визуально.</t>
  </si>
  <si>
    <t>Заполняем если указано, что подходят для детей.</t>
  </si>
  <si>
    <t>Регулируемые по ширине носовые упоры или наносники - это упоры, которые держат очки на носу. Иногда они бывают регулируемые по ширине, узнать об этом можно только из текста оффера, визуально не определяется. 
Складные дужки - заполняется в том случае, если в тексте описания есть упоминание о складных дужках, либо на фото оффера видно, что дужки (заушники) складные.
Ударопрочные линзы - заполняется в том случае, если в тексте описания есть указание на то, что линзы ударопрочные. Как правило ударопрочными делают линзы в водительских очках.  Параметр может иметь несколько значений. Значения перечисляются в одной ячейке через запятую.</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</si>
  <si>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</si>
  <si>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Межцентровое расстояние - это расстояние между центрами линз в оправе, должно соответствовать расстоянию между зрачками человека. По другому может называться - межзрачковое расстояние, расстояние между оптическими центрами. </t>
  </si>
  <si>
    <t>Мост - это переносица у очков. Ширина моста - это ширина переносицы, расстояние между линзами.</t>
  </si>
  <si>
    <t>Размер линзы по большей стороне (горизонтальный размер). То же самое, что и Ширина проема.</t>
  </si>
  <si>
    <t>Размер линзы по меньшей стороне (вертикальный размер).</t>
  </si>
  <si>
    <t xml:space="preserve">Заушники - это длинные дужки, при помощи которых оправа держится на голове. Длина заушника заполняется из описания оффера. </t>
  </si>
  <si>
    <t>!M?Erfect</t>
  </si>
  <si>
    <t>36.6</t>
  </si>
  <si>
    <t>365Day</t>
  </si>
  <si>
    <t>Ada</t>
  </si>
  <si>
    <t>adidas</t>
  </si>
  <si>
    <t>Agio</t>
  </si>
  <si>
    <t>Alaskan</t>
  </si>
  <si>
    <t>Andy Wolf Eyewear</t>
  </si>
  <si>
    <t>Angel</t>
  </si>
  <si>
    <t>Aquatic</t>
  </si>
  <si>
    <t>Arozzi</t>
  </si>
  <si>
    <t>ASOS</t>
  </si>
  <si>
    <t>Auto Formula</t>
  </si>
  <si>
    <t>Auto Premium</t>
  </si>
  <si>
    <t>AUTOENJOY</t>
  </si>
  <si>
    <t>Babilon</t>
  </si>
  <si>
    <t>Baby Look</t>
  </si>
  <si>
    <t>Baldinini</t>
  </si>
  <si>
    <t>Ballet</t>
  </si>
  <si>
    <t>Bally</t>
  </si>
  <si>
    <t>Baniss</t>
  </si>
  <si>
    <t>Baoshiya</t>
  </si>
  <si>
    <t>Barner</t>
  </si>
  <si>
    <t>Beijing Zhanlishun Optical Co</t>
  </si>
  <si>
    <t>Bell and Howell</t>
  </si>
  <si>
    <t>Bencei</t>
  </si>
  <si>
    <t>Bentley</t>
  </si>
  <si>
    <t>Biomag</t>
  </si>
  <si>
    <t>Black Rose</t>
  </si>
  <si>
    <t>Bluepoint</t>
  </si>
  <si>
    <t>Boshi</t>
  </si>
  <si>
    <t>Boskai</t>
  </si>
  <si>
    <t>Bouquiniste</t>
  </si>
  <si>
    <t>BRADEX</t>
  </si>
  <si>
    <t>Cafa France</t>
  </si>
  <si>
    <t>CALVIN KLEIN</t>
  </si>
  <si>
    <t>Candy</t>
  </si>
  <si>
    <t>CARRERA</t>
  </si>
  <si>
    <t>Carrerino</t>
  </si>
  <si>
    <t>CASTLELADY</t>
  </si>
  <si>
    <t>CentroStyle</t>
  </si>
  <si>
    <t>Chance</t>
  </si>
  <si>
    <t>Choice</t>
  </si>
  <si>
    <t>Christian Lacroix</t>
  </si>
  <si>
    <t>Claudia Schiffer</t>
  </si>
  <si>
    <t>Clic</t>
  </si>
  <si>
    <t>Comfort</t>
  </si>
  <si>
    <t>Crisli</t>
  </si>
  <si>
    <t>Dacchi</t>
  </si>
  <si>
    <t>DbyD</t>
  </si>
  <si>
    <t>De Rigo Vision</t>
  </si>
  <si>
    <t>DIESEL</t>
  </si>
  <si>
    <t>Discoverer</t>
  </si>
  <si>
    <t>Discovever</t>
  </si>
  <si>
    <t>Doctorra</t>
  </si>
  <si>
    <t>DOLCE &amp; GABBANA</t>
  </si>
  <si>
    <t>Dr. Grass</t>
  </si>
  <si>
    <t>Drivers Club</t>
  </si>
  <si>
    <t>DrivEx</t>
  </si>
  <si>
    <t>Dual</t>
  </si>
  <si>
    <t>Dunhill</t>
  </si>
  <si>
    <t>DVF</t>
  </si>
  <si>
    <t>Eae</t>
  </si>
  <si>
    <t>Elferrol</t>
  </si>
  <si>
    <t>Elife</t>
  </si>
  <si>
    <t>Elite</t>
  </si>
  <si>
    <t>Emilio Pucci</t>
  </si>
  <si>
    <t>Enjoy</t>
  </si>
  <si>
    <t>Ermenegildo Zegna</t>
  </si>
  <si>
    <t>Escada</t>
  </si>
  <si>
    <t>Estel</t>
  </si>
  <si>
    <t>Etnia Barcelona</t>
  </si>
  <si>
    <t>ETRO</t>
  </si>
  <si>
    <t>Exte</t>
  </si>
  <si>
    <t>Extreme Fishing</t>
  </si>
  <si>
    <t>EYELEVEL</t>
  </si>
  <si>
    <t>EyePro</t>
  </si>
  <si>
    <t>Fabia Monti</t>
  </si>
  <si>
    <t>Farsi</t>
  </si>
  <si>
    <t>Fedrov</t>
  </si>
  <si>
    <t>Feebok</t>
  </si>
  <si>
    <t>Fisherman Eyewear</t>
  </si>
  <si>
    <t>Flying Fisherman</t>
  </si>
  <si>
    <t>Focus</t>
  </si>
  <si>
    <t>Forsa Viva</t>
  </si>
  <si>
    <t>FORSAGE</t>
  </si>
  <si>
    <t>Fortuna</t>
  </si>
  <si>
    <t>FOSSIL</t>
  </si>
  <si>
    <t>Foster Grant</t>
  </si>
  <si>
    <t>Freeway</t>
  </si>
  <si>
    <t>FURLA</t>
  </si>
  <si>
    <t>G-Glasess</t>
  </si>
  <si>
    <t>Gamakatsu</t>
  </si>
  <si>
    <t>Gant</t>
  </si>
  <si>
    <t>Gecco</t>
  </si>
  <si>
    <t>Genex</t>
  </si>
  <si>
    <t>Gerry Weber</t>
  </si>
  <si>
    <t>GIVENCHY</t>
  </si>
  <si>
    <t>Gladiator</t>
  </si>
  <si>
    <t>Glodiatr</t>
  </si>
  <si>
    <t>Glory</t>
  </si>
  <si>
    <t>Grand</t>
  </si>
  <si>
    <t>GRAND VOYAGE</t>
  </si>
  <si>
    <t>Guess</t>
  </si>
  <si>
    <t>GUNNAR</t>
  </si>
  <si>
    <t>Haomai</t>
  </si>
  <si>
    <t>Haven</t>
  </si>
  <si>
    <t>HD Vision</t>
  </si>
  <si>
    <t>HUGO BOSS</t>
  </si>
  <si>
    <t>I-Clean</t>
  </si>
  <si>
    <t>In Style</t>
  </si>
  <si>
    <t>Invu</t>
  </si>
  <si>
    <t>IQ Glasses</t>
  </si>
  <si>
    <t>IZIPIZI</t>
  </si>
  <si>
    <t>Jacopo</t>
  </si>
  <si>
    <t>Jaguar</t>
  </si>
  <si>
    <t>Jean Paul Gaultier</t>
  </si>
  <si>
    <t>JOHN RICHMOND</t>
  </si>
  <si>
    <t>Kanevin</t>
  </si>
  <si>
    <t>Karidi</t>
  </si>
  <si>
    <t>Kemner Optics</t>
  </si>
  <si>
    <t>KENZO</t>
  </si>
  <si>
    <t>Kiki</t>
  </si>
  <si>
    <t>Kind</t>
  </si>
  <si>
    <t>KISS &amp; KILL</t>
  </si>
  <si>
    <t>KOSADAKA</t>
  </si>
  <si>
    <t>LACOSTE</t>
  </si>
  <si>
    <t>Lanbosi</t>
  </si>
  <si>
    <t>Lankoma</t>
  </si>
  <si>
    <t>Lanvin</t>
  </si>
  <si>
    <t>Lectio Risus</t>
  </si>
  <si>
    <t>LEGNA</t>
  </si>
  <si>
    <t>Leomax</t>
  </si>
  <si>
    <t>Lionking</t>
  </si>
  <si>
    <t>Liro Mio</t>
  </si>
  <si>
    <t>LIU JO</t>
  </si>
  <si>
    <t>Lookmakers</t>
  </si>
  <si>
    <t>Loris</t>
  </si>
  <si>
    <t>MARC JACOBS</t>
  </si>
  <si>
    <t>Matrix</t>
  </si>
  <si>
    <t>Matsuda</t>
  </si>
  <si>
    <t>Matts</t>
  </si>
  <si>
    <t>Max Mara</t>
  </si>
  <si>
    <t>MAX&amp;CO</t>
  </si>
  <si>
    <t>MCM</t>
  </si>
  <si>
    <t>Megapolis</t>
  </si>
  <si>
    <t>Megastar</t>
  </si>
  <si>
    <t>Melorsch</t>
  </si>
  <si>
    <t>Mien</t>
  </si>
  <si>
    <t>Mikado</t>
  </si>
  <si>
    <t>Mila ZB</t>
  </si>
  <si>
    <t>Mirella Mori</t>
  </si>
  <si>
    <t>Missoni</t>
  </si>
  <si>
    <t>Miu Miu</t>
  </si>
  <si>
    <t>MOREL</t>
  </si>
  <si>
    <t>MOSCHINO</t>
  </si>
  <si>
    <t>MYKITA</t>
  </si>
  <si>
    <t>Mystery</t>
  </si>
  <si>
    <t>NANOvista</t>
  </si>
  <si>
    <t>NAUTILUS</t>
  </si>
  <si>
    <t>NEW GALAXY</t>
  </si>
  <si>
    <t>NEW Vision</t>
  </si>
  <si>
    <t>Nicoleta Buchi</t>
  </si>
  <si>
    <t>Night View</t>
  </si>
  <si>
    <t>Nigura</t>
  </si>
  <si>
    <t>Nikitana</t>
  </si>
  <si>
    <t>Nordic Glasogon</t>
  </si>
  <si>
    <t>NORFIN</t>
  </si>
  <si>
    <t>OGA</t>
  </si>
  <si>
    <t>OnePower Readers</t>
  </si>
  <si>
    <t>Opal</t>
  </si>
  <si>
    <t>Orient</t>
  </si>
  <si>
    <t>Oscar</t>
  </si>
  <si>
    <t>Oxydo</t>
  </si>
  <si>
    <t>Panorama</t>
  </si>
  <si>
    <t>Pepe Jeans</t>
  </si>
  <si>
    <t>Persol</t>
  </si>
  <si>
    <t>Pierre Cardin</t>
  </si>
  <si>
    <t>Pilestone</t>
  </si>
  <si>
    <t>PMX (Professional Military eXtreme)</t>
  </si>
  <si>
    <t>Polar Eagle</t>
  </si>
  <si>
    <t>Polar Efor</t>
  </si>
  <si>
    <t>POLAR SOLAR</t>
  </si>
  <si>
    <t>Polarized</t>
  </si>
  <si>
    <t>Polaryte</t>
  </si>
  <si>
    <t>Police</t>
  </si>
  <si>
    <t>Popular</t>
  </si>
  <si>
    <t>Prada</t>
  </si>
  <si>
    <t>Premier fishing</t>
  </si>
  <si>
    <t>PROFFI</t>
  </si>
  <si>
    <t>PUMA</t>
  </si>
  <si>
    <t>Quan Yi</t>
  </si>
  <si>
    <t>Quanshou</t>
  </si>
  <si>
    <t>QUAY AUSTRALIA</t>
  </si>
  <si>
    <t>Ralph</t>
  </si>
  <si>
    <t>Ray San</t>
  </si>
  <si>
    <t>Ray-Ban</t>
  </si>
  <si>
    <t>Rico Mirado</t>
  </si>
  <si>
    <t>ROBESBON</t>
  </si>
  <si>
    <t>Rocco</t>
  </si>
  <si>
    <t>Rodenstock</t>
  </si>
  <si>
    <t>Roidmi</t>
  </si>
  <si>
    <t>Rolles</t>
  </si>
  <si>
    <t>Romeo</t>
  </si>
  <si>
    <t>Safilo</t>
  </si>
  <si>
    <t>Salmo</t>
  </si>
  <si>
    <t>Salvatore Ferragamo</t>
  </si>
  <si>
    <t>Salvo</t>
  </si>
  <si>
    <t>Santarelli</t>
  </si>
  <si>
    <t>Sensuelle</t>
  </si>
  <si>
    <t>Serit</t>
  </si>
  <si>
    <t>Sheer Moon</t>
  </si>
  <si>
    <t>Shiseido</t>
  </si>
  <si>
    <t>Siberia</t>
  </si>
  <si>
    <t>Sideli</t>
  </si>
  <si>
    <t>Silhouette</t>
  </si>
  <si>
    <t>SKECHERS</t>
  </si>
  <si>
    <t>Smart View</t>
  </si>
  <si>
    <t>SPG</t>
  </si>
  <si>
    <t>Sport Drive</t>
  </si>
  <si>
    <t>STEPPER</t>
  </si>
  <si>
    <t>Sun Drive</t>
  </si>
  <si>
    <t>Sunshine</t>
  </si>
  <si>
    <t>Super Vision</t>
  </si>
  <si>
    <t>Swarovski</t>
  </si>
  <si>
    <t>SYM</t>
  </si>
  <si>
    <t>TAC Glasses</t>
  </si>
  <si>
    <t>TAGRIDER</t>
  </si>
  <si>
    <t>Ted Browne</t>
  </si>
  <si>
    <t>Tempo</t>
  </si>
  <si>
    <t>test</t>
  </si>
  <si>
    <t>Tods</t>
  </si>
  <si>
    <t>TOMMY HILFIGER</t>
  </si>
  <si>
    <t>Tous</t>
  </si>
  <si>
    <t>TR-90</t>
  </si>
  <si>
    <t>Twiins</t>
  </si>
  <si>
    <t>Universal</t>
  </si>
  <si>
    <t>V. Yudashkin</t>
  </si>
  <si>
    <t>Versace</t>
  </si>
  <si>
    <t>Victory</t>
  </si>
  <si>
    <t>Vista</t>
  </si>
  <si>
    <t>Vizzini</t>
  </si>
  <si>
    <t>Wenzhou Brightlook Optical</t>
  </si>
  <si>
    <t>William Morris</t>
  </si>
  <si>
    <t>WZO</t>
  </si>
  <si>
    <t>XDRIVE</t>
  </si>
  <si>
    <t>Xiaomi</t>
  </si>
  <si>
    <t>YTLH</t>
  </si>
  <si>
    <t>Zeiss</t>
  </si>
  <si>
    <t>Zen</t>
  </si>
  <si>
    <t>Zhejiang Kangcheng Industry</t>
  </si>
  <si>
    <t>Zhejiang Yingchang Glasses Industry</t>
  </si>
  <si>
    <t>ZoneBike</t>
  </si>
  <si>
    <t>Авто</t>
  </si>
  <si>
    <t>Алис 96</t>
  </si>
  <si>
    <t>Беркана</t>
  </si>
  <si>
    <t>Восток</t>
  </si>
  <si>
    <t>Каллер</t>
  </si>
  <si>
    <t>Комтез</t>
  </si>
  <si>
    <t>Лорнет-М</t>
  </si>
  <si>
    <t>Мастер К.</t>
  </si>
  <si>
    <t>Мир</t>
  </si>
  <si>
    <t>МОСТ</t>
  </si>
  <si>
    <t>РОСОМЗ</t>
  </si>
  <si>
    <t>Сибирь</t>
  </si>
  <si>
    <t>УралОчки</t>
  </si>
  <si>
    <t>+ 0.20</t>
  </si>
  <si>
    <t>+ 0.50</t>
  </si>
  <si>
    <t>+ 0.75</t>
  </si>
  <si>
    <t>+ 1.00</t>
  </si>
  <si>
    <t>+ 1.25</t>
  </si>
  <si>
    <t>+ 1.50</t>
  </si>
  <si>
    <t>+ 1.75</t>
  </si>
  <si>
    <t>+ 2.00</t>
  </si>
  <si>
    <t>+ 2.25</t>
  </si>
  <si>
    <t>+ 2.50</t>
  </si>
  <si>
    <t>+ 2.75</t>
  </si>
  <si>
    <t>+ 3.00</t>
  </si>
  <si>
    <t>+ 3.25</t>
  </si>
  <si>
    <t>+ 3.50</t>
  </si>
  <si>
    <t>+ 3.75</t>
  </si>
  <si>
    <t>+ 4.00</t>
  </si>
  <si>
    <t>+ 4.50</t>
  </si>
  <si>
    <t>+ 5.00</t>
  </si>
  <si>
    <t>+ 5.50</t>
  </si>
  <si>
    <t>+ 6.00</t>
  </si>
  <si>
    <t>+ 6.50</t>
  </si>
  <si>
    <t>+ 7.00</t>
  </si>
  <si>
    <t>+ 7.50</t>
  </si>
  <si>
    <t>+ 8.00</t>
  </si>
  <si>
    <t>+ 8.50</t>
  </si>
  <si>
    <t>+ 9.00</t>
  </si>
  <si>
    <t>+ 9.50</t>
  </si>
  <si>
    <t>- 0.50</t>
  </si>
  <si>
    <t>- 0.75</t>
  </si>
  <si>
    <t>- 1.00</t>
  </si>
  <si>
    <t>- 1.25</t>
  </si>
  <si>
    <t>- 1.50</t>
  </si>
  <si>
    <t>- 1.75</t>
  </si>
  <si>
    <t>- 2.00</t>
  </si>
  <si>
    <t>- 2.25</t>
  </si>
  <si>
    <t>- 2.50</t>
  </si>
  <si>
    <t>- 2.75</t>
  </si>
  <si>
    <t>- 3.00</t>
  </si>
  <si>
    <t>- 3.25</t>
  </si>
  <si>
    <t>- 3.50</t>
  </si>
  <si>
    <t>- 3.75</t>
  </si>
  <si>
    <t>- 4.00</t>
  </si>
  <si>
    <t>- 4.50</t>
  </si>
  <si>
    <t>- 5.00</t>
  </si>
  <si>
    <t>- 5.50</t>
  </si>
  <si>
    <t>- 6.00</t>
  </si>
  <si>
    <t>- 7.00</t>
  </si>
  <si>
    <t>- 8.00</t>
  </si>
  <si>
    <t>- 9.00</t>
  </si>
  <si>
    <t>без диоптрий</t>
  </si>
  <si>
    <t>белый</t>
  </si>
  <si>
    <t>бронзовый</t>
  </si>
  <si>
    <t>голубой</t>
  </si>
  <si>
    <t>зеленый</t>
  </si>
  <si>
    <t>золотой</t>
  </si>
  <si>
    <t>коричневый</t>
  </si>
  <si>
    <t>красный</t>
  </si>
  <si>
    <t>мультицвет</t>
  </si>
  <si>
    <t>оранжевый</t>
  </si>
  <si>
    <t>розовый</t>
  </si>
  <si>
    <t>серебристый</t>
  </si>
  <si>
    <t>серый</t>
  </si>
  <si>
    <t>синий</t>
  </si>
  <si>
    <t>темно-коричневый</t>
  </si>
  <si>
    <t>фиолетовый</t>
  </si>
  <si>
    <t>черно-красный</t>
  </si>
  <si>
    <t>черный</t>
  </si>
  <si>
    <t>бежевый</t>
  </si>
  <si>
    <t>бело-золотистый</t>
  </si>
  <si>
    <t>бордовый</t>
  </si>
  <si>
    <t>желтый</t>
  </si>
  <si>
    <t>салатовый</t>
  </si>
  <si>
    <t>сиреневый</t>
  </si>
  <si>
    <t>темно-серый</t>
  </si>
  <si>
    <t>черно-белый</t>
  </si>
  <si>
    <t>черно-голубой</t>
  </si>
  <si>
    <t>черно-золотистый</t>
  </si>
  <si>
    <t>черный глянцевый</t>
  </si>
  <si>
    <t>черный матовый</t>
  </si>
  <si>
    <t>золотистый</t>
  </si>
  <si>
    <t>розово-коричневый</t>
  </si>
  <si>
    <t>для водителей</t>
  </si>
  <si>
    <t>для компьютера</t>
  </si>
  <si>
    <t>для рыболовов</t>
  </si>
  <si>
    <t>для чтения лежа</t>
  </si>
  <si>
    <t>клипсы для водителей</t>
  </si>
  <si>
    <t>клипсы для компьютера</t>
  </si>
  <si>
    <t>клипсы для спортивных очков</t>
  </si>
  <si>
    <t>корректирующие</t>
  </si>
  <si>
    <t>реабилитационные</t>
  </si>
  <si>
    <t>тренажеры</t>
  </si>
  <si>
    <t>металл</t>
  </si>
  <si>
    <t>металл+пластик</t>
  </si>
  <si>
    <t>пластик</t>
  </si>
  <si>
    <t>стекло</t>
  </si>
  <si>
    <t>антибликовое</t>
  </si>
  <si>
    <t>защитное</t>
  </si>
  <si>
    <t>тонирующее</t>
  </si>
  <si>
    <t>УФ-фильтр</t>
  </si>
  <si>
    <t>безободковая</t>
  </si>
  <si>
    <t>ободковая</t>
  </si>
  <si>
    <t>полуободковая</t>
  </si>
  <si>
    <t>квадратная</t>
  </si>
  <si>
    <t>кошачий глаз</t>
  </si>
  <si>
    <t>круглая</t>
  </si>
  <si>
    <t>овальная</t>
  </si>
  <si>
    <t>прямоугольная</t>
  </si>
  <si>
    <t>Да</t>
  </si>
  <si>
    <t>Нет</t>
  </si>
  <si>
    <t>регулируемые носовые упоры</t>
  </si>
  <si>
    <t>салфетка в комплекте</t>
  </si>
  <si>
    <t>складные дужки</t>
  </si>
  <si>
    <t>ударопрочные линзы</t>
  </si>
  <si>
    <t>фотохромные линзы</t>
  </si>
  <si>
    <t>футляр в комплекте</t>
  </si>
  <si>
    <t>58-60</t>
  </si>
  <si>
    <t>60-62</t>
  </si>
  <si>
    <t>61-64</t>
  </si>
  <si>
    <t>62-64</t>
  </si>
  <si>
    <t>64-66</t>
  </si>
  <si>
    <t>VERSION_NUMBER</t>
  </si>
  <si>
    <t>singleCategoryGood:4</t>
  </si>
  <si>
    <t>CATEGORY_HID</t>
  </si>
  <si>
    <t>90534</t>
  </si>
  <si>
    <t>Serenity-Red</t>
  </si>
  <si>
    <t>EyeSer</t>
  </si>
  <si>
    <t>Солнцезащитные поляризационные очки для вождения авто Eyelevel Serenity красный</t>
  </si>
  <si>
    <t>Британская марка, существующая на рынке солнцезащитной и коррегирующей оптики более 20 лет.  Поляризационные линзы с коричневым фильтром. Категория затемнения №3. Защита от ультрафиолета UV-400. Усиленное крепление дужек к оправе металлическими петлями. Мягкий чехол из микрофибры в комплекте. Имеют маркировку СЕ - соответствие европейскому стандарту качества.</t>
  </si>
  <si>
    <t>Serenity-Br</t>
  </si>
  <si>
    <t>Солнцезащитные поляризационные очки для вождения авто Eyelevel Serenity коричневый</t>
  </si>
  <si>
    <t>Британская марка, существующая на рынке солнцезащитной и коррегирующей оптики более 20 лет.  Поляризационные линзы с серым фильтром. Категория затемнения №3. Защита от ультрафиолета UV-400. Усиленное крепление дужек к оправе металлическими петлями. Мягкий чехол из микрофибры в комплекте. Имеют маркировку СЕ - соответствие европейскому стандарту качества.</t>
  </si>
  <si>
    <t>Echo-Nav</t>
  </si>
  <si>
    <t>EyeEcho</t>
  </si>
  <si>
    <t>Солнцезащитные поляризационные очки для вождения авто Eyelevel Echo синий</t>
  </si>
  <si>
    <t>Британская марка, существующая на рынке солнцезащитной и коррегирующей оптики более 20 лет.  Поляризационные линзы с серым фильтром. Японское зеркальное покрытие линз REVO. Категория затемнения №3. Защита от ультрафиолета UV-400. Бамбуковые дужки. Усиленное крепление дужек к оправе металлическими петлями. Мягкий чехол из микрофибры в комплекте. Имеют маркировку СЕ - соответствие европейскому стандарту качества.</t>
  </si>
  <si>
    <t>Echo-Red</t>
  </si>
  <si>
    <t>Солнцезащитные поляризационные очки для вождения авто Eyelevel Echo красный</t>
  </si>
  <si>
    <t>Echo-Gre</t>
  </si>
  <si>
    <t>Солнцезащитные поляризационные очки для вождения авто Eyelevel Echo бирюзовый</t>
  </si>
  <si>
    <t>MarcoNDrv</t>
  </si>
  <si>
    <t>Солнцезащитные поляризационные очки для вождения авто Eyelevel Marco Night Driver</t>
  </si>
  <si>
    <t>Британская марка, существующая на рынке солнцезащитной и коррегирующей оптики более 20 лет.  Поляризационные линзы с желтым фильтром, усиливающим контраст картинки, блокирующим синий световой спектр для езды в сумерки и ночью. Категория затемнения №1. Защита от ультрафиолета. Металлическая оправа с резиновыми заушинами. Мягкий чехол из микрофибры в комплекте. Имеют маркировку СЕ - соответствие европейскому стандарту качества.</t>
  </si>
  <si>
    <t>5033473031276</t>
  </si>
  <si>
    <t>Marilyn-Gr</t>
  </si>
  <si>
    <t>Солнцезащитные поляризационные очки для вождения авто Eyelevel Marilyn серый</t>
  </si>
  <si>
    <t>Британская марка, существующая на рынке солнцезащитной и коррегирующей оптики более 20 лет.  Поляризационные линзы с серым фильтром. Категория затемнения №3. Защита от ультрафиолета UV-400. Мягкий чехол из микрофибры в комплекте. Имеют маркировку СЕ - соответствие европейскому стандарту качества.</t>
  </si>
  <si>
    <t>Freshwater-Br</t>
  </si>
  <si>
    <t>EyeFresh</t>
  </si>
  <si>
    <t>Солнцезащитные поляризационные очки для вождения авто EYELEVEL Freshwater коричневый</t>
  </si>
  <si>
    <t>Британская марка, существующая на рынке солнцезащитной и коррегирующей оптики более 20 лет.  Поляризационные линзы с коричневым фильтром. Категория затемнения №3. Защита от ультрафиолета UV-400. Мягкий чехол из микрофибры в комплекте. Имеют маркировку СЕ - соответствие европейскому стандарту качества.</t>
  </si>
  <si>
    <t>Freshwater-Bl</t>
  </si>
  <si>
    <t>Солнцезащитные поляризационные очки для вождения авто EYELEVEL Freshwater черный</t>
  </si>
  <si>
    <t>Zander-Bl</t>
  </si>
  <si>
    <t>Солнцезащитные поляризационные очки для вождения автоEYELEVEL Zander черный</t>
  </si>
  <si>
    <t>Sophia-Pur</t>
  </si>
  <si>
    <t>EyeSophia</t>
  </si>
  <si>
    <t>Солнцезащитные поляризационные очки для вождения авто EYELEVEL Sophia фиолет</t>
  </si>
  <si>
    <t>https://disk.yandex.ru/i/YETraUmbI1sWew</t>
  </si>
  <si>
    <t>5033473019083</t>
  </si>
  <si>
    <t>Sophia-Bl</t>
  </si>
  <si>
    <t>Солнцезащитные поляризационные очки для вождения авто EYELEVEL Sophia черный</t>
  </si>
  <si>
    <t>https://disk.yandex.ru/i/uUYJgwo_lmsDMg</t>
  </si>
  <si>
    <t>Peru-Gr</t>
  </si>
  <si>
    <t>Солнцезащитные поляризационные очки для вождения авто Eyelevel Peru серый</t>
  </si>
  <si>
    <t>https://disk.yandex.ru/i/uA4mMsVo0YPoog</t>
  </si>
  <si>
    <t>Британская марка, существующая на рынке солнцезащитной и коррегирующей оптики более 20 лет.  Поляризационные линзы с серым фильтром. Категория затемнения №3. Защита от ультрафиолета UV-400. Усиленное крепление дужек к оправе металлическими петлями с заклепками. Мягкий чехол из микрофибры в комплекте. Имеют маркировку СЕ - соответствие европейскому стандарту качества.</t>
  </si>
  <si>
    <t>Oceana-Br</t>
  </si>
  <si>
    <t>EyeOceana</t>
  </si>
  <si>
    <t>Солнцезащитные поляризационные очки для вождения авто Eyelevel Oceana коричневый</t>
  </si>
  <si>
    <t>https://disk.yandex.ru/i/da0nKGsfAxRZfg</t>
  </si>
  <si>
    <t>Oceana-Gr</t>
  </si>
  <si>
    <t>Солнцезащитные поляризационные очки для вождения авто Eyelevel Oceana серый</t>
  </si>
  <si>
    <t>https://disk.yandex.ru/i/lRdcrx3_SqtXTw</t>
  </si>
  <si>
    <t>Owen-Nav</t>
  </si>
  <si>
    <t>EyeOwen</t>
  </si>
  <si>
    <t>Солнцезащитные поляризационные очки для вождения EYELEVEL Owen синий</t>
  </si>
  <si>
    <t>https://disk.yandex.ru/i/OCKU12w-VMoEpQ</t>
  </si>
  <si>
    <t>Британская марка, существующая на рынке солнцезащитной и коррегирующей оптики более 20 лет.  Поляризационные линзы с серым фильтром. Японское зеркальное покрытие линз REVO. Категория затемнения №3. Защита от ультрафиолета UV-400. Усиленное крепление дужек к оправе металлическими петлями с заклепками. Мягкий чехол из микрофибры в комплекте. Имеют маркировку СЕ - соответствие европейскому стандарту качества.</t>
  </si>
  <si>
    <t>Owen-Red</t>
  </si>
  <si>
    <t>Солнцезащитные поляризационные очки для вождения EYELEVEL Owen красный</t>
  </si>
  <si>
    <t>https://disk.yandex.ru/i/CN_GwhmCI-UuFg</t>
  </si>
  <si>
    <t>Harrison-Bl</t>
  </si>
  <si>
    <t>Солнцезащитные поляризационные очки для вождения EYELEVEL Harrison черный</t>
  </si>
  <si>
    <t>https://disk.yandex.ru/i/-2zqBlCgcUo8qQ</t>
  </si>
  <si>
    <t>Британская марка, существующая на рынке солнцезащитной и коррегирующей оптики более 20 лет.  Поляризационные линзы с серым фильтром. Категория затемнения №3. Защита от ультрафиолета UV-400.  Бамбуковые дужки. Усиленное крепление дужек к оправе металлическими петлями. Мягкий чехол из микрофибры в комплекте. Имеют маркировку СЕ - соответствие европейскому стандарту качества.</t>
  </si>
  <si>
    <t>Milano-Br</t>
  </si>
  <si>
    <t>Солнцезащитные поляризационные очки для вождения EYELEVEL Milano коричневый</t>
  </si>
  <si>
    <t>https://disk.yandex.ru/i/by05uEPscWqnQg</t>
  </si>
  <si>
    <t>Британская марка, существующая на рынке солнцезащитной и коррегирующей оптики более 20 лет.  Поляризационные линзы с коричневым фильтром. Категория затемнения №3. Защита от ультрафиолета UV-400. Металлическая оправа с резиновыми заушинами. Мягкий чехол из микрофибры в комплекте. Имеют маркировку СЕ - соответствие европейскому стандарту качества.</t>
  </si>
  <si>
    <t>Mcarlo-Bl</t>
  </si>
  <si>
    <t>Солнцезащитные поляризационные очки для вождения EYELEVEL Monte Carlo черный</t>
  </si>
  <si>
    <t>https://disk.yandex.ru/i/OYj8e9MV29vdww</t>
  </si>
  <si>
    <t>Sicily-Br</t>
  </si>
  <si>
    <t>Солнцезащитные поляризационные очки для вождения EYELEVEL Sicily коричневый</t>
  </si>
  <si>
    <t>https://disk.yandex.ru/i/_G_31Thc2e6-hA</t>
  </si>
  <si>
    <t>Британская марка, существующая на рынке солнцезащитной и коррегирующей оптики более 20 лет.  Поляризационные линзы с коричневым фильтром. Категория затемнения №3. Защита от ультрафиолета UV-400. Металлическая оправа с пластиковыми дужками. Мягкий чехол из микрофибры в комплекте. Имеют маркировку СЕ - соответствие европейскому стандарту качества.</t>
  </si>
  <si>
    <t>Ultimatum-Gr</t>
  </si>
  <si>
    <t>Солнцезащитные поляризационные очки для вождения EYELEVEL Ultimatum серый</t>
  </si>
  <si>
    <t>https://disk.yandex.ru/i/iL7z-_aF7w-0Yg</t>
  </si>
  <si>
    <t>Британская марка, существующая на рынке солнцезащитной и коррегирующей оптики более 20 лет.  Поляризационные линзы с серым фильтром. Категория затемнения №3. Защита от ультрафиолета UV-400. Дополнительные резиновые элементы в заушниках очков. Мягкий чехол из микрофибры в комплекте. Имеют маркировку СЕ - соответствие европейскому стандарту качества.</t>
  </si>
  <si>
    <t>Revolut-NavFr</t>
  </si>
  <si>
    <t>Солнцезащитные поляризационные очки для вождения авто Eyelevel Revolution синий</t>
  </si>
  <si>
    <t>https://disk.yandex.ru/i/NBgE73Fe_cAMhQ</t>
  </si>
  <si>
    <t>Clipper-Bl</t>
  </si>
  <si>
    <t>Солнцезащитные поляризационные очки для вождения авто EYELEVEL Clipper черный</t>
  </si>
  <si>
    <t>Jupiter-Nav</t>
  </si>
  <si>
    <t>Солнцезащитные поляризационные очки для вождения авто Eyelevel Jupiter синий</t>
  </si>
  <si>
    <t>https://disk.yandex.ru/i/n04UYJbpc-R2HQ</t>
  </si>
  <si>
    <t>Британская марка, существующая на рынке солнцезащитной и коррегирующей оптики более 20 лет. Поляризационные линзы с серым фильтром. Японское зеркальное покрытие линз REVO. Категория затемнения №3. Защита от ультрафиолета UV-400. Дополнительные резиновые элементы в заушниках очков. Мягкий чехол из микрофибры в комплекте. Имеют маркировку СЕ - соответствие европейскому стандарту качества.</t>
  </si>
  <si>
    <t>Marine-Gr</t>
  </si>
  <si>
    <t>Солнцезащитные поляризационные очки для вождения авто EYELEVEL Marine серый</t>
  </si>
  <si>
    <t>https://disk.yandex.ru/i/Y4Un7URl5t6r3w</t>
  </si>
  <si>
    <t>Sprinter-Gr</t>
  </si>
  <si>
    <t>Солнцезащитные поляризационные очки для вождения авто EYELEVEL Sprinter серый</t>
  </si>
  <si>
    <t>https://disk.yandex.ru/i/SNtYEitwLdl_lA</t>
  </si>
  <si>
    <t>Dynamic-Nav</t>
  </si>
  <si>
    <t>Солнцезащитные поляризационные очки для вождения авто Eyelevel Dynamic синий</t>
  </si>
  <si>
    <t>https://disk.yandex.ru/i/BT7tJyCN6gFLXw</t>
  </si>
  <si>
    <t>Predator-Red</t>
  </si>
  <si>
    <t>EyePredator</t>
  </si>
  <si>
    <t>Солнцезащитные поляризационные очки для вождения авто EYELEVEL Predator красный</t>
  </si>
  <si>
    <t>https://disk.yandex.ru/i/yRbP1Fm_s1a7Nw</t>
  </si>
  <si>
    <t>River-Red</t>
  </si>
  <si>
    <t>Солнцезащитные поляризационные очки для вождения авто EYELEVEL River красный</t>
  </si>
  <si>
    <t>https://disk.yandex.ru/i/VwcQJdrHa8oxqg</t>
  </si>
  <si>
    <t>Grayling-Gr</t>
  </si>
  <si>
    <t>EyeGrayling</t>
  </si>
  <si>
    <t>Солнцезащитные поляризационные очки для вождения авто EYELEVEL Grayling серый</t>
  </si>
  <si>
    <t>Британская марка, существующая на рынке солнцезащитной и коррегирующей оптики более 20 лет.  Поляризационные линзы с серым фильтром, выполненные из облегченного и утолщенного до 1 мм ТАС (триацетат), с доп. защитным покрытием от внешнего воздействия . Категория затемнения №3. Защита от ультрафиолета UV-400. Дополнительные резиновые элементы в заушниках очков. Усиленное крепление дужек к оправе металлическими петлями. Мягкий чехол из микрофибры в комплекте. Имеют маркировку СЕ - соответствие европейскому стандарту качества.</t>
  </si>
  <si>
    <t>Crossfire-Gr</t>
  </si>
  <si>
    <t>EyeCross</t>
  </si>
  <si>
    <t>Солнцезащитные поляризационные очки для вождения авто EYELEVEL Crossfire серый</t>
  </si>
  <si>
    <t>Британская марка, существующая на рынке солнцезащитной и коррегирующей оптики более 20 лет.  Поляризационные линзы с серым фильтром, выполненные из облегченного и утолщенного до 1 мм ТАС (триацетат), с доп. защитным покрытием от внешнего воздействия. Японское зеркальное покрытие линз REVO. Категория затемнения №3. Защита от ультрафиолета UV-400. Усиленное крепление дужек к оправе металлическими петлями с заклепками. Дополнительные резиновые элементы в заушниках очков. Мягкий чехол из микрофибры в комплекте. Имеют маркировку СЕ - соответствие европейскому стандарту качества.</t>
  </si>
  <si>
    <t>USA2-Br</t>
  </si>
  <si>
    <t>Солнцезащитные поляризационные очки Clip-on EYELEVEL USA 2 коричневый</t>
  </si>
  <si>
    <t>Британская марка, существующая на рынке солнцезащитной и коррегирующей оптики более 20 лет. Клипон USA изготовлен в США. Поляризационные линзы с коричневым фильтром с помощью металлической клипсы надеваются на корригирующие очки. Категория затемнения №3. Защита от ультрафиолета UV-400. Специальный кейс из оргстекла в комплекте. Имеют маркировку СЕ - соответствие европейскому стандарту качества.</t>
  </si>
  <si>
    <t>USA3-Gr</t>
  </si>
  <si>
    <t>Солнцезащитные поляризационные очки Clip-on EYELEVEL USA 3 серый</t>
  </si>
  <si>
    <t>Британская марка, существующая на рынке солнцезащитной и коррегирующей оптики более 20 лет. Клипон USA изготовлен в США. Поляризационные линзы с серым фильтром с помощью металлической клипсы надеваются на корригирующие очки. Категория затемнения №3. Защита от ультрафиолета UV-400. Специальный кейс из оргстекла в комплекте. Имеют маркировку СЕ - соответствие европейскому стандарту качества.</t>
  </si>
  <si>
    <t>Зеркальное REVO</t>
  </si>
  <si>
    <t>Зеркальное</t>
  </si>
  <si>
    <t>УФ фильтр</t>
  </si>
  <si>
    <t>Антибликовые линзы</t>
  </si>
  <si>
    <t>https://disk.yandex.ru/i/QDnmLgX2ceIp7A</t>
  </si>
  <si>
    <t>https://disk.yandex.ru/i/PXa4zHMfyNCJsw</t>
  </si>
  <si>
    <t>https://disk.yandex.ru/i/nxsSo84FkTWuBA</t>
  </si>
  <si>
    <t>https://disk.yandex.ru/i/5Iigr3-2yVpbpQ</t>
  </si>
  <si>
    <t>https://disk.yandex.ru/i/eCrkQBecZ5T1ug</t>
  </si>
  <si>
    <t>https://disk.yandex.ru/i/lRIRtlKqo3fJVg</t>
  </si>
  <si>
    <t>https://disk.yandex.ru/i/mIqb_20iwEj9dQ</t>
  </si>
  <si>
    <t>https://disk.yandex.ru/i/9y3A4b0zB_zIVQ</t>
  </si>
  <si>
    <t>https://disk.yandex.ru/i/9z4AOnkWqp50rA</t>
  </si>
  <si>
    <t>https://disk.yandex.ru/i/Tp2nU2B9AuCQIA</t>
  </si>
  <si>
    <t>https://disk.yandex.ru/i/qg5yoTVIxKIi0Q</t>
  </si>
  <si>
    <t>https://disk.yandex.ru/i/6yMh9R-VWPaiBg</t>
  </si>
  <si>
    <t>https://disk.yandex.ru/i/Yv1mI7T2cnP6ew</t>
  </si>
  <si>
    <t>https://disk.yandex.ru/i/OiXQ02I19QkBtQ</t>
  </si>
  <si>
    <t>https://disk.yandex.ru/i/A2fj0TT9OHRwtw</t>
  </si>
</sst>
</file>

<file path=xl/styles.xml><?xml version="1.0" encoding="utf-8"?>
<styleSheet xmlns="http://schemas.openxmlformats.org/spreadsheetml/2006/main">
  <numFmts count="1">
    <numFmt numFmtId="164" formatCode="000000"/>
  </numFmts>
  <fonts count="17">
    <font>
      <sz val="11"/>
      <color rgb="FF000000"/>
      <name val="Calibri"/>
      <family val="2"/>
      <charset val="204"/>
    </font>
    <font>
      <sz val="11"/>
      <color theme="1"/>
      <name val="Calibri"/>
      <family val="2"/>
      <charset val="204"/>
      <scheme val="minor"/>
    </font>
    <font>
      <sz val="11"/>
      <color rgb="FF000000"/>
      <name val="Calibri"/>
      <family val="2"/>
      <charset val="1"/>
    </font>
    <font>
      <sz val="10"/>
      <color rgb="FF000000"/>
      <name val="Calibri"/>
      <family val="2"/>
      <charset val="1"/>
    </font>
    <font>
      <b/>
      <sz val="10"/>
      <color rgb="FF000000"/>
      <name val="Calibri"/>
      <family val="2"/>
      <charset val="1"/>
    </font>
    <font>
      <b/>
      <sz val="10"/>
      <color rgb="FF000000"/>
      <name val="Calibri"/>
      <family val="2"/>
      <charset val="204"/>
    </font>
    <font>
      <b/>
      <sz val="11"/>
      <color rgb="FF000000"/>
      <name val="Calibri"/>
      <family val="2"/>
      <charset val="204"/>
    </font>
    <font>
      <sz val="10"/>
      <color rgb="FF000000"/>
      <name val="Calibri"/>
      <family val="2"/>
      <charset val="204"/>
    </font>
    <font>
      <sz val="9"/>
      <color rgb="FF000000"/>
      <name val="Arial"/>
      <family val="2"/>
      <charset val="204"/>
    </font>
    <font>
      <b/>
      <sz val="14"/>
      <color rgb="FF000000"/>
      <name val="Calibri"/>
      <family val="2"/>
      <charset val="204"/>
    </font>
    <font>
      <b/>
      <sz val="12"/>
      <color rgb="FF000000"/>
      <name val="Calibri"/>
      <family val="2"/>
      <charset val="204"/>
    </font>
    <font>
      <sz val="9"/>
      <color rgb="FF000000"/>
      <name val="Calibri"/>
      <family val="2"/>
      <charset val="1"/>
    </font>
    <font>
      <i/>
      <sz val="11"/>
      <color rgb="FF7F7F7F"/>
      <name val="Calibri"/>
      <family val="2"/>
      <charset val="204"/>
      <scheme val="minor"/>
    </font>
    <font>
      <u/>
      <sz val="11"/>
      <color theme="10"/>
      <name val="Calibri"/>
      <family val="2"/>
      <charset val="204"/>
      <scheme val="minor"/>
    </font>
    <font>
      <u/>
      <sz val="11"/>
      <color theme="10"/>
      <name val="Calibri"/>
      <family val="2"/>
      <charset val="204"/>
    </font>
    <font>
      <u/>
      <sz val="10"/>
      <color theme="10"/>
      <name val="Calibri"/>
      <family val="2"/>
      <charset val="204"/>
    </font>
    <font>
      <sz val="11"/>
      <name val="Calibri"/>
      <family val="2"/>
    </font>
  </fonts>
  <fills count="8">
    <fill>
      <patternFill patternType="none"/>
    </fill>
    <fill>
      <patternFill patternType="gray125"/>
    </fill>
    <fill>
      <patternFill patternType="solid">
        <fgColor rgb="FFAFABAB"/>
        <bgColor rgb="FF969696"/>
      </patternFill>
    </fill>
    <fill>
      <patternFill patternType="solid">
        <fgColor rgb="FFFFFF99"/>
        <bgColor rgb="FFFFFFCC"/>
      </patternFill>
    </fill>
    <fill>
      <patternFill patternType="solid">
        <fgColor rgb="FFFFCC99"/>
        <bgColor rgb="FFFFFF99"/>
      </patternFill>
    </fill>
    <fill>
      <patternFill patternType="solid">
        <fgColor rgb="FFFFFFCC"/>
        <bgColor indexed="64"/>
      </patternFill>
    </fill>
    <fill>
      <patternFill patternType="solid">
        <fgColor theme="8" tint="0.39997558519241921"/>
        <bgColor indexed="64"/>
      </patternFill>
    </fill>
    <fill>
      <patternFill patternType="solid">
        <fgColor rgb="FFFFFF00"/>
        <bgColor indexed="64"/>
      </patternFill>
    </fill>
  </fills>
  <borders count="11">
    <border>
      <left/>
      <right/>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dotted">
        <color auto="1"/>
      </bottom>
      <diagonal/>
    </border>
    <border>
      <left style="thin">
        <color auto="1"/>
      </left>
      <right style="thin">
        <color auto="1"/>
      </right>
      <top style="dotted">
        <color auto="1"/>
      </top>
      <bottom style="medium">
        <color auto="1"/>
      </bottom>
      <diagonal/>
    </border>
    <border>
      <left style="thin">
        <color auto="1"/>
      </left>
      <right style="thin">
        <color auto="1"/>
      </right>
      <top/>
      <bottom style="dotted">
        <color auto="1"/>
      </bottom>
      <diagonal/>
    </border>
    <border>
      <left/>
      <right style="thin">
        <color rgb="FF000000"/>
      </right>
      <top/>
      <bottom style="thin">
        <color rgb="FF000000"/>
      </bottom>
      <diagonal/>
    </border>
    <border>
      <left style="thin">
        <color indexed="8"/>
      </left>
      <right/>
      <top style="hair">
        <color indexed="8"/>
      </top>
      <bottom style="hair">
        <color indexed="8"/>
      </bottom>
      <diagonal/>
    </border>
    <border>
      <left style="thin">
        <color indexed="8"/>
      </left>
      <right style="thin">
        <color indexed="8"/>
      </right>
      <top style="hair">
        <color indexed="8"/>
      </top>
      <bottom style="hair">
        <color indexed="8"/>
      </bottom>
      <diagonal/>
    </border>
  </borders>
  <cellStyleXfs count="6">
    <xf numFmtId="0" fontId="0"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 fillId="0" borderId="0"/>
    <xf numFmtId="0" fontId="14" fillId="0" borderId="0" applyNumberFormat="0" applyFill="0" applyBorder="0" applyAlignment="0" applyProtection="0"/>
  </cellStyleXfs>
  <cellXfs count="41">
    <xf numFmtId="0" fontId="0" fillId="0" borderId="0" xfId="0"/>
    <xf numFmtId="0" fontId="3" fillId="0" borderId="1" xfId="2" applyFont="1" applyBorder="1" applyAlignment="1">
      <alignment horizontal="left" vertical="top" wrapText="1"/>
    </xf>
    <xf numFmtId="0" fontId="3" fillId="0" borderId="0" xfId="2" applyFont="1" applyAlignment="1">
      <alignment horizontal="left" vertical="top" wrapText="1"/>
    </xf>
    <xf numFmtId="0" fontId="4" fillId="0" borderId="2" xfId="2" applyFont="1" applyBorder="1" applyAlignment="1">
      <alignment horizontal="left" vertical="top" wrapText="1"/>
    </xf>
    <xf numFmtId="0" fontId="13" fillId="0" borderId="2" xfId="3" applyBorder="1" applyAlignment="1" applyProtection="1">
      <alignment horizontal="left" vertical="top" wrapText="1"/>
    </xf>
    <xf numFmtId="0" fontId="4" fillId="2" borderId="3" xfId="2" applyFont="1" applyFill="1" applyBorder="1" applyAlignment="1">
      <alignment horizontal="left" vertical="top" wrapText="1"/>
    </xf>
    <xf numFmtId="0" fontId="3" fillId="0" borderId="2" xfId="2" applyFont="1" applyBorder="1" applyAlignment="1">
      <alignment horizontal="left" vertical="top" wrapText="1"/>
    </xf>
    <xf numFmtId="0" fontId="13" fillId="0" borderId="1" xfId="3" applyBorder="1" applyAlignment="1" applyProtection="1">
      <alignment horizontal="left" vertical="top" wrapText="1"/>
    </xf>
    <xf numFmtId="0" fontId="1" fillId="0" borderId="0" xfId="4"/>
    <xf numFmtId="0" fontId="6" fillId="0" borderId="0" xfId="4" applyFont="1"/>
    <xf numFmtId="0" fontId="3" fillId="0" borderId="0" xfId="2" applyFont="1" applyBorder="1" applyAlignment="1">
      <alignment horizontal="left" vertical="top" wrapText="1"/>
    </xf>
    <xf numFmtId="0" fontId="5" fillId="0" borderId="0" xfId="2" applyFont="1" applyBorder="1" applyAlignment="1">
      <alignment horizontal="left" vertical="top" wrapText="1"/>
    </xf>
    <xf numFmtId="0" fontId="7" fillId="0" borderId="0" xfId="2" applyFont="1" applyBorder="1" applyAlignment="1">
      <alignment horizontal="left" vertical="top" wrapText="1"/>
    </xf>
    <xf numFmtId="0" fontId="7" fillId="0" borderId="0" xfId="2" applyFont="1" applyBorder="1" applyAlignment="1">
      <alignment horizontal="center" vertical="center"/>
    </xf>
    <xf numFmtId="0" fontId="7" fillId="0" borderId="0" xfId="2" applyFont="1" applyBorder="1" applyAlignment="1">
      <alignment vertical="center" wrapText="1"/>
    </xf>
    <xf numFmtId="0" fontId="7" fillId="0" borderId="0" xfId="2" applyFont="1" applyBorder="1" applyAlignment="1">
      <alignment vertical="center"/>
    </xf>
    <xf numFmtId="0" fontId="5" fillId="0" borderId="0" xfId="4" applyFont="1" applyAlignment="1">
      <alignment vertical="center" wrapText="1"/>
    </xf>
    <xf numFmtId="0" fontId="7" fillId="0" borderId="0" xfId="4" applyFont="1" applyAlignment="1">
      <alignment vertical="center" wrapText="1"/>
    </xf>
    <xf numFmtId="0" fontId="1" fillId="0" borderId="0" xfId="4" applyFont="1"/>
    <xf numFmtId="0" fontId="8" fillId="0" borderId="0" xfId="4" applyFont="1" applyAlignment="1">
      <alignment horizontal="left" vertical="center" wrapText="1" indent="2"/>
    </xf>
    <xf numFmtId="0" fontId="7" fillId="0" borderId="0" xfId="4" applyFont="1"/>
    <xf numFmtId="0" fontId="5" fillId="0" borderId="0" xfId="4" applyFont="1" applyAlignment="1"/>
    <xf numFmtId="49" fontId="9" fillId="4" borderId="5" xfId="1" applyNumberFormat="1" applyFont="1" applyFill="1" applyBorder="1" applyAlignment="1">
      <alignment horizontal="center" vertical="center" wrapText="1"/>
    </xf>
    <xf numFmtId="49" fontId="9" fillId="3" borderId="5" xfId="1" applyNumberFormat="1" applyFont="1" applyFill="1" applyBorder="1" applyAlignment="1">
      <alignment horizontal="center" vertical="center" wrapText="1"/>
    </xf>
    <xf numFmtId="49" fontId="11" fillId="4" borderId="6" xfId="1" applyNumberFormat="1" applyFont="1" applyFill="1" applyBorder="1" applyAlignment="1">
      <alignment horizontal="left" vertical="top" wrapText="1"/>
    </xf>
    <xf numFmtId="49" fontId="11" fillId="3" borderId="6" xfId="1" applyNumberFormat="1" applyFont="1" applyFill="1" applyBorder="1" applyAlignment="1">
      <alignment horizontal="left" vertical="top" wrapText="1"/>
    </xf>
    <xf numFmtId="49" fontId="2" fillId="4" borderId="7" xfId="1" applyNumberFormat="1" applyFont="1" applyFill="1" applyBorder="1" applyAlignment="1">
      <alignment horizontal="left" vertical="top"/>
    </xf>
    <xf numFmtId="49" fontId="2" fillId="3" borderId="7" xfId="1" applyNumberFormat="1" applyFont="1" applyFill="1" applyBorder="1" applyAlignment="1">
      <alignment horizontal="left" vertical="top"/>
    </xf>
    <xf numFmtId="0" fontId="15" fillId="0" borderId="0" xfId="5" applyFont="1" applyAlignment="1">
      <alignment vertical="center" wrapText="1"/>
    </xf>
    <xf numFmtId="0" fontId="2" fillId="3" borderId="7" xfId="1" applyNumberFormat="1" applyFont="1" applyFill="1" applyBorder="1" applyAlignment="1">
      <alignment horizontal="left" vertical="top"/>
    </xf>
    <xf numFmtId="0" fontId="0" fillId="0" borderId="8" xfId="0" applyBorder="1"/>
    <xf numFmtId="0" fontId="2" fillId="3" borderId="7" xfId="1" applyFont="1" applyFill="1" applyBorder="1" applyAlignment="1">
      <alignment horizontal="left" vertical="top"/>
    </xf>
    <xf numFmtId="0" fontId="2" fillId="4" borderId="7" xfId="1" applyFont="1" applyFill="1" applyBorder="1" applyAlignment="1">
      <alignment horizontal="left" vertical="top"/>
    </xf>
    <xf numFmtId="164" fontId="0" fillId="6" borderId="3" xfId="0" applyNumberFormat="1" applyFill="1" applyBorder="1" applyAlignment="1">
      <alignment wrapText="1"/>
    </xf>
    <xf numFmtId="0" fontId="0" fillId="7" borderId="0" xfId="0" applyFill="1"/>
    <xf numFmtId="49" fontId="13" fillId="5" borderId="10" xfId="5" applyNumberFormat="1" applyFont="1" applyFill="1" applyBorder="1" applyAlignment="1" applyProtection="1">
      <alignment horizontal="left" vertical="top" wrapText="1"/>
      <protection locked="0"/>
    </xf>
    <xf numFmtId="1" fontId="16" fillId="7" borderId="0" xfId="0" applyNumberFormat="1" applyFont="1" applyFill="1" applyAlignment="1">
      <alignment horizontal="left"/>
    </xf>
    <xf numFmtId="49" fontId="9" fillId="3" borderId="4" xfId="1" applyNumberFormat="1" applyFont="1" applyFill="1" applyBorder="1" applyAlignment="1">
      <alignment vertical="center"/>
    </xf>
    <xf numFmtId="49" fontId="10" fillId="3" borderId="4" xfId="1" applyNumberFormat="1" applyFont="1" applyFill="1" applyBorder="1" applyAlignment="1">
      <alignment vertical="center"/>
    </xf>
    <xf numFmtId="49" fontId="14" fillId="5" borderId="9" xfId="5" applyNumberFormat="1" applyFill="1" applyBorder="1" applyAlignment="1" applyProtection="1">
      <alignment horizontal="left" vertical="top" wrapText="1"/>
      <protection locked="0"/>
    </xf>
    <xf numFmtId="49" fontId="14" fillId="5" borderId="10" xfId="5" applyNumberFormat="1" applyFill="1" applyBorder="1" applyAlignment="1" applyProtection="1">
      <alignment horizontal="left" vertical="top" wrapText="1"/>
      <protection locked="0"/>
    </xf>
  </cellXfs>
  <cellStyles count="6">
    <cellStyle name="Explanatory Text 2" xfId="2"/>
    <cellStyle name="Hyperlink 2" xfId="3"/>
    <cellStyle name="Normal 2" xfId="4"/>
    <cellStyle name="Гиперссылка" xfId="5" builtinId="8"/>
    <cellStyle name="Обычный" xfId="0" builtinId="0"/>
    <cellStyle name="Пояснение" xfId="1" builtinId="53" customBuiltin="1"/>
  </cellStyles>
  <dxfs count="12">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isk.yandex.ru/i/-2zqBlCgcUo8qQ" TargetMode="External"/><Relationship Id="rId13" Type="http://schemas.openxmlformats.org/officeDocument/2006/relationships/hyperlink" Target="https://disk.yandex.ru/i/n04UYJbpc-R2HQ" TargetMode="External"/><Relationship Id="rId18" Type="http://schemas.openxmlformats.org/officeDocument/2006/relationships/hyperlink" Target="https://disk.yandex.ru/i/VwcQJdrHa8oxqg" TargetMode="External"/><Relationship Id="rId26" Type="http://schemas.openxmlformats.org/officeDocument/2006/relationships/hyperlink" Target="https://disk.yandex.ru/i/9y3A4b0zB_zIVQ" TargetMode="External"/><Relationship Id="rId3" Type="http://schemas.openxmlformats.org/officeDocument/2006/relationships/hyperlink" Target="https://disk.yandex.ru/i/uA4mMsVo0YPoog" TargetMode="External"/><Relationship Id="rId21" Type="http://schemas.openxmlformats.org/officeDocument/2006/relationships/hyperlink" Target="https://disk.yandex.ru/i/5Iigr3-2yVpbpQ" TargetMode="External"/><Relationship Id="rId7" Type="http://schemas.openxmlformats.org/officeDocument/2006/relationships/hyperlink" Target="https://disk.yandex.ru/i/OCKU12w-VMoEpQ" TargetMode="External"/><Relationship Id="rId12" Type="http://schemas.openxmlformats.org/officeDocument/2006/relationships/hyperlink" Target="https://disk.yandex.ru/i/NBgE73Fe_cAMhQ" TargetMode="External"/><Relationship Id="rId17" Type="http://schemas.openxmlformats.org/officeDocument/2006/relationships/hyperlink" Target="https://disk.yandex.ru/i/yRbP1Fm_s1a7Nw" TargetMode="External"/><Relationship Id="rId25" Type="http://schemas.openxmlformats.org/officeDocument/2006/relationships/hyperlink" Target="https://disk.yandex.ru/i/mIqb_20iwEj9dQ" TargetMode="External"/><Relationship Id="rId33" Type="http://schemas.openxmlformats.org/officeDocument/2006/relationships/hyperlink" Target="https://disk.yandex.ru/i/A2fj0TT9OHRwtw" TargetMode="External"/><Relationship Id="rId2" Type="http://schemas.openxmlformats.org/officeDocument/2006/relationships/hyperlink" Target="https://disk.yandex.ru/i/uUYJgwo_lmsDMg" TargetMode="External"/><Relationship Id="rId16" Type="http://schemas.openxmlformats.org/officeDocument/2006/relationships/hyperlink" Target="https://disk.yandex.ru/i/BT7tJyCN6gFLXw" TargetMode="External"/><Relationship Id="rId20" Type="http://schemas.openxmlformats.org/officeDocument/2006/relationships/hyperlink" Target="https://disk.yandex.ru/i/PXa4zHMfyNCJsw" TargetMode="External"/><Relationship Id="rId29" Type="http://schemas.openxmlformats.org/officeDocument/2006/relationships/hyperlink" Target="https://disk.yandex.ru/i/qg5yoTVIxKIi0Q" TargetMode="External"/><Relationship Id="rId1" Type="http://schemas.openxmlformats.org/officeDocument/2006/relationships/hyperlink" Target="https://disk.yandex.ru/i/YETraUmbI1sWew" TargetMode="External"/><Relationship Id="rId6" Type="http://schemas.openxmlformats.org/officeDocument/2006/relationships/hyperlink" Target="https://disk.yandex.ru/i/CN_GwhmCI-UuFg" TargetMode="External"/><Relationship Id="rId11" Type="http://schemas.openxmlformats.org/officeDocument/2006/relationships/hyperlink" Target="https://disk.yandex.ru/i/iL7z-_aF7w-0Yg" TargetMode="External"/><Relationship Id="rId24" Type="http://schemas.openxmlformats.org/officeDocument/2006/relationships/hyperlink" Target="https://disk.yandex.ru/i/lRIRtlKqo3fJVg" TargetMode="External"/><Relationship Id="rId32" Type="http://schemas.openxmlformats.org/officeDocument/2006/relationships/hyperlink" Target="https://disk.yandex.ru/i/OiXQ02I19QkBtQ" TargetMode="External"/><Relationship Id="rId5" Type="http://schemas.openxmlformats.org/officeDocument/2006/relationships/hyperlink" Target="https://disk.yandex.ru/i/lRdcrx3_SqtXTw" TargetMode="External"/><Relationship Id="rId15" Type="http://schemas.openxmlformats.org/officeDocument/2006/relationships/hyperlink" Target="https://disk.yandex.ru/i/SNtYEitwLdl_lA" TargetMode="External"/><Relationship Id="rId23" Type="http://schemas.openxmlformats.org/officeDocument/2006/relationships/hyperlink" Target="https://disk.yandex.ru/i/eCrkQBecZ5T1ug" TargetMode="External"/><Relationship Id="rId28" Type="http://schemas.openxmlformats.org/officeDocument/2006/relationships/hyperlink" Target="https://disk.yandex.ru/i/Tp2nU2B9AuCQIA" TargetMode="External"/><Relationship Id="rId10" Type="http://schemas.openxmlformats.org/officeDocument/2006/relationships/hyperlink" Target="https://disk.yandex.ru/i/_G_31Thc2e6-hA" TargetMode="External"/><Relationship Id="rId19" Type="http://schemas.openxmlformats.org/officeDocument/2006/relationships/hyperlink" Target="https://disk.yandex.ru/i/QDnmLgX2ceIp7A" TargetMode="External"/><Relationship Id="rId31" Type="http://schemas.openxmlformats.org/officeDocument/2006/relationships/hyperlink" Target="https://disk.yandex.ru/i/Yv1mI7T2cnP6ew" TargetMode="External"/><Relationship Id="rId4" Type="http://schemas.openxmlformats.org/officeDocument/2006/relationships/hyperlink" Target="https://disk.yandex.ru/i/da0nKGsfAxRZfg" TargetMode="External"/><Relationship Id="rId9" Type="http://schemas.openxmlformats.org/officeDocument/2006/relationships/hyperlink" Target="https://disk.yandex.ru/i/by05uEPscWqnQg" TargetMode="External"/><Relationship Id="rId14" Type="http://schemas.openxmlformats.org/officeDocument/2006/relationships/hyperlink" Target="https://disk.yandex.ru/i/Y4Un7URl5t6r3w" TargetMode="External"/><Relationship Id="rId22" Type="http://schemas.openxmlformats.org/officeDocument/2006/relationships/hyperlink" Target="https://disk.yandex.ru/i/nxsSo84FkTWuBA" TargetMode="External"/><Relationship Id="rId27" Type="http://schemas.openxmlformats.org/officeDocument/2006/relationships/hyperlink" Target="https://disk.yandex.ru/i/9z4AOnkWqp50rA" TargetMode="External"/><Relationship Id="rId30" Type="http://schemas.openxmlformats.org/officeDocument/2006/relationships/hyperlink" Target="https://disk.yandex.ru/i/6yMh9R-VWPaiBg" TargetMode="External"/></Relationships>
</file>

<file path=xl/worksheets/sheet1.xml><?xml version="1.0" encoding="utf-8"?>
<worksheet xmlns="http://schemas.openxmlformats.org/spreadsheetml/2006/main" xmlns:r="http://schemas.openxmlformats.org/officeDocument/2006/relationships">
  <dimension ref="A1:AMK23"/>
  <sheetViews>
    <sheetView workbookViewId="0"/>
  </sheetViews>
  <sheetFormatPr defaultColWidth="9.140625" defaultRowHeight="15"/>
  <cols>
    <col min="1" max="1" width="118" style="2" customWidth="1" collapsed="1"/>
    <col min="2" max="1025" width="9.140625" style="2" customWidth="1" collapsed="1"/>
    <col min="1026" max="16384" width="9.140625" style="8"/>
  </cols>
  <sheetData>
    <row r="1" spans="1:1">
      <c r="A1" s="1" t="s">
        <v>0</v>
      </c>
    </row>
    <row r="2" spans="1:1">
      <c r="A2" s="3" t="s">
        <v>1</v>
      </c>
    </row>
    <row r="3" spans="1:1">
      <c r="A3" s="4" t="s">
        <v>2</v>
      </c>
    </row>
    <row r="4" spans="1:1">
      <c r="A4" s="4" t="s">
        <v>32</v>
      </c>
    </row>
    <row r="5" spans="1:1">
      <c r="A5" s="4" t="s">
        <v>33</v>
      </c>
    </row>
    <row r="6" spans="1:1">
      <c r="A6" s="4" t="s">
        <v>3</v>
      </c>
    </row>
    <row r="7" spans="1:1">
      <c r="A7" s="5" t="s">
        <v>2</v>
      </c>
    </row>
    <row r="8" spans="1:1" ht="25.5">
      <c r="A8" s="6" t="s">
        <v>34</v>
      </c>
    </row>
    <row r="9" spans="1:1">
      <c r="A9" s="5" t="s">
        <v>32</v>
      </c>
    </row>
    <row r="10" spans="1:1">
      <c r="A10" s="6" t="s">
        <v>35</v>
      </c>
    </row>
    <row r="11" spans="1:1">
      <c r="A11" s="6" t="s">
        <v>36</v>
      </c>
    </row>
    <row r="12" spans="1:1">
      <c r="A12" s="6" t="s">
        <v>37</v>
      </c>
    </row>
    <row r="13" spans="1:1" ht="25.5">
      <c r="A13" s="6" t="s">
        <v>38</v>
      </c>
    </row>
    <row r="14" spans="1:1">
      <c r="A14" s="5" t="s">
        <v>33</v>
      </c>
    </row>
    <row r="15" spans="1:1">
      <c r="A15" s="6" t="s">
        <v>39</v>
      </c>
    </row>
    <row r="16" spans="1:1">
      <c r="A16" s="5" t="s">
        <v>3</v>
      </c>
    </row>
    <row r="17" spans="1:1">
      <c r="A17" s="6" t="s">
        <v>4</v>
      </c>
    </row>
    <row r="18" spans="1:1">
      <c r="A18" s="6" t="s">
        <v>40</v>
      </c>
    </row>
    <row r="19" spans="1:1">
      <c r="A19" s="6" t="s">
        <v>41</v>
      </c>
    </row>
    <row r="20" spans="1:1" ht="25.5">
      <c r="A20" s="6" t="s">
        <v>42</v>
      </c>
    </row>
    <row r="21" spans="1:1">
      <c r="A21" s="5" t="s">
        <v>5</v>
      </c>
    </row>
    <row r="22" spans="1:1">
      <c r="A22" s="6" t="s">
        <v>6</v>
      </c>
    </row>
    <row r="23" spans="1:1">
      <c r="A23" s="7" t="s">
        <v>7</v>
      </c>
    </row>
  </sheetData>
  <sheetProtection password="B88D" sheet="1" objects="1" scenarios="1"/>
  <hyperlinks>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3" r:id="rId1"/>
    <hyperlink ref="A3" location="Инструкция!A7" display="Подготовка"/>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dimension ref="A1:AMK43"/>
  <sheetViews>
    <sheetView topLeftCell="A25" workbookViewId="0"/>
  </sheetViews>
  <sheetFormatPr defaultColWidth="9.140625" defaultRowHeight="15"/>
  <cols>
    <col min="1" max="1" width="88.42578125" style="8" customWidth="1" collapsed="1"/>
    <col min="2" max="2" width="85.7109375" style="8" customWidth="1" collapsed="1"/>
    <col min="3" max="1025" width="8.42578125" style="8" customWidth="1" collapsed="1"/>
    <col min="1026" max="16384" width="9.140625" style="8"/>
  </cols>
  <sheetData>
    <row r="1" spans="1:1">
      <c r="A1" s="9" t="s">
        <v>8</v>
      </c>
    </row>
    <row r="2" spans="1:1">
      <c r="A2" s="10" t="s">
        <v>9</v>
      </c>
    </row>
    <row r="3" spans="1:1">
      <c r="A3" s="10" t="s">
        <v>10</v>
      </c>
    </row>
    <row r="4" spans="1:1">
      <c r="A4" s="10" t="s">
        <v>11</v>
      </c>
    </row>
    <row r="5" spans="1:1" ht="25.5">
      <c r="A5" s="10" t="s">
        <v>12</v>
      </c>
    </row>
    <row r="6" spans="1:1">
      <c r="A6" s="11" t="s">
        <v>43</v>
      </c>
    </row>
    <row r="7" spans="1:1">
      <c r="A7" s="12" t="s">
        <v>44</v>
      </c>
    </row>
    <row r="8" spans="1:1">
      <c r="A8" s="12" t="s">
        <v>45</v>
      </c>
    </row>
    <row r="9" spans="1:1">
      <c r="A9" s="13" t="s">
        <v>46</v>
      </c>
    </row>
    <row r="10" spans="1:1" ht="25.5">
      <c r="A10" s="14" t="s">
        <v>47</v>
      </c>
    </row>
    <row r="11" spans="1:1">
      <c r="A11" s="15" t="s">
        <v>48</v>
      </c>
    </row>
    <row r="12" spans="1:1" ht="25.5">
      <c r="A12" s="14" t="s">
        <v>49</v>
      </c>
    </row>
    <row r="13" spans="1:1">
      <c r="A13" s="14" t="s">
        <v>50</v>
      </c>
    </row>
    <row r="14" spans="1:1">
      <c r="A14" s="15" t="s">
        <v>51</v>
      </c>
    </row>
    <row r="15" spans="1:1">
      <c r="A15" s="14" t="s">
        <v>52</v>
      </c>
    </row>
    <row r="16" spans="1:1">
      <c r="A16" s="14" t="s">
        <v>53</v>
      </c>
    </row>
    <row r="17" spans="1:2">
      <c r="A17" s="16" t="s">
        <v>13</v>
      </c>
    </row>
    <row r="18" spans="1:2">
      <c r="A18" s="17" t="s">
        <v>14</v>
      </c>
    </row>
    <row r="19" spans="1:2" ht="25.5">
      <c r="A19" s="17" t="s">
        <v>55</v>
      </c>
    </row>
    <row r="20" spans="1:2">
      <c r="A20" s="17" t="s">
        <v>15</v>
      </c>
    </row>
    <row r="21" spans="1:2" ht="25.5">
      <c r="A21" s="17" t="s">
        <v>16</v>
      </c>
    </row>
    <row r="22" spans="1:2" ht="38.25">
      <c r="A22" s="17" t="s">
        <v>17</v>
      </c>
    </row>
    <row r="23" spans="1:2">
      <c r="A23" s="17" t="s">
        <v>56</v>
      </c>
    </row>
    <row r="24" spans="1:2" ht="25.5">
      <c r="A24" s="17" t="s">
        <v>18</v>
      </c>
    </row>
    <row r="25" spans="1:2">
      <c r="A25" s="17" t="s">
        <v>19</v>
      </c>
    </row>
    <row r="26" spans="1:2">
      <c r="A26" s="9" t="s">
        <v>20</v>
      </c>
    </row>
    <row r="27" spans="1:2">
      <c r="A27" s="18" t="s">
        <v>21</v>
      </c>
      <c r="B27" s="19"/>
    </row>
    <row r="28" spans="1:2" s="20" customFormat="1" ht="25.5">
      <c r="A28" s="17" t="s">
        <v>54</v>
      </c>
      <c r="B28" s="19"/>
    </row>
    <row r="29" spans="1:2" s="20" customFormat="1" ht="12.75">
      <c r="A29" s="17" t="s">
        <v>22</v>
      </c>
      <c r="B29" s="19"/>
    </row>
    <row r="30" spans="1:2" s="20" customFormat="1" ht="12.75">
      <c r="A30" s="17" t="s">
        <v>23</v>
      </c>
      <c r="B30" s="19"/>
    </row>
    <row r="31" spans="1:2" s="20" customFormat="1" ht="25.5">
      <c r="A31" s="17" t="s">
        <v>24</v>
      </c>
      <c r="B31" s="19"/>
    </row>
    <row r="32" spans="1:2" s="20" customFormat="1" ht="25.5">
      <c r="A32" s="17" t="s">
        <v>25</v>
      </c>
    </row>
    <row r="33" spans="1:2" s="20" customFormat="1" ht="25.5">
      <c r="A33" s="17" t="s">
        <v>26</v>
      </c>
      <c r="B33" s="19"/>
    </row>
    <row r="34" spans="1:2" s="20" customFormat="1" ht="25.5">
      <c r="A34" s="17" t="s">
        <v>27</v>
      </c>
      <c r="B34" s="19"/>
    </row>
    <row r="35" spans="1:2" s="20" customFormat="1" ht="12.75">
      <c r="A35" s="21" t="s">
        <v>28</v>
      </c>
    </row>
    <row r="36" spans="1:2" s="20" customFormat="1" ht="25.5">
      <c r="A36" s="17" t="s">
        <v>29</v>
      </c>
    </row>
    <row r="37" spans="1:2" s="20" customFormat="1" ht="25.5">
      <c r="A37" s="17" t="s">
        <v>30</v>
      </c>
    </row>
    <row r="38" spans="1:2" s="20" customFormat="1" ht="12.75">
      <c r="A38" s="17" t="s">
        <v>31</v>
      </c>
    </row>
    <row r="39" spans="1:2">
      <c r="A39" s="21" t="s">
        <v>57</v>
      </c>
    </row>
    <row r="40" spans="1:2">
      <c r="A40" s="28" t="s">
        <v>58</v>
      </c>
    </row>
    <row r="41" spans="1:2">
      <c r="A41" s="17" t="s">
        <v>60</v>
      </c>
    </row>
    <row r="42" spans="1:2">
      <c r="A42" s="17" t="s">
        <v>61</v>
      </c>
    </row>
    <row r="43" spans="1:2">
      <c r="A43" s="17" t="s">
        <v>59</v>
      </c>
    </row>
  </sheetData>
  <hyperlinks>
    <hyperlink ref="A4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B43"/>
  <sheetViews>
    <sheetView tabSelected="1" zoomScale="85" zoomScaleNormal="85" workbookViewId="0">
      <pane xSplit="1" ySplit="5" topLeftCell="B24" activePane="bottomRight" state="frozen"/>
      <selection pane="topRight"/>
      <selection pane="bottomLeft"/>
      <selection pane="bottomRight" activeCell="E39" sqref="E39:E40"/>
    </sheetView>
  </sheetViews>
  <sheetFormatPr defaultRowHeight="15"/>
  <cols>
    <col min="1" max="1" width="13.5703125" style="26" bestFit="1" customWidth="1"/>
    <col min="2" max="2" width="44.5703125" style="27" bestFit="1" customWidth="1"/>
    <col min="3" max="3" width="24.28515625" style="26" bestFit="1" customWidth="1"/>
    <col min="4" max="4" width="22.85546875" style="26" bestFit="1" customWidth="1"/>
    <col min="5" max="5" width="55.5703125" style="26" bestFit="1" customWidth="1"/>
    <col min="6" max="6" width="14.5703125" style="26" bestFit="1" customWidth="1"/>
    <col min="7" max="7" width="34.28515625" style="27" bestFit="1" customWidth="1"/>
    <col min="8" max="8" width="15.5703125" style="27" bestFit="1" customWidth="1"/>
    <col min="9" max="9" width="47.28515625" style="27" bestFit="1" customWidth="1"/>
    <col min="10" max="10" width="37.42578125" style="27" bestFit="1" customWidth="1"/>
    <col min="11" max="11" width="14.7109375" style="27" bestFit="1" customWidth="1"/>
    <col min="12" max="12" width="22.28515625" style="27" bestFit="1" customWidth="1"/>
    <col min="13" max="13" width="19" style="27" bestFit="1" customWidth="1"/>
    <col min="14" max="14" width="15.140625" style="27" bestFit="1" customWidth="1"/>
    <col min="15" max="15" width="17.5703125" style="27" bestFit="1" customWidth="1"/>
    <col min="16" max="16" width="25.85546875" style="27" bestFit="1" customWidth="1"/>
    <col min="17" max="17" width="22" style="27" bestFit="1" customWidth="1"/>
    <col min="18" max="18" width="22.140625" style="27" bestFit="1" customWidth="1"/>
    <col min="19" max="19" width="19" style="27" bestFit="1" customWidth="1"/>
    <col min="20" max="20" width="17.7109375" style="27" bestFit="1" customWidth="1"/>
    <col min="21" max="21" width="12.7109375" style="27" bestFit="1" customWidth="1"/>
    <col min="22" max="22" width="18.85546875" style="27" bestFit="1" customWidth="1"/>
    <col min="23" max="23" width="42.140625" style="27" bestFit="1" customWidth="1"/>
    <col min="24" max="24" width="38" style="27" bestFit="1" customWidth="1"/>
    <col min="25" max="25" width="26.7109375" style="29" bestFit="1" customWidth="1"/>
    <col min="26" max="26" width="27.28515625" style="29" bestFit="1" customWidth="1"/>
    <col min="27" max="27" width="26" style="29" bestFit="1" customWidth="1"/>
    <col min="28" max="28" width="29.7109375" style="29" bestFit="1" customWidth="1"/>
  </cols>
  <sheetData>
    <row r="1" spans="1:28" ht="30" customHeight="1">
      <c r="A1" s="37" t="s">
        <v>62</v>
      </c>
      <c r="B1" s="37"/>
      <c r="C1" s="37"/>
      <c r="D1" s="37"/>
      <c r="E1" s="37"/>
      <c r="F1" s="37"/>
      <c r="G1" s="37"/>
      <c r="H1" s="37"/>
      <c r="I1" s="37"/>
      <c r="J1" s="37"/>
      <c r="K1" s="37"/>
      <c r="L1" s="37"/>
      <c r="M1" s="37"/>
      <c r="N1" s="37"/>
      <c r="O1" s="37"/>
      <c r="P1" s="37"/>
      <c r="Q1" s="37"/>
      <c r="R1" s="37"/>
      <c r="S1" s="37"/>
      <c r="T1" s="37"/>
      <c r="U1" s="37"/>
      <c r="V1" s="37"/>
      <c r="W1" s="37"/>
      <c r="X1" s="37"/>
      <c r="Y1" s="37"/>
      <c r="Z1" s="37"/>
      <c r="AA1" s="37"/>
      <c r="AB1" s="37"/>
    </row>
    <row r="2" spans="1:28" ht="60" customHeight="1">
      <c r="A2" s="38" t="s">
        <v>63</v>
      </c>
      <c r="B2" s="38"/>
      <c r="C2" s="38"/>
      <c r="D2" s="38"/>
      <c r="E2" s="38"/>
      <c r="F2" s="38"/>
      <c r="G2" s="38"/>
      <c r="H2" s="38"/>
      <c r="I2" s="38"/>
      <c r="J2" s="38"/>
      <c r="K2" s="38"/>
      <c r="L2" s="38"/>
      <c r="M2" s="38"/>
      <c r="N2" s="38"/>
      <c r="O2" s="38"/>
      <c r="P2" s="38"/>
      <c r="Q2" s="38"/>
      <c r="R2" s="38"/>
      <c r="S2" s="38"/>
      <c r="T2" s="38"/>
      <c r="U2" s="38"/>
      <c r="V2" s="38"/>
      <c r="W2" s="38"/>
      <c r="X2" s="38"/>
      <c r="Y2" s="38"/>
      <c r="Z2" s="38"/>
      <c r="AA2" s="38"/>
      <c r="AB2" s="38"/>
    </row>
    <row r="3" spans="1:28" ht="30" customHeight="1">
      <c r="A3" s="38" t="s">
        <v>64</v>
      </c>
      <c r="B3" s="38"/>
      <c r="C3" s="38"/>
      <c r="D3" s="38"/>
      <c r="E3" s="38"/>
      <c r="F3" s="38"/>
      <c r="G3" s="38"/>
      <c r="H3" s="38"/>
      <c r="I3" s="38"/>
      <c r="J3" s="38" t="s">
        <v>65</v>
      </c>
      <c r="K3" s="38"/>
      <c r="L3" s="38"/>
      <c r="M3" s="38"/>
      <c r="N3" s="38"/>
      <c r="O3" s="38" t="s">
        <v>66</v>
      </c>
      <c r="P3" s="38"/>
      <c r="Q3" s="38"/>
      <c r="R3" s="38"/>
      <c r="S3" s="38"/>
      <c r="T3" s="38"/>
      <c r="U3" s="38"/>
      <c r="V3" s="38"/>
      <c r="W3" s="38"/>
      <c r="X3" s="38" t="s">
        <v>67</v>
      </c>
      <c r="Y3" s="38"/>
      <c r="Z3" s="38"/>
      <c r="AA3" s="38"/>
      <c r="AB3" s="38"/>
    </row>
    <row r="4" spans="1:28" ht="30" customHeight="1">
      <c r="A4" s="22" t="s">
        <v>68</v>
      </c>
      <c r="B4" s="23" t="s">
        <v>69</v>
      </c>
      <c r="C4" s="22" t="s">
        <v>70</v>
      </c>
      <c r="D4" s="22" t="s">
        <v>71</v>
      </c>
      <c r="E4" s="22" t="s">
        <v>72</v>
      </c>
      <c r="F4" s="22" t="s">
        <v>73</v>
      </c>
      <c r="G4" s="23" t="s">
        <v>74</v>
      </c>
      <c r="H4" s="23" t="s">
        <v>75</v>
      </c>
      <c r="I4" s="23" t="s">
        <v>76</v>
      </c>
      <c r="J4" s="23" t="s">
        <v>77</v>
      </c>
      <c r="K4" s="23" t="s">
        <v>78</v>
      </c>
      <c r="L4" s="23" t="s">
        <v>79</v>
      </c>
      <c r="M4" s="23" t="s">
        <v>80</v>
      </c>
      <c r="N4" s="23" t="s">
        <v>81</v>
      </c>
      <c r="O4" s="23" t="s">
        <v>82</v>
      </c>
      <c r="P4" s="23" t="s">
        <v>83</v>
      </c>
      <c r="Q4" s="23" t="s">
        <v>84</v>
      </c>
      <c r="R4" s="23" t="s">
        <v>85</v>
      </c>
      <c r="S4" s="23" t="s">
        <v>86</v>
      </c>
      <c r="T4" s="23" t="s">
        <v>87</v>
      </c>
      <c r="U4" s="23" t="s">
        <v>88</v>
      </c>
      <c r="V4" s="23" t="s">
        <v>89</v>
      </c>
      <c r="W4" s="23" t="s">
        <v>90</v>
      </c>
      <c r="X4" s="23" t="s">
        <v>91</v>
      </c>
      <c r="Y4" s="23" t="s">
        <v>92</v>
      </c>
      <c r="Z4" s="23" t="s">
        <v>93</v>
      </c>
      <c r="AA4" s="23" t="s">
        <v>94</v>
      </c>
      <c r="AB4" s="23" t="s">
        <v>95</v>
      </c>
    </row>
    <row r="5" spans="1:28" hidden="1">
      <c r="A5">
        <v>-12</v>
      </c>
      <c r="B5">
        <v>-11</v>
      </c>
      <c r="C5">
        <v>7351771</v>
      </c>
      <c r="D5">
        <v>7893318</v>
      </c>
      <c r="E5">
        <v>-7</v>
      </c>
      <c r="F5">
        <v>15341921</v>
      </c>
      <c r="G5">
        <v>7351757</v>
      </c>
      <c r="H5">
        <v>14202862</v>
      </c>
      <c r="I5">
        <v>-3</v>
      </c>
      <c r="J5">
        <v>14871214</v>
      </c>
      <c r="K5">
        <v>15003184</v>
      </c>
      <c r="L5">
        <v>15004381</v>
      </c>
      <c r="M5">
        <v>15004235</v>
      </c>
      <c r="N5">
        <v>15004320</v>
      </c>
      <c r="O5">
        <v>15003161</v>
      </c>
      <c r="P5">
        <v>15003279</v>
      </c>
      <c r="Q5">
        <v>15003268</v>
      </c>
      <c r="R5">
        <v>17812682</v>
      </c>
      <c r="S5">
        <v>15003453</v>
      </c>
      <c r="T5">
        <v>15003338</v>
      </c>
      <c r="U5">
        <v>15004689</v>
      </c>
      <c r="V5">
        <v>17812687</v>
      </c>
      <c r="W5">
        <v>7351754</v>
      </c>
      <c r="X5">
        <v>15003288</v>
      </c>
      <c r="Y5">
        <v>15003293</v>
      </c>
      <c r="Z5">
        <v>15003298</v>
      </c>
      <c r="AA5">
        <v>15003303</v>
      </c>
      <c r="AB5">
        <v>15003321</v>
      </c>
    </row>
    <row r="6" spans="1:28" ht="60" customHeight="1">
      <c r="A6" s="24" t="s">
        <v>96</v>
      </c>
      <c r="B6" s="25" t="s">
        <v>97</v>
      </c>
      <c r="C6" s="24" t="s">
        <v>98</v>
      </c>
      <c r="D6" s="24" t="s">
        <v>99</v>
      </c>
      <c r="E6" s="24" t="s">
        <v>100</v>
      </c>
      <c r="F6" s="24" t="s">
        <v>101</v>
      </c>
      <c r="G6" s="25" t="s">
        <v>102</v>
      </c>
      <c r="H6" s="25" t="s">
        <v>103</v>
      </c>
      <c r="I6" s="25" t="s">
        <v>104</v>
      </c>
      <c r="J6" s="25" t="s">
        <v>105</v>
      </c>
      <c r="K6" s="25" t="s">
        <v>106</v>
      </c>
      <c r="L6" s="25" t="s">
        <v>107</v>
      </c>
      <c r="M6" s="25" t="s">
        <v>108</v>
      </c>
      <c r="N6" s="25" t="s">
        <v>109</v>
      </c>
      <c r="O6" s="25" t="s">
        <v>110</v>
      </c>
      <c r="P6" s="25" t="s">
        <v>111</v>
      </c>
      <c r="Q6" s="25" t="s">
        <v>112</v>
      </c>
      <c r="R6" s="25" t="s">
        <v>113</v>
      </c>
      <c r="S6" s="25" t="s">
        <v>114</v>
      </c>
      <c r="T6" s="25" t="s">
        <v>115</v>
      </c>
      <c r="U6" s="25" t="s">
        <v>116</v>
      </c>
      <c r="V6" s="25" t="s">
        <v>117</v>
      </c>
      <c r="W6" s="25" t="s">
        <v>118</v>
      </c>
      <c r="X6" s="25" t="s">
        <v>119</v>
      </c>
      <c r="Y6" s="25" t="s">
        <v>120</v>
      </c>
      <c r="Z6" s="25" t="s">
        <v>121</v>
      </c>
      <c r="AA6" s="25" t="s">
        <v>122</v>
      </c>
      <c r="AB6" s="25" t="s">
        <v>123</v>
      </c>
    </row>
    <row r="7" spans="1:28" ht="16.5" customHeight="1">
      <c r="A7" s="30" t="s">
        <v>514</v>
      </c>
      <c r="B7" s="31" t="s">
        <v>515</v>
      </c>
      <c r="C7" s="30" t="s">
        <v>516</v>
      </c>
      <c r="D7" s="32" t="s">
        <v>199</v>
      </c>
      <c r="E7" s="39" t="s">
        <v>633</v>
      </c>
      <c r="F7" s="33" t="s">
        <v>517</v>
      </c>
      <c r="G7" s="31"/>
      <c r="H7" s="34" t="str">
        <f>"5033473028337"</f>
        <v>5033473028337</v>
      </c>
      <c r="I7" s="31"/>
      <c r="J7" s="31" t="s">
        <v>446</v>
      </c>
      <c r="L7" s="31" t="s">
        <v>446</v>
      </c>
      <c r="M7" s="31" t="s">
        <v>446</v>
      </c>
      <c r="N7" s="31" t="s">
        <v>451</v>
      </c>
      <c r="O7" s="31" t="s">
        <v>471</v>
      </c>
      <c r="P7" s="31" t="s">
        <v>483</v>
      </c>
      <c r="Q7" s="31" t="s">
        <v>483</v>
      </c>
      <c r="S7" s="27" t="s">
        <v>490</v>
      </c>
      <c r="V7" s="27" t="s">
        <v>631</v>
      </c>
      <c r="W7" s="27" t="s">
        <v>632</v>
      </c>
    </row>
    <row r="8" spans="1:28" ht="16.5" customHeight="1">
      <c r="A8" s="30" t="s">
        <v>518</v>
      </c>
      <c r="B8" s="31" t="s">
        <v>515</v>
      </c>
      <c r="C8" s="30" t="s">
        <v>519</v>
      </c>
      <c r="D8" s="32" t="s">
        <v>199</v>
      </c>
      <c r="E8" s="39" t="s">
        <v>634</v>
      </c>
      <c r="F8" s="33" t="s">
        <v>520</v>
      </c>
      <c r="G8" s="31"/>
      <c r="H8" s="34" t="str">
        <f>"5033473028344"</f>
        <v>5033473028344</v>
      </c>
      <c r="I8" s="31"/>
      <c r="J8" s="31" t="s">
        <v>445</v>
      </c>
      <c r="L8" s="31" t="s">
        <v>445</v>
      </c>
      <c r="M8" s="31" t="s">
        <v>445</v>
      </c>
      <c r="N8" s="31" t="s">
        <v>445</v>
      </c>
      <c r="O8" s="31" t="s">
        <v>471</v>
      </c>
      <c r="P8" s="31" t="s">
        <v>483</v>
      </c>
      <c r="Q8" s="31" t="s">
        <v>483</v>
      </c>
      <c r="S8" s="27" t="s">
        <v>490</v>
      </c>
      <c r="V8" s="27" t="s">
        <v>631</v>
      </c>
      <c r="W8" s="27" t="s">
        <v>632</v>
      </c>
    </row>
    <row r="9" spans="1:28" ht="16.5" customHeight="1">
      <c r="A9" s="30" t="s">
        <v>521</v>
      </c>
      <c r="B9" s="31" t="s">
        <v>522</v>
      </c>
      <c r="C9" s="30" t="s">
        <v>523</v>
      </c>
      <c r="D9" s="32" t="s">
        <v>199</v>
      </c>
      <c r="E9" s="39" t="s">
        <v>635</v>
      </c>
      <c r="F9" s="33" t="s">
        <v>524</v>
      </c>
      <c r="G9" s="31"/>
      <c r="H9" s="34" t="str">
        <f>"5033473026043"</f>
        <v>5033473026043</v>
      </c>
      <c r="I9" s="31"/>
      <c r="J9" s="31" t="s">
        <v>456</v>
      </c>
      <c r="L9" s="31" t="s">
        <v>456</v>
      </c>
      <c r="M9" s="31" t="s">
        <v>456</v>
      </c>
      <c r="N9" s="31" t="s">
        <v>452</v>
      </c>
      <c r="O9" s="31" t="s">
        <v>471</v>
      </c>
      <c r="P9" s="31" t="s">
        <v>483</v>
      </c>
      <c r="Q9" s="31" t="s">
        <v>483</v>
      </c>
      <c r="R9" s="27" t="s">
        <v>629</v>
      </c>
      <c r="S9" s="27" t="s">
        <v>490</v>
      </c>
      <c r="V9" s="27" t="s">
        <v>631</v>
      </c>
      <c r="W9" s="27" t="s">
        <v>632</v>
      </c>
    </row>
    <row r="10" spans="1:28" ht="16.5" customHeight="1">
      <c r="A10" s="30" t="s">
        <v>525</v>
      </c>
      <c r="B10" s="31" t="s">
        <v>522</v>
      </c>
      <c r="C10" s="30" t="s">
        <v>526</v>
      </c>
      <c r="D10" s="32" t="s">
        <v>199</v>
      </c>
      <c r="E10" s="39" t="s">
        <v>636</v>
      </c>
      <c r="F10" s="33" t="s">
        <v>524</v>
      </c>
      <c r="G10" s="31"/>
      <c r="H10" s="34" t="str">
        <f>"5033473026050"</f>
        <v>5033473026050</v>
      </c>
      <c r="I10" s="31"/>
      <c r="J10" s="31" t="s">
        <v>456</v>
      </c>
      <c r="L10" s="31" t="s">
        <v>456</v>
      </c>
      <c r="M10" s="31" t="s">
        <v>456</v>
      </c>
      <c r="N10" s="31" t="s">
        <v>446</v>
      </c>
      <c r="O10" s="31" t="s">
        <v>471</v>
      </c>
      <c r="P10" s="31" t="s">
        <v>483</v>
      </c>
      <c r="Q10" s="31" t="s">
        <v>483</v>
      </c>
      <c r="R10" s="27" t="s">
        <v>629</v>
      </c>
      <c r="S10" s="27" t="s">
        <v>490</v>
      </c>
      <c r="V10" s="27" t="s">
        <v>631</v>
      </c>
      <c r="W10" s="27" t="s">
        <v>632</v>
      </c>
    </row>
    <row r="11" spans="1:28" ht="16.5" customHeight="1">
      <c r="A11" s="30" t="s">
        <v>527</v>
      </c>
      <c r="B11" s="31" t="s">
        <v>522</v>
      </c>
      <c r="C11" s="30" t="s">
        <v>528</v>
      </c>
      <c r="D11" s="32" t="s">
        <v>199</v>
      </c>
      <c r="E11" s="39" t="s">
        <v>637</v>
      </c>
      <c r="F11" s="33" t="s">
        <v>524</v>
      </c>
      <c r="G11" s="31"/>
      <c r="H11" s="34" t="str">
        <f>"5033473026067"</f>
        <v>5033473026067</v>
      </c>
      <c r="I11" s="31"/>
      <c r="J11" s="31" t="s">
        <v>456</v>
      </c>
      <c r="L11" s="31" t="s">
        <v>456</v>
      </c>
      <c r="M11" s="31" t="s">
        <v>456</v>
      </c>
      <c r="N11" s="31" t="s">
        <v>443</v>
      </c>
      <c r="O11" s="31" t="s">
        <v>471</v>
      </c>
      <c r="P11" s="31" t="s">
        <v>483</v>
      </c>
      <c r="Q11" s="31" t="s">
        <v>483</v>
      </c>
      <c r="R11" s="27" t="s">
        <v>629</v>
      </c>
      <c r="S11" s="27" t="s">
        <v>490</v>
      </c>
      <c r="V11" s="27" t="s">
        <v>631</v>
      </c>
      <c r="W11" s="27" t="s">
        <v>632</v>
      </c>
    </row>
    <row r="12" spans="1:28" ht="16.5" customHeight="1">
      <c r="A12" s="30" t="s">
        <v>529</v>
      </c>
      <c r="B12" s="31"/>
      <c r="C12" s="30" t="s">
        <v>530</v>
      </c>
      <c r="D12" s="32" t="s">
        <v>199</v>
      </c>
      <c r="E12" s="39" t="s">
        <v>638</v>
      </c>
      <c r="F12" s="33" t="s">
        <v>531</v>
      </c>
      <c r="G12" s="31"/>
      <c r="H12" s="34" t="s">
        <v>532</v>
      </c>
      <c r="I12" s="31"/>
      <c r="J12" s="31" t="s">
        <v>456</v>
      </c>
      <c r="L12" s="31" t="s">
        <v>456</v>
      </c>
      <c r="M12" s="31" t="s">
        <v>456</v>
      </c>
      <c r="N12" s="31" t="s">
        <v>451</v>
      </c>
      <c r="O12" s="31" t="s">
        <v>471</v>
      </c>
      <c r="P12" s="31" t="s">
        <v>483</v>
      </c>
      <c r="Q12" s="31" t="s">
        <v>483</v>
      </c>
      <c r="S12" s="27" t="s">
        <v>490</v>
      </c>
      <c r="V12" s="27" t="s">
        <v>631</v>
      </c>
      <c r="W12" s="27" t="s">
        <v>632</v>
      </c>
    </row>
    <row r="13" spans="1:28" ht="16.5" customHeight="1">
      <c r="A13" s="30" t="s">
        <v>533</v>
      </c>
      <c r="B13" s="31"/>
      <c r="C13" s="30" t="s">
        <v>534</v>
      </c>
      <c r="D13" s="32" t="s">
        <v>199</v>
      </c>
      <c r="E13" s="39" t="s">
        <v>639</v>
      </c>
      <c r="F13" s="33" t="s">
        <v>535</v>
      </c>
      <c r="G13" s="31"/>
      <c r="H13" s="34" t="str">
        <f>"5033473020560"</f>
        <v>5033473020560</v>
      </c>
      <c r="I13" s="31"/>
      <c r="J13" s="31" t="s">
        <v>451</v>
      </c>
      <c r="L13" s="31" t="s">
        <v>451</v>
      </c>
      <c r="M13" s="31" t="s">
        <v>451</v>
      </c>
      <c r="N13" s="31" t="s">
        <v>451</v>
      </c>
      <c r="O13" s="31" t="s">
        <v>471</v>
      </c>
      <c r="P13" s="31" t="s">
        <v>483</v>
      </c>
      <c r="Q13" s="31" t="s">
        <v>483</v>
      </c>
      <c r="S13" s="27" t="s">
        <v>490</v>
      </c>
      <c r="V13" s="27" t="s">
        <v>631</v>
      </c>
      <c r="W13" s="27" t="s">
        <v>632</v>
      </c>
    </row>
    <row r="14" spans="1:28" ht="16.5" customHeight="1">
      <c r="A14" s="30" t="s">
        <v>536</v>
      </c>
      <c r="B14" s="31" t="s">
        <v>537</v>
      </c>
      <c r="C14" s="30" t="s">
        <v>538</v>
      </c>
      <c r="D14" s="32" t="s">
        <v>199</v>
      </c>
      <c r="E14" s="40" t="s">
        <v>640</v>
      </c>
      <c r="F14" s="33" t="s">
        <v>539</v>
      </c>
      <c r="G14" s="31"/>
      <c r="H14" s="34" t="str">
        <f>"5033473010103"</f>
        <v>5033473010103</v>
      </c>
      <c r="I14" s="31"/>
      <c r="J14" s="31" t="s">
        <v>456</v>
      </c>
      <c r="L14" s="31" t="s">
        <v>456</v>
      </c>
      <c r="M14" s="31" t="s">
        <v>456</v>
      </c>
      <c r="N14" s="31" t="s">
        <v>445</v>
      </c>
      <c r="O14" s="31" t="s">
        <v>471</v>
      </c>
      <c r="P14" s="31" t="s">
        <v>483</v>
      </c>
      <c r="Q14" s="31" t="s">
        <v>483</v>
      </c>
      <c r="S14" s="27" t="s">
        <v>490</v>
      </c>
      <c r="V14" s="27" t="s">
        <v>631</v>
      </c>
      <c r="W14" s="27" t="s">
        <v>632</v>
      </c>
    </row>
    <row r="15" spans="1:28" ht="16.5" customHeight="1">
      <c r="A15" s="30" t="s">
        <v>540</v>
      </c>
      <c r="B15" s="31" t="s">
        <v>537</v>
      </c>
      <c r="C15" s="30" t="s">
        <v>541</v>
      </c>
      <c r="D15" s="32" t="s">
        <v>199</v>
      </c>
      <c r="E15" s="40" t="s">
        <v>641</v>
      </c>
      <c r="F15" s="33" t="s">
        <v>535</v>
      </c>
      <c r="G15" s="31"/>
      <c r="H15" s="34" t="str">
        <f>"5033473010097"</f>
        <v>5033473010097</v>
      </c>
      <c r="I15" s="31"/>
      <c r="J15" s="31" t="s">
        <v>456</v>
      </c>
      <c r="L15" s="31" t="s">
        <v>456</v>
      </c>
      <c r="M15" s="31" t="s">
        <v>456</v>
      </c>
      <c r="N15" s="31" t="s">
        <v>451</v>
      </c>
      <c r="O15" s="31" t="s">
        <v>471</v>
      </c>
      <c r="P15" s="31" t="s">
        <v>483</v>
      </c>
      <c r="Q15" s="31" t="s">
        <v>483</v>
      </c>
      <c r="S15" s="27" t="s">
        <v>490</v>
      </c>
      <c r="V15" s="27" t="s">
        <v>631</v>
      </c>
      <c r="W15" s="27" t="s">
        <v>632</v>
      </c>
    </row>
    <row r="16" spans="1:28" ht="16.5" customHeight="1">
      <c r="A16" s="30" t="s">
        <v>542</v>
      </c>
      <c r="B16" s="31"/>
      <c r="C16" s="30" t="s">
        <v>543</v>
      </c>
      <c r="D16" s="32" t="s">
        <v>199</v>
      </c>
      <c r="E16" s="40" t="s">
        <v>642</v>
      </c>
      <c r="F16" s="33" t="s">
        <v>535</v>
      </c>
      <c r="G16" s="31"/>
      <c r="H16" s="34" t="str">
        <f>"5033473020799"</f>
        <v>5033473020799</v>
      </c>
      <c r="I16" s="31"/>
      <c r="J16" s="31" t="s">
        <v>456</v>
      </c>
      <c r="L16" s="31" t="s">
        <v>456</v>
      </c>
      <c r="M16" s="31" t="s">
        <v>456</v>
      </c>
      <c r="N16" s="31" t="s">
        <v>451</v>
      </c>
      <c r="O16" s="31" t="s">
        <v>471</v>
      </c>
      <c r="P16" s="31" t="s">
        <v>483</v>
      </c>
      <c r="Q16" s="31" t="s">
        <v>483</v>
      </c>
      <c r="S16" s="27" t="s">
        <v>490</v>
      </c>
      <c r="V16" s="27" t="s">
        <v>631</v>
      </c>
      <c r="W16" s="27" t="s">
        <v>632</v>
      </c>
    </row>
    <row r="17" spans="1:23" ht="16.5" customHeight="1">
      <c r="A17" s="30" t="s">
        <v>544</v>
      </c>
      <c r="B17" s="31" t="s">
        <v>545</v>
      </c>
      <c r="C17" s="30" t="s">
        <v>546</v>
      </c>
      <c r="D17" s="32" t="s">
        <v>199</v>
      </c>
      <c r="E17" s="35" t="s">
        <v>547</v>
      </c>
      <c r="F17" s="33" t="s">
        <v>520</v>
      </c>
      <c r="G17" s="31"/>
      <c r="H17" s="34" t="s">
        <v>548</v>
      </c>
      <c r="I17" s="31"/>
      <c r="J17" s="31" t="s">
        <v>454</v>
      </c>
      <c r="L17" s="31" t="s">
        <v>454</v>
      </c>
      <c r="M17" s="31" t="s">
        <v>454</v>
      </c>
      <c r="N17" s="31" t="s">
        <v>451</v>
      </c>
      <c r="O17" s="31" t="s">
        <v>471</v>
      </c>
      <c r="P17" s="31" t="s">
        <v>483</v>
      </c>
      <c r="Q17" s="31" t="s">
        <v>483</v>
      </c>
      <c r="S17" s="27" t="s">
        <v>490</v>
      </c>
      <c r="V17" s="27" t="s">
        <v>631</v>
      </c>
      <c r="W17" s="27" t="s">
        <v>632</v>
      </c>
    </row>
    <row r="18" spans="1:23" ht="16.5" customHeight="1">
      <c r="A18" s="30" t="s">
        <v>549</v>
      </c>
      <c r="B18" s="31" t="s">
        <v>545</v>
      </c>
      <c r="C18" s="30" t="s">
        <v>550</v>
      </c>
      <c r="D18" s="32" t="s">
        <v>199</v>
      </c>
      <c r="E18" s="35" t="s">
        <v>551</v>
      </c>
      <c r="F18" s="33" t="s">
        <v>520</v>
      </c>
      <c r="G18" s="31"/>
      <c r="H18" s="34" t="str">
        <f>"5033473019083"</f>
        <v>5033473019083</v>
      </c>
      <c r="I18" s="31"/>
      <c r="J18" s="31" t="s">
        <v>451</v>
      </c>
      <c r="L18" s="31" t="s">
        <v>451</v>
      </c>
      <c r="M18" s="31" t="s">
        <v>451</v>
      </c>
      <c r="N18" s="31" t="s">
        <v>451</v>
      </c>
      <c r="O18" s="31" t="s">
        <v>471</v>
      </c>
      <c r="P18" s="31" t="s">
        <v>483</v>
      </c>
      <c r="Q18" s="31" t="s">
        <v>483</v>
      </c>
      <c r="S18" s="27" t="s">
        <v>490</v>
      </c>
      <c r="V18" s="27" t="s">
        <v>631</v>
      </c>
      <c r="W18" s="27" t="s">
        <v>632</v>
      </c>
    </row>
    <row r="19" spans="1:23" ht="16.5" customHeight="1">
      <c r="A19" s="30" t="s">
        <v>552</v>
      </c>
      <c r="B19" s="31"/>
      <c r="C19" s="30" t="s">
        <v>553</v>
      </c>
      <c r="D19" s="32" t="s">
        <v>199</v>
      </c>
      <c r="E19" s="35" t="s">
        <v>554</v>
      </c>
      <c r="F19" s="33" t="s">
        <v>555</v>
      </c>
      <c r="G19" s="31"/>
      <c r="H19" s="34" t="str">
        <f>"5033473017614"</f>
        <v>5033473017614</v>
      </c>
      <c r="I19" s="31"/>
      <c r="J19" s="31" t="s">
        <v>445</v>
      </c>
      <c r="L19" s="31" t="s">
        <v>445</v>
      </c>
      <c r="M19" s="31" t="s">
        <v>445</v>
      </c>
      <c r="N19" s="31" t="s">
        <v>451</v>
      </c>
      <c r="O19" s="31" t="s">
        <v>471</v>
      </c>
      <c r="P19" s="31" t="s">
        <v>483</v>
      </c>
      <c r="Q19" s="31" t="s">
        <v>483</v>
      </c>
      <c r="S19" s="27" t="s">
        <v>490</v>
      </c>
      <c r="V19" s="27" t="s">
        <v>631</v>
      </c>
      <c r="W19" s="27" t="s">
        <v>632</v>
      </c>
    </row>
    <row r="20" spans="1:23" ht="16.5" customHeight="1">
      <c r="A20" s="30" t="s">
        <v>556</v>
      </c>
      <c r="B20" s="31" t="s">
        <v>557</v>
      </c>
      <c r="C20" s="30" t="s">
        <v>558</v>
      </c>
      <c r="D20" s="32" t="s">
        <v>199</v>
      </c>
      <c r="E20" s="35" t="s">
        <v>559</v>
      </c>
      <c r="F20" s="33" t="s">
        <v>539</v>
      </c>
      <c r="G20" s="31"/>
      <c r="H20" s="34" t="str">
        <f>"5033473020881"</f>
        <v>5033473020881</v>
      </c>
      <c r="I20" s="31"/>
      <c r="J20" s="31" t="s">
        <v>456</v>
      </c>
      <c r="L20" s="31" t="s">
        <v>456</v>
      </c>
      <c r="M20" s="31" t="s">
        <v>456</v>
      </c>
      <c r="N20" s="31" t="s">
        <v>445</v>
      </c>
      <c r="O20" s="31" t="s">
        <v>471</v>
      </c>
      <c r="P20" s="31" t="s">
        <v>483</v>
      </c>
      <c r="Q20" s="31" t="s">
        <v>483</v>
      </c>
      <c r="S20" s="27" t="s">
        <v>490</v>
      </c>
      <c r="V20" s="27" t="s">
        <v>631</v>
      </c>
      <c r="W20" s="27" t="s">
        <v>632</v>
      </c>
    </row>
    <row r="21" spans="1:23" ht="16.5" customHeight="1">
      <c r="A21" s="30" t="s">
        <v>560</v>
      </c>
      <c r="B21" s="31" t="s">
        <v>557</v>
      </c>
      <c r="C21" s="30" t="s">
        <v>561</v>
      </c>
      <c r="D21" s="32" t="s">
        <v>199</v>
      </c>
      <c r="E21" s="35" t="s">
        <v>562</v>
      </c>
      <c r="F21" s="33" t="s">
        <v>535</v>
      </c>
      <c r="G21" s="31"/>
      <c r="H21" s="34" t="str">
        <f>"5033473020898"</f>
        <v>5033473020898</v>
      </c>
      <c r="I21" s="31"/>
      <c r="J21" s="31" t="s">
        <v>456</v>
      </c>
      <c r="L21" s="31" t="s">
        <v>456</v>
      </c>
      <c r="M21" s="31" t="s">
        <v>456</v>
      </c>
      <c r="N21" s="31" t="s">
        <v>451</v>
      </c>
      <c r="O21" s="31" t="s">
        <v>471</v>
      </c>
      <c r="P21" s="31" t="s">
        <v>483</v>
      </c>
      <c r="Q21" s="31" t="s">
        <v>483</v>
      </c>
      <c r="S21" s="27" t="s">
        <v>490</v>
      </c>
      <c r="V21" s="27" t="s">
        <v>631</v>
      </c>
      <c r="W21" s="27" t="s">
        <v>632</v>
      </c>
    </row>
    <row r="22" spans="1:23" ht="16.5" customHeight="1">
      <c r="A22" s="30" t="s">
        <v>563</v>
      </c>
      <c r="B22" s="31" t="s">
        <v>564</v>
      </c>
      <c r="C22" s="30" t="s">
        <v>565</v>
      </c>
      <c r="D22" s="32" t="s">
        <v>199</v>
      </c>
      <c r="E22" s="35" t="s">
        <v>566</v>
      </c>
      <c r="F22" s="33" t="s">
        <v>567</v>
      </c>
      <c r="G22" s="31"/>
      <c r="H22" s="34" t="str">
        <f>"5033473026074"</f>
        <v>5033473026074</v>
      </c>
      <c r="I22" s="31"/>
      <c r="J22" s="31" t="s">
        <v>456</v>
      </c>
      <c r="L22" s="31" t="s">
        <v>456</v>
      </c>
      <c r="M22" s="31" t="s">
        <v>456</v>
      </c>
      <c r="N22" s="31" t="s">
        <v>452</v>
      </c>
      <c r="O22" s="31" t="s">
        <v>471</v>
      </c>
      <c r="P22" s="31" t="s">
        <v>483</v>
      </c>
      <c r="Q22" s="31" t="s">
        <v>483</v>
      </c>
      <c r="R22" s="27" t="s">
        <v>630</v>
      </c>
      <c r="S22" s="27" t="s">
        <v>490</v>
      </c>
      <c r="V22" s="27" t="s">
        <v>631</v>
      </c>
      <c r="W22" s="27" t="s">
        <v>632</v>
      </c>
    </row>
    <row r="23" spans="1:23" ht="16.5" customHeight="1">
      <c r="A23" s="30" t="s">
        <v>568</v>
      </c>
      <c r="B23" s="31" t="s">
        <v>564</v>
      </c>
      <c r="C23" s="30" t="s">
        <v>569</v>
      </c>
      <c r="D23" s="32" t="s">
        <v>199</v>
      </c>
      <c r="E23" s="35" t="s">
        <v>570</v>
      </c>
      <c r="F23" s="33" t="s">
        <v>567</v>
      </c>
      <c r="G23" s="31"/>
      <c r="H23" s="34" t="str">
        <f>"5033473026081"</f>
        <v>5033473026081</v>
      </c>
      <c r="I23" s="31"/>
      <c r="J23" s="31" t="s">
        <v>456</v>
      </c>
      <c r="L23" s="31" t="s">
        <v>456</v>
      </c>
      <c r="M23" s="31" t="s">
        <v>456</v>
      </c>
      <c r="N23" s="31" t="s">
        <v>446</v>
      </c>
      <c r="O23" s="31" t="s">
        <v>471</v>
      </c>
      <c r="P23" s="31" t="s">
        <v>483</v>
      </c>
      <c r="Q23" s="31" t="s">
        <v>483</v>
      </c>
      <c r="R23" s="27" t="s">
        <v>630</v>
      </c>
      <c r="S23" s="27" t="s">
        <v>490</v>
      </c>
      <c r="V23" s="27" t="s">
        <v>631</v>
      </c>
      <c r="W23" s="27" t="s">
        <v>632</v>
      </c>
    </row>
    <row r="24" spans="1:23" ht="16.5" customHeight="1">
      <c r="A24" s="30" t="s">
        <v>571</v>
      </c>
      <c r="B24" s="31" t="s">
        <v>522</v>
      </c>
      <c r="C24" s="30" t="s">
        <v>572</v>
      </c>
      <c r="D24" s="32" t="s">
        <v>199</v>
      </c>
      <c r="E24" s="35" t="s">
        <v>573</v>
      </c>
      <c r="F24" s="33" t="s">
        <v>574</v>
      </c>
      <c r="G24" s="31"/>
      <c r="H24" s="34" t="str">
        <f>"5033473022434"</f>
        <v>5033473022434</v>
      </c>
      <c r="I24" s="31"/>
      <c r="J24" s="31" t="s">
        <v>457</v>
      </c>
      <c r="L24" s="31" t="s">
        <v>457</v>
      </c>
      <c r="M24" s="31" t="s">
        <v>457</v>
      </c>
      <c r="N24" s="31" t="s">
        <v>451</v>
      </c>
      <c r="O24" s="31" t="s">
        <v>471</v>
      </c>
      <c r="P24" s="31" t="s">
        <v>483</v>
      </c>
      <c r="Q24" s="31" t="s">
        <v>483</v>
      </c>
      <c r="S24" s="27" t="s">
        <v>490</v>
      </c>
      <c r="V24" s="27" t="s">
        <v>631</v>
      </c>
      <c r="W24" s="27" t="s">
        <v>632</v>
      </c>
    </row>
    <row r="25" spans="1:23" ht="16.5" customHeight="1">
      <c r="A25" s="30" t="s">
        <v>575</v>
      </c>
      <c r="B25" s="31"/>
      <c r="C25" s="30" t="s">
        <v>576</v>
      </c>
      <c r="D25" s="32" t="s">
        <v>199</v>
      </c>
      <c r="E25" s="35" t="s">
        <v>577</v>
      </c>
      <c r="F25" s="33" t="s">
        <v>578</v>
      </c>
      <c r="G25" s="31"/>
      <c r="H25" s="34" t="str">
        <f>"5033473010554"</f>
        <v>5033473010554</v>
      </c>
      <c r="I25" s="31"/>
      <c r="J25" s="31" t="s">
        <v>451</v>
      </c>
      <c r="L25" s="31" t="s">
        <v>451</v>
      </c>
      <c r="M25" s="31" t="s">
        <v>451</v>
      </c>
      <c r="N25" s="31" t="s">
        <v>445</v>
      </c>
      <c r="O25" s="31" t="s">
        <v>471</v>
      </c>
      <c r="P25" s="31" t="s">
        <v>481</v>
      </c>
      <c r="Q25" s="31" t="s">
        <v>483</v>
      </c>
      <c r="R25" s="27" t="s">
        <v>630</v>
      </c>
      <c r="S25" s="27" t="s">
        <v>490</v>
      </c>
      <c r="V25" s="27" t="s">
        <v>631</v>
      </c>
      <c r="W25" s="27" t="s">
        <v>632</v>
      </c>
    </row>
    <row r="26" spans="1:23" ht="16.5" customHeight="1">
      <c r="A26" s="30" t="s">
        <v>579</v>
      </c>
      <c r="B26" s="31"/>
      <c r="C26" s="30" t="s">
        <v>580</v>
      </c>
      <c r="D26" s="32" t="s">
        <v>199</v>
      </c>
      <c r="E26" s="35" t="s">
        <v>581</v>
      </c>
      <c r="F26" s="33" t="s">
        <v>578</v>
      </c>
      <c r="G26" s="31"/>
      <c r="H26" s="34" t="str">
        <f>"5033473009909"</f>
        <v>5033473009909</v>
      </c>
      <c r="I26" s="31"/>
      <c r="J26" s="31" t="s">
        <v>456</v>
      </c>
      <c r="L26" s="31" t="s">
        <v>456</v>
      </c>
      <c r="M26" s="31" t="s">
        <v>456</v>
      </c>
      <c r="N26" s="31" t="s">
        <v>451</v>
      </c>
      <c r="O26" s="31" t="s">
        <v>471</v>
      </c>
      <c r="P26" s="31" t="s">
        <v>481</v>
      </c>
      <c r="Q26" s="31" t="s">
        <v>483</v>
      </c>
      <c r="S26" s="27" t="s">
        <v>490</v>
      </c>
      <c r="V26" s="27" t="s">
        <v>631</v>
      </c>
      <c r="W26" s="27" t="s">
        <v>632</v>
      </c>
    </row>
    <row r="27" spans="1:23" ht="16.5" customHeight="1">
      <c r="A27" s="30" t="s">
        <v>582</v>
      </c>
      <c r="B27" s="31"/>
      <c r="C27" s="30" t="s">
        <v>583</v>
      </c>
      <c r="D27" s="32" t="s">
        <v>199</v>
      </c>
      <c r="E27" s="35" t="s">
        <v>584</v>
      </c>
      <c r="F27" s="33" t="s">
        <v>585</v>
      </c>
      <c r="G27" s="31"/>
      <c r="H27" s="34" t="str">
        <f>"5033473019427"</f>
        <v>5033473019427</v>
      </c>
      <c r="I27" s="31"/>
      <c r="J27" s="31" t="s">
        <v>451</v>
      </c>
      <c r="L27" s="31" t="s">
        <v>451</v>
      </c>
      <c r="M27" s="31" t="s">
        <v>451</v>
      </c>
      <c r="N27" s="31" t="s">
        <v>445</v>
      </c>
      <c r="O27" s="31" t="s">
        <v>471</v>
      </c>
      <c r="P27" s="31" t="s">
        <v>482</v>
      </c>
      <c r="Q27" s="31" t="s">
        <v>483</v>
      </c>
      <c r="S27" s="27" t="s">
        <v>490</v>
      </c>
      <c r="V27" s="27" t="s">
        <v>631</v>
      </c>
      <c r="W27" s="27" t="s">
        <v>632</v>
      </c>
    </row>
    <row r="28" spans="1:23" ht="16.5" customHeight="1">
      <c r="A28" s="30" t="s">
        <v>586</v>
      </c>
      <c r="B28" s="31"/>
      <c r="C28" s="30" t="s">
        <v>587</v>
      </c>
      <c r="D28" s="32" t="s">
        <v>199</v>
      </c>
      <c r="E28" s="35" t="s">
        <v>588</v>
      </c>
      <c r="F28" s="33" t="s">
        <v>589</v>
      </c>
      <c r="G28" s="31"/>
      <c r="H28" s="34" t="str">
        <f>"5033473022588"</f>
        <v>5033473022588</v>
      </c>
      <c r="I28" s="31"/>
      <c r="J28" s="31" t="s">
        <v>451</v>
      </c>
      <c r="L28" s="31" t="s">
        <v>451</v>
      </c>
      <c r="M28" s="31" t="s">
        <v>451</v>
      </c>
      <c r="N28" s="31" t="s">
        <v>451</v>
      </c>
      <c r="O28" s="31" t="s">
        <v>471</v>
      </c>
      <c r="P28" s="31" t="s">
        <v>483</v>
      </c>
      <c r="Q28" s="31" t="s">
        <v>483</v>
      </c>
      <c r="S28" s="27" t="s">
        <v>490</v>
      </c>
      <c r="V28" s="27" t="s">
        <v>631</v>
      </c>
      <c r="W28" s="27" t="s">
        <v>632</v>
      </c>
    </row>
    <row r="29" spans="1:23" ht="16.5" customHeight="1">
      <c r="A29" s="30" t="s">
        <v>590</v>
      </c>
      <c r="B29" s="31"/>
      <c r="C29" s="30" t="s">
        <v>591</v>
      </c>
      <c r="D29" s="32" t="s">
        <v>199</v>
      </c>
      <c r="E29" s="35" t="s">
        <v>592</v>
      </c>
      <c r="F29" s="33" t="s">
        <v>535</v>
      </c>
      <c r="G29" s="31"/>
      <c r="H29" s="34" t="str">
        <f>"5033473026265"</f>
        <v>5033473026265</v>
      </c>
      <c r="I29" s="31"/>
      <c r="J29" s="31" t="s">
        <v>452</v>
      </c>
      <c r="L29" s="31" t="s">
        <v>452</v>
      </c>
      <c r="M29" s="31" t="s">
        <v>452</v>
      </c>
      <c r="N29" s="31" t="s">
        <v>451</v>
      </c>
      <c r="O29" s="31" t="s">
        <v>471</v>
      </c>
      <c r="P29" s="31" t="s">
        <v>483</v>
      </c>
      <c r="Q29" s="31" t="s">
        <v>483</v>
      </c>
      <c r="S29" s="27" t="s">
        <v>490</v>
      </c>
      <c r="V29" s="27" t="s">
        <v>631</v>
      </c>
      <c r="W29" s="27" t="s">
        <v>632</v>
      </c>
    </row>
    <row r="30" spans="1:23" ht="16.5" customHeight="1">
      <c r="A30" s="30" t="s">
        <v>593</v>
      </c>
      <c r="B30" s="31"/>
      <c r="C30" s="30" t="s">
        <v>594</v>
      </c>
      <c r="D30" s="32" t="s">
        <v>199</v>
      </c>
      <c r="E30" s="40" t="s">
        <v>643</v>
      </c>
      <c r="F30" s="33" t="s">
        <v>589</v>
      </c>
      <c r="G30" s="31"/>
      <c r="H30" s="36">
        <v>5033473031245</v>
      </c>
      <c r="I30" s="31"/>
      <c r="J30" s="31" t="s">
        <v>456</v>
      </c>
      <c r="L30" s="31" t="s">
        <v>456</v>
      </c>
      <c r="M30" s="31" t="s">
        <v>456</v>
      </c>
      <c r="N30" s="31" t="s">
        <v>451</v>
      </c>
      <c r="O30" s="31" t="s">
        <v>471</v>
      </c>
      <c r="P30" s="31" t="s">
        <v>483</v>
      </c>
      <c r="Q30" s="31" t="s">
        <v>483</v>
      </c>
      <c r="S30" s="27" t="s">
        <v>490</v>
      </c>
      <c r="V30" s="27" t="s">
        <v>631</v>
      </c>
      <c r="W30" s="27" t="s">
        <v>632</v>
      </c>
    </row>
    <row r="31" spans="1:23" ht="16.5" customHeight="1">
      <c r="A31" s="30" t="s">
        <v>595</v>
      </c>
      <c r="B31" s="31"/>
      <c r="C31" s="30" t="s">
        <v>596</v>
      </c>
      <c r="D31" s="32" t="s">
        <v>199</v>
      </c>
      <c r="E31" s="35" t="s">
        <v>597</v>
      </c>
      <c r="F31" s="33" t="s">
        <v>598</v>
      </c>
      <c r="G31" s="31"/>
      <c r="H31" s="34" t="str">
        <f>"5033473019601"</f>
        <v>5033473019601</v>
      </c>
      <c r="I31" s="31"/>
      <c r="J31" s="31" t="s">
        <v>456</v>
      </c>
      <c r="L31" s="31" t="s">
        <v>456</v>
      </c>
      <c r="M31" s="31" t="s">
        <v>456</v>
      </c>
      <c r="N31" s="31" t="s">
        <v>452</v>
      </c>
      <c r="O31" s="31" t="s">
        <v>471</v>
      </c>
      <c r="P31" s="31" t="s">
        <v>483</v>
      </c>
      <c r="Q31" s="31" t="s">
        <v>483</v>
      </c>
      <c r="R31" s="27" t="s">
        <v>630</v>
      </c>
      <c r="S31" s="27" t="s">
        <v>490</v>
      </c>
      <c r="V31" s="27" t="s">
        <v>631</v>
      </c>
      <c r="W31" s="27" t="s">
        <v>632</v>
      </c>
    </row>
    <row r="32" spans="1:23" ht="16.5" customHeight="1">
      <c r="A32" s="30" t="s">
        <v>599</v>
      </c>
      <c r="B32" s="31"/>
      <c r="C32" s="30" t="s">
        <v>600</v>
      </c>
      <c r="D32" s="32" t="s">
        <v>199</v>
      </c>
      <c r="E32" s="35" t="s">
        <v>601</v>
      </c>
      <c r="F32" s="33" t="s">
        <v>598</v>
      </c>
      <c r="G32" s="31"/>
      <c r="H32" s="34" t="str">
        <f>"5033473010134"</f>
        <v>5033473010134</v>
      </c>
      <c r="I32" s="31"/>
      <c r="J32" s="31" t="s">
        <v>456</v>
      </c>
      <c r="L32" s="31" t="s">
        <v>456</v>
      </c>
      <c r="M32" s="31" t="s">
        <v>456</v>
      </c>
      <c r="N32" s="31" t="s">
        <v>451</v>
      </c>
      <c r="O32" s="31" t="s">
        <v>471</v>
      </c>
      <c r="P32" s="31" t="s">
        <v>483</v>
      </c>
      <c r="Q32" s="31" t="s">
        <v>483</v>
      </c>
      <c r="R32" s="27" t="s">
        <v>630</v>
      </c>
      <c r="S32" s="27" t="s">
        <v>490</v>
      </c>
      <c r="V32" s="27" t="s">
        <v>631</v>
      </c>
      <c r="W32" s="27" t="s">
        <v>632</v>
      </c>
    </row>
    <row r="33" spans="1:23" ht="16.5" customHeight="1">
      <c r="A33" s="30" t="s">
        <v>602</v>
      </c>
      <c r="B33" s="31"/>
      <c r="C33" s="30" t="s">
        <v>603</v>
      </c>
      <c r="D33" s="32" t="s">
        <v>199</v>
      </c>
      <c r="E33" s="35" t="s">
        <v>604</v>
      </c>
      <c r="F33" s="33" t="s">
        <v>535</v>
      </c>
      <c r="G33" s="31"/>
      <c r="H33" s="34" t="str">
        <f>"5033473010417"</f>
        <v>5033473010417</v>
      </c>
      <c r="I33" s="31"/>
      <c r="J33" s="31" t="s">
        <v>456</v>
      </c>
      <c r="L33" s="31" t="s">
        <v>456</v>
      </c>
      <c r="M33" s="31" t="s">
        <v>456</v>
      </c>
      <c r="N33" s="31" t="s">
        <v>451</v>
      </c>
      <c r="O33" s="31" t="s">
        <v>471</v>
      </c>
      <c r="P33" s="31" t="s">
        <v>483</v>
      </c>
      <c r="Q33" s="31" t="s">
        <v>483</v>
      </c>
      <c r="S33" s="27" t="s">
        <v>490</v>
      </c>
      <c r="V33" s="27" t="s">
        <v>631</v>
      </c>
      <c r="W33" s="27" t="s">
        <v>632</v>
      </c>
    </row>
    <row r="34" spans="1:23" ht="16.5" customHeight="1">
      <c r="A34" s="30" t="s">
        <v>605</v>
      </c>
      <c r="B34" s="31"/>
      <c r="C34" s="30" t="s">
        <v>606</v>
      </c>
      <c r="D34" s="32" t="s">
        <v>199</v>
      </c>
      <c r="E34" s="35" t="s">
        <v>607</v>
      </c>
      <c r="F34" s="33" t="s">
        <v>598</v>
      </c>
      <c r="G34" s="31"/>
      <c r="H34" s="36">
        <v>5033473031252</v>
      </c>
      <c r="I34" s="31"/>
      <c r="J34" s="31" t="s">
        <v>456</v>
      </c>
      <c r="L34" s="31" t="s">
        <v>456</v>
      </c>
      <c r="M34" s="31" t="s">
        <v>456</v>
      </c>
      <c r="N34" s="31" t="s">
        <v>452</v>
      </c>
      <c r="O34" s="31" t="s">
        <v>471</v>
      </c>
      <c r="P34" s="31" t="s">
        <v>483</v>
      </c>
      <c r="Q34" s="31" t="s">
        <v>483</v>
      </c>
      <c r="R34" s="27" t="s">
        <v>630</v>
      </c>
      <c r="S34" s="27" t="s">
        <v>490</v>
      </c>
      <c r="V34" s="27" t="s">
        <v>631</v>
      </c>
      <c r="W34" s="27" t="s">
        <v>632</v>
      </c>
    </row>
    <row r="35" spans="1:23" ht="16.5" customHeight="1">
      <c r="A35" s="30" t="s">
        <v>608</v>
      </c>
      <c r="B35" s="31" t="s">
        <v>609</v>
      </c>
      <c r="C35" s="30" t="s">
        <v>610</v>
      </c>
      <c r="D35" s="32" t="s">
        <v>199</v>
      </c>
      <c r="E35" s="35" t="s">
        <v>611</v>
      </c>
      <c r="F35" s="33" t="s">
        <v>598</v>
      </c>
      <c r="G35" s="31"/>
      <c r="H35" s="34" t="str">
        <f>"5033473010240"</f>
        <v>5033473010240</v>
      </c>
      <c r="I35" s="31"/>
      <c r="J35" s="31" t="s">
        <v>456</v>
      </c>
      <c r="L35" s="31" t="s">
        <v>456</v>
      </c>
      <c r="M35" s="31" t="s">
        <v>456</v>
      </c>
      <c r="N35" s="31" t="s">
        <v>446</v>
      </c>
      <c r="O35" s="31" t="s">
        <v>471</v>
      </c>
      <c r="P35" s="31" t="s">
        <v>483</v>
      </c>
      <c r="Q35" s="31" t="s">
        <v>483</v>
      </c>
      <c r="R35" s="27" t="s">
        <v>630</v>
      </c>
      <c r="S35" s="27" t="s">
        <v>490</v>
      </c>
      <c r="V35" s="27" t="s">
        <v>631</v>
      </c>
      <c r="W35" s="27" t="s">
        <v>632</v>
      </c>
    </row>
    <row r="36" spans="1:23" ht="16.5" customHeight="1">
      <c r="A36" s="30" t="s">
        <v>612</v>
      </c>
      <c r="B36" s="31"/>
      <c r="C36" s="30" t="s">
        <v>613</v>
      </c>
      <c r="D36" s="32" t="s">
        <v>199</v>
      </c>
      <c r="E36" s="35" t="s">
        <v>614</v>
      </c>
      <c r="F36" s="33" t="s">
        <v>598</v>
      </c>
      <c r="G36" s="31"/>
      <c r="H36" s="34" t="str">
        <f>"5033473019373"</f>
        <v>5033473019373</v>
      </c>
      <c r="I36" s="31"/>
      <c r="J36" s="31" t="s">
        <v>456</v>
      </c>
      <c r="L36" s="31" t="s">
        <v>456</v>
      </c>
      <c r="M36" s="31" t="s">
        <v>456</v>
      </c>
      <c r="N36" s="31" t="s">
        <v>446</v>
      </c>
      <c r="O36" s="31" t="s">
        <v>471</v>
      </c>
      <c r="P36" s="31" t="s">
        <v>483</v>
      </c>
      <c r="Q36" s="31" t="s">
        <v>483</v>
      </c>
      <c r="R36" s="27" t="s">
        <v>629</v>
      </c>
      <c r="S36" s="27" t="s">
        <v>490</v>
      </c>
      <c r="V36" s="27" t="s">
        <v>631</v>
      </c>
      <c r="W36" s="27" t="s">
        <v>632</v>
      </c>
    </row>
    <row r="37" spans="1:23" ht="16.5" customHeight="1">
      <c r="A37" s="30" t="s">
        <v>615</v>
      </c>
      <c r="B37" s="31" t="s">
        <v>616</v>
      </c>
      <c r="C37" s="30" t="s">
        <v>617</v>
      </c>
      <c r="D37" s="32" t="s">
        <v>199</v>
      </c>
      <c r="E37" s="40" t="s">
        <v>644</v>
      </c>
      <c r="F37" s="33" t="s">
        <v>618</v>
      </c>
      <c r="G37" s="31"/>
      <c r="H37" s="34" t="str">
        <f>"5033473021055"</f>
        <v>5033473021055</v>
      </c>
      <c r="I37" s="31"/>
      <c r="J37" s="31"/>
      <c r="L37" s="31" t="s">
        <v>456</v>
      </c>
      <c r="M37" s="31" t="s">
        <v>456</v>
      </c>
      <c r="N37" s="31" t="s">
        <v>451</v>
      </c>
      <c r="O37" s="31" t="s">
        <v>471</v>
      </c>
      <c r="P37" s="31" t="s">
        <v>483</v>
      </c>
      <c r="Q37" s="31" t="s">
        <v>483</v>
      </c>
      <c r="S37" s="27" t="s">
        <v>491</v>
      </c>
      <c r="V37" s="27" t="s">
        <v>631</v>
      </c>
      <c r="W37" s="27" t="s">
        <v>632</v>
      </c>
    </row>
    <row r="38" spans="1:23" ht="16.5" customHeight="1">
      <c r="A38" s="30" t="s">
        <v>619</v>
      </c>
      <c r="B38" s="31" t="s">
        <v>620</v>
      </c>
      <c r="C38" s="30" t="s">
        <v>621</v>
      </c>
      <c r="D38" s="32" t="s">
        <v>199</v>
      </c>
      <c r="E38" s="40" t="s">
        <v>645</v>
      </c>
      <c r="F38" s="33" t="s">
        <v>622</v>
      </c>
      <c r="G38" s="31"/>
      <c r="H38" s="34" t="str">
        <f>"5033473010349"</f>
        <v>5033473010349</v>
      </c>
      <c r="I38" s="31"/>
      <c r="J38" s="31"/>
      <c r="L38" s="31" t="s">
        <v>456</v>
      </c>
      <c r="M38" s="31" t="s">
        <v>456</v>
      </c>
      <c r="N38" s="31" t="s">
        <v>451</v>
      </c>
      <c r="O38" s="31" t="s">
        <v>471</v>
      </c>
      <c r="P38" s="31" t="s">
        <v>483</v>
      </c>
      <c r="Q38" s="31" t="s">
        <v>483</v>
      </c>
      <c r="R38" s="27" t="s">
        <v>629</v>
      </c>
      <c r="S38" s="27" t="s">
        <v>491</v>
      </c>
      <c r="V38" s="27" t="s">
        <v>631</v>
      </c>
      <c r="W38" s="27" t="s">
        <v>632</v>
      </c>
    </row>
    <row r="39" spans="1:23" ht="16.5" customHeight="1">
      <c r="A39" s="30" t="s">
        <v>623</v>
      </c>
      <c r="B39" s="31"/>
      <c r="C39" s="30" t="s">
        <v>624</v>
      </c>
      <c r="D39" s="32" t="s">
        <v>199</v>
      </c>
      <c r="E39" s="40" t="s">
        <v>646</v>
      </c>
      <c r="F39" s="33" t="s">
        <v>625</v>
      </c>
      <c r="G39" s="31"/>
      <c r="H39" s="34" t="str">
        <f>"5033473010776"</f>
        <v>5033473010776</v>
      </c>
      <c r="I39" s="31"/>
      <c r="J39" s="31"/>
      <c r="L39" s="31"/>
      <c r="M39" s="31"/>
      <c r="N39" s="31" t="s">
        <v>445</v>
      </c>
      <c r="O39" s="31" t="s">
        <v>475</v>
      </c>
      <c r="P39" s="31"/>
      <c r="Q39" s="31" t="s">
        <v>483</v>
      </c>
      <c r="S39" s="27" t="s">
        <v>489</v>
      </c>
      <c r="V39" s="27" t="s">
        <v>631</v>
      </c>
      <c r="W39" s="27" t="s">
        <v>632</v>
      </c>
    </row>
    <row r="40" spans="1:23" ht="16.5" customHeight="1">
      <c r="A40" s="30" t="s">
        <v>626</v>
      </c>
      <c r="B40" s="31"/>
      <c r="C40" s="30" t="s">
        <v>627</v>
      </c>
      <c r="D40" s="32" t="s">
        <v>199</v>
      </c>
      <c r="E40" s="40" t="s">
        <v>647</v>
      </c>
      <c r="F40" s="33" t="s">
        <v>628</v>
      </c>
      <c r="G40" s="31"/>
      <c r="H40" s="34" t="str">
        <f>"5033473013036"</f>
        <v>5033473013036</v>
      </c>
      <c r="I40" s="31"/>
      <c r="J40" s="31"/>
      <c r="L40" s="31"/>
      <c r="M40" s="31"/>
      <c r="N40" s="31" t="s">
        <v>451</v>
      </c>
      <c r="O40" s="31" t="s">
        <v>475</v>
      </c>
      <c r="P40" s="31"/>
      <c r="Q40" s="31" t="s">
        <v>483</v>
      </c>
      <c r="S40" s="27" t="s">
        <v>489</v>
      </c>
      <c r="V40" s="27" t="s">
        <v>631</v>
      </c>
      <c r="W40" s="27" t="s">
        <v>632</v>
      </c>
    </row>
    <row r="41" spans="1:23" ht="16.5" customHeight="1"/>
    <row r="42" spans="1:23" ht="16.5" customHeight="1"/>
    <row r="43" spans="1:23" ht="16.5" customHeight="1"/>
  </sheetData>
  <mergeCells count="6">
    <mergeCell ref="A1:AB1"/>
    <mergeCell ref="A2:AB2"/>
    <mergeCell ref="A3:I3"/>
    <mergeCell ref="J3:N3"/>
    <mergeCell ref="O3:W3"/>
    <mergeCell ref="X3:AB3"/>
  </mergeCells>
  <conditionalFormatting sqref="H36 H10:H34 A7:A40 C7:C40 H39:H40 E7:E40">
    <cfRule type="expression" dxfId="11" priority="8">
      <formula>$A7&lt;&gt;""</formula>
    </cfRule>
  </conditionalFormatting>
  <conditionalFormatting sqref="H8 H38">
    <cfRule type="expression" dxfId="10" priority="7">
      <formula>$A8&lt;&gt;""</formula>
    </cfRule>
  </conditionalFormatting>
  <conditionalFormatting sqref="H7">
    <cfRule type="expression" dxfId="9" priority="6">
      <formula>$A9&lt;&gt;""</formula>
    </cfRule>
  </conditionalFormatting>
  <conditionalFormatting sqref="H37 H35">
    <cfRule type="expression" dxfId="8" priority="5">
      <formula>#REF!&lt;&gt;""</formula>
    </cfRule>
  </conditionalFormatting>
  <conditionalFormatting sqref="E7:E16">
    <cfRule type="expression" dxfId="7" priority="4">
      <formula>$A7&lt;&gt;""</formula>
    </cfRule>
  </conditionalFormatting>
  <conditionalFormatting sqref="E30">
    <cfRule type="expression" dxfId="5" priority="3">
      <formula>$A30&lt;&gt;""</formula>
    </cfRule>
  </conditionalFormatting>
  <conditionalFormatting sqref="E37:E38">
    <cfRule type="expression" dxfId="3" priority="2">
      <formula>$A37&lt;&gt;""</formula>
    </cfRule>
  </conditionalFormatting>
  <conditionalFormatting sqref="E39:E40">
    <cfRule type="expression" dxfId="1" priority="1">
      <formula>$A39&lt;&gt;""</formula>
    </cfRule>
  </conditionalFormatting>
  <dataValidations count="15">
    <dataValidation type="list" errorStyle="information" sqref="D41:D1048576">
      <formula1>_7893318_vendor</formula1>
    </dataValidation>
    <dataValidation type="list" errorStyle="information" allowBlank="1" sqref="K7:K1048576">
      <formula1>_15003184_diopter</formula1>
    </dataValidation>
    <dataValidation type="list" errorStyle="information" allowBlank="1" sqref="J7:J40 L7:L1048576 M7:M40">
      <formula1>_15004381_earhook_color</formula1>
    </dataValidation>
    <dataValidation type="list" errorStyle="information" allowBlank="1" sqref="N7:N1048576">
      <formula1>_15004320_lenses_color</formula1>
    </dataValidation>
    <dataValidation type="list" errorStyle="information" allowBlank="1" sqref="O7:O1048576">
      <formula1>_15003161_function</formula1>
    </dataValidation>
    <dataValidation type="list" errorStyle="information" allowBlank="1" sqref="P7:P1048576">
      <formula1>_15003279_frame_material</formula1>
    </dataValidation>
    <dataValidation type="list" errorStyle="information" allowBlank="1" sqref="Q7:Q1048576">
      <formula1>_15003268_lens_material</formula1>
    </dataValidation>
    <dataValidation type="list" errorStyle="information" allowBlank="1" sqref="S7:S1048576">
      <formula1>_15003453_construction</formula1>
    </dataValidation>
    <dataValidation type="list" errorStyle="information" allowBlank="1" sqref="T7:T1048576">
      <formula1>_15003338_form_lenses</formula1>
    </dataValidation>
    <dataValidation type="list" allowBlank="1" showInputMessage="1" showErrorMessage="1" sqref="U7:U1048576">
      <formula1>_15004689_detskie</formula1>
    </dataValidation>
    <dataValidation type="list" errorStyle="information" allowBlank="1" sqref="X7:X1048576">
      <formula1>_15003288_center_to_center_distance</formula1>
    </dataValidation>
    <dataValidation type="decimal" allowBlank="1" showErrorMessage="1" errorTitle="Неверно заполнено поле" error="Неверно заполнено поле" sqref="Y7:Y32768">
      <formula1>-2147483648</formula1>
      <formula2>2147483647</formula2>
    </dataValidation>
    <dataValidation type="decimal" allowBlank="1" showErrorMessage="1" errorTitle="Неверно заполнено поле" error="Неверно заполнено поле" sqref="Z7:Z32768">
      <formula1>-2147483648</formula1>
      <formula2>2147483647</formula2>
    </dataValidation>
    <dataValidation type="decimal" allowBlank="1" showErrorMessage="1" errorTitle="Неверно заполнено поле" error="Неверно заполнено поле" sqref="AA7:AA32768">
      <formula1>-2147483648</formula1>
      <formula2>2147483647</formula2>
    </dataValidation>
    <dataValidation type="decimal" allowBlank="1" showErrorMessage="1" errorTitle="Неверно заполнено поле" error="Неверно заполнено поле" sqref="AB7:AB32768">
      <formula1>-2147483648</formula1>
      <formula2>2147483647</formula2>
    </dataValidation>
  </dataValidations>
  <hyperlinks>
    <hyperlink ref="E17" r:id="rId1"/>
    <hyperlink ref="E18" r:id="rId2"/>
    <hyperlink ref="E19" r:id="rId3"/>
    <hyperlink ref="E20" r:id="rId4"/>
    <hyperlink ref="E21" r:id="rId5"/>
    <hyperlink ref="E23" r:id="rId6"/>
    <hyperlink ref="E22" r:id="rId7"/>
    <hyperlink ref="E24" r:id="rId8"/>
    <hyperlink ref="E25" r:id="rId9"/>
    <hyperlink ref="E27" r:id="rId10"/>
    <hyperlink ref="E28" r:id="rId11"/>
    <hyperlink ref="E29" r:id="rId12"/>
    <hyperlink ref="E31" r:id="rId13"/>
    <hyperlink ref="E32" r:id="rId14"/>
    <hyperlink ref="E33" r:id="rId15"/>
    <hyperlink ref="E34" r:id="rId16"/>
    <hyperlink ref="E35" r:id="rId17"/>
    <hyperlink ref="E36" r:id="rId18"/>
    <hyperlink ref="E7" r:id="rId19"/>
    <hyperlink ref="E8" r:id="rId20"/>
    <hyperlink ref="E10" r:id="rId21"/>
    <hyperlink ref="E9" r:id="rId22"/>
    <hyperlink ref="E11" r:id="rId23"/>
    <hyperlink ref="E12" r:id="rId24"/>
    <hyperlink ref="E13" r:id="rId25"/>
    <hyperlink ref="E14" r:id="rId26"/>
    <hyperlink ref="E15" r:id="rId27"/>
    <hyperlink ref="E16" r:id="rId28"/>
    <hyperlink ref="E30" r:id="rId29"/>
    <hyperlink ref="E37" r:id="rId30"/>
    <hyperlink ref="E38" r:id="rId31"/>
    <hyperlink ref="E39" r:id="rId32"/>
    <hyperlink ref="E40" r:id="rId3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267"/>
  <sheetViews>
    <sheetView workbookViewId="0"/>
  </sheetViews>
  <sheetFormatPr defaultRowHeight="15"/>
  <cols>
    <col min="1" max="1" width="35" bestFit="1" customWidth="1"/>
    <col min="2" max="2" width="14.28515625" bestFit="1" customWidth="1"/>
    <col min="3" max="3" width="19.28515625" bestFit="1" customWidth="1"/>
    <col min="4" max="4" width="19.42578125" bestFit="1" customWidth="1"/>
    <col min="5" max="5" width="20" bestFit="1" customWidth="1"/>
    <col min="6" max="6" width="30.5703125" bestFit="1" customWidth="1"/>
    <col min="7" max="7" width="18.28515625" bestFit="1" customWidth="1"/>
    <col min="8" max="9" width="15.7109375" bestFit="1" customWidth="1"/>
    <col min="10" max="11" width="15.85546875" bestFit="1" customWidth="1"/>
    <col min="12" max="12" width="9.140625" bestFit="1" customWidth="1"/>
    <col min="13" max="13" width="30.42578125" bestFit="1" customWidth="1"/>
    <col min="14" max="14" width="27.42578125" bestFit="1" customWidth="1"/>
  </cols>
  <sheetData>
    <row r="1" spans="1:14">
      <c r="A1" t="s">
        <v>71</v>
      </c>
      <c r="B1" t="s">
        <v>78</v>
      </c>
      <c r="C1" t="s">
        <v>79</v>
      </c>
      <c r="D1" t="s">
        <v>80</v>
      </c>
      <c r="E1" t="s">
        <v>81</v>
      </c>
      <c r="F1" t="s">
        <v>82</v>
      </c>
      <c r="G1" t="s">
        <v>83</v>
      </c>
      <c r="H1" t="s">
        <v>84</v>
      </c>
      <c r="I1" t="s">
        <v>85</v>
      </c>
      <c r="J1" t="s">
        <v>86</v>
      </c>
      <c r="K1" t="s">
        <v>87</v>
      </c>
      <c r="L1" t="s">
        <v>88</v>
      </c>
      <c r="M1" t="s">
        <v>89</v>
      </c>
      <c r="N1" t="s">
        <v>91</v>
      </c>
    </row>
    <row r="2" spans="1:14">
      <c r="A2" t="s">
        <v>124</v>
      </c>
      <c r="B2" t="s">
        <v>390</v>
      </c>
      <c r="C2" t="s">
        <v>440</v>
      </c>
      <c r="D2" t="s">
        <v>457</v>
      </c>
      <c r="E2" t="s">
        <v>457</v>
      </c>
      <c r="F2" t="s">
        <v>471</v>
      </c>
      <c r="G2" t="s">
        <v>481</v>
      </c>
      <c r="H2" t="s">
        <v>483</v>
      </c>
      <c r="I2" t="s">
        <v>485</v>
      </c>
      <c r="J2" t="s">
        <v>489</v>
      </c>
      <c r="K2" t="s">
        <v>492</v>
      </c>
      <c r="L2" t="s">
        <v>497</v>
      </c>
      <c r="M2" t="s">
        <v>499</v>
      </c>
      <c r="N2" t="s">
        <v>505</v>
      </c>
    </row>
    <row r="3" spans="1:14">
      <c r="A3" t="s">
        <v>125</v>
      </c>
      <c r="B3" t="s">
        <v>391</v>
      </c>
      <c r="C3" t="s">
        <v>441</v>
      </c>
      <c r="D3" t="s">
        <v>458</v>
      </c>
      <c r="E3" t="s">
        <v>442</v>
      </c>
      <c r="F3" t="s">
        <v>472</v>
      </c>
      <c r="G3" t="s">
        <v>482</v>
      </c>
      <c r="H3" t="s">
        <v>484</v>
      </c>
      <c r="I3" t="s">
        <v>486</v>
      </c>
      <c r="J3" t="s">
        <v>490</v>
      </c>
      <c r="K3" t="s">
        <v>493</v>
      </c>
      <c r="L3" t="s">
        <v>498</v>
      </c>
      <c r="M3" t="s">
        <v>500</v>
      </c>
      <c r="N3" t="s">
        <v>506</v>
      </c>
    </row>
    <row r="4" spans="1:14">
      <c r="A4" t="s">
        <v>126</v>
      </c>
      <c r="B4" t="s">
        <v>392</v>
      </c>
      <c r="C4" t="s">
        <v>442</v>
      </c>
      <c r="D4" t="s">
        <v>440</v>
      </c>
      <c r="E4" t="s">
        <v>460</v>
      </c>
      <c r="F4" t="s">
        <v>473</v>
      </c>
      <c r="G4" t="s">
        <v>483</v>
      </c>
      <c r="I4" t="s">
        <v>487</v>
      </c>
      <c r="J4" t="s">
        <v>491</v>
      </c>
      <c r="K4" t="s">
        <v>494</v>
      </c>
      <c r="M4" t="s">
        <v>501</v>
      </c>
      <c r="N4" t="s">
        <v>507</v>
      </c>
    </row>
    <row r="5" spans="1:14">
      <c r="A5" t="s">
        <v>127</v>
      </c>
      <c r="B5" t="s">
        <v>393</v>
      </c>
      <c r="C5" t="s">
        <v>443</v>
      </c>
      <c r="D5" t="s">
        <v>459</v>
      </c>
      <c r="E5" t="s">
        <v>443</v>
      </c>
      <c r="F5" t="s">
        <v>474</v>
      </c>
      <c r="I5" t="s">
        <v>488</v>
      </c>
      <c r="K5" t="s">
        <v>495</v>
      </c>
      <c r="M5" t="s">
        <v>502</v>
      </c>
      <c r="N5" t="s">
        <v>508</v>
      </c>
    </row>
    <row r="6" spans="1:14">
      <c r="A6" t="s">
        <v>128</v>
      </c>
      <c r="B6" t="s">
        <v>394</v>
      </c>
      <c r="C6" t="s">
        <v>444</v>
      </c>
      <c r="D6" t="s">
        <v>441</v>
      </c>
      <c r="E6" t="s">
        <v>469</v>
      </c>
      <c r="F6" t="s">
        <v>475</v>
      </c>
      <c r="K6" t="s">
        <v>496</v>
      </c>
      <c r="M6" t="s">
        <v>503</v>
      </c>
      <c r="N6" t="s">
        <v>509</v>
      </c>
    </row>
    <row r="7" spans="1:14">
      <c r="A7" t="s">
        <v>129</v>
      </c>
      <c r="B7" t="s">
        <v>395</v>
      </c>
      <c r="C7" t="s">
        <v>445</v>
      </c>
      <c r="D7" t="s">
        <v>442</v>
      </c>
      <c r="E7" t="s">
        <v>445</v>
      </c>
      <c r="F7" t="s">
        <v>476</v>
      </c>
      <c r="M7" t="s">
        <v>504</v>
      </c>
    </row>
    <row r="8" spans="1:14">
      <c r="A8" t="s">
        <v>130</v>
      </c>
      <c r="B8" t="s">
        <v>396</v>
      </c>
      <c r="C8" t="s">
        <v>446</v>
      </c>
      <c r="D8" t="s">
        <v>460</v>
      </c>
      <c r="E8" t="s">
        <v>446</v>
      </c>
      <c r="F8" t="s">
        <v>477</v>
      </c>
    </row>
    <row r="9" spans="1:14">
      <c r="A9" t="s">
        <v>131</v>
      </c>
      <c r="B9" t="s">
        <v>397</v>
      </c>
      <c r="C9" t="s">
        <v>447</v>
      </c>
      <c r="D9" t="s">
        <v>443</v>
      </c>
      <c r="E9" t="s">
        <v>448</v>
      </c>
      <c r="F9" t="s">
        <v>478</v>
      </c>
    </row>
    <row r="10" spans="1:14">
      <c r="A10" t="s">
        <v>132</v>
      </c>
      <c r="B10" t="s">
        <v>398</v>
      </c>
      <c r="C10" t="s">
        <v>448</v>
      </c>
      <c r="D10" t="s">
        <v>444</v>
      </c>
      <c r="E10" t="s">
        <v>470</v>
      </c>
      <c r="F10" t="s">
        <v>479</v>
      </c>
    </row>
    <row r="11" spans="1:14">
      <c r="A11" t="s">
        <v>133</v>
      </c>
      <c r="B11" t="s">
        <v>399</v>
      </c>
      <c r="C11" t="s">
        <v>449</v>
      </c>
      <c r="D11" t="s">
        <v>445</v>
      </c>
      <c r="E11" t="s">
        <v>449</v>
      </c>
      <c r="F11" t="s">
        <v>480</v>
      </c>
    </row>
    <row r="12" spans="1:14">
      <c r="A12" t="s">
        <v>134</v>
      </c>
      <c r="B12" t="s">
        <v>400</v>
      </c>
      <c r="C12" t="s">
        <v>450</v>
      </c>
      <c r="D12" t="s">
        <v>446</v>
      </c>
      <c r="E12" t="s">
        <v>451</v>
      </c>
    </row>
    <row r="13" spans="1:14">
      <c r="A13" t="s">
        <v>135</v>
      </c>
      <c r="B13" t="s">
        <v>401</v>
      </c>
      <c r="C13" t="s">
        <v>451</v>
      </c>
      <c r="D13" t="s">
        <v>447</v>
      </c>
      <c r="E13" t="s">
        <v>452</v>
      </c>
    </row>
    <row r="14" spans="1:14">
      <c r="A14" t="s">
        <v>136</v>
      </c>
      <c r="B14" t="s">
        <v>402</v>
      </c>
      <c r="C14" t="s">
        <v>452</v>
      </c>
      <c r="D14" t="s">
        <v>448</v>
      </c>
      <c r="E14" t="s">
        <v>454</v>
      </c>
    </row>
    <row r="15" spans="1:14">
      <c r="A15" t="s">
        <v>137</v>
      </c>
      <c r="B15" t="s">
        <v>403</v>
      </c>
      <c r="C15" t="s">
        <v>453</v>
      </c>
      <c r="D15" t="s">
        <v>449</v>
      </c>
      <c r="E15" t="s">
        <v>456</v>
      </c>
    </row>
    <row r="16" spans="1:14">
      <c r="A16" t="s">
        <v>138</v>
      </c>
      <c r="B16" t="s">
        <v>404</v>
      </c>
      <c r="C16" t="s">
        <v>454</v>
      </c>
      <c r="D16" t="s">
        <v>461</v>
      </c>
    </row>
    <row r="17" spans="1:4">
      <c r="A17" t="s">
        <v>139</v>
      </c>
      <c r="B17" t="s">
        <v>405</v>
      </c>
      <c r="C17" t="s">
        <v>455</v>
      </c>
      <c r="D17" t="s">
        <v>450</v>
      </c>
    </row>
    <row r="18" spans="1:4">
      <c r="A18" t="s">
        <v>140</v>
      </c>
      <c r="B18" t="s">
        <v>406</v>
      </c>
      <c r="C18" t="s">
        <v>456</v>
      </c>
      <c r="D18" t="s">
        <v>451</v>
      </c>
    </row>
    <row r="19" spans="1:4">
      <c r="A19" t="s">
        <v>141</v>
      </c>
      <c r="B19" t="s">
        <v>407</v>
      </c>
      <c r="D19" t="s">
        <v>452</v>
      </c>
    </row>
    <row r="20" spans="1:4">
      <c r="A20" t="s">
        <v>142</v>
      </c>
      <c r="B20" t="s">
        <v>408</v>
      </c>
      <c r="D20" t="s">
        <v>462</v>
      </c>
    </row>
    <row r="21" spans="1:4">
      <c r="A21" t="s">
        <v>143</v>
      </c>
      <c r="B21" t="s">
        <v>409</v>
      </c>
      <c r="D21" t="s">
        <v>453</v>
      </c>
    </row>
    <row r="22" spans="1:4">
      <c r="A22" t="s">
        <v>144</v>
      </c>
      <c r="B22" t="s">
        <v>410</v>
      </c>
      <c r="D22" t="s">
        <v>463</v>
      </c>
    </row>
    <row r="23" spans="1:4">
      <c r="A23" t="s">
        <v>145</v>
      </c>
      <c r="B23" t="s">
        <v>411</v>
      </c>
      <c r="D23" t="s">
        <v>454</v>
      </c>
    </row>
    <row r="24" spans="1:4">
      <c r="A24" t="s">
        <v>146</v>
      </c>
      <c r="B24" t="s">
        <v>412</v>
      </c>
      <c r="D24" t="s">
        <v>464</v>
      </c>
    </row>
    <row r="25" spans="1:4">
      <c r="A25" t="s">
        <v>147</v>
      </c>
      <c r="B25" t="s">
        <v>413</v>
      </c>
      <c r="D25" t="s">
        <v>465</v>
      </c>
    </row>
    <row r="26" spans="1:4">
      <c r="A26" t="s">
        <v>148</v>
      </c>
      <c r="B26" t="s">
        <v>414</v>
      </c>
      <c r="D26" t="s">
        <v>466</v>
      </c>
    </row>
    <row r="27" spans="1:4">
      <c r="A27" t="s">
        <v>149</v>
      </c>
      <c r="B27" t="s">
        <v>415</v>
      </c>
      <c r="D27" t="s">
        <v>455</v>
      </c>
    </row>
    <row r="28" spans="1:4">
      <c r="A28" t="s">
        <v>150</v>
      </c>
      <c r="B28" t="s">
        <v>416</v>
      </c>
      <c r="D28" t="s">
        <v>456</v>
      </c>
    </row>
    <row r="29" spans="1:4">
      <c r="A29" t="s">
        <v>151</v>
      </c>
      <c r="B29" t="s">
        <v>417</v>
      </c>
      <c r="D29" t="s">
        <v>467</v>
      </c>
    </row>
    <row r="30" spans="1:4">
      <c r="A30" t="s">
        <v>152</v>
      </c>
      <c r="B30" t="s">
        <v>418</v>
      </c>
      <c r="D30" t="s">
        <v>468</v>
      </c>
    </row>
    <row r="31" spans="1:4">
      <c r="A31" t="s">
        <v>153</v>
      </c>
      <c r="B31" t="s">
        <v>419</v>
      </c>
    </row>
    <row r="32" spans="1:4">
      <c r="A32" t="s">
        <v>154</v>
      </c>
      <c r="B32" t="s">
        <v>420</v>
      </c>
    </row>
    <row r="33" spans="1:2">
      <c r="A33" t="s">
        <v>155</v>
      </c>
      <c r="B33" t="s">
        <v>421</v>
      </c>
    </row>
    <row r="34" spans="1:2">
      <c r="A34" t="s">
        <v>156</v>
      </c>
      <c r="B34" t="s">
        <v>422</v>
      </c>
    </row>
    <row r="35" spans="1:2">
      <c r="A35" t="s">
        <v>157</v>
      </c>
      <c r="B35" t="s">
        <v>423</v>
      </c>
    </row>
    <row r="36" spans="1:2">
      <c r="A36" t="s">
        <v>158</v>
      </c>
      <c r="B36" t="s">
        <v>424</v>
      </c>
    </row>
    <row r="37" spans="1:2">
      <c r="A37" t="s">
        <v>159</v>
      </c>
      <c r="B37" t="s">
        <v>425</v>
      </c>
    </row>
    <row r="38" spans="1:2">
      <c r="A38" t="s">
        <v>160</v>
      </c>
      <c r="B38" t="s">
        <v>426</v>
      </c>
    </row>
    <row r="39" spans="1:2">
      <c r="A39" t="s">
        <v>161</v>
      </c>
      <c r="B39" t="s">
        <v>427</v>
      </c>
    </row>
    <row r="40" spans="1:2">
      <c r="A40" t="s">
        <v>162</v>
      </c>
      <c r="B40" t="s">
        <v>428</v>
      </c>
    </row>
    <row r="41" spans="1:2">
      <c r="A41" t="s">
        <v>163</v>
      </c>
      <c r="B41" t="s">
        <v>429</v>
      </c>
    </row>
    <row r="42" spans="1:2">
      <c r="A42" t="s">
        <v>164</v>
      </c>
      <c r="B42" t="s">
        <v>430</v>
      </c>
    </row>
    <row r="43" spans="1:2">
      <c r="A43" t="s">
        <v>165</v>
      </c>
      <c r="B43" t="s">
        <v>431</v>
      </c>
    </row>
    <row r="44" spans="1:2">
      <c r="A44" t="s">
        <v>166</v>
      </c>
      <c r="B44" t="s">
        <v>432</v>
      </c>
    </row>
    <row r="45" spans="1:2">
      <c r="A45" t="s">
        <v>167</v>
      </c>
      <c r="B45" t="s">
        <v>433</v>
      </c>
    </row>
    <row r="46" spans="1:2">
      <c r="A46" t="s">
        <v>168</v>
      </c>
      <c r="B46" t="s">
        <v>434</v>
      </c>
    </row>
    <row r="47" spans="1:2">
      <c r="A47" t="s">
        <v>169</v>
      </c>
      <c r="B47" t="s">
        <v>435</v>
      </c>
    </row>
    <row r="48" spans="1:2">
      <c r="A48" t="s">
        <v>170</v>
      </c>
      <c r="B48" t="s">
        <v>436</v>
      </c>
    </row>
    <row r="49" spans="1:2">
      <c r="A49" t="s">
        <v>171</v>
      </c>
      <c r="B49" t="s">
        <v>437</v>
      </c>
    </row>
    <row r="50" spans="1:2">
      <c r="A50" t="s">
        <v>172</v>
      </c>
      <c r="B50" t="s">
        <v>438</v>
      </c>
    </row>
    <row r="51" spans="1:2">
      <c r="A51" t="s">
        <v>173</v>
      </c>
      <c r="B51" t="s">
        <v>439</v>
      </c>
    </row>
    <row r="52" spans="1:2">
      <c r="A52" t="s">
        <v>174</v>
      </c>
    </row>
    <row r="53" spans="1:2">
      <c r="A53" t="s">
        <v>175</v>
      </c>
    </row>
    <row r="54" spans="1:2">
      <c r="A54" t="s">
        <v>176</v>
      </c>
    </row>
    <row r="55" spans="1:2">
      <c r="A55" t="s">
        <v>177</v>
      </c>
    </row>
    <row r="56" spans="1:2">
      <c r="A56" t="s">
        <v>178</v>
      </c>
    </row>
    <row r="57" spans="1:2">
      <c r="A57" t="s">
        <v>179</v>
      </c>
    </row>
    <row r="58" spans="1:2">
      <c r="A58" t="s">
        <v>180</v>
      </c>
    </row>
    <row r="59" spans="1:2">
      <c r="A59" t="s">
        <v>181</v>
      </c>
    </row>
    <row r="60" spans="1:2">
      <c r="A60" t="s">
        <v>182</v>
      </c>
    </row>
    <row r="61" spans="1:2">
      <c r="A61" t="s">
        <v>183</v>
      </c>
    </row>
    <row r="62" spans="1:2">
      <c r="A62" t="s">
        <v>184</v>
      </c>
    </row>
    <row r="63" spans="1:2">
      <c r="A63" t="s">
        <v>185</v>
      </c>
    </row>
    <row r="64" spans="1:2">
      <c r="A64" t="s">
        <v>186</v>
      </c>
    </row>
    <row r="65" spans="1:1">
      <c r="A65" t="s">
        <v>187</v>
      </c>
    </row>
    <row r="66" spans="1:1">
      <c r="A66" t="s">
        <v>188</v>
      </c>
    </row>
    <row r="67" spans="1:1">
      <c r="A67" t="s">
        <v>189</v>
      </c>
    </row>
    <row r="68" spans="1:1">
      <c r="A68" t="s">
        <v>190</v>
      </c>
    </row>
    <row r="69" spans="1:1">
      <c r="A69" t="s">
        <v>191</v>
      </c>
    </row>
    <row r="70" spans="1:1">
      <c r="A70" t="s">
        <v>192</v>
      </c>
    </row>
    <row r="71" spans="1:1">
      <c r="A71" t="s">
        <v>193</v>
      </c>
    </row>
    <row r="72" spans="1:1">
      <c r="A72" t="s">
        <v>194</v>
      </c>
    </row>
    <row r="73" spans="1:1">
      <c r="A73" t="s">
        <v>195</v>
      </c>
    </row>
    <row r="74" spans="1:1">
      <c r="A74" t="s">
        <v>196</v>
      </c>
    </row>
    <row r="75" spans="1:1">
      <c r="A75" t="s">
        <v>197</v>
      </c>
    </row>
    <row r="76" spans="1:1">
      <c r="A76" t="s">
        <v>198</v>
      </c>
    </row>
    <row r="77" spans="1:1">
      <c r="A77" t="s">
        <v>199</v>
      </c>
    </row>
    <row r="78" spans="1:1">
      <c r="A78" t="s">
        <v>200</v>
      </c>
    </row>
    <row r="79" spans="1:1">
      <c r="A79" t="s">
        <v>201</v>
      </c>
    </row>
    <row r="80" spans="1:1">
      <c r="A80" t="s">
        <v>202</v>
      </c>
    </row>
    <row r="81" spans="1:1">
      <c r="A81" t="s">
        <v>203</v>
      </c>
    </row>
    <row r="82" spans="1:1">
      <c r="A82" t="s">
        <v>204</v>
      </c>
    </row>
    <row r="83" spans="1:1">
      <c r="A83" t="s">
        <v>205</v>
      </c>
    </row>
    <row r="84" spans="1:1">
      <c r="A84" t="s">
        <v>206</v>
      </c>
    </row>
    <row r="85" spans="1:1">
      <c r="A85" t="s">
        <v>207</v>
      </c>
    </row>
    <row r="86" spans="1:1">
      <c r="A86" t="s">
        <v>208</v>
      </c>
    </row>
    <row r="87" spans="1:1">
      <c r="A87" t="s">
        <v>209</v>
      </c>
    </row>
    <row r="88" spans="1:1">
      <c r="A88" t="s">
        <v>210</v>
      </c>
    </row>
    <row r="89" spans="1:1">
      <c r="A89" t="s">
        <v>211</v>
      </c>
    </row>
    <row r="90" spans="1:1">
      <c r="A90" t="s">
        <v>212</v>
      </c>
    </row>
    <row r="91" spans="1:1">
      <c r="A91" t="s">
        <v>213</v>
      </c>
    </row>
    <row r="92" spans="1:1">
      <c r="A92" t="s">
        <v>214</v>
      </c>
    </row>
    <row r="93" spans="1:1">
      <c r="A93" t="s">
        <v>215</v>
      </c>
    </row>
    <row r="94" spans="1:1">
      <c r="A94" t="s">
        <v>216</v>
      </c>
    </row>
    <row r="95" spans="1:1">
      <c r="A95" t="s">
        <v>217</v>
      </c>
    </row>
    <row r="96" spans="1:1">
      <c r="A96" t="s">
        <v>218</v>
      </c>
    </row>
    <row r="97" spans="1:1">
      <c r="A97" t="s">
        <v>219</v>
      </c>
    </row>
    <row r="98" spans="1:1">
      <c r="A98" t="s">
        <v>220</v>
      </c>
    </row>
    <row r="99" spans="1:1">
      <c r="A99" t="s">
        <v>221</v>
      </c>
    </row>
    <row r="100" spans="1:1">
      <c r="A100" t="s">
        <v>222</v>
      </c>
    </row>
    <row r="101" spans="1:1">
      <c r="A101" t="s">
        <v>223</v>
      </c>
    </row>
    <row r="102" spans="1:1">
      <c r="A102" t="s">
        <v>224</v>
      </c>
    </row>
    <row r="103" spans="1:1">
      <c r="A103" t="s">
        <v>225</v>
      </c>
    </row>
    <row r="104" spans="1:1">
      <c r="A104" t="s">
        <v>226</v>
      </c>
    </row>
    <row r="105" spans="1:1">
      <c r="A105" t="s">
        <v>227</v>
      </c>
    </row>
    <row r="106" spans="1:1">
      <c r="A106" t="s">
        <v>228</v>
      </c>
    </row>
    <row r="107" spans="1:1">
      <c r="A107" t="s">
        <v>229</v>
      </c>
    </row>
    <row r="108" spans="1:1">
      <c r="A108" t="s">
        <v>230</v>
      </c>
    </row>
    <row r="109" spans="1:1">
      <c r="A109" t="s">
        <v>231</v>
      </c>
    </row>
    <row r="110" spans="1:1">
      <c r="A110" t="s">
        <v>232</v>
      </c>
    </row>
    <row r="111" spans="1:1">
      <c r="A111" t="s">
        <v>233</v>
      </c>
    </row>
    <row r="112" spans="1:1">
      <c r="A112" t="s">
        <v>234</v>
      </c>
    </row>
    <row r="113" spans="1:1">
      <c r="A113" t="s">
        <v>235</v>
      </c>
    </row>
    <row r="114" spans="1:1">
      <c r="A114" t="s">
        <v>236</v>
      </c>
    </row>
    <row r="115" spans="1:1">
      <c r="A115" t="s">
        <v>237</v>
      </c>
    </row>
    <row r="116" spans="1:1">
      <c r="A116" t="s">
        <v>238</v>
      </c>
    </row>
    <row r="117" spans="1:1">
      <c r="A117" t="s">
        <v>239</v>
      </c>
    </row>
    <row r="118" spans="1:1">
      <c r="A118" t="s">
        <v>240</v>
      </c>
    </row>
    <row r="119" spans="1:1">
      <c r="A119" t="s">
        <v>241</v>
      </c>
    </row>
    <row r="120" spans="1:1">
      <c r="A120" t="s">
        <v>242</v>
      </c>
    </row>
    <row r="121" spans="1:1">
      <c r="A121" t="s">
        <v>243</v>
      </c>
    </row>
    <row r="122" spans="1:1">
      <c r="A122" t="s">
        <v>244</v>
      </c>
    </row>
    <row r="123" spans="1:1">
      <c r="A123" t="s">
        <v>245</v>
      </c>
    </row>
    <row r="124" spans="1:1">
      <c r="A124" t="s">
        <v>246</v>
      </c>
    </row>
    <row r="125" spans="1:1">
      <c r="A125" t="s">
        <v>247</v>
      </c>
    </row>
    <row r="126" spans="1:1">
      <c r="A126" t="s">
        <v>248</v>
      </c>
    </row>
    <row r="127" spans="1:1">
      <c r="A127" t="s">
        <v>249</v>
      </c>
    </row>
    <row r="128" spans="1:1">
      <c r="A128" t="s">
        <v>250</v>
      </c>
    </row>
    <row r="129" spans="1:1">
      <c r="A129" t="s">
        <v>251</v>
      </c>
    </row>
    <row r="130" spans="1:1">
      <c r="A130" t="s">
        <v>252</v>
      </c>
    </row>
    <row r="131" spans="1:1">
      <c r="A131" t="s">
        <v>253</v>
      </c>
    </row>
    <row r="132" spans="1:1">
      <c r="A132" t="s">
        <v>254</v>
      </c>
    </row>
    <row r="133" spans="1:1">
      <c r="A133" t="s">
        <v>255</v>
      </c>
    </row>
    <row r="134" spans="1:1">
      <c r="A134" t="s">
        <v>256</v>
      </c>
    </row>
    <row r="135" spans="1:1">
      <c r="A135" t="s">
        <v>257</v>
      </c>
    </row>
    <row r="136" spans="1:1">
      <c r="A136" t="s">
        <v>258</v>
      </c>
    </row>
    <row r="137" spans="1:1">
      <c r="A137" t="s">
        <v>259</v>
      </c>
    </row>
    <row r="138" spans="1:1">
      <c r="A138" t="s">
        <v>260</v>
      </c>
    </row>
    <row r="139" spans="1:1">
      <c r="A139" t="s">
        <v>261</v>
      </c>
    </row>
    <row r="140" spans="1:1">
      <c r="A140" t="s">
        <v>262</v>
      </c>
    </row>
    <row r="141" spans="1:1">
      <c r="A141" t="s">
        <v>263</v>
      </c>
    </row>
    <row r="142" spans="1:1">
      <c r="A142" t="s">
        <v>264</v>
      </c>
    </row>
    <row r="143" spans="1:1">
      <c r="A143" t="s">
        <v>265</v>
      </c>
    </row>
    <row r="144" spans="1:1">
      <c r="A144" t="s">
        <v>266</v>
      </c>
    </row>
    <row r="145" spans="1:1">
      <c r="A145" t="s">
        <v>267</v>
      </c>
    </row>
    <row r="146" spans="1:1">
      <c r="A146" t="s">
        <v>268</v>
      </c>
    </row>
    <row r="147" spans="1:1">
      <c r="A147" t="s">
        <v>269</v>
      </c>
    </row>
    <row r="148" spans="1:1">
      <c r="A148" t="s">
        <v>270</v>
      </c>
    </row>
    <row r="149" spans="1:1">
      <c r="A149" t="s">
        <v>271</v>
      </c>
    </row>
    <row r="150" spans="1:1">
      <c r="A150" t="s">
        <v>272</v>
      </c>
    </row>
    <row r="151" spans="1:1">
      <c r="A151" t="s">
        <v>273</v>
      </c>
    </row>
    <row r="152" spans="1:1">
      <c r="A152" t="s">
        <v>274</v>
      </c>
    </row>
    <row r="153" spans="1:1">
      <c r="A153" t="s">
        <v>275</v>
      </c>
    </row>
    <row r="154" spans="1:1">
      <c r="A154" t="s">
        <v>276</v>
      </c>
    </row>
    <row r="155" spans="1:1">
      <c r="A155" t="s">
        <v>277</v>
      </c>
    </row>
    <row r="156" spans="1:1">
      <c r="A156" t="s">
        <v>278</v>
      </c>
    </row>
    <row r="157" spans="1:1">
      <c r="A157" t="s">
        <v>279</v>
      </c>
    </row>
    <row r="158" spans="1:1">
      <c r="A158" t="s">
        <v>280</v>
      </c>
    </row>
    <row r="159" spans="1:1">
      <c r="A159" t="s">
        <v>281</v>
      </c>
    </row>
    <row r="160" spans="1:1">
      <c r="A160" t="s">
        <v>282</v>
      </c>
    </row>
    <row r="161" spans="1:1">
      <c r="A161" t="s">
        <v>283</v>
      </c>
    </row>
    <row r="162" spans="1:1">
      <c r="A162" t="s">
        <v>284</v>
      </c>
    </row>
    <row r="163" spans="1:1">
      <c r="A163" t="s">
        <v>285</v>
      </c>
    </row>
    <row r="164" spans="1:1">
      <c r="A164" t="s">
        <v>286</v>
      </c>
    </row>
    <row r="165" spans="1:1">
      <c r="A165" t="s">
        <v>287</v>
      </c>
    </row>
    <row r="166" spans="1:1">
      <c r="A166" t="s">
        <v>288</v>
      </c>
    </row>
    <row r="167" spans="1:1">
      <c r="A167" t="s">
        <v>289</v>
      </c>
    </row>
    <row r="168" spans="1:1">
      <c r="A168" t="s">
        <v>290</v>
      </c>
    </row>
    <row r="169" spans="1:1">
      <c r="A169" t="s">
        <v>291</v>
      </c>
    </row>
    <row r="170" spans="1:1">
      <c r="A170" t="s">
        <v>292</v>
      </c>
    </row>
    <row r="171" spans="1:1">
      <c r="A171" t="s">
        <v>293</v>
      </c>
    </row>
    <row r="172" spans="1:1">
      <c r="A172" t="s">
        <v>294</v>
      </c>
    </row>
    <row r="173" spans="1:1">
      <c r="A173" t="s">
        <v>295</v>
      </c>
    </row>
    <row r="174" spans="1:1">
      <c r="A174" t="s">
        <v>296</v>
      </c>
    </row>
    <row r="175" spans="1:1">
      <c r="A175" t="s">
        <v>297</v>
      </c>
    </row>
    <row r="176" spans="1:1">
      <c r="A176" t="s">
        <v>298</v>
      </c>
    </row>
    <row r="177" spans="1:1">
      <c r="A177" t="s">
        <v>299</v>
      </c>
    </row>
    <row r="178" spans="1:1">
      <c r="A178" t="s">
        <v>300</v>
      </c>
    </row>
    <row r="179" spans="1:1">
      <c r="A179" t="s">
        <v>301</v>
      </c>
    </row>
    <row r="180" spans="1:1">
      <c r="A180" t="s">
        <v>302</v>
      </c>
    </row>
    <row r="181" spans="1:1">
      <c r="A181" t="s">
        <v>303</v>
      </c>
    </row>
    <row r="182" spans="1:1">
      <c r="A182" t="s">
        <v>304</v>
      </c>
    </row>
    <row r="183" spans="1:1">
      <c r="A183" t="s">
        <v>305</v>
      </c>
    </row>
    <row r="184" spans="1:1">
      <c r="A184" t="s">
        <v>306</v>
      </c>
    </row>
    <row r="185" spans="1:1">
      <c r="A185" t="s">
        <v>307</v>
      </c>
    </row>
    <row r="186" spans="1:1">
      <c r="A186" t="s">
        <v>308</v>
      </c>
    </row>
    <row r="187" spans="1:1">
      <c r="A187" t="s">
        <v>309</v>
      </c>
    </row>
    <row r="188" spans="1:1">
      <c r="A188" t="s">
        <v>310</v>
      </c>
    </row>
    <row r="189" spans="1:1">
      <c r="A189" t="s">
        <v>311</v>
      </c>
    </row>
    <row r="190" spans="1:1">
      <c r="A190" t="s">
        <v>312</v>
      </c>
    </row>
    <row r="191" spans="1:1">
      <c r="A191" t="s">
        <v>313</v>
      </c>
    </row>
    <row r="192" spans="1:1">
      <c r="A192" t="s">
        <v>314</v>
      </c>
    </row>
    <row r="193" spans="1:1">
      <c r="A193" t="s">
        <v>315</v>
      </c>
    </row>
    <row r="194" spans="1:1">
      <c r="A194" t="s">
        <v>316</v>
      </c>
    </row>
    <row r="195" spans="1:1">
      <c r="A195" t="s">
        <v>317</v>
      </c>
    </row>
    <row r="196" spans="1:1">
      <c r="A196" t="s">
        <v>318</v>
      </c>
    </row>
    <row r="197" spans="1:1">
      <c r="A197" t="s">
        <v>319</v>
      </c>
    </row>
    <row r="198" spans="1:1">
      <c r="A198" t="s">
        <v>320</v>
      </c>
    </row>
    <row r="199" spans="1:1">
      <c r="A199" t="s">
        <v>321</v>
      </c>
    </row>
    <row r="200" spans="1:1">
      <c r="A200" t="s">
        <v>322</v>
      </c>
    </row>
    <row r="201" spans="1:1">
      <c r="A201" t="s">
        <v>323</v>
      </c>
    </row>
    <row r="202" spans="1:1">
      <c r="A202" t="s">
        <v>324</v>
      </c>
    </row>
    <row r="203" spans="1:1">
      <c r="A203" t="s">
        <v>325</v>
      </c>
    </row>
    <row r="204" spans="1:1">
      <c r="A204" t="s">
        <v>326</v>
      </c>
    </row>
    <row r="205" spans="1:1">
      <c r="A205" t="s">
        <v>327</v>
      </c>
    </row>
    <row r="206" spans="1:1">
      <c r="A206" t="s">
        <v>328</v>
      </c>
    </row>
    <row r="207" spans="1:1">
      <c r="A207" t="s">
        <v>329</v>
      </c>
    </row>
    <row r="208" spans="1:1">
      <c r="A208" t="s">
        <v>330</v>
      </c>
    </row>
    <row r="209" spans="1:1">
      <c r="A209" t="s">
        <v>331</v>
      </c>
    </row>
    <row r="210" spans="1:1">
      <c r="A210" t="s">
        <v>332</v>
      </c>
    </row>
    <row r="211" spans="1:1">
      <c r="A211" t="s">
        <v>333</v>
      </c>
    </row>
    <row r="212" spans="1:1">
      <c r="A212" t="s">
        <v>334</v>
      </c>
    </row>
    <row r="213" spans="1:1">
      <c r="A213" t="s">
        <v>335</v>
      </c>
    </row>
    <row r="214" spans="1:1">
      <c r="A214" t="s">
        <v>336</v>
      </c>
    </row>
    <row r="215" spans="1:1">
      <c r="A215" t="s">
        <v>337</v>
      </c>
    </row>
    <row r="216" spans="1:1">
      <c r="A216" t="s">
        <v>338</v>
      </c>
    </row>
    <row r="217" spans="1:1">
      <c r="A217" t="s">
        <v>339</v>
      </c>
    </row>
    <row r="218" spans="1:1">
      <c r="A218" t="s">
        <v>340</v>
      </c>
    </row>
    <row r="219" spans="1:1">
      <c r="A219" t="s">
        <v>341</v>
      </c>
    </row>
    <row r="220" spans="1:1">
      <c r="A220" t="s">
        <v>342</v>
      </c>
    </row>
    <row r="221" spans="1:1">
      <c r="A221" t="s">
        <v>343</v>
      </c>
    </row>
    <row r="222" spans="1:1">
      <c r="A222" t="s">
        <v>344</v>
      </c>
    </row>
    <row r="223" spans="1:1">
      <c r="A223" t="s">
        <v>345</v>
      </c>
    </row>
    <row r="224" spans="1:1">
      <c r="A224" t="s">
        <v>346</v>
      </c>
    </row>
    <row r="225" spans="1:1">
      <c r="A225" t="s">
        <v>347</v>
      </c>
    </row>
    <row r="226" spans="1:1">
      <c r="A226" t="s">
        <v>348</v>
      </c>
    </row>
    <row r="227" spans="1:1">
      <c r="A227" t="s">
        <v>349</v>
      </c>
    </row>
    <row r="228" spans="1:1">
      <c r="A228" t="s">
        <v>350</v>
      </c>
    </row>
    <row r="229" spans="1:1">
      <c r="A229" t="s">
        <v>351</v>
      </c>
    </row>
    <row r="230" spans="1:1">
      <c r="A230" t="s">
        <v>352</v>
      </c>
    </row>
    <row r="231" spans="1:1">
      <c r="A231" t="s">
        <v>353</v>
      </c>
    </row>
    <row r="232" spans="1:1">
      <c r="A232" t="s">
        <v>354</v>
      </c>
    </row>
    <row r="233" spans="1:1">
      <c r="A233" t="s">
        <v>355</v>
      </c>
    </row>
    <row r="234" spans="1:1">
      <c r="A234" t="s">
        <v>356</v>
      </c>
    </row>
    <row r="235" spans="1:1">
      <c r="A235" t="s">
        <v>357</v>
      </c>
    </row>
    <row r="236" spans="1:1">
      <c r="A236" t="s">
        <v>358</v>
      </c>
    </row>
    <row r="237" spans="1:1">
      <c r="A237" t="s">
        <v>359</v>
      </c>
    </row>
    <row r="238" spans="1:1">
      <c r="A238" t="s">
        <v>360</v>
      </c>
    </row>
    <row r="239" spans="1:1">
      <c r="A239" t="s">
        <v>361</v>
      </c>
    </row>
    <row r="240" spans="1:1">
      <c r="A240" t="s">
        <v>362</v>
      </c>
    </row>
    <row r="241" spans="1:1">
      <c r="A241" t="s">
        <v>363</v>
      </c>
    </row>
    <row r="242" spans="1:1">
      <c r="A242" t="s">
        <v>364</v>
      </c>
    </row>
    <row r="243" spans="1:1">
      <c r="A243" t="s">
        <v>365</v>
      </c>
    </row>
    <row r="244" spans="1:1">
      <c r="A244" t="s">
        <v>366</v>
      </c>
    </row>
    <row r="245" spans="1:1">
      <c r="A245" t="s">
        <v>367</v>
      </c>
    </row>
    <row r="246" spans="1:1">
      <c r="A246" t="s">
        <v>368</v>
      </c>
    </row>
    <row r="247" spans="1:1">
      <c r="A247" t="s">
        <v>369</v>
      </c>
    </row>
    <row r="248" spans="1:1">
      <c r="A248" t="s">
        <v>370</v>
      </c>
    </row>
    <row r="249" spans="1:1">
      <c r="A249" t="s">
        <v>371</v>
      </c>
    </row>
    <row r="250" spans="1:1">
      <c r="A250" t="s">
        <v>372</v>
      </c>
    </row>
    <row r="251" spans="1:1">
      <c r="A251" t="s">
        <v>373</v>
      </c>
    </row>
    <row r="252" spans="1:1">
      <c r="A252" t="s">
        <v>374</v>
      </c>
    </row>
    <row r="253" spans="1:1">
      <c r="A253" t="s">
        <v>375</v>
      </c>
    </row>
    <row r="254" spans="1:1">
      <c r="A254" t="s">
        <v>376</v>
      </c>
    </row>
    <row r="255" spans="1:1">
      <c r="A255" t="s">
        <v>377</v>
      </c>
    </row>
    <row r="256" spans="1:1">
      <c r="A256" t="s">
        <v>378</v>
      </c>
    </row>
    <row r="257" spans="1:1">
      <c r="A257" t="s">
        <v>379</v>
      </c>
    </row>
    <row r="258" spans="1:1">
      <c r="A258" t="s">
        <v>380</v>
      </c>
    </row>
    <row r="259" spans="1:1">
      <c r="A259" t="s">
        <v>381</v>
      </c>
    </row>
    <row r="260" spans="1:1">
      <c r="A260" t="s">
        <v>382</v>
      </c>
    </row>
    <row r="261" spans="1:1">
      <c r="A261" t="s">
        <v>383</v>
      </c>
    </row>
    <row r="262" spans="1:1">
      <c r="A262" t="s">
        <v>384</v>
      </c>
    </row>
    <row r="263" spans="1:1">
      <c r="A263" t="s">
        <v>385</v>
      </c>
    </row>
    <row r="264" spans="1:1">
      <c r="A264" t="s">
        <v>386</v>
      </c>
    </row>
    <row r="265" spans="1:1">
      <c r="A265" t="s">
        <v>387</v>
      </c>
    </row>
    <row r="266" spans="1:1">
      <c r="A266" t="s">
        <v>388</v>
      </c>
    </row>
    <row r="267" spans="1:1">
      <c r="A267" t="s">
        <v>389</v>
      </c>
    </row>
  </sheetData>
  <sheetProtection password="D08F"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t="s">
        <v>510</v>
      </c>
      <c r="B1" t="s">
        <v>511</v>
      </c>
    </row>
    <row r="2" spans="1:2">
      <c r="A2" t="s">
        <v>512</v>
      </c>
      <c r="B2" t="s">
        <v>513</v>
      </c>
    </row>
  </sheetData>
  <sheetProtection password="F74D"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11</vt:i4>
      </vt:variant>
    </vt:vector>
  </HeadingPairs>
  <TitlesOfParts>
    <vt:vector size="16" baseType="lpstr">
      <vt:lpstr>Инструкция</vt:lpstr>
      <vt:lpstr>Требования</vt:lpstr>
      <vt:lpstr>Данные о товарах</vt:lpstr>
      <vt:lpstr>Список значений</vt:lpstr>
      <vt:lpstr>Meta</vt:lpstr>
      <vt:lpstr>_15003161_function</vt:lpstr>
      <vt:lpstr>_15003184_diopter</vt:lpstr>
      <vt:lpstr>_15003268_lens_material</vt:lpstr>
      <vt:lpstr>_15003279_frame_material</vt:lpstr>
      <vt:lpstr>_15003288_center_to_center_distance</vt:lpstr>
      <vt:lpstr>_15003338_form_lenses</vt:lpstr>
      <vt:lpstr>_15003453_construction</vt:lpstr>
      <vt:lpstr>_15004320_lenses_color</vt:lpstr>
      <vt:lpstr>_15004381_earhook_color</vt:lpstr>
      <vt:lpstr>_15004689_detskie</vt:lpstr>
      <vt:lpstr>_7893318_vendor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Валерий</cp:lastModifiedBy>
  <cp:revision>1</cp:revision>
  <dcterms:created xsi:type="dcterms:W3CDTF">2019-04-12T09:28:34Z</dcterms:created>
  <dcterms:modified xsi:type="dcterms:W3CDTF">2021-03-26T20:15:26Z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