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 Miguel\Downloads\"/>
    </mc:Choice>
  </mc:AlternateContent>
  <xr:revisionPtr revIDLastSave="112" documentId="13_ncr:1_{02E94C10-25AB-4E13-B24C-F83933205A18}" xr6:coauthVersionLast="45" xr6:coauthVersionMax="45" xr10:uidLastSave="{69365829-85E2-4A2A-9C7A-1DEC7CE482DB}"/>
  <bookViews>
    <workbookView xWindow="-110" yWindow="-110" windowWidth="19420" windowHeight="10420" firstSheet="1" activeTab="1" xr2:uid="{880ECEA2-B438-484A-9CBA-91374F2777E2}"/>
  </bookViews>
  <sheets>
    <sheet name="Sprint Backlog Sheet" sheetId="5" r:id="rId1"/>
    <sheet name="Sprint 1 Burndown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 a="1"/>
  <c r="F12" i="1"/>
  <c r="G12" i="1" a="1"/>
  <c r="G12" i="1"/>
  <c r="H12" i="1" a="1"/>
  <c r="H12" i="1"/>
  <c r="I12" i="1" a="1"/>
  <c r="I12" i="1"/>
  <c r="J12" i="1" a="1"/>
  <c r="J12" i="1"/>
  <c r="K12" i="1" a="1"/>
  <c r="K12" i="1"/>
  <c r="L12" i="1" a="1"/>
  <c r="L12" i="1"/>
  <c r="C12" i="1" a="1"/>
  <c r="C12" i="1"/>
  <c r="D12" i="1" s="1" a="1"/>
  <c r="D12" i="1" s="1"/>
  <c r="E12" i="1" s="1" a="1"/>
  <c r="E12" i="1" s="1"/>
  <c r="O8" i="1" l="1"/>
  <c r="O7" i="1"/>
  <c r="L2" i="5" l="1"/>
  <c r="K2" i="5" l="1"/>
  <c r="B12" i="1" l="1"/>
  <c r="G2" i="1" l="1"/>
  <c r="M8" i="1"/>
  <c r="N8" i="1" s="1"/>
  <c r="M9" i="1"/>
  <c r="N9" i="1" s="1"/>
  <c r="M10" i="1"/>
  <c r="N10" i="1" s="1"/>
  <c r="M11" i="1"/>
  <c r="N11" i="1" s="1"/>
  <c r="M7" i="1"/>
  <c r="B13" i="1"/>
  <c r="C13" i="1" l="1"/>
  <c r="D13" i="1" s="1"/>
  <c r="E13" i="1" s="1"/>
  <c r="F13" i="1" s="1"/>
  <c r="G13" i="1" s="1"/>
  <c r="H13" i="1" s="1"/>
  <c r="I13" i="1" s="1"/>
  <c r="J13" i="1" s="1"/>
  <c r="K13" i="1" s="1"/>
  <c r="L13" i="1" s="1"/>
  <c r="N7" i="1"/>
  <c r="M12" i="1"/>
  <c r="N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<sst xmlns="http://schemas.openxmlformats.org/spreadsheetml/2006/main" count="39" uniqueCount="36">
  <si>
    <t>&lt;SCRUM TEAM&gt;- &lt;PROJECT NAME&gt;</t>
  </si>
  <si>
    <t>SPRINT</t>
  </si>
  <si>
    <t>TEAM VELOCITY</t>
  </si>
  <si>
    <t>DURATION</t>
  </si>
  <si>
    <t>Sprint</t>
  </si>
  <si>
    <t>Duration</t>
  </si>
  <si>
    <t>Sprint Backlog Items</t>
  </si>
  <si>
    <t>Priority</t>
  </si>
  <si>
    <t>Points</t>
  </si>
  <si>
    <t>Sprint 1</t>
  </si>
  <si>
    <t>Oct 27-Nov 9</t>
  </si>
  <si>
    <t>Login Page</t>
  </si>
  <si>
    <t>Sprint 2</t>
  </si>
  <si>
    <t>HomePage Static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</si>
  <si>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</si>
  <si>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</si>
  <si>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</si>
  <si>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</si>
  <si>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</si>
  <si>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</si>
  <si>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</si>
  <si>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</si>
  <si>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 Burndown Chart</t>
  </si>
  <si>
    <t>Iteration Number:</t>
  </si>
  <si>
    <t xml:space="preserve">Expected Total effort: </t>
  </si>
  <si>
    <t>Days In Sprint:</t>
  </si>
  <si>
    <t>User Stories</t>
  </si>
  <si>
    <t>Days (Points Completed)</t>
  </si>
  <si>
    <t>Remaining</t>
  </si>
  <si>
    <t>Product Backlog Items</t>
  </si>
  <si>
    <t>Beginning Balance</t>
  </si>
  <si>
    <t>Task Balance</t>
  </si>
  <si>
    <t>Percentage Completed</t>
  </si>
  <si>
    <t>Ideal Daily points  Per PBI</t>
  </si>
  <si>
    <t>Effort Remaining</t>
  </si>
  <si>
    <t>Ideal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</si>
</sst>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b/>
      <sz val="10"/>
      <color theme="4" tint="-0.249977111117893"/>
      <name val="Malgun Gothic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Malgun Gothic"/>
      <family val="2"/>
    </font>
    <font>
      <sz val="11"/>
      <color theme="4" tint="-0.499984740745262"/>
      <name val="Malgun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7676"/>
        <bgColor indexed="64"/>
      </patternFill>
    </fill>
    <fill>
      <patternFill patternType="solid">
        <fgColor rgb="FFFACDB4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  <border>
      <left style="dashed">
        <color indexed="64"/>
      </left>
      <right/>
      <top/>
      <bottom/>
      <diagonal/>
    </border>
    <border>
      <left style="thick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thick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25" xfId="0" applyFill="1" applyBorder="1"/>
    <xf numFmtId="0" fontId="1" fillId="4" borderId="17" xfId="0" applyFont="1" applyFill="1" applyBorder="1"/>
    <xf numFmtId="10" fontId="1" fillId="0" borderId="21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0" fontId="1" fillId="0" borderId="20" xfId="0" applyNumberFormat="1" applyFont="1" applyBorder="1" applyAlignment="1">
      <alignment wrapText="1"/>
    </xf>
    <xf numFmtId="0" fontId="5" fillId="5" borderId="16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2" fontId="1" fillId="5" borderId="3" xfId="0" applyNumberFormat="1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0" fontId="0" fillId="0" borderId="28" xfId="0" applyBorder="1"/>
    <xf numFmtId="2" fontId="1" fillId="0" borderId="29" xfId="0" applyNumberFormat="1" applyFont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9" fillId="0" borderId="32" xfId="0" applyFont="1" applyBorder="1" applyAlignment="1"/>
    <xf numFmtId="0" fontId="8" fillId="7" borderId="32" xfId="0" applyFont="1" applyFill="1" applyBorder="1" applyAlignment="1"/>
    <xf numFmtId="0" fontId="7" fillId="8" borderId="4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11" fillId="8" borderId="22" xfId="0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1" fontId="5" fillId="5" borderId="16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2" fillId="0" borderId="12" xfId="0" applyFont="1" applyBorder="1" applyAlignment="1">
      <alignment horizontal="center" vertical="center"/>
    </xf>
    <xf numFmtId="1" fontId="1" fillId="10" borderId="10" xfId="0" applyNumberFormat="1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1" fontId="1" fillId="11" borderId="27" xfId="0" applyNumberFormat="1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wrapText="1"/>
    </xf>
    <xf numFmtId="0" fontId="6" fillId="4" borderId="0" xfId="0" applyFont="1" applyFill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7" fillId="6" borderId="40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6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C9A"/>
      <color rgb="FFFACDB4"/>
      <color rgb="FFEA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Backlog Sheet'!$K$1</c:f>
              <c:strCache>
                <c:ptCount val="1"/>
                <c:pt idx="0">
                  <c:v>TEAM VELOCITY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'Sprint Backlog Sheet'!$J$2:$J$11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'Sprint Backlog Sheet'!$K$2:$K$11</c:f>
              <c:numCache>
                <c:formatCode>General</c:formatCode>
                <c:ptCount val="10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D-4D25-A28D-845320F93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9091072"/>
        <c:axId val="754222992"/>
      </c:barChart>
      <c:catAx>
        <c:axId val="75909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222992"/>
        <c:crosses val="autoZero"/>
        <c:auto val="1"/>
        <c:lblAlgn val="ctr"/>
        <c:lblOffset val="100"/>
        <c:noMultiLvlLbl val="0"/>
      </c:catAx>
      <c:valAx>
        <c:axId val="754222992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9107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'Sprint 1 Burndown'!$A$1</c:f>
          <c:strCache>
            <c:ptCount val="1"/>
            <c:pt idx="0">
              <c:v>Sprint 1 Burndown Chart</c:v>
            </c:pt>
          </c:strCache>
        </c:strRef>
      </c:tx>
      <c:layout>
        <c:manualLayout>
          <c:xMode val="edge"/>
          <c:yMode val="edge"/>
          <c:x val="0.3059070320388042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cap="all" spc="120" normalizeH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 Burndown'!$A$12</c:f>
              <c:strCache>
                <c:ptCount val="1"/>
                <c:pt idx="0">
                  <c:v>Effort 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1 Burndown'!$B$6:$L$6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'Sprint 1 Burndown'!$B$12:$L$12</c:f>
              <c:numCache>
                <c:formatCode>General</c:formatCode>
                <c:ptCount val="11"/>
                <c:pt idx="0" formatCode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6-4FA6-92E1-92019C6E2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5396376"/>
        <c:axId val="541735776"/>
      </c:barChart>
      <c:lineChart>
        <c:grouping val="standard"/>
        <c:varyColors val="0"/>
        <c:ser>
          <c:idx val="1"/>
          <c:order val="1"/>
          <c:tx>
            <c:strRef>
              <c:f>'Sprint 1 Burndown'!$A$13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'Sprint 1 Burndown'!$B$6:$L$6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'Sprint 1 Burndown'!$B$13:$L$13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36-4FA6-92E1-92019C6E2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193040</xdr:colOff>
      <xdr:row>0</xdr:row>
      <xdr:rowOff>142813</xdr:rowOff>
    </xdr:from>
    <xdr:to>
      <xdr:col>22</xdr:col>
      <xdr:colOff>592666</xdr:colOff>
      <xdr:row>23</xdr:row>
      <xdr:rowOff>13646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D4035A-DD9A-4CC4-B88C-DBC87D69C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271377</xdr:colOff>
      <xdr:row>0</xdr:row>
      <xdr:rowOff>161925</xdr:rowOff>
    </xdr:from>
    <xdr:to>
      <xdr:col>30</xdr:col>
      <xdr:colOff>21771</xdr:colOff>
      <xdr:row>20</xdr:row>
      <xdr:rowOff>43543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5E595-56CB-4A4D-91C3-A34A9C9C0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1611-F364-4422-BF25-68DEAB6DC013}">
  <dimension ref="A1:L11"/>
  <sheetViews>
    <sheetView zoomScale="90" zoomScaleNormal="90" workbookViewId="0">
      <selection activeCell="E3" sqref="E3:F4"/>
    </sheetView>
  </sheetViews>
  <sheetFormatPr defaultRowHeight="14.45"/>
  <cols>
    <col min="6" max="6" width="10.7109375" customWidth="1"/>
    <col min="10" max="10" width="10.7109375" style="20" customWidth="1"/>
    <col min="11" max="11" width="14.7109375" style="20" bestFit="1" customWidth="1"/>
    <col min="12" max="12" width="12.28515625" style="20" bestFit="1" customWidth="1"/>
  </cols>
  <sheetData>
    <row r="1" spans="1:12">
      <c r="A1" s="47" t="s">
        <v>0</v>
      </c>
      <c r="B1" s="47"/>
      <c r="C1" s="47"/>
      <c r="D1" s="47"/>
      <c r="E1" s="47"/>
      <c r="F1" s="47"/>
      <c r="G1" s="47"/>
      <c r="H1" s="47"/>
      <c r="J1" s="25" t="s">
        <v>1</v>
      </c>
      <c r="K1" s="25" t="s">
        <v>2</v>
      </c>
      <c r="L1" s="25" t="s">
        <v>3</v>
      </c>
    </row>
    <row r="2" spans="1:12">
      <c r="A2" s="48" t="s">
        <v>4</v>
      </c>
      <c r="B2" s="49"/>
      <c r="C2" s="48" t="s">
        <v>5</v>
      </c>
      <c r="D2" s="49"/>
      <c r="E2" s="48" t="s">
        <v>6</v>
      </c>
      <c r="F2" s="49"/>
      <c r="G2" s="24" t="s">
        <v>7</v>
      </c>
      <c r="H2" s="22" t="s">
        <v>8</v>
      </c>
      <c r="J2" s="26" t="s">
        <v>9</v>
      </c>
      <c r="K2" s="26">
        <f>SUM(H3:H5)</f>
        <v>4</v>
      </c>
      <c r="L2" s="26" t="str">
        <f>VLOOKUP(A3,A3:H51,3,FALSE)</f>
        <v>Oct 27-Nov 9</v>
      </c>
    </row>
    <row r="3" spans="1:12">
      <c r="A3" s="50" t="s">
        <v>9</v>
      </c>
      <c r="B3" s="51"/>
      <c r="C3" s="50" t="s">
        <v>10</v>
      </c>
      <c r="D3" s="51"/>
      <c r="E3" s="45" t="s">
        <v>11</v>
      </c>
      <c r="F3" s="46"/>
      <c r="G3" s="23">
        <v>1</v>
      </c>
      <c r="H3" s="21">
        <v>2</v>
      </c>
      <c r="J3" s="26" t="s">
        <v>12</v>
      </c>
      <c r="K3" s="26"/>
      <c r="L3" s="26"/>
    </row>
    <row r="4" spans="1:12">
      <c r="A4" s="52"/>
      <c r="B4" s="53"/>
      <c r="C4" s="52"/>
      <c r="D4" s="53"/>
      <c r="E4" s="45" t="s">
        <v>13</v>
      </c>
      <c r="F4" s="46"/>
      <c r="G4" s="23">
        <v>1</v>
      </c>
      <c r="H4" s="21">
        <v>2</v>
      </c>
      <c r="J4" s="26" t="s">
        <v>14</v>
      </c>
      <c r="K4" s="26"/>
      <c r="L4" s="26"/>
    </row>
    <row r="5" spans="1:12">
      <c r="A5" s="54"/>
      <c r="B5" s="55"/>
      <c r="C5" s="54"/>
      <c r="D5" s="55"/>
      <c r="E5" s="45"/>
      <c r="F5" s="46"/>
      <c r="G5" s="23"/>
      <c r="H5" s="21"/>
      <c r="J5" s="26" t="s">
        <v>15</v>
      </c>
      <c r="K5" s="26"/>
      <c r="L5" s="26"/>
    </row>
    <row r="6" spans="1:12">
      <c r="J6" s="26" t="s">
        <v>16</v>
      </c>
      <c r="K6" s="26"/>
      <c r="L6" s="26"/>
    </row>
    <row r="7" spans="1:12">
      <c r="J7" s="26" t="s">
        <v>17</v>
      </c>
      <c r="K7" s="26"/>
      <c r="L7" s="26"/>
    </row>
    <row r="8" spans="1:12">
      <c r="J8" s="26" t="s">
        <v>18</v>
      </c>
      <c r="K8" s="26"/>
      <c r="L8" s="26"/>
    </row>
    <row r="9" spans="1:12">
      <c r="J9" s="26" t="s">
        <v>19</v>
      </c>
      <c r="K9" s="26"/>
      <c r="L9" s="26"/>
    </row>
    <row r="10" spans="1:12">
      <c r="J10" s="26" t="s">
        <v>20</v>
      </c>
      <c r="K10" s="26"/>
      <c r="L10" s="26"/>
    </row>
    <row r="11" spans="1:12">
      <c r="J11" s="26" t="s">
        <v>21</v>
      </c>
      <c r="K11" s="26"/>
      <c r="L11" s="26"/>
    </row>
  </sheetData>
  <mergeCells count="9">
    <mergeCell ref="E5:F5"/>
    <mergeCell ref="A1:H1"/>
    <mergeCell ref="A2:B2"/>
    <mergeCell ref="C2:D2"/>
    <mergeCell ref="E2:F2"/>
    <mergeCell ref="A3:B5"/>
    <mergeCell ref="C3:D5"/>
    <mergeCell ref="E3:F3"/>
    <mergeCell ref="E4:F4"/>
  </mergeCells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P15"/>
  <sheetViews>
    <sheetView tabSelected="1" zoomScale="70" zoomScaleNormal="70" workbookViewId="0">
      <pane xSplit="2" ySplit="6" topLeftCell="C7" activePane="bottomRight" state="frozen"/>
      <selection pane="bottomRight" activeCell="C8" sqref="C8"/>
      <selection pane="bottomLeft" activeCell="A7" sqref="A7"/>
      <selection pane="topRight" activeCell="C1" sqref="C1"/>
    </sheetView>
  </sheetViews>
  <sheetFormatPr defaultRowHeight="14.45"/>
  <cols>
    <col min="1" max="1" width="70.7109375" customWidth="1"/>
    <col min="2" max="2" width="15.7109375" customWidth="1"/>
    <col min="3" max="12" width="5.7109375" customWidth="1"/>
    <col min="14" max="14" width="18.140625" customWidth="1"/>
    <col min="15" max="15" width="17.85546875" customWidth="1"/>
  </cols>
  <sheetData>
    <row r="1" spans="1:16" ht="21" customHeight="1" thickBot="1">
      <c r="A1" s="56" t="s">
        <v>22</v>
      </c>
      <c r="B1" s="56"/>
      <c r="C1" s="44" t="s">
        <v>23</v>
      </c>
      <c r="D1" s="44"/>
      <c r="E1" s="44"/>
      <c r="F1" s="44"/>
      <c r="G1" s="12">
        <v>1</v>
      </c>
      <c r="H1" s="3"/>
      <c r="I1" s="3"/>
      <c r="J1" s="3"/>
      <c r="K1" s="3"/>
      <c r="L1" s="3"/>
      <c r="M1" s="4"/>
      <c r="N1" s="5"/>
    </row>
    <row r="2" spans="1:16" ht="20.100000000000001" customHeight="1" thickBot="1">
      <c r="A2" s="56"/>
      <c r="B2" s="56"/>
      <c r="C2" s="44" t="s">
        <v>24</v>
      </c>
      <c r="D2" s="44"/>
      <c r="E2" s="44"/>
      <c r="F2" s="44"/>
      <c r="G2" s="33">
        <f>B12</f>
        <v>5</v>
      </c>
      <c r="H2" s="61"/>
      <c r="I2" s="61"/>
      <c r="J2" s="3"/>
      <c r="K2" s="3"/>
      <c r="L2" s="3"/>
      <c r="M2" s="4"/>
      <c r="N2" s="5"/>
    </row>
    <row r="3" spans="1:16" ht="20.100000000000001" customHeight="1" thickBot="1">
      <c r="A3" s="13"/>
      <c r="B3" s="13"/>
      <c r="C3" s="62" t="s">
        <v>25</v>
      </c>
      <c r="D3" s="62"/>
      <c r="E3" s="62"/>
      <c r="F3" s="62"/>
      <c r="G3" s="12">
        <v>10</v>
      </c>
      <c r="H3" s="61"/>
      <c r="I3" s="61"/>
      <c r="J3" s="3"/>
      <c r="K3" s="3"/>
      <c r="L3" s="3"/>
      <c r="M3" s="4"/>
      <c r="N3" s="5"/>
    </row>
    <row r="4" spans="1:16" ht="20.100000000000001" customHeight="1">
      <c r="A4" s="19"/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</row>
    <row r="5" spans="1:16" ht="15" customHeight="1">
      <c r="A5" s="58" t="s">
        <v>26</v>
      </c>
      <c r="B5" s="58"/>
      <c r="C5" s="57" t="s">
        <v>27</v>
      </c>
      <c r="D5" s="57"/>
      <c r="E5" s="57"/>
      <c r="F5" s="57"/>
      <c r="G5" s="57"/>
      <c r="H5" s="57"/>
      <c r="I5" s="57"/>
      <c r="J5" s="57"/>
      <c r="K5" s="57"/>
      <c r="L5" s="57"/>
      <c r="M5" s="59" t="s">
        <v>28</v>
      </c>
      <c r="N5" s="60"/>
    </row>
    <row r="6" spans="1:16" ht="45.75" customHeight="1" thickBot="1">
      <c r="A6" s="27" t="s">
        <v>29</v>
      </c>
      <c r="B6" s="28" t="s">
        <v>30</v>
      </c>
      <c r="C6" s="27">
        <v>1</v>
      </c>
      <c r="D6" s="27">
        <v>2</v>
      </c>
      <c r="E6" s="27">
        <v>3</v>
      </c>
      <c r="F6" s="27">
        <v>4</v>
      </c>
      <c r="G6" s="27">
        <v>5</v>
      </c>
      <c r="H6" s="27">
        <v>6</v>
      </c>
      <c r="I6" s="27">
        <v>7</v>
      </c>
      <c r="J6" s="27">
        <v>8</v>
      </c>
      <c r="K6" s="27">
        <v>9</v>
      </c>
      <c r="L6" s="27">
        <v>10</v>
      </c>
      <c r="M6" s="29" t="s">
        <v>31</v>
      </c>
      <c r="N6" s="30" t="s">
        <v>32</v>
      </c>
      <c r="O6" s="30" t="s">
        <v>33</v>
      </c>
    </row>
    <row r="7" spans="1:16" ht="30" customHeight="1">
      <c r="A7" s="1" t="s">
        <v>11</v>
      </c>
      <c r="B7" s="7">
        <v>2</v>
      </c>
      <c r="C7" s="31">
        <v>0</v>
      </c>
      <c r="D7" s="14">
        <v>0</v>
      </c>
      <c r="E7" s="31">
        <v>0</v>
      </c>
      <c r="F7" s="14"/>
      <c r="G7" s="31"/>
      <c r="H7" s="14"/>
      <c r="I7" s="31"/>
      <c r="J7" s="14"/>
      <c r="K7" s="31"/>
      <c r="L7" s="14"/>
      <c r="M7" s="9">
        <f>B7-SUM(C7:L7)</f>
        <v>2</v>
      </c>
      <c r="N7" s="6">
        <f t="shared" ref="N7:N12" si="0">IFERROR(1-(M7/B7),"")</f>
        <v>0</v>
      </c>
      <c r="O7" s="17">
        <f>B7/4</f>
        <v>0.5</v>
      </c>
      <c r="P7" s="16"/>
    </row>
    <row r="8" spans="1:16" ht="30" customHeight="1">
      <c r="A8" s="2" t="s">
        <v>13</v>
      </c>
      <c r="B8" s="8">
        <v>3</v>
      </c>
      <c r="C8" s="32">
        <v>0</v>
      </c>
      <c r="D8" s="15">
        <v>0</v>
      </c>
      <c r="E8" s="32">
        <v>0</v>
      </c>
      <c r="F8" s="15"/>
      <c r="G8" s="32"/>
      <c r="H8" s="15"/>
      <c r="I8" s="32"/>
      <c r="J8" s="15"/>
      <c r="K8" s="32"/>
      <c r="L8" s="15"/>
      <c r="M8" s="10">
        <f>B8-SUM(C8:L8)</f>
        <v>3</v>
      </c>
      <c r="N8" s="6">
        <f t="shared" si="0"/>
        <v>0</v>
      </c>
      <c r="O8" s="18">
        <f>B8/4</f>
        <v>0.75</v>
      </c>
      <c r="P8" s="16"/>
    </row>
    <row r="9" spans="1:16" ht="30" customHeight="1">
      <c r="A9" s="2"/>
      <c r="B9" s="8"/>
      <c r="C9" s="32"/>
      <c r="D9" s="15"/>
      <c r="E9" s="32"/>
      <c r="F9" s="15"/>
      <c r="G9" s="32"/>
      <c r="H9" s="15"/>
      <c r="I9" s="32"/>
      <c r="J9" s="15"/>
      <c r="K9" s="32"/>
      <c r="L9" s="15"/>
      <c r="M9" s="10">
        <f>B9-SUM(C9:L9)</f>
        <v>0</v>
      </c>
      <c r="N9" s="6" t="str">
        <f t="shared" si="0"/>
        <v/>
      </c>
      <c r="O9" s="18"/>
      <c r="P9" s="16"/>
    </row>
    <row r="10" spans="1:16" ht="30" customHeight="1">
      <c r="A10" s="2"/>
      <c r="B10" s="8"/>
      <c r="C10" s="32"/>
      <c r="D10" s="15"/>
      <c r="E10" s="32"/>
      <c r="F10" s="15"/>
      <c r="G10" s="32"/>
      <c r="H10" s="15"/>
      <c r="I10" s="32"/>
      <c r="J10" s="15"/>
      <c r="K10" s="32"/>
      <c r="L10" s="15"/>
      <c r="M10" s="10">
        <f>B10-SUM(C10:L10)</f>
        <v>0</v>
      </c>
      <c r="N10" s="6" t="str">
        <f t="shared" si="0"/>
        <v/>
      </c>
      <c r="O10" s="18"/>
      <c r="P10" s="16"/>
    </row>
    <row r="11" spans="1:16" ht="30" customHeight="1">
      <c r="A11" s="2"/>
      <c r="B11" s="8"/>
      <c r="C11" s="32"/>
      <c r="D11" s="15"/>
      <c r="E11" s="32"/>
      <c r="F11" s="15"/>
      <c r="G11" s="32"/>
      <c r="H11" s="15"/>
      <c r="I11" s="32"/>
      <c r="J11" s="15"/>
      <c r="K11" s="32"/>
      <c r="L11" s="15"/>
      <c r="M11" s="10">
        <f>B11-SUM(C11:L11)</f>
        <v>0</v>
      </c>
      <c r="N11" s="6" t="str">
        <f t="shared" si="0"/>
        <v/>
      </c>
      <c r="O11" s="18"/>
      <c r="P11" s="16"/>
    </row>
    <row r="12" spans="1:16" ht="16.5">
      <c r="A12" s="35" t="s">
        <v>34</v>
      </c>
      <c r="B12" s="36">
        <f>SUM(B7:B11)</f>
        <v>5</v>
      </c>
      <c r="C12" s="37" cm="1">
        <f t="array" ref="C12">IFERROR(IF(SUMPRODUCT(--ISNUMBER(C7:C11))&gt;0,IF(B12-SUM(C7:C11)=B12,B12,B12-SUM(C7:C11)),0),0)</f>
        <v>5</v>
      </c>
      <c r="D12" s="37" cm="1">
        <f t="array" ref="D12">IFERROR(IF(SUMPRODUCT(--ISNUMBER(D7:D11))&gt;0,IF(C12-SUM(D7:D11)=C12,C12,C12-SUM(D7:D11)),0),0)</f>
        <v>5</v>
      </c>
      <c r="E12" s="37" cm="1">
        <f t="array" ref="E12">IFERROR(IF(SUMPRODUCT(--ISNUMBER(E7:E11))&gt;0,IF(D12-SUM(E7:E11)=D12,D12,D12-SUM(E7:E11)),0),0)</f>
        <v>5</v>
      </c>
      <c r="F12" s="37" cm="1">
        <f t="array" ref="F12">IFERROR(IF(SUMPRODUCT(--ISNUMBER(F7:F11))&gt;0,IF(E12-SUM(F7:F11)=E12,E12,E12-SUM(F7:F11)),0),0)</f>
        <v>0</v>
      </c>
      <c r="G12" s="37" cm="1">
        <f t="array" ref="G12">IFERROR(IF(SUMPRODUCT(--ISNUMBER(G7:G11))&gt;0,IF(F12-SUM(G7:G11)=F12,F12,F12-SUM(G7:G11)),0),0)</f>
        <v>0</v>
      </c>
      <c r="H12" s="37" cm="1">
        <f t="array" ref="H12">IFERROR(IF(SUMPRODUCT(--ISNUMBER(H7:H11))&gt;0,IF(G12-SUM(H7:H11)=G12,G12,G12-SUM(H7:H11)),0),0)</f>
        <v>0</v>
      </c>
      <c r="I12" s="37" cm="1">
        <f t="array" ref="I12">IFERROR(IF(SUMPRODUCT(--ISNUMBER(I7:I11))&gt;0,IF(H12-SUM(I7:I11)=H12,H12,H12-SUM(I7:I11)),0),0)</f>
        <v>0</v>
      </c>
      <c r="J12" s="37" cm="1">
        <f t="array" ref="J12">IFERROR(IF(SUMPRODUCT(--ISNUMBER(J7:J11))&gt;0,IF(I12-SUM(J7:J11)=I12,I12,I12-SUM(J7:J11)),0),0)</f>
        <v>0</v>
      </c>
      <c r="K12" s="37" cm="1">
        <f t="array" ref="K12">IFERROR(IF(SUMPRODUCT(--ISNUMBER(K7:K11))&gt;0,IF(J12-SUM(K7:K11)=J12,J12,J12-SUM(K7:K11)),0),0)</f>
        <v>0</v>
      </c>
      <c r="L12" s="37" cm="1">
        <f t="array" ref="L12">IFERROR(IF(SUMPRODUCT(--ISNUMBER(L7:L11))&gt;0,IF(K12-SUM(L7:L11)=K12,K12,K12-SUM(L7:L11)),0),0)</f>
        <v>0</v>
      </c>
      <c r="M12" s="38">
        <f>SUM(M7:M11)</f>
        <v>5</v>
      </c>
      <c r="N12" s="11">
        <f t="shared" si="0"/>
        <v>0</v>
      </c>
    </row>
    <row r="13" spans="1:16" ht="16.5">
      <c r="A13" s="39" t="s">
        <v>35</v>
      </c>
      <c r="B13" s="40">
        <f>SUM(B7:B11)</f>
        <v>5</v>
      </c>
      <c r="C13" s="41">
        <f t="shared" ref="C13:L13" si="1">IFERROR((IF(B13-($B$12/$G$3) &lt; 0,"-", B13-($B$12/$G$3))),IFERROR(B13-($B$12/20),"-"))</f>
        <v>4.5</v>
      </c>
      <c r="D13" s="41">
        <f t="shared" si="1"/>
        <v>4</v>
      </c>
      <c r="E13" s="41">
        <f t="shared" si="1"/>
        <v>3.5</v>
      </c>
      <c r="F13" s="41">
        <f t="shared" si="1"/>
        <v>3</v>
      </c>
      <c r="G13" s="41">
        <f t="shared" si="1"/>
        <v>2.5</v>
      </c>
      <c r="H13" s="41">
        <f t="shared" si="1"/>
        <v>2</v>
      </c>
      <c r="I13" s="41">
        <f t="shared" si="1"/>
        <v>1.5</v>
      </c>
      <c r="J13" s="41">
        <f t="shared" si="1"/>
        <v>1</v>
      </c>
      <c r="K13" s="41">
        <f t="shared" si="1"/>
        <v>0.5</v>
      </c>
      <c r="L13" s="41">
        <f t="shared" si="1"/>
        <v>0</v>
      </c>
      <c r="M13" s="42"/>
      <c r="N13" s="43"/>
    </row>
    <row r="14" spans="1:16" ht="15"/>
    <row r="15" spans="1:16">
      <c r="C15" s="34"/>
    </row>
  </sheetData>
  <mergeCells count="7">
    <mergeCell ref="A1:B2"/>
    <mergeCell ref="C5:L5"/>
    <mergeCell ref="A5:B5"/>
    <mergeCell ref="M5:N5"/>
    <mergeCell ref="H2:I2"/>
    <mergeCell ref="H3:I3"/>
    <mergeCell ref="C3:F3"/>
  </mergeCells>
  <conditionalFormatting sqref="N7:N12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N7:N12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E13343AB86744BB93746B17BE52DA" ma:contentTypeVersion="7" ma:contentTypeDescription="Create a new document." ma:contentTypeScope="" ma:versionID="7067fc51ef74a4136c98888e604e6e3c">
  <xsd:schema xmlns:xsd="http://www.w3.org/2001/XMLSchema" xmlns:xs="http://www.w3.org/2001/XMLSchema" xmlns:p="http://schemas.microsoft.com/office/2006/metadata/properties" xmlns:ns2="9f3cdcce-60f2-4cee-8d64-3cd03e9a1869" targetNamespace="http://schemas.microsoft.com/office/2006/metadata/properties" ma:root="true" ma:fieldsID="52b71630c577a72f8001a1d87b858d3d" ns2:_="">
    <xsd:import namespace="9f3cdcce-60f2-4cee-8d64-3cd03e9a18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cdcce-60f2-4cee-8d64-3cd03e9a1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4F13B-A460-4BC0-9DBB-295AE54BB038}"/>
</file>

<file path=customXml/itemProps2.xml><?xml version="1.0" encoding="utf-8"?>
<ds:datastoreItem xmlns:ds="http://schemas.openxmlformats.org/officeDocument/2006/customXml" ds:itemID="{14B0D84B-2983-45F2-8D83-2599CBC793EE}"/>
</file>

<file path=customXml/itemProps3.xml><?xml version="1.0" encoding="utf-8"?>
<ds:datastoreItem xmlns:ds="http://schemas.openxmlformats.org/officeDocument/2006/customXml" ds:itemID="{B8F40CFF-EA55-47AC-8883-E1AA2EE4C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Render</dc:creator>
  <cp:keywords/>
  <dc:description/>
  <cp:lastModifiedBy>Angelo Baclaan</cp:lastModifiedBy>
  <cp:revision/>
  <dcterms:created xsi:type="dcterms:W3CDTF">2019-01-22T01:21:48Z</dcterms:created>
  <dcterms:modified xsi:type="dcterms:W3CDTF">2020-10-31T09:27:26Z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0x010100910E13343AB86744BB93746B17BE52DA</vt:lpwstr>
  </property>
</Properties>
</file>