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J NEW\"/>
    </mc:Choice>
  </mc:AlternateContent>
  <xr:revisionPtr revIDLastSave="0" documentId="13_ncr:1_{3058A608-5D7D-4723-993D-5BA93027C644}" xr6:coauthVersionLast="47" xr6:coauthVersionMax="47" xr10:uidLastSave="{00000000-0000-0000-0000-000000000000}"/>
  <bookViews>
    <workbookView xWindow="-120" yWindow="-120" windowWidth="20730" windowHeight="11040" firstSheet="5" activeTab="11" xr2:uid="{27AEBEE3-00B0-447F-85BE-FE9504A4B935}"/>
  </bookViews>
  <sheets>
    <sheet name="NMR PO" sheetId="1" r:id="rId1"/>
    <sheet name="Versus" sheetId="2" r:id="rId2"/>
    <sheet name="Union" sheetId="3" r:id="rId3"/>
    <sheet name="Hawila" sheetId="5" r:id="rId4"/>
    <sheet name="Indojaya" sheetId="6" r:id="rId5"/>
    <sheet name="Surya" sheetId="7" r:id="rId6"/>
    <sheet name="Panjiwira" sheetId="8" r:id="rId7"/>
    <sheet name="Anugrah Prima" sheetId="9" r:id="rId8"/>
    <sheet name="Norrisindo" sheetId="10" r:id="rId9"/>
    <sheet name="PT. BUDIJAYA" sheetId="11" r:id="rId10"/>
    <sheet name="LUSINDO" sheetId="12" r:id="rId11"/>
    <sheet name="BILAH BAJ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3" l="1"/>
  <c r="F24" i="13"/>
  <c r="F23" i="13"/>
  <c r="F22" i="13"/>
  <c r="F21" i="13"/>
  <c r="F19" i="13"/>
  <c r="F18" i="13"/>
  <c r="F17" i="13"/>
  <c r="A17" i="13"/>
  <c r="A18" i="13" s="1"/>
  <c r="A19" i="13" s="1"/>
  <c r="A20" i="13" s="1"/>
  <c r="A21" i="13" s="1"/>
  <c r="A22" i="13" s="1"/>
  <c r="A23" i="13" s="1"/>
  <c r="A24" i="13" s="1"/>
  <c r="F16" i="13"/>
  <c r="F25" i="13" s="1"/>
  <c r="F27" i="13" l="1"/>
  <c r="A84" i="9"/>
  <c r="A85" i="9" s="1"/>
  <c r="A86" i="9" s="1"/>
  <c r="A87" i="9" s="1"/>
  <c r="A88" i="9" s="1"/>
  <c r="F83" i="9" l="1"/>
  <c r="F89" i="9" s="1"/>
  <c r="F90" i="9" l="1"/>
  <c r="F91" i="9" s="1"/>
  <c r="F80" i="7" l="1"/>
  <c r="F79" i="7"/>
  <c r="F78" i="7"/>
  <c r="F77" i="7"/>
  <c r="F20" i="11"/>
  <c r="F19" i="11"/>
  <c r="F18" i="11"/>
  <c r="F87" i="3" l="1"/>
  <c r="F86" i="3"/>
  <c r="F84" i="3"/>
  <c r="F85" i="3"/>
  <c r="F16" i="12" l="1"/>
  <c r="F17" i="12" s="1"/>
  <c r="F18" i="12" l="1"/>
  <c r="F19" i="12" s="1"/>
  <c r="E24" i="1" l="1"/>
  <c r="F83" i="10" l="1"/>
  <c r="F82" i="10"/>
  <c r="F79" i="10"/>
  <c r="F81" i="10"/>
  <c r="F17" i="11"/>
  <c r="F16" i="11"/>
  <c r="A17" i="1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F21" i="10" l="1"/>
  <c r="F18" i="10"/>
  <c r="A18" i="10"/>
  <c r="F16" i="10"/>
  <c r="F17" i="9"/>
  <c r="A17" i="9"/>
  <c r="F16" i="9"/>
  <c r="F18" i="9" l="1"/>
  <c r="F19" i="9"/>
  <c r="F20" i="9" s="1"/>
  <c r="F24" i="10"/>
  <c r="F25" i="10" s="1"/>
  <c r="F26" i="10" s="1"/>
  <c r="F23" i="7" l="1"/>
  <c r="F22" i="7"/>
  <c r="F21" i="7"/>
  <c r="F19" i="7"/>
  <c r="F17" i="7"/>
  <c r="F18" i="7"/>
  <c r="F16" i="7"/>
  <c r="F24" i="7" l="1"/>
  <c r="F25" i="7" s="1"/>
  <c r="F26" i="7" s="1"/>
  <c r="A17" i="7"/>
  <c r="A18" i="7" s="1"/>
  <c r="A19" i="7" s="1"/>
  <c r="A21" i="7" l="1"/>
  <c r="A22" i="7" s="1"/>
  <c r="A23" i="7" s="1"/>
  <c r="F17" i="8"/>
  <c r="F18" i="8" s="1"/>
  <c r="F19" i="8" l="1"/>
  <c r="F20" i="8" s="1"/>
  <c r="F17" i="6" l="1"/>
  <c r="F20" i="6" s="1"/>
  <c r="F21" i="6" l="1"/>
  <c r="F22" i="6" s="1"/>
  <c r="F17" i="5" l="1"/>
  <c r="F18" i="5" s="1"/>
  <c r="F19" i="5" l="1"/>
  <c r="F20" i="5" s="1"/>
  <c r="F18" i="3" l="1"/>
  <c r="F17" i="3"/>
  <c r="F19" i="2"/>
  <c r="F18" i="2"/>
  <c r="F17" i="2"/>
  <c r="F16" i="2"/>
  <c r="F19" i="3" l="1"/>
  <c r="F20" i="3"/>
  <c r="F21" i="3" s="1"/>
  <c r="A4" i="1" l="1"/>
  <c r="A5" i="1" s="1"/>
  <c r="A6" i="1" s="1"/>
  <c r="A7" i="1" s="1"/>
  <c r="A8" i="1" s="1"/>
  <c r="A9" i="1" s="1"/>
  <c r="A10" i="1" s="1"/>
  <c r="A23" i="1" l="1"/>
</calcChain>
</file>

<file path=xl/sharedStrings.xml><?xml version="1.0" encoding="utf-8"?>
<sst xmlns="http://schemas.openxmlformats.org/spreadsheetml/2006/main" count="616" uniqueCount="222">
  <si>
    <t>NO.</t>
  </si>
  <si>
    <t>TGGL</t>
  </si>
  <si>
    <t>NO. PO BRG</t>
  </si>
  <si>
    <t>TUJUAN</t>
  </si>
  <si>
    <t xml:space="preserve">NOMINAL </t>
  </si>
  <si>
    <t xml:space="preserve">PT. VERSUS ENGINEERING NETWORK </t>
  </si>
  <si>
    <t>CV. NAULI SUKSES ABADI</t>
  </si>
  <si>
    <t>JUMLAH</t>
  </si>
  <si>
    <t>NOMOR-NOMOR PURCAHING ORDER (PO) TAHUN 2023</t>
  </si>
  <si>
    <t xml:space="preserve"> 001/SPP-SPPG/SUJ/I/2023</t>
  </si>
  <si>
    <t xml:space="preserve"> 002/SPP-SPPG/SUJ/I/2023</t>
  </si>
  <si>
    <t xml:space="preserve"> 003/SPP-SPPG/SUJ/I/2023</t>
  </si>
  <si>
    <t xml:space="preserve"> 005/SPP-SPPG/SUJ/I/2023</t>
  </si>
  <si>
    <t>-</t>
  </si>
  <si>
    <t>Hal : Permintaan Barang</t>
  </si>
  <si>
    <t>Kepada Yth,</t>
  </si>
  <si>
    <t>Di :</t>
  </si>
  <si>
    <t>Medan</t>
  </si>
  <si>
    <t>U.p. Bpk Louis / Bpk Hendra Winata</t>
  </si>
  <si>
    <t>Dengan hormat,</t>
  </si>
  <si>
    <r>
      <t xml:space="preserve">Melalui surat permintaan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mengoder sebagai berikut :</t>
    </r>
  </si>
  <si>
    <t>No.</t>
  </si>
  <si>
    <t>Nama Barang</t>
  </si>
  <si>
    <t>Qty</t>
  </si>
  <si>
    <t>Satuan</t>
  </si>
  <si>
    <t>Harga @</t>
  </si>
  <si>
    <t>Jumlah Harga</t>
  </si>
  <si>
    <t>Keterangan</t>
  </si>
  <si>
    <t>Roll</t>
  </si>
  <si>
    <t>Grand Total</t>
  </si>
  <si>
    <t>PPn 11%</t>
  </si>
  <si>
    <t>Sub Total</t>
  </si>
  <si>
    <t>Demikianlah surat permintaan barang ini kami perbuat, atas perhatian dan kerjasamanya kami ucapkan terima kasih.</t>
  </si>
  <si>
    <t>Hormat Kami :</t>
  </si>
  <si>
    <t>PT. Sawitta Unggul Jaya</t>
  </si>
  <si>
    <t>Diperiksa Oleh:</t>
  </si>
  <si>
    <t>Diketahui Oleh:</t>
  </si>
  <si>
    <t>Jefferson</t>
  </si>
  <si>
    <t>Gus Shriya Wendiejo</t>
  </si>
  <si>
    <t>Medan : 11 Januari 2023</t>
  </si>
  <si>
    <t>Nomor : 005/SPP-SPPG/SUJ/I/2023</t>
  </si>
  <si>
    <t>PP No 04</t>
  </si>
  <si>
    <t>Kekurangan</t>
  </si>
  <si>
    <t>Material Bunch</t>
  </si>
  <si>
    <t>Elevator</t>
  </si>
  <si>
    <t xml:space="preserve">Chain Conveyor Hollow 6" Versus </t>
  </si>
  <si>
    <t>Terbilang : Dua puluh satu juta tiga ratus enam puluh tujuh ribu lima ratus rupiah</t>
  </si>
  <si>
    <r>
      <t xml:space="preserve">             </t>
    </r>
    <r>
      <rPr>
        <u/>
        <sz val="12"/>
        <color theme="1"/>
        <rFont val="Times New Roman"/>
        <family val="1"/>
      </rPr>
      <t>Tambun S.N Sibuea</t>
    </r>
  </si>
  <si>
    <t xml:space="preserve">                   Dibuat Oleh:</t>
  </si>
  <si>
    <t xml:space="preserve"> 006/SPP-SPPG/SUJ/I/2023</t>
  </si>
  <si>
    <t>PT. UNION TETAP JAYA</t>
  </si>
  <si>
    <t>Nomor : 006/SPP-SPPG/SUJ/I/2023</t>
  </si>
  <si>
    <t>U.p. Bapak/Ibu Bambang Hadi P.</t>
  </si>
  <si>
    <r>
      <t xml:space="preserve">Melalui surat permintaan barang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mengoder </t>
    </r>
  </si>
  <si>
    <t>barang sebagai berikut :</t>
  </si>
  <si>
    <t xml:space="preserve">Harga </t>
  </si>
  <si>
    <t>Ketrangan</t>
  </si>
  <si>
    <t>Kg</t>
  </si>
  <si>
    <t xml:space="preserve">KAWAT LAS GEMINI D-1 Ø 3.2MM </t>
  </si>
  <si>
    <t>PP No. 129</t>
  </si>
  <si>
    <t>Bengkel</t>
  </si>
  <si>
    <t xml:space="preserve">                       Dibuat Oleh:</t>
  </si>
  <si>
    <r>
      <t xml:space="preserve">                </t>
    </r>
    <r>
      <rPr>
        <u/>
        <sz val="12"/>
        <color theme="1"/>
        <rFont val="Times New Roman"/>
        <family val="1"/>
      </rPr>
      <t>Tambun S.N Sibuea</t>
    </r>
  </si>
  <si>
    <t xml:space="preserve"> 007/SPP-SPPG/SUJ/I/2023</t>
  </si>
  <si>
    <t>CV. HAWILA KARYA LESTARI</t>
  </si>
  <si>
    <t>Nomor : 007/SPP-SPPG/SUJ/I/2023</t>
  </si>
  <si>
    <t>Ktk</t>
  </si>
  <si>
    <t>Terbilang : Enam ratus delapan puluh delapan ribu dua ratus rupiah.</t>
  </si>
  <si>
    <t>U.p. Bapak/Ibu Sarman. S</t>
  </si>
  <si>
    <t>FILTER PAPPER CAT No 1442-125</t>
  </si>
  <si>
    <t>Infop dari Pak Jeff</t>
  </si>
  <si>
    <t xml:space="preserve"> 004/SPP-SPPG/SUJ/I/2023</t>
  </si>
  <si>
    <t>PT. INDO JAYA SINERGI</t>
  </si>
  <si>
    <t>Medan : 10 Januari 2023</t>
  </si>
  <si>
    <t>Nomor : 004/SPP-SPPG/SUJ/I/2023</t>
  </si>
  <si>
    <t>U.p. Bapak/Ibu Ditempat</t>
  </si>
  <si>
    <t>Engine MAN Germany, Tangki harian &amp; selang</t>
  </si>
  <si>
    <t>Tidak Syncrone Diluar mobilisasi</t>
  </si>
  <si>
    <t>Unit</t>
  </si>
  <si>
    <t>Utk Kebutuhan</t>
  </si>
  <si>
    <t>Pabrik Krn Genset</t>
  </si>
  <si>
    <t>SUJ Ada Kerusakan</t>
  </si>
  <si>
    <t xml:space="preserve">                                Dibuat Oleh:</t>
  </si>
  <si>
    <r>
      <t xml:space="preserve">                           </t>
    </r>
    <r>
      <rPr>
        <u/>
        <sz val="12"/>
        <color theme="1"/>
        <rFont val="Times New Roman"/>
        <family val="1"/>
      </rPr>
      <t>Tambun S.N Sibuea</t>
    </r>
  </si>
  <si>
    <t>Terbilang : Tiga puluh delapan juta delapan ratus lima puluh ribu rupiah.</t>
  </si>
  <si>
    <t>Rental Genset 500 KVA/Bulan</t>
  </si>
  <si>
    <t>Hal : Permintaan Rental Genset 500 KVA</t>
  </si>
  <si>
    <t xml:space="preserve"> 008/SPP-SPPG/SUJ/I/2023</t>
  </si>
  <si>
    <t>PT. PANJIWIRA SURYA MANDIRI</t>
  </si>
  <si>
    <t xml:space="preserve">KAWAT LAS GEMINI LD 52 Ø 3.2MM </t>
  </si>
  <si>
    <t>Terbilang : Tujuh belas juta seratus tiga puluh delapan ribu empat ratus rupiah.</t>
  </si>
  <si>
    <t xml:space="preserve"> 009/SPP-SPPG/SUJ/I/2023</t>
  </si>
  <si>
    <t>PT. SURYA NUSANTARA TEKNIK</t>
  </si>
  <si>
    <t xml:space="preserve">U.p. Bapak/Ibu </t>
  </si>
  <si>
    <r>
      <t xml:space="preserve">Melalui surat permintaan barang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ingin mengoder </t>
    </r>
  </si>
  <si>
    <t>Zak</t>
  </si>
  <si>
    <r>
      <t xml:space="preserve">   </t>
    </r>
    <r>
      <rPr>
        <u/>
        <sz val="12"/>
        <color theme="1"/>
        <rFont val="Times New Roman"/>
        <family val="1"/>
      </rPr>
      <t>Tambun SN Sibuea</t>
    </r>
  </si>
  <si>
    <t>Nomor : 008/SPP-SPPG/SUJ/I/2023</t>
  </si>
  <si>
    <t>Kalsium Karbonat @ 50 Kg Mesh 40</t>
  </si>
  <si>
    <t xml:space="preserve">       </t>
  </si>
  <si>
    <t xml:space="preserve">                     Dibuat Oleh :</t>
  </si>
  <si>
    <t>Terbilang : Sepuluh juta enam ratus lima puluh enam ribu rupiah.</t>
  </si>
  <si>
    <t>U.p. Ibu Lisa</t>
  </si>
  <si>
    <r>
      <t xml:space="preserve">Melalui surat ini, Kami dari </t>
    </r>
    <r>
      <rPr>
        <b/>
        <sz val="12"/>
        <color theme="1"/>
        <rFont val="Times New Roman"/>
        <family val="1"/>
      </rPr>
      <t>PT. SAWITTA UNGGUL JAYA</t>
    </r>
    <r>
      <rPr>
        <sz val="12"/>
        <color theme="1"/>
        <rFont val="Times New Roman"/>
        <family val="1"/>
      </rPr>
      <t xml:space="preserve"> meminta barang sebagai berikut :</t>
    </r>
  </si>
  <si>
    <t>Btg</t>
  </si>
  <si>
    <t>Terbilang : Enam belas juta tujuh ratus tiga puluh delapan ribu delapan ratus rupiah.</t>
  </si>
  <si>
    <t xml:space="preserve">     Diketahui Oleh:</t>
  </si>
  <si>
    <r>
      <t xml:space="preserve">    </t>
    </r>
    <r>
      <rPr>
        <u/>
        <sz val="12"/>
        <color theme="1"/>
        <rFont val="Times New Roman"/>
        <family val="1"/>
      </rPr>
      <t xml:space="preserve"> Gus Shriya Wendiejo</t>
    </r>
  </si>
  <si>
    <t>Nomor : 009/SPP-SPPG/SUJ/I/2023</t>
  </si>
  <si>
    <t>Besi Rel Uk. 1.5" x 6 mtr</t>
  </si>
  <si>
    <t xml:space="preserve">Elbow  CS Sch 40 Uk. 1" </t>
  </si>
  <si>
    <t>Buah</t>
  </si>
  <si>
    <t xml:space="preserve">Elbow  CS Sch 40 Uk. 2" </t>
  </si>
  <si>
    <t xml:space="preserve">Size 2,5 Flange Jis 10K </t>
  </si>
  <si>
    <t>Swing Check Valve "Asahi" Matrl: CI Body</t>
  </si>
  <si>
    <t xml:space="preserve">Pipa CS Sch 40 Uk. 1" </t>
  </si>
  <si>
    <t xml:space="preserve">Flange Besi 2.5" - 10K </t>
  </si>
  <si>
    <t>Pipa Galvanis Uk. 1" x 2 mm x 6 mtr</t>
  </si>
  <si>
    <t>PP No 03</t>
  </si>
  <si>
    <t>Rebusan,</t>
  </si>
  <si>
    <t>Kolam Limbah</t>
  </si>
  <si>
    <t>&amp; Bengkel</t>
  </si>
  <si>
    <t xml:space="preserve">                           Dibuat Oleh:</t>
  </si>
  <si>
    <r>
      <t xml:space="preserve">                     </t>
    </r>
    <r>
      <rPr>
        <u/>
        <sz val="12"/>
        <color theme="1"/>
        <rFont val="Times New Roman"/>
        <family val="1"/>
      </rPr>
      <t>Tambun S.N Sibuea</t>
    </r>
  </si>
  <si>
    <t>PT. ANUGERAH PRIMA SEJATI</t>
  </si>
  <si>
    <t>U.p. Bpk/Ibu Ditempat</t>
  </si>
  <si>
    <t xml:space="preserve"> 010/SPP-SPPG/SUJ/I/2023</t>
  </si>
  <si>
    <t>Nomor : 010/SPP-SPPG/SUJ/I/2023</t>
  </si>
  <si>
    <t>Medan : 13 Januari 2023</t>
  </si>
  <si>
    <t>Pcs</t>
  </si>
  <si>
    <t>TDS Meter 11</t>
  </si>
  <si>
    <t>PH Meter 10</t>
  </si>
  <si>
    <t>Terbilang : Lima juta sembilan ratus sembilan puluh empat ribu rupiah.</t>
  </si>
  <si>
    <t xml:space="preserve">             Dibuat Oleh :</t>
  </si>
  <si>
    <t>Info dari pak jeff</t>
  </si>
  <si>
    <t xml:space="preserve"> 011/SPP-SPPG/SUJ/I/2023</t>
  </si>
  <si>
    <t>PT. NORRISINDO SUKSES MANDIRI</t>
  </si>
  <si>
    <t>U.p. Bpk Hendrik</t>
  </si>
  <si>
    <r>
      <t xml:space="preserve">                    </t>
    </r>
    <r>
      <rPr>
        <u/>
        <sz val="12"/>
        <color theme="1"/>
        <rFont val="Times New Roman"/>
        <family val="1"/>
      </rPr>
      <t>Tambun S.N Sibuea</t>
    </r>
  </si>
  <si>
    <t>Nomor : 011/SPP-SPPG/SUJ/I/2023</t>
  </si>
  <si>
    <t>(Foot Mounted), IP 55,50 Hz, 380/660V, 3 Phase</t>
  </si>
  <si>
    <t>NORRIS HELICAL GEAR MOTOR NRH107 AF132</t>
  </si>
  <si>
    <t>C/W El. Motor 7,5 KW/10Hp/4P/380V 3 Phase</t>
  </si>
  <si>
    <t>Ratio : 47.06/N2 : 31 rpm/Sf:2.0/T : 4.300 Nm</t>
  </si>
  <si>
    <t>EGA PUMP U/ BAKORTIBA EWP40 260 65 mm/40 mm</t>
  </si>
  <si>
    <t>Coupled El. Motor 15 KW/20HP/2P/B3</t>
  </si>
  <si>
    <r>
      <t>Q : 20M</t>
    </r>
    <r>
      <rPr>
        <vertAlign val="superscript"/>
        <sz val="11"/>
        <rFont val="Times New Roman"/>
        <family val="1"/>
      </rPr>
      <t xml:space="preserve">3 </t>
    </r>
    <r>
      <rPr>
        <sz val="11"/>
        <rFont val="Times New Roman"/>
        <family val="1"/>
      </rPr>
      <t>/Jam T.Head : 80 Mtr, Material : CI/CI/SS</t>
    </r>
  </si>
  <si>
    <r>
      <rPr>
        <b/>
        <sz val="11"/>
        <rFont val="Times New Roman"/>
        <family val="1"/>
      </rPr>
      <t>NORRIS EL. MOTOR Power 7,5 KW</t>
    </r>
    <r>
      <rPr>
        <sz val="11"/>
        <rFont val="Times New Roman"/>
        <family val="1"/>
      </rPr>
      <t xml:space="preserve">/10HP/4P/B3 </t>
    </r>
  </si>
  <si>
    <t xml:space="preserve"> 012/SPP-SPPG/SUJ/I/2023</t>
  </si>
  <si>
    <t>PT. BUDIJAYA MAKMURSENTOSA</t>
  </si>
  <si>
    <t xml:space="preserve"> 013/SPP-SPPG/SUJ/I/2023</t>
  </si>
  <si>
    <t>S/S Ball Valve 10K Ø 1" Drad End</t>
  </si>
  <si>
    <t>C/I Globe Valve 16K Ø 1 1/2" Draad End</t>
  </si>
  <si>
    <t>PP No 118</t>
  </si>
  <si>
    <t>Terbilang : Satu juta sembilan puluh delapan ribu sembilan ratus rupiah</t>
  </si>
  <si>
    <t>Nomor : 012/SPP-SPPG/SUJ/I/2023</t>
  </si>
  <si>
    <t>U.p. Bapak/Ibu DiTempat.</t>
  </si>
  <si>
    <t>Nomor : 013/SPP-SPPG/SUJ/I/2023</t>
  </si>
  <si>
    <t xml:space="preserve">UNTUK TRANSFER OIL SPECKPUMPEN </t>
  </si>
  <si>
    <t>TYPE ASKG 6503</t>
  </si>
  <si>
    <t>Pak Thomas</t>
  </si>
  <si>
    <t xml:space="preserve">Info Dari </t>
  </si>
  <si>
    <t>Terbilang : Tujuh puluh sembilan juta dua ratus enam belas ribu dua ratus enam puluh rupiah</t>
  </si>
  <si>
    <t>Terbilang : Delapan puluh delapan juta sembilan ratus enam puluh dua ribu dua ratus delapan puluh dua rupiah</t>
  </si>
  <si>
    <t>pak jeff</t>
  </si>
  <si>
    <t xml:space="preserve"> 014/SPP-SPPG/SUJ/I/2023</t>
  </si>
  <si>
    <t>CV. LUSINDO MAKSMUR SENTOSA</t>
  </si>
  <si>
    <t>Medan : 16 Januari 2023</t>
  </si>
  <si>
    <t>Nomor : 016/SPP-SPPG/SUJ/I/2023</t>
  </si>
  <si>
    <t>CV. LUSINDO MAKMUR SENTOSA</t>
  </si>
  <si>
    <t>Spring Coil Uk : ID 47mm,Tebal 16 mm,Tinggi 250 mm,9 Lilitan</t>
  </si>
  <si>
    <t xml:space="preserve"> pak Jeff</t>
  </si>
  <si>
    <t xml:space="preserve">Info dari </t>
  </si>
  <si>
    <t xml:space="preserve">                                         PT. Sawitta Unggul Jaya</t>
  </si>
  <si>
    <t xml:space="preserve">                          Hormat Kami :</t>
  </si>
  <si>
    <t xml:space="preserve">                                            Dibuat Oleh:</t>
  </si>
  <si>
    <r>
      <t xml:space="preserve">                                           </t>
    </r>
    <r>
      <rPr>
        <u/>
        <sz val="12"/>
        <color theme="1"/>
        <rFont val="Times New Roman"/>
        <family val="1"/>
      </rPr>
      <t>Tambun S.N Sibuea</t>
    </r>
  </si>
  <si>
    <t xml:space="preserve"> 015/SPP-SPPG/SUJ/I/2023</t>
  </si>
  <si>
    <t>Medan : 18 Januari 2023</t>
  </si>
  <si>
    <t>Nomor : 015/SPP-SPPG/SUJ/I/2023</t>
  </si>
  <si>
    <t>Grease High Temperatur APN</t>
  </si>
  <si>
    <t>Pail</t>
  </si>
  <si>
    <t>PP No. 127</t>
  </si>
  <si>
    <t>Terbilang : Sebelas juta seratus ribu rupiah.</t>
  </si>
  <si>
    <t xml:space="preserve"> 016/SPP-SPPG/SUJ/I/2023</t>
  </si>
  <si>
    <t>Terbilang : Lima juta lima ratus enam puluh satu ribu seratus rupiah</t>
  </si>
  <si>
    <t xml:space="preserve"> 017/SPP-SPPG/SUJ/I/2023</t>
  </si>
  <si>
    <t>Nomor : 017/SPP-SPPG/SUJ/I/2023</t>
  </si>
  <si>
    <t>Ball Valve CI body Size 2" Flange Jis 10K</t>
  </si>
  <si>
    <t>PP No. 91</t>
  </si>
  <si>
    <t>Screen Baru</t>
  </si>
  <si>
    <t>Vibrating</t>
  </si>
  <si>
    <t>Terbilang : Satu juta delapan ratus delapan puluh tujuh ribu rupiah.</t>
  </si>
  <si>
    <t xml:space="preserve"> 018/SPP-SPPG/SUJ/I/2023</t>
  </si>
  <si>
    <t>PT.ANUGERAH PRIMA SEJATI</t>
  </si>
  <si>
    <t>Medan : 20 Januari 2023</t>
  </si>
  <si>
    <t>Nomor : 018/SPP-SPPG/SUJ/I/2023</t>
  </si>
  <si>
    <t>PH Meter 10 Eutech (Digit 0,1)</t>
  </si>
  <si>
    <t>Buffer Solution HANNA PH 10 HI 7010</t>
  </si>
  <si>
    <t>Buffer Solution HANNA PH 7 HI 7007</t>
  </si>
  <si>
    <t>Buffer Solution HANNA PH 4 HI 7004</t>
  </si>
  <si>
    <t>TDS Meter 11 + Eutech</t>
  </si>
  <si>
    <t>TDS Calibration Solution HANNA HI 7032 @ 500 ml</t>
  </si>
  <si>
    <t>Nomor : 019/SPP-SPPG/SUJ/I/2023</t>
  </si>
  <si>
    <t>PT. BILAH BAJA MAKMUR ABADI</t>
  </si>
  <si>
    <t>U.p. Bapak/Ibu Di Tempat.</t>
  </si>
  <si>
    <t>Vessel PL 16mm x 6' x 24' A516 GR 70</t>
  </si>
  <si>
    <t>SS 304 Plate 6mm x 4" x 8"</t>
  </si>
  <si>
    <t>H Beam 200 x 200 x 12m</t>
  </si>
  <si>
    <t>Ms. Plate 14mm x 4" x 8"</t>
  </si>
  <si>
    <t>Ms. Plate 20mm x 4" x 8"</t>
  </si>
  <si>
    <t>Steam Pipe 8" SCH 40</t>
  </si>
  <si>
    <t>Steam Pipe 6" SCH 40</t>
  </si>
  <si>
    <t>Steam Pipe 4" SCH 40</t>
  </si>
  <si>
    <t>Steam Pipe 3" SCH 40</t>
  </si>
  <si>
    <t>lbr</t>
  </si>
  <si>
    <t>btg</t>
  </si>
  <si>
    <t>Info Pak Joni, Belum ada PP</t>
  </si>
  <si>
    <t>Inc Ppn11 %</t>
  </si>
  <si>
    <t>Terbilang : Satu miliar seratus tujuh belas juta lima ratus tujuh puluh empat ribu empat ratus delapan puluh rupiah</t>
  </si>
  <si>
    <t>Joni Antoni</t>
  </si>
  <si>
    <r>
      <t xml:space="preserve">                     </t>
    </r>
    <r>
      <rPr>
        <u/>
        <sz val="12"/>
        <color theme="1"/>
        <rFont val="Times New Roman"/>
        <family val="1"/>
      </rPr>
      <t>Jefferson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</si>
</sst>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[$-409]d\-mmm\-yy;@"/>
    <numFmt numFmtId="165" formatCode="_(&quot;Rp&quot;* #,##0_);_(&quot;Rp&quot;* \(#,##0\);_(&quot;Rp&quot;* &quot;-&quot;_);_(@_)"/>
    <numFmt numFmtId="166" formatCode="_([$Rp-421]* #,##0_);_([$Rp-421]* \(#,##0\);_([$Rp-421]* &quot;-&quot;_);_(@_)"/>
    <numFmt numFmtId="167" formatCode="_-&quot;Rp&quot;* #,##0_-;\-&quot;Rp&quot;* #,##0_-;_-&quot;Rp&quot;* &quot;-&quot;_-;_-@_-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Comic Sans MS"/>
      <family val="4"/>
    </font>
    <font>
      <b/>
      <sz val="16"/>
      <color theme="4" tint="-0.249977111117893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8000"/>
      <name val="Times New Roman"/>
      <family val="1"/>
    </font>
    <font>
      <b/>
      <sz val="12"/>
      <color rgb="FF002060"/>
      <name val="Times New Roman"/>
      <family val="1"/>
    </font>
    <font>
      <u/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theme="1"/>
      <name val="Calibri"/>
      <family val="2"/>
      <charset val="1"/>
      <scheme val="minor"/>
    </font>
    <font>
      <b/>
      <sz val="12"/>
      <color rgb="FF006C31"/>
      <name val="Times New Roman"/>
      <family val="1"/>
    </font>
    <font>
      <sz val="12"/>
      <name val="Times New Roman"/>
      <family val="1"/>
    </font>
    <font>
      <b/>
      <sz val="12"/>
      <color rgb="FF1B2E55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b/>
      <i/>
      <sz val="12"/>
      <color theme="1"/>
      <name val="Times New Roman"/>
      <family val="1"/>
    </font>
    <font>
      <b/>
      <sz val="12"/>
      <color rgb="FF800080"/>
      <name val="Times New Roman"/>
      <family val="1"/>
    </font>
    <font>
      <b/>
      <sz val="12"/>
      <color theme="9" tint="-0.499984740745262"/>
      <name val="Times New Roman"/>
      <family val="1"/>
    </font>
    <font>
      <b/>
      <sz val="12"/>
      <color rgb="FF006600"/>
      <name val="Times New Roman"/>
      <family val="1"/>
    </font>
    <font>
      <b/>
      <sz val="12"/>
      <color rgb="FF263C18"/>
      <name val="Times New Roman"/>
      <family val="1"/>
    </font>
    <font>
      <b/>
      <sz val="11"/>
      <color theme="1"/>
      <name val="Times New Roman"/>
      <family val="1"/>
    </font>
    <font>
      <b/>
      <sz val="11"/>
      <color theme="9" tint="-0.499984740745262"/>
      <name val="Times New Roman"/>
      <family val="1"/>
    </font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vertAlign val="superscript"/>
      <sz val="11"/>
      <name val="Times New Roman"/>
      <family val="1"/>
    </font>
    <font>
      <b/>
      <sz val="1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209">
    <xf numFmtId="0" fontId="0" fillId="0" borderId="0" xfId="0"/>
    <xf numFmtId="0" fontId="1" fillId="0" borderId="4" xfId="0" applyFont="1" applyBorder="1" applyAlignment="1">
      <alignment horizontal="center"/>
    </xf>
    <xf numFmtId="165" fontId="2" fillId="0" borderId="5" xfId="0" applyNumberFormat="1" applyFont="1" applyBorder="1"/>
    <xf numFmtId="0" fontId="2" fillId="0" borderId="4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5" fontId="2" fillId="0" borderId="4" xfId="0" applyNumberFormat="1" applyFont="1" applyBorder="1"/>
    <xf numFmtId="166" fontId="2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165" fontId="1" fillId="0" borderId="4" xfId="0" applyNumberFormat="1" applyFont="1" applyBorder="1"/>
    <xf numFmtId="0" fontId="3" fillId="0" borderId="4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/>
    </xf>
    <xf numFmtId="0" fontId="2" fillId="0" borderId="8" xfId="0" applyFont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11" fillId="0" borderId="0" xfId="0" applyFont="1"/>
    <xf numFmtId="166" fontId="8" fillId="0" borderId="4" xfId="0" applyNumberFormat="1" applyFont="1" applyBorder="1" applyAlignment="1">
      <alignment horizontal="left" vertical="center"/>
    </xf>
    <xf numFmtId="166" fontId="8" fillId="0" borderId="4" xfId="0" applyNumberFormat="1" applyFont="1" applyBorder="1" applyAlignment="1">
      <alignment vertical="center"/>
    </xf>
    <xf numFmtId="166" fontId="8" fillId="0" borderId="4" xfId="0" applyNumberFormat="1" applyFont="1" applyBorder="1"/>
    <xf numFmtId="166" fontId="10" fillId="0" borderId="4" xfId="0" applyNumberFormat="1" applyFont="1" applyBorder="1"/>
    <xf numFmtId="167" fontId="8" fillId="0" borderId="4" xfId="1" applyNumberFormat="1" applyFont="1" applyFill="1" applyBorder="1" applyAlignment="1">
      <alignment vertical="center"/>
    </xf>
    <xf numFmtId="0" fontId="12" fillId="0" borderId="8" xfId="0" applyFont="1" applyBorder="1"/>
    <xf numFmtId="0" fontId="12" fillId="0" borderId="6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3" fillId="0" borderId="0" xfId="0" applyFont="1"/>
    <xf numFmtId="0" fontId="14" fillId="0" borderId="0" xfId="0" applyFont="1"/>
    <xf numFmtId="166" fontId="15" fillId="0" borderId="4" xfId="0" applyNumberFormat="1" applyFont="1" applyBorder="1" applyAlignment="1">
      <alignment vertical="center"/>
    </xf>
    <xf numFmtId="165" fontId="8" fillId="0" borderId="4" xfId="0" applyNumberFormat="1" applyFont="1" applyBorder="1" applyAlignment="1">
      <alignment horizontal="left" vertical="center"/>
    </xf>
    <xf numFmtId="0" fontId="2" fillId="0" borderId="6" xfId="0" applyFont="1" applyBorder="1"/>
    <xf numFmtId="166" fontId="15" fillId="0" borderId="4" xfId="0" applyNumberFormat="1" applyFont="1" applyBorder="1" applyAlignment="1">
      <alignment horizontal="left" vertical="center"/>
    </xf>
    <xf numFmtId="166" fontId="16" fillId="0" borderId="5" xfId="0" applyNumberFormat="1" applyFont="1" applyBorder="1" applyAlignment="1">
      <alignment horizontal="left"/>
    </xf>
    <xf numFmtId="0" fontId="2" fillId="0" borderId="5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7" fillId="0" borderId="4" xfId="0" applyFont="1" applyBorder="1" applyAlignment="1">
      <alignment horizontal="left"/>
    </xf>
    <xf numFmtId="165" fontId="8" fillId="0" borderId="4" xfId="0" applyNumberFormat="1" applyFont="1" applyBorder="1" applyAlignment="1">
      <alignment vertical="center"/>
    </xf>
    <xf numFmtId="166" fontId="16" fillId="0" borderId="5" xfId="0" applyNumberFormat="1" applyFont="1" applyBorder="1"/>
    <xf numFmtId="0" fontId="18" fillId="2" borderId="6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2" fillId="0" borderId="6" xfId="0" applyFont="1" applyBorder="1"/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9" fillId="0" borderId="0" xfId="0" applyFont="1"/>
    <xf numFmtId="0" fontId="8" fillId="0" borderId="4" xfId="0" applyFont="1" applyBorder="1"/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6" fontId="8" fillId="0" borderId="4" xfId="0" applyNumberFormat="1" applyFont="1" applyBorder="1" applyAlignment="1">
      <alignment horizontal="left"/>
    </xf>
    <xf numFmtId="166" fontId="10" fillId="0" borderId="5" xfId="0" applyNumberFormat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0" fillId="0" borderId="0" xfId="0" applyFont="1"/>
    <xf numFmtId="166" fontId="8" fillId="0" borderId="4" xfId="1" applyNumberFormat="1" applyFont="1" applyFill="1" applyBorder="1" applyAlignment="1">
      <alignment vertical="center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166" fontId="8" fillId="0" borderId="8" xfId="0" applyNumberFormat="1" applyFont="1" applyBorder="1" applyAlignment="1">
      <alignment horizontal="left"/>
    </xf>
    <xf numFmtId="166" fontId="8" fillId="0" borderId="5" xfId="0" applyNumberFormat="1" applyFont="1" applyBorder="1" applyAlignment="1">
      <alignment horizontal="left"/>
    </xf>
    <xf numFmtId="0" fontId="7" fillId="3" borderId="4" xfId="0" applyFont="1" applyFill="1" applyBorder="1" applyAlignment="1">
      <alignment horizontal="center" vertical="center"/>
    </xf>
    <xf numFmtId="0" fontId="18" fillId="0" borderId="6" xfId="0" applyFont="1" applyBorder="1"/>
    <xf numFmtId="0" fontId="18" fillId="0" borderId="5" xfId="0" applyFont="1" applyBorder="1"/>
    <xf numFmtId="166" fontId="8" fillId="0" borderId="1" xfId="1" applyNumberFormat="1" applyFont="1" applyFill="1" applyBorder="1" applyAlignment="1">
      <alignment horizontal="left" vertical="center"/>
    </xf>
    <xf numFmtId="166" fontId="8" fillId="0" borderId="9" xfId="0" applyNumberFormat="1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66" fontId="21" fillId="0" borderId="1" xfId="0" applyNumberFormat="1" applyFont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8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left"/>
    </xf>
    <xf numFmtId="166" fontId="10" fillId="0" borderId="1" xfId="0" applyNumberFormat="1" applyFont="1" applyBorder="1" applyAlignment="1">
      <alignment horizontal="left"/>
    </xf>
    <xf numFmtId="0" fontId="2" fillId="0" borderId="0" xfId="0" applyFont="1"/>
    <xf numFmtId="0" fontId="7" fillId="0" borderId="4" xfId="0" applyFont="1" applyBorder="1" applyAlignment="1">
      <alignment horizontal="center" vertical="center"/>
    </xf>
    <xf numFmtId="166" fontId="18" fillId="0" borderId="9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vertical="center"/>
    </xf>
    <xf numFmtId="0" fontId="8" fillId="0" borderId="8" xfId="0" applyFont="1" applyBorder="1"/>
    <xf numFmtId="166" fontId="26" fillId="0" borderId="1" xfId="0" applyNumberFormat="1" applyFont="1" applyBorder="1" applyAlignment="1">
      <alignment horizontal="left" vertical="center"/>
    </xf>
    <xf numFmtId="0" fontId="8" fillId="0" borderId="5" xfId="0" applyFont="1" applyBorder="1"/>
    <xf numFmtId="0" fontId="27" fillId="0" borderId="0" xfId="0" applyFont="1"/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12" fillId="0" borderId="8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left" wrapText="1"/>
    </xf>
    <xf numFmtId="0" fontId="17" fillId="2" borderId="8" xfId="0" applyFont="1" applyFill="1" applyBorder="1" applyAlignment="1">
      <alignment horizontal="left" wrapText="1"/>
    </xf>
    <xf numFmtId="0" fontId="28" fillId="2" borderId="6" xfId="0" applyFont="1" applyFill="1" applyBorder="1" applyAlignment="1">
      <alignment horizontal="left" wrapText="1"/>
    </xf>
    <xf numFmtId="0" fontId="12" fillId="0" borderId="6" xfId="0" applyFont="1" applyBorder="1" applyAlignment="1">
      <alignment horizontal="center" vertical="center"/>
    </xf>
    <xf numFmtId="166" fontId="18" fillId="0" borderId="9" xfId="0" applyNumberFormat="1" applyFont="1" applyBorder="1" applyAlignment="1">
      <alignment vertical="center"/>
    </xf>
    <xf numFmtId="166" fontId="26" fillId="0" borderId="1" xfId="0" applyNumberFormat="1" applyFont="1" applyBorder="1" applyAlignment="1">
      <alignment vertical="center"/>
    </xf>
    <xf numFmtId="0" fontId="17" fillId="2" borderId="6" xfId="0" applyFont="1" applyFill="1" applyBorder="1" applyAlignment="1">
      <alignment horizontal="left" wrapText="1"/>
    </xf>
    <xf numFmtId="0" fontId="8" fillId="0" borderId="4" xfId="0" applyFont="1" applyBorder="1" applyAlignment="1">
      <alignment horizontal="left" vertical="center" wrapText="1"/>
    </xf>
    <xf numFmtId="166" fontId="22" fillId="0" borderId="1" xfId="0" applyNumberFormat="1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/>
    </xf>
    <xf numFmtId="166" fontId="17" fillId="0" borderId="4" xfId="0" applyNumberFormat="1" applyFont="1" applyBorder="1" applyAlignment="1">
      <alignment horizontal="left" vertical="center"/>
    </xf>
    <xf numFmtId="166" fontId="18" fillId="0" borderId="4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1" fillId="4" borderId="6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7" fillId="0" borderId="5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wrapText="1"/>
    </xf>
    <xf numFmtId="166" fontId="12" fillId="0" borderId="8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0" fontId="2" fillId="0" borderId="4" xfId="0" applyFont="1" applyBorder="1" applyAlignment="1">
      <alignment vertical="center"/>
    </xf>
    <xf numFmtId="0" fontId="18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9" xfId="0" applyFont="1" applyBorder="1" applyAlignment="1">
      <alignment horizontal="right" vertical="center"/>
    </xf>
    <xf numFmtId="0" fontId="7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16" fillId="0" borderId="1" xfId="0" applyFont="1" applyBorder="1" applyAlignment="1">
      <alignment horizontal="right"/>
    </xf>
    <xf numFmtId="0" fontId="16" fillId="0" borderId="2" xfId="0" applyFont="1" applyBorder="1" applyAlignment="1">
      <alignment horizontal="right"/>
    </xf>
    <xf numFmtId="0" fontId="16" fillId="0" borderId="3" xfId="0" applyFont="1" applyBorder="1" applyAlignment="1">
      <alignment horizontal="right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6" fontId="17" fillId="0" borderId="6" xfId="0" applyNumberFormat="1" applyFont="1" applyBorder="1" applyAlignment="1">
      <alignment vertical="center" wrapText="1"/>
    </xf>
    <xf numFmtId="166" fontId="17" fillId="0" borderId="8" xfId="0" applyNumberFormat="1" applyFont="1" applyBorder="1" applyAlignment="1">
      <alignment vertical="center" wrapText="1"/>
    </xf>
    <xf numFmtId="166" fontId="17" fillId="0" borderId="5" xfId="0" applyNumberFormat="1" applyFont="1" applyBorder="1" applyAlignment="1">
      <alignment vertical="center" wrapText="1"/>
    </xf>
    <xf numFmtId="165" fontId="18" fillId="0" borderId="6" xfId="0" applyNumberFormat="1" applyFont="1" applyBorder="1" applyAlignment="1">
      <alignment vertical="center"/>
    </xf>
    <xf numFmtId="165" fontId="18" fillId="0" borderId="8" xfId="0" applyNumberFormat="1" applyFont="1" applyBorder="1" applyAlignment="1">
      <alignment vertical="center"/>
    </xf>
    <xf numFmtId="165" fontId="18" fillId="0" borderId="5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8" fillId="0" borderId="6" xfId="1" applyNumberFormat="1" applyFont="1" applyFill="1" applyBorder="1" applyAlignment="1">
      <alignment vertical="center"/>
    </xf>
    <xf numFmtId="166" fontId="8" fillId="0" borderId="5" xfId="1" applyNumberFormat="1" applyFont="1" applyFill="1" applyBorder="1" applyAlignment="1">
      <alignment vertical="center"/>
    </xf>
    <xf numFmtId="166" fontId="8" fillId="0" borderId="7" xfId="1" applyNumberFormat="1" applyFont="1" applyFill="1" applyBorder="1" applyAlignment="1">
      <alignment horizontal="left" vertical="center"/>
    </xf>
    <xf numFmtId="166" fontId="8" fillId="0" borderId="9" xfId="1" applyNumberFormat="1" applyFont="1" applyFill="1" applyBorder="1" applyAlignment="1">
      <alignment horizontal="left" vertical="center"/>
    </xf>
    <xf numFmtId="0" fontId="7" fillId="0" borderId="5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0" fontId="21" fillId="0" borderId="2" xfId="0" applyFont="1" applyBorder="1" applyAlignment="1">
      <alignment horizontal="right" vertical="center"/>
    </xf>
    <xf numFmtId="0" fontId="21" fillId="0" borderId="3" xfId="0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0" fillId="0" borderId="9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25" fillId="0" borderId="9" xfId="0" applyFont="1" applyBorder="1" applyAlignment="1">
      <alignment horizontal="right"/>
    </xf>
    <xf numFmtId="0" fontId="25" fillId="0" borderId="10" xfId="0" applyFont="1" applyBorder="1" applyAlignment="1">
      <alignment horizontal="right"/>
    </xf>
    <xf numFmtId="0" fontId="25" fillId="0" borderId="11" xfId="0" applyFont="1" applyBorder="1" applyAlignment="1">
      <alignment horizontal="right"/>
    </xf>
    <xf numFmtId="0" fontId="26" fillId="0" borderId="1" xfId="0" applyFont="1" applyBorder="1" applyAlignment="1">
      <alignment horizontal="right"/>
    </xf>
    <xf numFmtId="0" fontId="26" fillId="0" borderId="2" xfId="0" applyFont="1" applyBorder="1" applyAlignment="1">
      <alignment horizontal="right"/>
    </xf>
    <xf numFmtId="0" fontId="26" fillId="0" borderId="3" xfId="0" applyFont="1" applyBorder="1" applyAlignment="1">
      <alignment horizontal="right"/>
    </xf>
    <xf numFmtId="0" fontId="25" fillId="0" borderId="5" xfId="0" applyFont="1" applyBorder="1" applyAlignment="1">
      <alignment horizontal="right"/>
    </xf>
    <xf numFmtId="0" fontId="18" fillId="2" borderId="6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66" fontId="17" fillId="0" borderId="6" xfId="0" applyNumberFormat="1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left" vertical="center"/>
    </xf>
    <xf numFmtId="166" fontId="18" fillId="0" borderId="6" xfId="0" applyNumberFormat="1" applyFont="1" applyBorder="1" applyAlignment="1">
      <alignment horizontal="left" vertical="center"/>
    </xf>
    <xf numFmtId="166" fontId="18" fillId="0" borderId="5" xfId="0" applyNumberFormat="1" applyFont="1" applyBorder="1" applyAlignment="1">
      <alignment horizontal="left" vertical="center"/>
    </xf>
    <xf numFmtId="166" fontId="17" fillId="0" borderId="8" xfId="0" applyNumberFormat="1" applyFont="1" applyBorder="1" applyAlignment="1">
      <alignment horizontal="left" vertical="center"/>
    </xf>
    <xf numFmtId="166" fontId="18" fillId="0" borderId="7" xfId="0" applyNumberFormat="1" applyFont="1" applyBorder="1" applyAlignment="1">
      <alignment horizontal="left" vertical="center"/>
    </xf>
    <xf numFmtId="166" fontId="18" fillId="0" borderId="12" xfId="0" applyNumberFormat="1" applyFont="1" applyBorder="1" applyAlignment="1">
      <alignment horizontal="left" vertical="center"/>
    </xf>
    <xf numFmtId="166" fontId="1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22" fillId="0" borderId="3" xfId="0" applyFont="1" applyBorder="1" applyAlignment="1">
      <alignment horizontal="right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800080"/>
      <color rgb="FFFEF2EC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E8A-A382-4588-84F7-3EFA76873665}">
  <dimension ref="A1:E24"/>
  <sheetViews>
    <sheetView topLeftCell="A9" workbookViewId="0">
      <selection activeCell="C21" sqref="C21"/>
    </sheetView>
  </sheetViews>
  <sheetFormatPr defaultRowHeight="15" x14ac:dyDescent="0.25"/>
  <cols>
    <col min="1" max="1" width="6.5703125" customWidth="1"/>
    <col min="2" max="2" width="10.7109375" customWidth="1"/>
    <col min="3" max="3" width="25.85546875" customWidth="1"/>
    <col min="4" max="4" width="44.140625" customWidth="1"/>
    <col min="5" max="5" width="19.85546875" customWidth="1"/>
    <col min="6" max="6" width="20" customWidth="1"/>
  </cols>
  <sheetData>
    <row r="1" spans="1:5" ht="20.25" x14ac:dyDescent="0.3">
      <c r="A1" s="120" t="s">
        <v>8</v>
      </c>
      <c r="B1" s="121"/>
      <c r="C1" s="121"/>
      <c r="D1" s="121"/>
      <c r="E1" s="122"/>
    </row>
    <row r="2" spans="1:5" ht="16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3">
        <v>1</v>
      </c>
      <c r="B3" s="9">
        <v>44929</v>
      </c>
      <c r="C3" s="6" t="s">
        <v>9</v>
      </c>
      <c r="D3" s="6" t="s">
        <v>5</v>
      </c>
      <c r="E3" s="2">
        <v>5605500</v>
      </c>
    </row>
    <row r="4" spans="1:5" x14ac:dyDescent="0.25">
      <c r="A4" s="3">
        <f>A3+1</f>
        <v>2</v>
      </c>
      <c r="B4" s="9">
        <v>44930</v>
      </c>
      <c r="C4" s="6" t="s">
        <v>10</v>
      </c>
      <c r="D4" s="6" t="s">
        <v>6</v>
      </c>
      <c r="E4" s="7">
        <v>14430000</v>
      </c>
    </row>
    <row r="5" spans="1:5" x14ac:dyDescent="0.25">
      <c r="A5" s="3">
        <f t="shared" ref="A5:A23" si="0">A4+1</f>
        <v>3</v>
      </c>
      <c r="B5" s="9">
        <v>44930</v>
      </c>
      <c r="C5" s="6" t="s">
        <v>11</v>
      </c>
      <c r="D5" s="11" t="s">
        <v>5</v>
      </c>
      <c r="E5" s="7">
        <v>9368400</v>
      </c>
    </row>
    <row r="6" spans="1:5" x14ac:dyDescent="0.25">
      <c r="A6" s="3">
        <f t="shared" si="0"/>
        <v>4</v>
      </c>
      <c r="B6" s="9">
        <v>44936</v>
      </c>
      <c r="C6" s="6" t="s">
        <v>71</v>
      </c>
      <c r="D6" s="11" t="s">
        <v>72</v>
      </c>
      <c r="E6" s="7">
        <v>38850000</v>
      </c>
    </row>
    <row r="7" spans="1:5" x14ac:dyDescent="0.25">
      <c r="A7" s="3">
        <f t="shared" si="0"/>
        <v>5</v>
      </c>
      <c r="B7" s="9">
        <v>44937</v>
      </c>
      <c r="C7" s="6" t="s">
        <v>12</v>
      </c>
      <c r="D7" s="11" t="s">
        <v>5</v>
      </c>
      <c r="E7" s="7">
        <v>21367500</v>
      </c>
    </row>
    <row r="8" spans="1:5" x14ac:dyDescent="0.25">
      <c r="A8" s="3">
        <f t="shared" si="0"/>
        <v>6</v>
      </c>
      <c r="B8" s="9">
        <v>44937</v>
      </c>
      <c r="C8" s="6" t="s">
        <v>49</v>
      </c>
      <c r="D8" s="11" t="s">
        <v>50</v>
      </c>
      <c r="E8" s="7">
        <v>17138400</v>
      </c>
    </row>
    <row r="9" spans="1:5" x14ac:dyDescent="0.25">
      <c r="A9" s="3">
        <f t="shared" si="0"/>
        <v>7</v>
      </c>
      <c r="B9" s="9">
        <v>44937</v>
      </c>
      <c r="C9" s="6" t="s">
        <v>63</v>
      </c>
      <c r="D9" s="11" t="s">
        <v>64</v>
      </c>
      <c r="E9" s="7">
        <v>688200</v>
      </c>
    </row>
    <row r="10" spans="1:5" x14ac:dyDescent="0.25">
      <c r="A10" s="3">
        <f t="shared" si="0"/>
        <v>8</v>
      </c>
      <c r="B10" s="9">
        <v>44937</v>
      </c>
      <c r="C10" s="6" t="s">
        <v>87</v>
      </c>
      <c r="D10" s="11" t="s">
        <v>88</v>
      </c>
      <c r="E10" s="7">
        <v>10656000</v>
      </c>
    </row>
    <row r="11" spans="1:5" x14ac:dyDescent="0.25">
      <c r="A11" s="3">
        <f t="shared" si="0"/>
        <v>9</v>
      </c>
      <c r="B11" s="9">
        <v>44937</v>
      </c>
      <c r="C11" s="6" t="s">
        <v>91</v>
      </c>
      <c r="D11" s="11" t="s">
        <v>92</v>
      </c>
      <c r="E11" s="7">
        <v>24237960</v>
      </c>
    </row>
    <row r="12" spans="1:5" x14ac:dyDescent="0.25">
      <c r="A12" s="3">
        <f t="shared" si="0"/>
        <v>10</v>
      </c>
      <c r="B12" s="9">
        <v>44939</v>
      </c>
      <c r="C12" s="6" t="s">
        <v>126</v>
      </c>
      <c r="D12" s="11" t="s">
        <v>124</v>
      </c>
      <c r="E12" s="7">
        <v>5994000</v>
      </c>
    </row>
    <row r="13" spans="1:5" x14ac:dyDescent="0.25">
      <c r="A13" s="3">
        <f t="shared" si="0"/>
        <v>11</v>
      </c>
      <c r="B13" s="9">
        <v>44939</v>
      </c>
      <c r="C13" s="6" t="s">
        <v>135</v>
      </c>
      <c r="D13" s="11" t="s">
        <v>136</v>
      </c>
      <c r="E13" s="7">
        <v>88962282</v>
      </c>
    </row>
    <row r="14" spans="1:5" x14ac:dyDescent="0.25">
      <c r="A14" s="3">
        <f t="shared" si="0"/>
        <v>12</v>
      </c>
      <c r="B14" s="9">
        <v>44939</v>
      </c>
      <c r="C14" s="6" t="s">
        <v>148</v>
      </c>
      <c r="D14" s="11" t="s">
        <v>149</v>
      </c>
      <c r="E14" s="7">
        <v>1098900</v>
      </c>
    </row>
    <row r="15" spans="1:5" x14ac:dyDescent="0.25">
      <c r="A15" s="3">
        <f t="shared" si="0"/>
        <v>13</v>
      </c>
      <c r="B15" s="9">
        <v>44939</v>
      </c>
      <c r="C15" s="6" t="s">
        <v>150</v>
      </c>
      <c r="D15" s="11" t="s">
        <v>136</v>
      </c>
      <c r="E15" s="7" t="s">
        <v>13</v>
      </c>
    </row>
    <row r="16" spans="1:5" x14ac:dyDescent="0.25">
      <c r="A16" s="3">
        <f t="shared" si="0"/>
        <v>14</v>
      </c>
      <c r="B16" s="9">
        <v>44942</v>
      </c>
      <c r="C16" s="6" t="s">
        <v>165</v>
      </c>
      <c r="D16" s="11" t="s">
        <v>166</v>
      </c>
      <c r="E16" s="7" t="s">
        <v>13</v>
      </c>
    </row>
    <row r="17" spans="1:5" x14ac:dyDescent="0.25">
      <c r="A17" s="3">
        <f t="shared" si="0"/>
        <v>15</v>
      </c>
      <c r="B17" s="9">
        <v>44944</v>
      </c>
      <c r="C17" s="6" t="s">
        <v>177</v>
      </c>
      <c r="D17" s="11" t="s">
        <v>50</v>
      </c>
      <c r="E17" s="7" t="s">
        <v>13</v>
      </c>
    </row>
    <row r="18" spans="1:5" x14ac:dyDescent="0.25">
      <c r="A18" s="3">
        <f t="shared" si="0"/>
        <v>16</v>
      </c>
      <c r="B18" s="9">
        <v>44944</v>
      </c>
      <c r="C18" s="6" t="s">
        <v>184</v>
      </c>
      <c r="D18" s="11" t="s">
        <v>149</v>
      </c>
      <c r="E18" s="7" t="s">
        <v>13</v>
      </c>
    </row>
    <row r="19" spans="1:5" x14ac:dyDescent="0.25">
      <c r="A19" s="3">
        <f t="shared" si="0"/>
        <v>17</v>
      </c>
      <c r="B19" s="9">
        <v>44944</v>
      </c>
      <c r="C19" s="6" t="s">
        <v>186</v>
      </c>
      <c r="D19" s="11" t="s">
        <v>92</v>
      </c>
      <c r="E19" s="7" t="s">
        <v>13</v>
      </c>
    </row>
    <row r="20" spans="1:5" x14ac:dyDescent="0.25">
      <c r="A20" s="3">
        <f t="shared" si="0"/>
        <v>18</v>
      </c>
      <c r="B20" s="9">
        <v>44946</v>
      </c>
      <c r="C20" s="6" t="s">
        <v>193</v>
      </c>
      <c r="D20" s="11" t="s">
        <v>194</v>
      </c>
      <c r="E20" s="7" t="s">
        <v>13</v>
      </c>
    </row>
    <row r="21" spans="1:5" x14ac:dyDescent="0.25">
      <c r="A21" s="3">
        <f t="shared" si="0"/>
        <v>19</v>
      </c>
      <c r="B21" s="4"/>
      <c r="C21" s="5"/>
      <c r="D21" s="6"/>
      <c r="E21" s="7"/>
    </row>
    <row r="22" spans="1:5" x14ac:dyDescent="0.25">
      <c r="A22" s="3">
        <f t="shared" si="0"/>
        <v>20</v>
      </c>
      <c r="B22" s="4"/>
      <c r="C22" s="5"/>
      <c r="D22" s="6"/>
      <c r="E22" s="8"/>
    </row>
    <row r="23" spans="1:5" x14ac:dyDescent="0.25">
      <c r="A23" s="3">
        <f t="shared" si="0"/>
        <v>21</v>
      </c>
      <c r="B23" s="9"/>
      <c r="C23" s="6"/>
      <c r="D23" s="6"/>
      <c r="E23" s="8"/>
    </row>
    <row r="24" spans="1:5" ht="16.5" x14ac:dyDescent="0.35">
      <c r="A24" s="123" t="s">
        <v>7</v>
      </c>
      <c r="B24" s="124"/>
      <c r="C24" s="124"/>
      <c r="D24" s="125"/>
      <c r="E24" s="10">
        <f>SUM(E3:E23)</f>
        <v>238397142</v>
      </c>
    </row>
  </sheetData>
  <mergeCells count="2">
    <mergeCell ref="A1:E1"/>
    <mergeCell ref="A24:D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3F4D-5CF9-4469-A47F-8FDB847026E9}">
  <dimension ref="A1:G31"/>
  <sheetViews>
    <sheetView topLeftCell="A5" workbookViewId="0">
      <selection activeCell="A23" sqref="A23"/>
    </sheetView>
  </sheetViews>
  <sheetFormatPr defaultRowHeight="15" x14ac:dyDescent="0.25"/>
  <cols>
    <col min="1" max="1" width="6.5703125" customWidth="1"/>
    <col min="2" max="2" width="38.28515625" customWidth="1"/>
    <col min="3" max="3" width="6.28515625" customWidth="1"/>
    <col min="4" max="4" width="8.28515625" customWidth="1"/>
    <col min="5" max="5" width="15" customWidth="1"/>
    <col min="6" max="6" width="16" customWidth="1"/>
    <col min="7" max="7" width="11.85546875" customWidth="1"/>
  </cols>
  <sheetData>
    <row r="1" spans="1:7" ht="15.75" x14ac:dyDescent="0.25">
      <c r="A1" s="12" t="s">
        <v>128</v>
      </c>
      <c r="B1" s="12"/>
      <c r="C1" s="13"/>
      <c r="D1" s="13"/>
      <c r="E1" s="13"/>
      <c r="F1" s="13"/>
    </row>
    <row r="2" spans="1:7" ht="15.75" x14ac:dyDescent="0.25">
      <c r="A2" s="12" t="s">
        <v>155</v>
      </c>
      <c r="B2" s="12"/>
      <c r="C2" s="13"/>
      <c r="D2" s="13"/>
      <c r="E2" s="13"/>
      <c r="F2" s="13"/>
    </row>
    <row r="3" spans="1:7" ht="15.75" x14ac:dyDescent="0.25">
      <c r="A3" s="77"/>
      <c r="B3" s="12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78" t="s">
        <v>149</v>
      </c>
      <c r="B6" s="78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156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04" t="s">
        <v>21</v>
      </c>
      <c r="B15" s="104" t="s">
        <v>22</v>
      </c>
      <c r="C15" s="104" t="s">
        <v>23</v>
      </c>
      <c r="D15" s="104" t="s">
        <v>24</v>
      </c>
      <c r="E15" s="104" t="s">
        <v>25</v>
      </c>
      <c r="F15" s="104" t="s">
        <v>26</v>
      </c>
      <c r="G15" s="104" t="s">
        <v>27</v>
      </c>
    </row>
    <row r="16" spans="1:7" ht="15.95" customHeight="1" x14ac:dyDescent="0.25">
      <c r="A16" s="52">
        <v>1</v>
      </c>
      <c r="B16" s="102" t="s">
        <v>151</v>
      </c>
      <c r="C16" s="16">
        <v>6</v>
      </c>
      <c r="D16" s="16" t="s">
        <v>129</v>
      </c>
      <c r="E16" s="39">
        <v>85000</v>
      </c>
      <c r="F16" s="25">
        <f>E16*C16</f>
        <v>510000</v>
      </c>
      <c r="G16" s="98" t="s">
        <v>153</v>
      </c>
    </row>
    <row r="17" spans="1:7" ht="15.95" customHeight="1" x14ac:dyDescent="0.25">
      <c r="A17" s="16">
        <f>A16+1</f>
        <v>2</v>
      </c>
      <c r="B17" s="102" t="s">
        <v>152</v>
      </c>
      <c r="C17" s="16">
        <v>6</v>
      </c>
      <c r="D17" s="16" t="s">
        <v>129</v>
      </c>
      <c r="E17" s="39">
        <v>750000</v>
      </c>
      <c r="F17" s="25">
        <f>E17*C17</f>
        <v>4500000</v>
      </c>
      <c r="G17" s="94" t="s">
        <v>60</v>
      </c>
    </row>
    <row r="18" spans="1:7" ht="15.75" x14ac:dyDescent="0.25">
      <c r="A18" s="171" t="s">
        <v>29</v>
      </c>
      <c r="B18" s="171"/>
      <c r="C18" s="171"/>
      <c r="D18" s="171"/>
      <c r="E18" s="171"/>
      <c r="F18" s="73">
        <f>SUM(F16:F17)</f>
        <v>5010000</v>
      </c>
      <c r="G18" s="87"/>
    </row>
    <row r="19" spans="1:7" ht="15.75" x14ac:dyDescent="0.25">
      <c r="A19" s="199" t="s">
        <v>30</v>
      </c>
      <c r="B19" s="200"/>
      <c r="C19" s="200"/>
      <c r="D19" s="200"/>
      <c r="E19" s="201"/>
      <c r="F19" s="73">
        <f>F18*11%</f>
        <v>551100</v>
      </c>
      <c r="G19" s="88"/>
    </row>
    <row r="20" spans="1:7" ht="15.75" x14ac:dyDescent="0.25">
      <c r="A20" s="202" t="s">
        <v>31</v>
      </c>
      <c r="B20" s="203"/>
      <c r="C20" s="203"/>
      <c r="D20" s="203"/>
      <c r="E20" s="204"/>
      <c r="F20" s="103">
        <f>SUM(F18:F19)</f>
        <v>5561100</v>
      </c>
      <c r="G20" s="90"/>
    </row>
    <row r="21" spans="1:7" ht="15.75" x14ac:dyDescent="0.25">
      <c r="A21" s="13"/>
      <c r="B21" s="13"/>
      <c r="C21" s="13"/>
      <c r="D21" s="13"/>
      <c r="E21" s="13"/>
      <c r="F21" s="13"/>
      <c r="G21" s="91"/>
    </row>
    <row r="22" spans="1:7" ht="15.75" x14ac:dyDescent="0.25">
      <c r="A22" s="13" t="s">
        <v>185</v>
      </c>
      <c r="B22" s="13"/>
      <c r="C22" s="13"/>
      <c r="D22" s="13"/>
      <c r="E22" s="13"/>
      <c r="F22" s="13"/>
      <c r="G22" s="91"/>
    </row>
    <row r="23" spans="1:7" ht="15.75" x14ac:dyDescent="0.25">
      <c r="A23" s="13" t="s">
        <v>32</v>
      </c>
      <c r="B23" s="13"/>
      <c r="C23" s="13"/>
      <c r="D23" s="13"/>
      <c r="E23" s="13"/>
      <c r="F23" s="13"/>
    </row>
    <row r="25" spans="1:7" ht="15.75" x14ac:dyDescent="0.25">
      <c r="B25" s="169" t="s">
        <v>33</v>
      </c>
      <c r="C25" s="169"/>
      <c r="D25" s="169"/>
      <c r="E25" s="169"/>
      <c r="F25" s="169"/>
      <c r="G25" s="169"/>
    </row>
    <row r="26" spans="1:7" ht="15.75" x14ac:dyDescent="0.25">
      <c r="B26" s="169" t="s">
        <v>34</v>
      </c>
      <c r="C26" s="169"/>
      <c r="D26" s="169"/>
      <c r="E26" s="169"/>
      <c r="F26" s="169"/>
      <c r="G26" s="169"/>
    </row>
    <row r="27" spans="1:7" ht="15.75" x14ac:dyDescent="0.25">
      <c r="B27" s="51" t="s">
        <v>61</v>
      </c>
      <c r="C27" s="134" t="s">
        <v>35</v>
      </c>
      <c r="D27" s="134"/>
      <c r="E27" s="134" t="s">
        <v>36</v>
      </c>
      <c r="F27" s="134"/>
      <c r="G27" s="13"/>
    </row>
    <row r="28" spans="1:7" ht="15.75" x14ac:dyDescent="0.25">
      <c r="B28" s="21"/>
      <c r="C28" s="92"/>
      <c r="D28" s="62"/>
      <c r="E28" s="21"/>
      <c r="F28" s="21"/>
      <c r="G28" s="13"/>
    </row>
    <row r="29" spans="1:7" ht="15.75" x14ac:dyDescent="0.25">
      <c r="B29" s="23"/>
      <c r="C29" s="92"/>
      <c r="D29" s="62"/>
      <c r="E29" s="23"/>
      <c r="F29" s="23"/>
    </row>
    <row r="30" spans="1:7" ht="15.75" x14ac:dyDescent="0.25">
      <c r="B30" s="23"/>
      <c r="C30" s="92"/>
      <c r="D30" s="93"/>
      <c r="E30" s="23"/>
      <c r="F30" s="23"/>
      <c r="G30" s="20"/>
    </row>
    <row r="31" spans="1:7" ht="15.75" x14ac:dyDescent="0.25">
      <c r="B31" s="60" t="s">
        <v>138</v>
      </c>
      <c r="C31" s="135" t="s">
        <v>37</v>
      </c>
      <c r="D31" s="135"/>
      <c r="E31" s="126" t="s">
        <v>38</v>
      </c>
      <c r="F31" s="126"/>
      <c r="G31" s="20"/>
    </row>
  </sheetData>
  <mergeCells count="9">
    <mergeCell ref="A18:E18"/>
    <mergeCell ref="C31:D31"/>
    <mergeCell ref="E31:F31"/>
    <mergeCell ref="A19:E19"/>
    <mergeCell ref="A20:E20"/>
    <mergeCell ref="B25:G25"/>
    <mergeCell ref="B26:G26"/>
    <mergeCell ref="C27:D27"/>
    <mergeCell ref="E27:F27"/>
  </mergeCells>
  <pageMargins left="0.5" right="0" top="2" bottom="0.25" header="0.3" footer="0.3"/>
  <pageSetup paperSize="5" scale="9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6EFA-EFCA-412D-AC90-4CA9AB6C68B7}">
  <dimension ref="A1:G30"/>
  <sheetViews>
    <sheetView topLeftCell="A7" workbookViewId="0">
      <selection activeCell="B27" sqref="B27"/>
    </sheetView>
  </sheetViews>
  <sheetFormatPr defaultRowHeight="15" x14ac:dyDescent="0.25"/>
  <cols>
    <col min="1" max="1" width="5.7109375" customWidth="1"/>
    <col min="2" max="2" width="54" customWidth="1"/>
    <col min="3" max="3" width="5" customWidth="1"/>
    <col min="4" max="4" width="8.28515625" customWidth="1"/>
    <col min="5" max="5" width="12.85546875" customWidth="1"/>
    <col min="6" max="6" width="14.85546875" customWidth="1"/>
    <col min="7" max="7" width="9" customWidth="1"/>
  </cols>
  <sheetData>
    <row r="1" spans="1:7" ht="15.75" x14ac:dyDescent="0.25">
      <c r="A1" s="12" t="s">
        <v>167</v>
      </c>
      <c r="B1" s="12"/>
      <c r="C1" s="13"/>
      <c r="D1" s="13"/>
      <c r="E1" s="13"/>
      <c r="F1" s="13"/>
    </row>
    <row r="2" spans="1:7" ht="15.75" x14ac:dyDescent="0.25">
      <c r="A2" s="12" t="s">
        <v>168</v>
      </c>
      <c r="B2" s="12"/>
      <c r="C2" s="13"/>
      <c r="D2" s="13"/>
      <c r="E2" s="13"/>
      <c r="F2" s="13"/>
    </row>
    <row r="3" spans="1:7" ht="15.75" x14ac:dyDescent="0.25">
      <c r="A3" s="77"/>
      <c r="B3" s="12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78" t="s">
        <v>169</v>
      </c>
      <c r="B6" s="78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156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04" t="s">
        <v>21</v>
      </c>
      <c r="B15" s="104" t="s">
        <v>22</v>
      </c>
      <c r="C15" s="104" t="s">
        <v>23</v>
      </c>
      <c r="D15" s="104" t="s">
        <v>24</v>
      </c>
      <c r="E15" s="104" t="s">
        <v>25</v>
      </c>
      <c r="F15" s="104" t="s">
        <v>26</v>
      </c>
      <c r="G15" s="112" t="s">
        <v>27</v>
      </c>
    </row>
    <row r="16" spans="1:7" ht="15.95" customHeight="1" x14ac:dyDescent="0.25">
      <c r="A16" s="107">
        <v>1</v>
      </c>
      <c r="B16" s="106" t="s">
        <v>170</v>
      </c>
      <c r="C16" s="107">
        <v>8</v>
      </c>
      <c r="D16" s="107" t="s">
        <v>129</v>
      </c>
      <c r="E16" s="108">
        <v>600000</v>
      </c>
      <c r="F16" s="109">
        <f>E16*C16</f>
        <v>4800000</v>
      </c>
      <c r="G16" s="98" t="s">
        <v>172</v>
      </c>
    </row>
    <row r="17" spans="1:7" ht="15.75" x14ac:dyDescent="0.25">
      <c r="A17" s="171" t="s">
        <v>29</v>
      </c>
      <c r="B17" s="171"/>
      <c r="C17" s="171"/>
      <c r="D17" s="171"/>
      <c r="E17" s="171"/>
      <c r="F17" s="73">
        <f>SUM(F16:F16)</f>
        <v>4800000</v>
      </c>
      <c r="G17" s="94" t="s">
        <v>171</v>
      </c>
    </row>
    <row r="18" spans="1:7" ht="15.75" x14ac:dyDescent="0.25">
      <c r="A18" s="199" t="s">
        <v>30</v>
      </c>
      <c r="B18" s="200"/>
      <c r="C18" s="200"/>
      <c r="D18" s="200"/>
      <c r="E18" s="201"/>
      <c r="F18" s="73">
        <f>F17*11%</f>
        <v>528000</v>
      </c>
      <c r="G18" s="110"/>
    </row>
    <row r="19" spans="1:7" ht="15.75" x14ac:dyDescent="0.25">
      <c r="A19" s="202" t="s">
        <v>31</v>
      </c>
      <c r="B19" s="203"/>
      <c r="C19" s="203"/>
      <c r="D19" s="203"/>
      <c r="E19" s="204"/>
      <c r="F19" s="103">
        <f>SUM(F17:F18)</f>
        <v>5328000</v>
      </c>
      <c r="G19" s="111"/>
    </row>
    <row r="20" spans="1:7" ht="15.75" x14ac:dyDescent="0.25">
      <c r="A20" s="13"/>
      <c r="B20" s="13"/>
      <c r="C20" s="13"/>
      <c r="D20" s="13"/>
      <c r="E20" s="13"/>
      <c r="F20" s="13"/>
      <c r="G20" s="91"/>
    </row>
    <row r="21" spans="1:7" ht="15.75" x14ac:dyDescent="0.25">
      <c r="A21" s="13" t="s">
        <v>154</v>
      </c>
      <c r="B21" s="13"/>
      <c r="C21" s="13"/>
      <c r="D21" s="13"/>
      <c r="E21" s="13"/>
      <c r="F21" s="13"/>
      <c r="G21" s="91"/>
    </row>
    <row r="22" spans="1:7" ht="15.75" x14ac:dyDescent="0.25">
      <c r="A22" s="13" t="s">
        <v>32</v>
      </c>
      <c r="B22" s="13"/>
      <c r="C22" s="13"/>
      <c r="D22" s="13"/>
      <c r="E22" s="13"/>
      <c r="F22" s="13"/>
    </row>
    <row r="24" spans="1:7" ht="15.75" x14ac:dyDescent="0.25">
      <c r="A24" s="169" t="s">
        <v>174</v>
      </c>
      <c r="B24" s="169"/>
      <c r="C24" s="169"/>
      <c r="D24" s="169"/>
      <c r="E24" s="169"/>
      <c r="F24" s="169"/>
      <c r="G24" s="169"/>
    </row>
    <row r="25" spans="1:7" ht="15.75" x14ac:dyDescent="0.25">
      <c r="A25" s="169" t="s">
        <v>173</v>
      </c>
      <c r="B25" s="169"/>
      <c r="C25" s="169"/>
      <c r="D25" s="169"/>
      <c r="E25" s="169"/>
      <c r="F25" s="169"/>
      <c r="G25" s="169"/>
    </row>
    <row r="26" spans="1:7" ht="15.75" x14ac:dyDescent="0.25">
      <c r="B26" s="51" t="s">
        <v>175</v>
      </c>
      <c r="C26" s="134" t="s">
        <v>35</v>
      </c>
      <c r="D26" s="134"/>
      <c r="E26" s="134" t="s">
        <v>36</v>
      </c>
      <c r="F26" s="134"/>
      <c r="G26" s="13"/>
    </row>
    <row r="27" spans="1:7" ht="15.75" x14ac:dyDescent="0.25">
      <c r="B27" s="21"/>
      <c r="C27" s="92"/>
      <c r="D27" s="62"/>
      <c r="E27" s="21"/>
      <c r="F27" s="21"/>
      <c r="G27" s="13"/>
    </row>
    <row r="28" spans="1:7" ht="15.75" x14ac:dyDescent="0.25">
      <c r="B28" s="23"/>
      <c r="C28" s="92"/>
      <c r="D28" s="62"/>
      <c r="E28" s="23"/>
      <c r="F28" s="23"/>
    </row>
    <row r="29" spans="1:7" ht="15.75" x14ac:dyDescent="0.25">
      <c r="B29" s="23"/>
      <c r="C29" s="92"/>
      <c r="D29" s="93"/>
      <c r="E29" s="23"/>
      <c r="F29" s="23"/>
      <c r="G29" s="20"/>
    </row>
    <row r="30" spans="1:7" ht="15.75" x14ac:dyDescent="0.25">
      <c r="B30" s="60" t="s">
        <v>176</v>
      </c>
      <c r="C30" s="135" t="s">
        <v>37</v>
      </c>
      <c r="D30" s="135"/>
      <c r="E30" s="126" t="s">
        <v>38</v>
      </c>
      <c r="F30" s="126"/>
      <c r="G30" s="20"/>
    </row>
  </sheetData>
  <mergeCells count="9">
    <mergeCell ref="C30:D30"/>
    <mergeCell ref="E30:F30"/>
    <mergeCell ref="A24:G24"/>
    <mergeCell ref="A25:G25"/>
    <mergeCell ref="A17:E17"/>
    <mergeCell ref="A18:E18"/>
    <mergeCell ref="A19:E19"/>
    <mergeCell ref="C26:D26"/>
    <mergeCell ref="E26:F26"/>
  </mergeCells>
  <pageMargins left="0.5" right="0" top="2" bottom="0.25" header="0.3" footer="0.3"/>
  <pageSetup paperSize="5"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4484-723D-49D5-AAE1-4AE498573723}">
  <dimension ref="A1:G38"/>
  <sheetViews>
    <sheetView tabSelected="1" topLeftCell="A21" workbookViewId="0">
      <selection sqref="A1:G39"/>
    </sheetView>
  </sheetViews>
  <sheetFormatPr defaultRowHeight="15" x14ac:dyDescent="0.25"/>
  <cols>
    <col min="1" max="1" width="5.7109375" customWidth="1"/>
    <col min="2" max="2" width="35.7109375" customWidth="1"/>
    <col min="3" max="3" width="5" customWidth="1"/>
    <col min="4" max="4" width="8.28515625" customWidth="1"/>
    <col min="5" max="5" width="13.85546875" bestFit="1" customWidth="1"/>
    <col min="6" max="6" width="18.42578125" bestFit="1" customWidth="1"/>
    <col min="7" max="7" width="12" customWidth="1"/>
  </cols>
  <sheetData>
    <row r="1" spans="1:7" ht="15.75" x14ac:dyDescent="0.25">
      <c r="A1" s="12" t="s">
        <v>195</v>
      </c>
      <c r="B1" s="12"/>
      <c r="C1" s="13"/>
      <c r="D1" s="13"/>
      <c r="E1" s="13"/>
      <c r="F1" s="13"/>
    </row>
    <row r="2" spans="1:7" ht="15.75" x14ac:dyDescent="0.25">
      <c r="A2" s="12" t="s">
        <v>203</v>
      </c>
      <c r="B2" s="12"/>
      <c r="C2" s="13"/>
      <c r="D2" s="13"/>
      <c r="E2" s="13"/>
      <c r="F2" s="13"/>
    </row>
    <row r="3" spans="1:7" ht="15.75" x14ac:dyDescent="0.25">
      <c r="A3" s="77"/>
      <c r="B3" s="12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78" t="s">
        <v>204</v>
      </c>
      <c r="B6" s="78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205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04" t="s">
        <v>21</v>
      </c>
      <c r="B15" s="104" t="s">
        <v>22</v>
      </c>
      <c r="C15" s="104" t="s">
        <v>23</v>
      </c>
      <c r="D15" s="104" t="s">
        <v>24</v>
      </c>
      <c r="E15" s="104" t="s">
        <v>25</v>
      </c>
      <c r="F15" s="104" t="s">
        <v>26</v>
      </c>
      <c r="G15" s="112" t="s">
        <v>27</v>
      </c>
    </row>
    <row r="16" spans="1:7" ht="15.95" customHeight="1" x14ac:dyDescent="0.25">
      <c r="A16" s="107">
        <v>1</v>
      </c>
      <c r="B16" s="106" t="s">
        <v>206</v>
      </c>
      <c r="C16" s="107">
        <v>21</v>
      </c>
      <c r="D16" s="107" t="s">
        <v>215</v>
      </c>
      <c r="E16" s="108">
        <v>34944000</v>
      </c>
      <c r="F16" s="109">
        <f>E16*C16</f>
        <v>733824000</v>
      </c>
      <c r="G16" s="205" t="s">
        <v>217</v>
      </c>
    </row>
    <row r="17" spans="1:7" ht="15.95" customHeight="1" x14ac:dyDescent="0.25">
      <c r="A17" s="113">
        <f>+A16+1</f>
        <v>2</v>
      </c>
      <c r="B17" s="119" t="s">
        <v>207</v>
      </c>
      <c r="C17" s="113">
        <v>32</v>
      </c>
      <c r="D17" s="113" t="s">
        <v>215</v>
      </c>
      <c r="E17" s="114">
        <v>1973700</v>
      </c>
      <c r="F17" s="109">
        <f t="shared" ref="F17:F24" si="0">E17*C17</f>
        <v>63158400</v>
      </c>
      <c r="G17" s="206"/>
    </row>
    <row r="18" spans="1:7" ht="15.95" customHeight="1" x14ac:dyDescent="0.25">
      <c r="A18" s="113">
        <f t="shared" ref="A18:A24" si="1">+A17+1</f>
        <v>3</v>
      </c>
      <c r="B18" s="119" t="s">
        <v>208</v>
      </c>
      <c r="C18" s="113">
        <v>4</v>
      </c>
      <c r="D18" s="113" t="s">
        <v>216</v>
      </c>
      <c r="E18" s="114">
        <v>10782000</v>
      </c>
      <c r="F18" s="109">
        <f t="shared" si="0"/>
        <v>43128000</v>
      </c>
      <c r="G18" s="206"/>
    </row>
    <row r="19" spans="1:7" ht="15.95" customHeight="1" x14ac:dyDescent="0.25">
      <c r="A19" s="113">
        <f t="shared" si="1"/>
        <v>4</v>
      </c>
      <c r="B19" s="119" t="s">
        <v>209</v>
      </c>
      <c r="C19" s="113">
        <v>12</v>
      </c>
      <c r="D19" s="113" t="s">
        <v>215</v>
      </c>
      <c r="E19" s="114">
        <v>4805000</v>
      </c>
      <c r="F19" s="109">
        <f t="shared" si="0"/>
        <v>57660000</v>
      </c>
      <c r="G19" s="206"/>
    </row>
    <row r="20" spans="1:7" ht="15.95" customHeight="1" x14ac:dyDescent="0.25">
      <c r="A20" s="113">
        <f t="shared" si="1"/>
        <v>5</v>
      </c>
      <c r="B20" s="119" t="s">
        <v>210</v>
      </c>
      <c r="C20" s="113">
        <v>0.8</v>
      </c>
      <c r="D20" s="113" t="s">
        <v>215</v>
      </c>
      <c r="E20" s="114">
        <v>6897500</v>
      </c>
      <c r="F20" s="109">
        <f t="shared" si="0"/>
        <v>5518000</v>
      </c>
      <c r="G20" s="206"/>
    </row>
    <row r="21" spans="1:7" ht="15.95" customHeight="1" x14ac:dyDescent="0.25">
      <c r="A21" s="113">
        <f t="shared" si="1"/>
        <v>6</v>
      </c>
      <c r="B21" s="119" t="s">
        <v>211</v>
      </c>
      <c r="C21" s="113">
        <v>12</v>
      </c>
      <c r="D21" s="113" t="s">
        <v>216</v>
      </c>
      <c r="E21" s="114">
        <v>5488950</v>
      </c>
      <c r="F21" s="109">
        <f t="shared" si="0"/>
        <v>65867400</v>
      </c>
      <c r="G21" s="206"/>
    </row>
    <row r="22" spans="1:7" ht="15.95" customHeight="1" x14ac:dyDescent="0.25">
      <c r="A22" s="113">
        <f t="shared" si="1"/>
        <v>7</v>
      </c>
      <c r="B22" s="119" t="s">
        <v>212</v>
      </c>
      <c r="C22" s="113">
        <v>16</v>
      </c>
      <c r="D22" s="113" t="s">
        <v>216</v>
      </c>
      <c r="E22" s="114">
        <v>3730540</v>
      </c>
      <c r="F22" s="109">
        <f t="shared" si="0"/>
        <v>59688640</v>
      </c>
      <c r="G22" s="206"/>
    </row>
    <row r="23" spans="1:7" ht="15.95" customHeight="1" x14ac:dyDescent="0.25">
      <c r="A23" s="113">
        <f t="shared" si="1"/>
        <v>8</v>
      </c>
      <c r="B23" s="119" t="s">
        <v>213</v>
      </c>
      <c r="C23" s="113">
        <v>16</v>
      </c>
      <c r="D23" s="113" t="s">
        <v>216</v>
      </c>
      <c r="E23" s="114">
        <v>2218350</v>
      </c>
      <c r="F23" s="109">
        <f t="shared" si="0"/>
        <v>35493600</v>
      </c>
      <c r="G23" s="206"/>
    </row>
    <row r="24" spans="1:7" ht="15.95" customHeight="1" x14ac:dyDescent="0.25">
      <c r="A24" s="113">
        <f t="shared" si="1"/>
        <v>9</v>
      </c>
      <c r="B24" s="119" t="s">
        <v>214</v>
      </c>
      <c r="C24" s="113">
        <v>12</v>
      </c>
      <c r="D24" s="113" t="s">
        <v>216</v>
      </c>
      <c r="E24" s="114">
        <v>1524370</v>
      </c>
      <c r="F24" s="109">
        <f t="shared" si="0"/>
        <v>18292440</v>
      </c>
      <c r="G24" s="206"/>
    </row>
    <row r="25" spans="1:7" ht="15.75" x14ac:dyDescent="0.25">
      <c r="A25" s="171" t="s">
        <v>29</v>
      </c>
      <c r="B25" s="171"/>
      <c r="C25" s="171"/>
      <c r="D25" s="171"/>
      <c r="E25" s="171"/>
      <c r="F25" s="73">
        <f>SUM(F16:F24)</f>
        <v>1082630480</v>
      </c>
      <c r="G25" s="207" t="s">
        <v>218</v>
      </c>
    </row>
    <row r="26" spans="1:7" ht="15.75" x14ac:dyDescent="0.25">
      <c r="A26" s="199" t="s">
        <v>30</v>
      </c>
      <c r="B26" s="200"/>
      <c r="C26" s="200"/>
      <c r="D26" s="200"/>
      <c r="E26" s="201"/>
      <c r="F26" s="73">
        <v>0</v>
      </c>
      <c r="G26" s="207"/>
    </row>
    <row r="27" spans="1:7" ht="15.75" x14ac:dyDescent="0.25">
      <c r="A27" s="202" t="s">
        <v>31</v>
      </c>
      <c r="B27" s="203"/>
      <c r="C27" s="203"/>
      <c r="D27" s="203"/>
      <c r="E27" s="204"/>
      <c r="F27" s="103">
        <f>SUM(F25:F26)</f>
        <v>1082630480</v>
      </c>
      <c r="G27" s="208"/>
    </row>
    <row r="28" spans="1:7" ht="15.75" x14ac:dyDescent="0.25">
      <c r="A28" s="13"/>
      <c r="B28" s="13"/>
      <c r="C28" s="13"/>
      <c r="D28" s="13"/>
      <c r="E28" s="13"/>
      <c r="F28" s="13"/>
      <c r="G28" s="91"/>
    </row>
    <row r="29" spans="1:7" ht="15.75" x14ac:dyDescent="0.25">
      <c r="A29" s="13" t="s">
        <v>219</v>
      </c>
      <c r="B29" s="13"/>
      <c r="C29" s="13"/>
      <c r="D29" s="13"/>
      <c r="E29" s="13"/>
      <c r="F29" s="13"/>
      <c r="G29" s="91"/>
    </row>
    <row r="30" spans="1:7" ht="15.75" x14ac:dyDescent="0.25">
      <c r="A30" s="13" t="s">
        <v>32</v>
      </c>
      <c r="B30" s="13"/>
      <c r="C30" s="13"/>
      <c r="D30" s="13"/>
      <c r="E30" s="13"/>
      <c r="F30" s="13"/>
    </row>
    <row r="32" spans="1:7" ht="15.75" x14ac:dyDescent="0.25">
      <c r="A32" s="169" t="s">
        <v>174</v>
      </c>
      <c r="B32" s="169"/>
      <c r="C32" s="169"/>
      <c r="D32" s="169"/>
      <c r="E32" s="169"/>
      <c r="F32" s="169"/>
      <c r="G32" s="169"/>
    </row>
    <row r="33" spans="1:7" ht="15.75" x14ac:dyDescent="0.25">
      <c r="A33" s="169" t="s">
        <v>173</v>
      </c>
      <c r="B33" s="169"/>
      <c r="C33" s="169"/>
      <c r="D33" s="169"/>
      <c r="E33" s="169"/>
      <c r="F33" s="169"/>
      <c r="G33" s="169"/>
    </row>
    <row r="34" spans="1:7" ht="15.75" x14ac:dyDescent="0.25">
      <c r="B34" s="51" t="s">
        <v>122</v>
      </c>
      <c r="C34" s="134" t="s">
        <v>35</v>
      </c>
      <c r="D34" s="134"/>
      <c r="E34" s="134" t="s">
        <v>36</v>
      </c>
      <c r="F34" s="134"/>
      <c r="G34" s="13"/>
    </row>
    <row r="35" spans="1:7" ht="15.75" x14ac:dyDescent="0.25">
      <c r="B35" s="21"/>
      <c r="C35" s="92"/>
      <c r="D35" s="62"/>
      <c r="E35" s="21"/>
      <c r="F35" s="21"/>
      <c r="G35" s="13"/>
    </row>
    <row r="36" spans="1:7" ht="15.75" x14ac:dyDescent="0.25">
      <c r="B36" s="23"/>
      <c r="C36" s="92"/>
      <c r="D36" s="62"/>
      <c r="E36" s="23"/>
      <c r="F36" s="23"/>
    </row>
    <row r="37" spans="1:7" ht="15.75" x14ac:dyDescent="0.25">
      <c r="B37" s="23"/>
      <c r="C37" s="92"/>
      <c r="D37" s="93"/>
      <c r="E37" s="23"/>
      <c r="F37" s="23"/>
      <c r="G37" s="20"/>
    </row>
    <row r="38" spans="1:7" ht="15.75" x14ac:dyDescent="0.25">
      <c r="B38" s="60" t="s">
        <v>221</v>
      </c>
      <c r="C38" s="135" t="s">
        <v>220</v>
      </c>
      <c r="D38" s="135"/>
      <c r="E38" s="126" t="s">
        <v>38</v>
      </c>
      <c r="F38" s="126"/>
      <c r="G38" s="20"/>
    </row>
  </sheetData>
  <mergeCells count="11">
    <mergeCell ref="C38:D38"/>
    <mergeCell ref="E38:F38"/>
    <mergeCell ref="G16:G24"/>
    <mergeCell ref="G25:G27"/>
    <mergeCell ref="A25:E25"/>
    <mergeCell ref="A26:E26"/>
    <mergeCell ref="A27:E27"/>
    <mergeCell ref="A32:G32"/>
    <mergeCell ref="A33:G33"/>
    <mergeCell ref="C34:D34"/>
    <mergeCell ref="E34:F34"/>
  </mergeCells>
  <pageMargins left="0.5" right="0" top="2" bottom="0.25" header="0.3" footer="0.3"/>
  <pageSetup paperSize="5" scale="9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DDE1E-F020-4BD9-960F-FE24A36ECA53}">
  <dimension ref="A1:G30"/>
  <sheetViews>
    <sheetView workbookViewId="0">
      <selection activeCell="B16" sqref="B16:F16"/>
    </sheetView>
  </sheetViews>
  <sheetFormatPr defaultRowHeight="15" x14ac:dyDescent="0.25"/>
  <cols>
    <col min="1" max="1" width="6.42578125" customWidth="1"/>
    <col min="2" max="2" width="31" customWidth="1"/>
    <col min="3" max="3" width="6.7109375" customWidth="1"/>
    <col min="4" max="4" width="8.42578125" customWidth="1"/>
    <col min="5" max="5" width="17.42578125" customWidth="1"/>
    <col min="6" max="6" width="18.5703125" customWidth="1"/>
    <col min="7" max="7" width="13.140625" customWidth="1"/>
  </cols>
  <sheetData>
    <row r="1" spans="1:7" ht="15.75" x14ac:dyDescent="0.25">
      <c r="A1" s="12" t="s">
        <v>39</v>
      </c>
      <c r="B1" s="12"/>
      <c r="C1" s="13"/>
      <c r="D1" s="13"/>
      <c r="E1" s="13"/>
      <c r="F1" s="13"/>
    </row>
    <row r="2" spans="1:7" ht="15.75" x14ac:dyDescent="0.25">
      <c r="A2" s="12" t="s">
        <v>40</v>
      </c>
      <c r="B2" s="12"/>
      <c r="C2" s="13"/>
      <c r="D2" s="13"/>
      <c r="E2" s="13"/>
      <c r="F2" s="13"/>
    </row>
    <row r="3" spans="1:7" ht="15.75" x14ac:dyDescent="0.25">
      <c r="A3" s="13"/>
      <c r="B3" s="13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14" t="s">
        <v>5</v>
      </c>
      <c r="B6" s="14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18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5" t="s">
        <v>21</v>
      </c>
      <c r="B15" s="15" t="s">
        <v>22</v>
      </c>
      <c r="C15" s="15" t="s">
        <v>23</v>
      </c>
      <c r="D15" s="15" t="s">
        <v>24</v>
      </c>
      <c r="E15" s="15" t="s">
        <v>25</v>
      </c>
      <c r="F15" s="15" t="s">
        <v>26</v>
      </c>
      <c r="G15" s="15" t="s">
        <v>27</v>
      </c>
    </row>
    <row r="16" spans="1:7" ht="15.95" customHeight="1" x14ac:dyDescent="0.25">
      <c r="A16" s="16">
        <v>1</v>
      </c>
      <c r="B16" s="17" t="s">
        <v>45</v>
      </c>
      <c r="C16" s="18">
        <v>7</v>
      </c>
      <c r="D16" s="18" t="s">
        <v>28</v>
      </c>
      <c r="E16" s="29">
        <v>2750000</v>
      </c>
      <c r="F16" s="26">
        <f>E16*C16</f>
        <v>19250000</v>
      </c>
      <c r="G16" s="31" t="s">
        <v>41</v>
      </c>
    </row>
    <row r="17" spans="1:7" ht="15.95" customHeight="1" x14ac:dyDescent="0.25">
      <c r="A17" s="127" t="s">
        <v>29</v>
      </c>
      <c r="B17" s="128"/>
      <c r="C17" s="128"/>
      <c r="D17" s="128"/>
      <c r="E17" s="129"/>
      <c r="F17" s="27">
        <f>SUM(F16)</f>
        <v>19250000</v>
      </c>
      <c r="G17" s="32" t="s">
        <v>42</v>
      </c>
    </row>
    <row r="18" spans="1:7" ht="15.95" customHeight="1" x14ac:dyDescent="0.25">
      <c r="A18" s="127" t="s">
        <v>30</v>
      </c>
      <c r="B18" s="128"/>
      <c r="C18" s="128"/>
      <c r="D18" s="128"/>
      <c r="E18" s="129"/>
      <c r="F18" s="27">
        <f>F17*11%</f>
        <v>2117500</v>
      </c>
      <c r="G18" s="32" t="s">
        <v>43</v>
      </c>
    </row>
    <row r="19" spans="1:7" ht="15.95" customHeight="1" x14ac:dyDescent="0.25">
      <c r="A19" s="130" t="s">
        <v>31</v>
      </c>
      <c r="B19" s="131"/>
      <c r="C19" s="131"/>
      <c r="D19" s="131"/>
      <c r="E19" s="132"/>
      <c r="F19" s="28">
        <f>SUM(F17:F18)</f>
        <v>21367500</v>
      </c>
      <c r="G19" s="33" t="s">
        <v>44</v>
      </c>
    </row>
    <row r="20" spans="1:7" ht="15.95" customHeight="1" x14ac:dyDescent="0.25">
      <c r="A20" s="13"/>
      <c r="B20" s="13"/>
      <c r="C20" s="13"/>
      <c r="D20" s="13"/>
      <c r="E20" s="13"/>
      <c r="F20" s="13"/>
    </row>
    <row r="21" spans="1:7" ht="15.75" x14ac:dyDescent="0.25">
      <c r="A21" s="13" t="s">
        <v>46</v>
      </c>
      <c r="B21" s="13"/>
      <c r="C21" s="13"/>
      <c r="D21" s="13"/>
      <c r="E21" s="13"/>
      <c r="F21" s="13"/>
    </row>
    <row r="22" spans="1:7" ht="15.75" x14ac:dyDescent="0.25">
      <c r="A22" s="13" t="s">
        <v>32</v>
      </c>
      <c r="B22" s="13"/>
      <c r="C22" s="13"/>
      <c r="D22" s="13"/>
      <c r="E22" s="13"/>
      <c r="F22" s="13"/>
    </row>
    <row r="24" spans="1:7" ht="15.75" x14ac:dyDescent="0.25">
      <c r="B24" s="20"/>
      <c r="C24" s="20" t="s">
        <v>33</v>
      </c>
      <c r="D24" s="20"/>
      <c r="E24" s="20"/>
      <c r="F24" s="20"/>
      <c r="G24" s="13"/>
    </row>
    <row r="25" spans="1:7" ht="15.75" x14ac:dyDescent="0.25">
      <c r="B25" s="20"/>
      <c r="C25" s="133" t="s">
        <v>34</v>
      </c>
      <c r="D25" s="133"/>
      <c r="E25" s="133"/>
      <c r="F25" s="133"/>
      <c r="G25" s="133"/>
    </row>
    <row r="26" spans="1:7" ht="15.75" x14ac:dyDescent="0.25">
      <c r="B26" s="22" t="s">
        <v>48</v>
      </c>
      <c r="C26" s="22" t="s">
        <v>35</v>
      </c>
      <c r="D26" s="22"/>
      <c r="E26" s="134" t="s">
        <v>36</v>
      </c>
      <c r="F26" s="134"/>
      <c r="G26" s="13"/>
    </row>
    <row r="27" spans="1:7" ht="15.75" x14ac:dyDescent="0.25">
      <c r="B27" s="21"/>
      <c r="D27" s="13"/>
      <c r="E27" s="21"/>
      <c r="F27" s="21"/>
      <c r="G27" s="13"/>
    </row>
    <row r="28" spans="1:7" ht="15.75" x14ac:dyDescent="0.25">
      <c r="B28" s="21"/>
      <c r="D28" s="13"/>
      <c r="E28" s="21"/>
      <c r="F28" s="21"/>
      <c r="G28" s="13"/>
    </row>
    <row r="29" spans="1:7" ht="15.75" x14ac:dyDescent="0.25">
      <c r="B29" s="23"/>
      <c r="D29" s="13"/>
      <c r="E29" s="23"/>
      <c r="F29" s="23"/>
    </row>
    <row r="30" spans="1:7" ht="15.75" x14ac:dyDescent="0.25">
      <c r="B30" s="13" t="s">
        <v>47</v>
      </c>
      <c r="C30" s="24" t="s">
        <v>37</v>
      </c>
      <c r="D30" s="24"/>
      <c r="E30" s="126" t="s">
        <v>38</v>
      </c>
      <c r="F30" s="126"/>
      <c r="G30" s="20"/>
    </row>
  </sheetData>
  <mergeCells count="6">
    <mergeCell ref="E30:F30"/>
    <mergeCell ref="A17:E17"/>
    <mergeCell ref="A18:E18"/>
    <mergeCell ref="A19:E19"/>
    <mergeCell ref="C25:G25"/>
    <mergeCell ref="E26:F26"/>
  </mergeCells>
  <pageMargins left="0.5" right="0" top="2" bottom="0.25" header="0.3" footer="0.3"/>
  <pageSetup paperSize="5" scale="8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412F-3BF7-485E-9B9E-FF46E48C3668}">
  <dimension ref="A1:G99"/>
  <sheetViews>
    <sheetView topLeftCell="A80" workbookViewId="0">
      <selection activeCell="A89" sqref="A89"/>
    </sheetView>
  </sheetViews>
  <sheetFormatPr defaultRowHeight="15" x14ac:dyDescent="0.25"/>
  <cols>
    <col min="1" max="1" width="6.42578125" customWidth="1"/>
    <col min="2" max="2" width="30.7109375" customWidth="1"/>
    <col min="3" max="3" width="6.7109375" customWidth="1"/>
    <col min="4" max="4" width="8.42578125" customWidth="1"/>
    <col min="5" max="5" width="15.42578125" customWidth="1"/>
    <col min="6" max="6" width="17.28515625" customWidth="1"/>
    <col min="7" max="7" width="12.140625" customWidth="1"/>
  </cols>
  <sheetData>
    <row r="1" spans="1:7" ht="15.75" x14ac:dyDescent="0.25">
      <c r="A1" s="12" t="s">
        <v>39</v>
      </c>
      <c r="B1" s="34"/>
      <c r="C1" s="13"/>
      <c r="D1" s="13"/>
      <c r="E1" s="13"/>
      <c r="F1" s="13"/>
    </row>
    <row r="2" spans="1:7" ht="15.75" x14ac:dyDescent="0.25">
      <c r="A2" s="12" t="s">
        <v>51</v>
      </c>
      <c r="B2" s="12"/>
      <c r="C2" s="13"/>
      <c r="D2" s="13"/>
      <c r="E2" s="13"/>
      <c r="F2" s="13"/>
    </row>
    <row r="3" spans="1:7" ht="15.75" x14ac:dyDescent="0.25">
      <c r="A3" s="13"/>
      <c r="B3" s="13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35" t="s">
        <v>50</v>
      </c>
      <c r="B6" s="12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52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53</v>
      </c>
      <c r="B13" s="13"/>
      <c r="C13" s="13"/>
      <c r="D13" s="13"/>
      <c r="E13" s="13"/>
      <c r="F13" s="13"/>
    </row>
    <row r="14" spans="1:7" ht="15.75" x14ac:dyDescent="0.25">
      <c r="A14" s="13" t="s">
        <v>54</v>
      </c>
      <c r="B14" s="13"/>
      <c r="C14" s="13"/>
      <c r="D14" s="13"/>
      <c r="E14" s="13"/>
      <c r="F14" s="13"/>
    </row>
    <row r="15" spans="1:7" ht="15.75" x14ac:dyDescent="0.25">
      <c r="A15" s="13"/>
      <c r="B15" s="13"/>
      <c r="C15" s="13"/>
      <c r="D15" s="13"/>
      <c r="E15" s="13"/>
      <c r="F15" s="13"/>
    </row>
    <row r="16" spans="1:7" ht="15.75" x14ac:dyDescent="0.25">
      <c r="A16" s="15" t="s">
        <v>21</v>
      </c>
      <c r="B16" s="15" t="s">
        <v>22</v>
      </c>
      <c r="C16" s="15" t="s">
        <v>23</v>
      </c>
      <c r="D16" s="15" t="s">
        <v>24</v>
      </c>
      <c r="E16" s="15" t="s">
        <v>55</v>
      </c>
      <c r="F16" s="15" t="s">
        <v>26</v>
      </c>
      <c r="G16" s="15" t="s">
        <v>56</v>
      </c>
    </row>
    <row r="17" spans="1:7" ht="15.75" x14ac:dyDescent="0.25">
      <c r="A17" s="16">
        <v>1</v>
      </c>
      <c r="B17" s="44" t="s">
        <v>58</v>
      </c>
      <c r="C17" s="16">
        <v>400</v>
      </c>
      <c r="D17" s="16" t="s">
        <v>57</v>
      </c>
      <c r="E17" s="39">
        <v>24400</v>
      </c>
      <c r="F17" s="45">
        <f>E17*C17</f>
        <v>9760000</v>
      </c>
      <c r="G17" s="38" t="s">
        <v>59</v>
      </c>
    </row>
    <row r="18" spans="1:7" ht="15.75" x14ac:dyDescent="0.25">
      <c r="A18" s="16">
        <v>2</v>
      </c>
      <c r="B18" s="44" t="s">
        <v>89</v>
      </c>
      <c r="C18" s="16">
        <v>200</v>
      </c>
      <c r="D18" s="16" t="s">
        <v>57</v>
      </c>
      <c r="E18" s="39">
        <v>28400</v>
      </c>
      <c r="F18" s="45">
        <f>E18*C18</f>
        <v>5680000</v>
      </c>
      <c r="G18" s="19" t="s">
        <v>60</v>
      </c>
    </row>
    <row r="19" spans="1:7" ht="15.75" x14ac:dyDescent="0.25">
      <c r="A19" s="136" t="s">
        <v>29</v>
      </c>
      <c r="B19" s="137"/>
      <c r="C19" s="137"/>
      <c r="D19" s="137"/>
      <c r="E19" s="138"/>
      <c r="F19" s="36">
        <f>SUM(F17:F18)</f>
        <v>15440000</v>
      </c>
      <c r="G19" s="19"/>
    </row>
    <row r="20" spans="1:7" ht="15.75" x14ac:dyDescent="0.25">
      <c r="A20" s="139" t="s">
        <v>30</v>
      </c>
      <c r="B20" s="140"/>
      <c r="C20" s="140"/>
      <c r="D20" s="140"/>
      <c r="E20" s="141"/>
      <c r="F20" s="26">
        <f>F19*11%</f>
        <v>1698400</v>
      </c>
      <c r="G20" s="19"/>
    </row>
    <row r="21" spans="1:7" ht="15.75" x14ac:dyDescent="0.25">
      <c r="A21" s="142" t="s">
        <v>31</v>
      </c>
      <c r="B21" s="143"/>
      <c r="C21" s="143"/>
      <c r="D21" s="143"/>
      <c r="E21" s="144"/>
      <c r="F21" s="46">
        <f>SUM(F19:F20)</f>
        <v>17138400</v>
      </c>
      <c r="G21" s="41"/>
    </row>
    <row r="22" spans="1:7" ht="15.75" x14ac:dyDescent="0.25">
      <c r="A22" s="13"/>
      <c r="B22" s="13"/>
      <c r="C22" s="13"/>
      <c r="D22" s="13"/>
      <c r="E22" s="13"/>
      <c r="F22" s="13"/>
    </row>
    <row r="23" spans="1:7" ht="15.75" x14ac:dyDescent="0.25">
      <c r="A23" s="13" t="s">
        <v>90</v>
      </c>
      <c r="B23" s="13"/>
      <c r="C23" s="13"/>
      <c r="D23" s="13"/>
      <c r="E23" s="13"/>
      <c r="F23" s="13"/>
    </row>
    <row r="24" spans="1:7" ht="15.75" x14ac:dyDescent="0.25">
      <c r="A24" s="13" t="s">
        <v>32</v>
      </c>
      <c r="B24" s="13"/>
      <c r="C24" s="13"/>
      <c r="D24" s="13"/>
      <c r="E24" s="13"/>
      <c r="F24" s="13"/>
    </row>
    <row r="25" spans="1:7" ht="12" customHeight="1" x14ac:dyDescent="0.25">
      <c r="A25" s="13"/>
      <c r="B25" s="13"/>
      <c r="C25" s="13"/>
      <c r="D25" s="13"/>
      <c r="E25" s="13"/>
      <c r="F25" s="13"/>
    </row>
    <row r="26" spans="1:7" ht="15.75" x14ac:dyDescent="0.25">
      <c r="A26" s="13"/>
      <c r="B26" s="20"/>
      <c r="C26" s="133" t="s">
        <v>33</v>
      </c>
      <c r="D26" s="133"/>
      <c r="E26" s="133"/>
      <c r="F26" s="133"/>
      <c r="G26" s="133"/>
    </row>
    <row r="27" spans="1:7" ht="15.75" x14ac:dyDescent="0.25">
      <c r="B27" s="20"/>
      <c r="C27" s="133" t="s">
        <v>34</v>
      </c>
      <c r="D27" s="133"/>
      <c r="E27" s="133"/>
      <c r="F27" s="133"/>
      <c r="G27" s="133"/>
    </row>
    <row r="28" spans="1:7" ht="15.75" x14ac:dyDescent="0.25">
      <c r="B28" s="22" t="s">
        <v>61</v>
      </c>
      <c r="C28" s="134" t="s">
        <v>35</v>
      </c>
      <c r="D28" s="134"/>
      <c r="E28" s="134" t="s">
        <v>36</v>
      </c>
      <c r="F28" s="134"/>
      <c r="G28" s="22"/>
    </row>
    <row r="29" spans="1:7" ht="15.75" x14ac:dyDescent="0.25">
      <c r="B29" s="21"/>
      <c r="D29" s="13"/>
      <c r="E29" s="21"/>
      <c r="F29" s="21"/>
      <c r="G29" s="21"/>
    </row>
    <row r="30" spans="1:7" ht="15.75" x14ac:dyDescent="0.25">
      <c r="B30" s="23"/>
      <c r="D30" s="13"/>
      <c r="E30" s="23"/>
      <c r="F30" s="23"/>
      <c r="G30" s="23"/>
    </row>
    <row r="31" spans="1:7" ht="15.75" x14ac:dyDescent="0.25">
      <c r="B31" s="23"/>
      <c r="D31" s="42"/>
      <c r="E31" s="23"/>
      <c r="F31" s="23"/>
      <c r="G31" s="23"/>
    </row>
    <row r="32" spans="1:7" ht="15.75" x14ac:dyDescent="0.25">
      <c r="B32" s="13" t="s">
        <v>62</v>
      </c>
      <c r="C32" s="135" t="s">
        <v>37</v>
      </c>
      <c r="D32" s="135"/>
      <c r="E32" s="126" t="s">
        <v>38</v>
      </c>
      <c r="F32" s="126"/>
      <c r="G32" s="43"/>
    </row>
    <row r="33" spans="2:7" ht="15.75" x14ac:dyDescent="0.25">
      <c r="B33" s="13"/>
      <c r="C33" s="13"/>
      <c r="D33" s="13"/>
      <c r="E33" s="13"/>
      <c r="F33" s="13"/>
      <c r="G33" s="13"/>
    </row>
    <row r="68" spans="1:6" ht="15.75" x14ac:dyDescent="0.25">
      <c r="A68" s="12" t="s">
        <v>178</v>
      </c>
      <c r="B68" s="34"/>
      <c r="C68" s="13"/>
      <c r="D68" s="13"/>
      <c r="E68" s="13"/>
      <c r="F68" s="13"/>
    </row>
    <row r="69" spans="1:6" ht="15.75" x14ac:dyDescent="0.25">
      <c r="A69" s="12" t="s">
        <v>179</v>
      </c>
      <c r="B69" s="12"/>
      <c r="C69" s="13"/>
      <c r="D69" s="13"/>
      <c r="E69" s="13"/>
      <c r="F69" s="13"/>
    </row>
    <row r="70" spans="1:6" ht="15.75" x14ac:dyDescent="0.25">
      <c r="A70" s="13"/>
      <c r="B70" s="13"/>
      <c r="C70" s="13"/>
      <c r="D70" s="13"/>
      <c r="E70" s="13"/>
      <c r="F70" s="13"/>
    </row>
    <row r="71" spans="1:6" ht="15.75" x14ac:dyDescent="0.25">
      <c r="A71" s="13" t="s">
        <v>14</v>
      </c>
      <c r="B71" s="13"/>
      <c r="C71" s="13"/>
      <c r="D71" s="13"/>
      <c r="E71" s="13"/>
      <c r="F71" s="13"/>
    </row>
    <row r="72" spans="1:6" ht="15.75" x14ac:dyDescent="0.25">
      <c r="A72" s="13" t="s">
        <v>15</v>
      </c>
      <c r="B72" s="13"/>
      <c r="C72" s="13"/>
      <c r="D72" s="13"/>
      <c r="E72" s="13"/>
      <c r="F72" s="13"/>
    </row>
    <row r="73" spans="1:6" ht="15.75" x14ac:dyDescent="0.25">
      <c r="A73" s="35" t="s">
        <v>50</v>
      </c>
      <c r="B73" s="12"/>
      <c r="C73" s="13"/>
      <c r="D73" s="13"/>
      <c r="E73" s="13"/>
      <c r="F73" s="13"/>
    </row>
    <row r="74" spans="1:6" ht="15.75" x14ac:dyDescent="0.25">
      <c r="A74" s="13" t="s">
        <v>16</v>
      </c>
      <c r="B74" s="13"/>
      <c r="C74" s="13"/>
      <c r="D74" s="13"/>
      <c r="E74" s="13"/>
      <c r="F74" s="13"/>
    </row>
    <row r="75" spans="1:6" ht="15.75" x14ac:dyDescent="0.25">
      <c r="A75" s="12" t="s">
        <v>17</v>
      </c>
      <c r="B75" s="13"/>
      <c r="C75" s="13"/>
      <c r="D75" s="13"/>
      <c r="E75" s="13"/>
      <c r="F75" s="13"/>
    </row>
    <row r="76" spans="1:6" ht="15.75" x14ac:dyDescent="0.25">
      <c r="A76" s="13"/>
      <c r="B76" s="13"/>
      <c r="C76" s="13"/>
      <c r="D76" s="13"/>
      <c r="E76" s="13"/>
      <c r="F76" s="13"/>
    </row>
    <row r="77" spans="1:6" ht="15.75" x14ac:dyDescent="0.25">
      <c r="A77" s="13" t="s">
        <v>52</v>
      </c>
      <c r="B77" s="13"/>
      <c r="C77" s="13"/>
      <c r="D77" s="13"/>
      <c r="E77" s="13"/>
      <c r="F77" s="13"/>
    </row>
    <row r="78" spans="1:6" ht="15.75" x14ac:dyDescent="0.25">
      <c r="A78" s="13"/>
      <c r="B78" s="13"/>
      <c r="C78" s="13"/>
      <c r="D78" s="13"/>
      <c r="E78" s="13"/>
      <c r="F78" s="13"/>
    </row>
    <row r="79" spans="1:6" ht="15.75" x14ac:dyDescent="0.25">
      <c r="A79" s="13" t="s">
        <v>19</v>
      </c>
      <c r="B79" s="13"/>
      <c r="C79" s="13"/>
      <c r="D79" s="13"/>
      <c r="E79" s="13"/>
      <c r="F79" s="13"/>
    </row>
    <row r="80" spans="1:6" ht="15.75" x14ac:dyDescent="0.25">
      <c r="A80" s="13" t="s">
        <v>53</v>
      </c>
      <c r="B80" s="13"/>
      <c r="C80" s="13"/>
      <c r="D80" s="13"/>
      <c r="E80" s="13"/>
      <c r="F80" s="13"/>
    </row>
    <row r="81" spans="1:7" ht="15.75" x14ac:dyDescent="0.25">
      <c r="A81" s="13" t="s">
        <v>54</v>
      </c>
      <c r="B81" s="13"/>
      <c r="C81" s="13"/>
      <c r="D81" s="13"/>
      <c r="E81" s="13"/>
      <c r="F81" s="13"/>
    </row>
    <row r="82" spans="1:7" ht="15.75" x14ac:dyDescent="0.25">
      <c r="A82" s="13"/>
      <c r="B82" s="13"/>
      <c r="C82" s="13"/>
      <c r="D82" s="13"/>
      <c r="E82" s="13"/>
      <c r="F82" s="13"/>
    </row>
    <row r="83" spans="1:7" ht="15.75" x14ac:dyDescent="0.25">
      <c r="A83" s="15" t="s">
        <v>21</v>
      </c>
      <c r="B83" s="15" t="s">
        <v>22</v>
      </c>
      <c r="C83" s="15" t="s">
        <v>23</v>
      </c>
      <c r="D83" s="15" t="s">
        <v>24</v>
      </c>
      <c r="E83" s="15" t="s">
        <v>55</v>
      </c>
      <c r="F83" s="15" t="s">
        <v>26</v>
      </c>
      <c r="G83" s="15" t="s">
        <v>56</v>
      </c>
    </row>
    <row r="84" spans="1:7" ht="15.75" x14ac:dyDescent="0.25">
      <c r="A84" s="16">
        <v>1</v>
      </c>
      <c r="B84" s="102" t="s">
        <v>180</v>
      </c>
      <c r="C84" s="16">
        <v>4</v>
      </c>
      <c r="D84" s="16" t="s">
        <v>181</v>
      </c>
      <c r="E84" s="39">
        <v>2500000</v>
      </c>
      <c r="F84" s="45">
        <f>E84*C84</f>
        <v>10000000</v>
      </c>
      <c r="G84" s="38" t="s">
        <v>182</v>
      </c>
    </row>
    <row r="85" spans="1:7" ht="15.75" x14ac:dyDescent="0.25">
      <c r="A85" s="136" t="s">
        <v>29</v>
      </c>
      <c r="B85" s="137"/>
      <c r="C85" s="137"/>
      <c r="D85" s="137"/>
      <c r="E85" s="138"/>
      <c r="F85" s="36">
        <f>SUM(F84:F84)</f>
        <v>10000000</v>
      </c>
      <c r="G85" s="19" t="s">
        <v>60</v>
      </c>
    </row>
    <row r="86" spans="1:7" ht="15.75" x14ac:dyDescent="0.25">
      <c r="A86" s="139" t="s">
        <v>30</v>
      </c>
      <c r="B86" s="140"/>
      <c r="C86" s="140"/>
      <c r="D86" s="140"/>
      <c r="E86" s="141"/>
      <c r="F86" s="26">
        <f>F85*11%</f>
        <v>1100000</v>
      </c>
      <c r="G86" s="19"/>
    </row>
    <row r="87" spans="1:7" ht="15.75" x14ac:dyDescent="0.25">
      <c r="A87" s="142" t="s">
        <v>31</v>
      </c>
      <c r="B87" s="143"/>
      <c r="C87" s="143"/>
      <c r="D87" s="143"/>
      <c r="E87" s="144"/>
      <c r="F87" s="46">
        <f>SUM(F85:F86)</f>
        <v>11100000</v>
      </c>
      <c r="G87" s="41"/>
    </row>
    <row r="88" spans="1:7" ht="15.75" x14ac:dyDescent="0.25">
      <c r="A88" s="13"/>
      <c r="B88" s="13"/>
      <c r="C88" s="13"/>
      <c r="D88" s="13"/>
      <c r="E88" s="13"/>
      <c r="F88" s="13"/>
    </row>
    <row r="89" spans="1:7" ht="15.75" x14ac:dyDescent="0.25">
      <c r="A89" s="13" t="s">
        <v>183</v>
      </c>
      <c r="B89" s="13"/>
      <c r="C89" s="13"/>
      <c r="D89" s="13"/>
      <c r="E89" s="13"/>
      <c r="F89" s="13"/>
    </row>
    <row r="90" spans="1:7" ht="15.75" x14ac:dyDescent="0.25">
      <c r="A90" s="13" t="s">
        <v>32</v>
      </c>
      <c r="B90" s="13"/>
      <c r="C90" s="13"/>
      <c r="D90" s="13"/>
      <c r="E90" s="13"/>
      <c r="F90" s="13"/>
    </row>
    <row r="91" spans="1:7" ht="12" customHeight="1" x14ac:dyDescent="0.25">
      <c r="A91" s="13"/>
      <c r="B91" s="13"/>
      <c r="C91" s="13"/>
      <c r="D91" s="13"/>
      <c r="E91" s="13"/>
      <c r="F91" s="13"/>
    </row>
    <row r="92" spans="1:7" ht="15.75" x14ac:dyDescent="0.25">
      <c r="A92" s="13"/>
      <c r="B92" s="20"/>
      <c r="C92" s="133" t="s">
        <v>33</v>
      </c>
      <c r="D92" s="133"/>
      <c r="E92" s="133"/>
      <c r="F92" s="133"/>
      <c r="G92" s="133"/>
    </row>
    <row r="93" spans="1:7" ht="15.75" x14ac:dyDescent="0.25">
      <c r="B93" s="20"/>
      <c r="C93" s="133" t="s">
        <v>34</v>
      </c>
      <c r="D93" s="133"/>
      <c r="E93" s="133"/>
      <c r="F93" s="133"/>
      <c r="G93" s="133"/>
    </row>
    <row r="94" spans="1:7" ht="15.75" x14ac:dyDescent="0.25">
      <c r="B94" s="22" t="s">
        <v>61</v>
      </c>
      <c r="C94" s="134" t="s">
        <v>35</v>
      </c>
      <c r="D94" s="134"/>
      <c r="E94" s="134" t="s">
        <v>36</v>
      </c>
      <c r="F94" s="134"/>
      <c r="G94" s="22"/>
    </row>
    <row r="95" spans="1:7" ht="15.75" x14ac:dyDescent="0.25">
      <c r="B95" s="21"/>
      <c r="D95" s="13"/>
      <c r="E95" s="21"/>
      <c r="F95" s="21"/>
      <c r="G95" s="21"/>
    </row>
    <row r="96" spans="1:7" ht="15.75" x14ac:dyDescent="0.25">
      <c r="B96" s="23"/>
      <c r="D96" s="13"/>
      <c r="E96" s="23"/>
      <c r="F96" s="23"/>
      <c r="G96" s="23"/>
    </row>
    <row r="97" spans="2:7" ht="15.75" x14ac:dyDescent="0.25">
      <c r="B97" s="23"/>
      <c r="D97" s="42"/>
      <c r="E97" s="23"/>
      <c r="F97" s="23"/>
      <c r="G97" s="23"/>
    </row>
    <row r="98" spans="2:7" ht="15.75" x14ac:dyDescent="0.25">
      <c r="B98" s="13" t="s">
        <v>62</v>
      </c>
      <c r="C98" s="135" t="s">
        <v>37</v>
      </c>
      <c r="D98" s="135"/>
      <c r="E98" s="126" t="s">
        <v>38</v>
      </c>
      <c r="F98" s="126"/>
      <c r="G98" s="43"/>
    </row>
    <row r="99" spans="2:7" ht="15.75" x14ac:dyDescent="0.25">
      <c r="B99" s="13"/>
      <c r="C99" s="13"/>
      <c r="D99" s="13"/>
      <c r="E99" s="13"/>
      <c r="F99" s="13"/>
      <c r="G99" s="13"/>
    </row>
  </sheetData>
  <mergeCells count="18">
    <mergeCell ref="C94:D94"/>
    <mergeCell ref="E94:F94"/>
    <mergeCell ref="C98:D98"/>
    <mergeCell ref="E98:F98"/>
    <mergeCell ref="A85:E85"/>
    <mergeCell ref="A86:E86"/>
    <mergeCell ref="A87:E87"/>
    <mergeCell ref="C92:G92"/>
    <mergeCell ref="C93:G93"/>
    <mergeCell ref="C32:D32"/>
    <mergeCell ref="E32:F32"/>
    <mergeCell ref="A19:E19"/>
    <mergeCell ref="A20:E20"/>
    <mergeCell ref="C26:G26"/>
    <mergeCell ref="A21:E21"/>
    <mergeCell ref="C27:G27"/>
    <mergeCell ref="C28:D28"/>
    <mergeCell ref="E28:F28"/>
  </mergeCells>
  <pageMargins left="0.5" right="0" top="2" bottom="0.25" header="0.3" footer="0.3"/>
  <pageSetup paperSize="5"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3EA1-4E59-46CF-A28E-0244F73728A4}">
  <dimension ref="A1:G32"/>
  <sheetViews>
    <sheetView workbookViewId="0">
      <selection activeCell="B17" sqref="B17:F17"/>
    </sheetView>
  </sheetViews>
  <sheetFormatPr defaultRowHeight="15" x14ac:dyDescent="0.25"/>
  <cols>
    <col min="1" max="1" width="6.42578125" customWidth="1"/>
    <col min="2" max="2" width="33.28515625" customWidth="1"/>
    <col min="3" max="3" width="6.7109375" customWidth="1"/>
    <col min="4" max="4" width="8.42578125" customWidth="1"/>
    <col min="5" max="5" width="14.85546875" customWidth="1"/>
    <col min="6" max="6" width="15.140625" customWidth="1"/>
    <col min="7" max="7" width="14.7109375" customWidth="1"/>
  </cols>
  <sheetData>
    <row r="1" spans="1:7" ht="15.75" x14ac:dyDescent="0.25">
      <c r="A1" s="12" t="s">
        <v>39</v>
      </c>
      <c r="B1" s="34"/>
      <c r="C1" s="13"/>
      <c r="D1" s="13"/>
      <c r="E1" s="13"/>
      <c r="F1" s="13"/>
    </row>
    <row r="2" spans="1:7" ht="15.75" x14ac:dyDescent="0.25">
      <c r="A2" s="12" t="s">
        <v>65</v>
      </c>
      <c r="B2" s="12"/>
      <c r="C2" s="13"/>
      <c r="D2" s="13"/>
      <c r="E2" s="13"/>
      <c r="F2" s="13"/>
    </row>
    <row r="3" spans="1:7" ht="15.75" x14ac:dyDescent="0.25">
      <c r="A3" s="13"/>
      <c r="B3" s="13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35" t="s">
        <v>64</v>
      </c>
      <c r="B6" s="12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68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53</v>
      </c>
      <c r="B13" s="13"/>
      <c r="C13" s="13"/>
      <c r="D13" s="13"/>
      <c r="E13" s="13"/>
      <c r="F13" s="13"/>
    </row>
    <row r="14" spans="1:7" ht="15.75" x14ac:dyDescent="0.25">
      <c r="A14" s="13" t="s">
        <v>54</v>
      </c>
      <c r="B14" s="13"/>
      <c r="C14" s="13"/>
      <c r="D14" s="13"/>
      <c r="E14" s="13"/>
      <c r="F14" s="13"/>
    </row>
    <row r="15" spans="1:7" ht="15.75" x14ac:dyDescent="0.25">
      <c r="A15" s="13"/>
      <c r="B15" s="13"/>
      <c r="C15" s="13"/>
      <c r="D15" s="13"/>
      <c r="E15" s="13"/>
      <c r="F15" s="13"/>
    </row>
    <row r="16" spans="1:7" ht="15.75" x14ac:dyDescent="0.25">
      <c r="A16" s="15" t="s">
        <v>21</v>
      </c>
      <c r="B16" s="15" t="s">
        <v>22</v>
      </c>
      <c r="C16" s="15" t="s">
        <v>23</v>
      </c>
      <c r="D16" s="15" t="s">
        <v>24</v>
      </c>
      <c r="E16" s="15" t="s">
        <v>55</v>
      </c>
      <c r="F16" s="15" t="s">
        <v>26</v>
      </c>
      <c r="G16" s="15" t="s">
        <v>56</v>
      </c>
    </row>
    <row r="17" spans="1:7" ht="15.75" x14ac:dyDescent="0.25">
      <c r="A17" s="16">
        <v>1</v>
      </c>
      <c r="B17" s="44" t="s">
        <v>69</v>
      </c>
      <c r="C17" s="16">
        <v>1</v>
      </c>
      <c r="D17" s="16" t="s">
        <v>66</v>
      </c>
      <c r="E17" s="36">
        <v>620000</v>
      </c>
      <c r="F17" s="37">
        <f>E17*C17</f>
        <v>620000</v>
      </c>
      <c r="G17" s="38" t="s">
        <v>70</v>
      </c>
    </row>
    <row r="18" spans="1:7" ht="15.75" x14ac:dyDescent="0.25">
      <c r="A18" s="136" t="s">
        <v>29</v>
      </c>
      <c r="B18" s="137"/>
      <c r="C18" s="137"/>
      <c r="D18" s="137"/>
      <c r="E18" s="138"/>
      <c r="F18" s="39">
        <f>SUM(F17:F17)</f>
        <v>620000</v>
      </c>
      <c r="G18" s="19"/>
    </row>
    <row r="19" spans="1:7" ht="15.75" x14ac:dyDescent="0.25">
      <c r="A19" s="139" t="s">
        <v>30</v>
      </c>
      <c r="B19" s="140"/>
      <c r="C19" s="140"/>
      <c r="D19" s="140"/>
      <c r="E19" s="141"/>
      <c r="F19" s="25">
        <f>F18*11%</f>
        <v>68200</v>
      </c>
      <c r="G19" s="19"/>
    </row>
    <row r="20" spans="1:7" ht="15.75" x14ac:dyDescent="0.25">
      <c r="A20" s="142" t="s">
        <v>31</v>
      </c>
      <c r="B20" s="143"/>
      <c r="C20" s="143"/>
      <c r="D20" s="143"/>
      <c r="E20" s="144"/>
      <c r="F20" s="40">
        <f>SUM(F18:F19)</f>
        <v>688200</v>
      </c>
      <c r="G20" s="41"/>
    </row>
    <row r="21" spans="1:7" ht="15.75" x14ac:dyDescent="0.25">
      <c r="A21" s="13"/>
      <c r="B21" s="13"/>
      <c r="C21" s="13"/>
      <c r="D21" s="13"/>
      <c r="E21" s="13"/>
      <c r="F21" s="13"/>
    </row>
    <row r="22" spans="1:7" ht="15.75" x14ac:dyDescent="0.25">
      <c r="A22" s="13" t="s">
        <v>67</v>
      </c>
      <c r="B22" s="13"/>
      <c r="C22" s="13"/>
      <c r="D22" s="13"/>
      <c r="E22" s="13"/>
      <c r="F22" s="13"/>
    </row>
    <row r="23" spans="1:7" ht="15.75" x14ac:dyDescent="0.25">
      <c r="A23" s="13" t="s">
        <v>32</v>
      </c>
      <c r="B23" s="13"/>
      <c r="C23" s="13"/>
      <c r="D23" s="13"/>
      <c r="E23" s="13"/>
      <c r="F23" s="13"/>
    </row>
    <row r="24" spans="1:7" ht="12" customHeight="1" x14ac:dyDescent="0.25">
      <c r="A24" s="13"/>
      <c r="B24" s="13"/>
      <c r="C24" s="13"/>
      <c r="D24" s="13"/>
      <c r="E24" s="13"/>
      <c r="F24" s="13"/>
    </row>
    <row r="25" spans="1:7" ht="15.75" x14ac:dyDescent="0.25">
      <c r="A25" s="13"/>
      <c r="B25" s="20"/>
      <c r="C25" s="133" t="s">
        <v>33</v>
      </c>
      <c r="D25" s="133"/>
      <c r="E25" s="133"/>
      <c r="F25" s="133"/>
      <c r="G25" s="133"/>
    </row>
    <row r="26" spans="1:7" ht="15.75" x14ac:dyDescent="0.25">
      <c r="B26" s="20"/>
      <c r="C26" s="133" t="s">
        <v>34</v>
      </c>
      <c r="D26" s="133"/>
      <c r="E26" s="133"/>
      <c r="F26" s="133"/>
      <c r="G26" s="133"/>
    </row>
    <row r="27" spans="1:7" ht="15.75" x14ac:dyDescent="0.25">
      <c r="B27" s="22" t="s">
        <v>61</v>
      </c>
      <c r="C27" s="134" t="s">
        <v>35</v>
      </c>
      <c r="D27" s="134"/>
      <c r="E27" s="134" t="s">
        <v>36</v>
      </c>
      <c r="F27" s="134"/>
      <c r="G27" s="22"/>
    </row>
    <row r="28" spans="1:7" ht="15.75" x14ac:dyDescent="0.25">
      <c r="B28" s="21"/>
      <c r="D28" s="13"/>
      <c r="E28" s="21"/>
      <c r="F28" s="21"/>
      <c r="G28" s="21"/>
    </row>
    <row r="29" spans="1:7" ht="15.75" x14ac:dyDescent="0.25">
      <c r="B29" s="23"/>
      <c r="D29" s="13"/>
      <c r="E29" s="23"/>
      <c r="F29" s="23"/>
      <c r="G29" s="23"/>
    </row>
    <row r="30" spans="1:7" ht="15.75" x14ac:dyDescent="0.25">
      <c r="B30" s="23"/>
      <c r="D30" s="42"/>
      <c r="E30" s="23"/>
      <c r="F30" s="23"/>
      <c r="G30" s="23"/>
    </row>
    <row r="31" spans="1:7" ht="15.75" x14ac:dyDescent="0.25">
      <c r="B31" s="13" t="s">
        <v>62</v>
      </c>
      <c r="C31" s="135" t="s">
        <v>37</v>
      </c>
      <c r="D31" s="135"/>
      <c r="E31" s="126" t="s">
        <v>38</v>
      </c>
      <c r="F31" s="126"/>
      <c r="G31" s="43"/>
    </row>
    <row r="32" spans="1:7" ht="15.75" x14ac:dyDescent="0.25">
      <c r="B32" s="13"/>
      <c r="C32" s="13"/>
      <c r="D32" s="13"/>
      <c r="E32" s="13"/>
      <c r="F32" s="13"/>
      <c r="G32" s="13"/>
    </row>
  </sheetData>
  <mergeCells count="9">
    <mergeCell ref="C31:D31"/>
    <mergeCell ref="E31:F31"/>
    <mergeCell ref="A18:E18"/>
    <mergeCell ref="A19:E19"/>
    <mergeCell ref="A20:E20"/>
    <mergeCell ref="C25:G25"/>
    <mergeCell ref="C26:G26"/>
    <mergeCell ref="C27:D27"/>
    <mergeCell ref="E27:F27"/>
  </mergeCells>
  <pageMargins left="0.5" right="0" top="2" bottom="0.25" header="0.3" footer="0.3"/>
  <pageSetup paperSize="5"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19A3-B512-4F0C-9FC7-78F7F87486EE}">
  <dimension ref="A1:G34"/>
  <sheetViews>
    <sheetView topLeftCell="A7" workbookViewId="0">
      <selection activeCell="J14" sqref="J14"/>
    </sheetView>
  </sheetViews>
  <sheetFormatPr defaultRowHeight="15" x14ac:dyDescent="0.25"/>
  <cols>
    <col min="1" max="1" width="6.42578125" customWidth="1"/>
    <col min="2" max="2" width="41.140625" customWidth="1"/>
    <col min="3" max="3" width="5.85546875" customWidth="1"/>
    <col min="4" max="4" width="8.42578125" customWidth="1"/>
    <col min="5" max="5" width="15.28515625" customWidth="1"/>
    <col min="6" max="6" width="16.5703125" customWidth="1"/>
    <col min="7" max="7" width="15.28515625" customWidth="1"/>
  </cols>
  <sheetData>
    <row r="1" spans="1:7" ht="15.75" x14ac:dyDescent="0.25">
      <c r="A1" s="12" t="s">
        <v>73</v>
      </c>
      <c r="B1" s="34"/>
      <c r="C1" s="13"/>
      <c r="D1" s="13"/>
      <c r="E1" s="13"/>
      <c r="F1" s="13"/>
    </row>
    <row r="2" spans="1:7" ht="15.75" x14ac:dyDescent="0.25">
      <c r="A2" s="12" t="s">
        <v>74</v>
      </c>
      <c r="B2" s="12"/>
      <c r="C2" s="13"/>
      <c r="D2" s="13"/>
      <c r="E2" s="13"/>
      <c r="F2" s="13"/>
    </row>
    <row r="3" spans="1:7" ht="15.75" x14ac:dyDescent="0.25">
      <c r="A3" s="13"/>
      <c r="B3" s="13"/>
      <c r="C3" s="13"/>
      <c r="D3" s="13"/>
      <c r="E3" s="13"/>
      <c r="F3" s="13"/>
    </row>
    <row r="4" spans="1:7" ht="15.75" x14ac:dyDescent="0.25">
      <c r="A4" s="12" t="s">
        <v>86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35" t="s">
        <v>72</v>
      </c>
      <c r="B6" s="12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75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53</v>
      </c>
      <c r="B13" s="13"/>
      <c r="C13" s="13"/>
      <c r="D13" s="13"/>
      <c r="E13" s="13"/>
      <c r="F13" s="13"/>
    </row>
    <row r="14" spans="1:7" ht="15.75" x14ac:dyDescent="0.25">
      <c r="A14" s="13" t="s">
        <v>54</v>
      </c>
      <c r="B14" s="13"/>
      <c r="C14" s="13"/>
      <c r="D14" s="13"/>
      <c r="E14" s="13"/>
      <c r="F14" s="13"/>
    </row>
    <row r="15" spans="1:7" ht="15.75" x14ac:dyDescent="0.25">
      <c r="A15" s="13"/>
      <c r="B15" s="13"/>
      <c r="C15" s="13"/>
      <c r="D15" s="13"/>
      <c r="E15" s="13"/>
      <c r="F15" s="13"/>
    </row>
    <row r="16" spans="1:7" ht="15.75" x14ac:dyDescent="0.25">
      <c r="A16" s="15" t="s">
        <v>21</v>
      </c>
      <c r="B16" s="15" t="s">
        <v>22</v>
      </c>
      <c r="C16" s="15" t="s">
        <v>23</v>
      </c>
      <c r="D16" s="15" t="s">
        <v>24</v>
      </c>
      <c r="E16" s="15" t="s">
        <v>55</v>
      </c>
      <c r="F16" s="15" t="s">
        <v>26</v>
      </c>
      <c r="G16" s="15" t="s">
        <v>56</v>
      </c>
    </row>
    <row r="17" spans="1:7" ht="15.95" customHeight="1" x14ac:dyDescent="0.25">
      <c r="A17" s="145">
        <v>1</v>
      </c>
      <c r="B17" s="47" t="s">
        <v>85</v>
      </c>
      <c r="C17" s="145">
        <v>1</v>
      </c>
      <c r="D17" s="145" t="s">
        <v>78</v>
      </c>
      <c r="E17" s="148">
        <v>35000000</v>
      </c>
      <c r="F17" s="151">
        <f>E17*C17</f>
        <v>35000000</v>
      </c>
      <c r="G17" s="50" t="s">
        <v>79</v>
      </c>
    </row>
    <row r="18" spans="1:7" ht="15.95" customHeight="1" x14ac:dyDescent="0.25">
      <c r="A18" s="146"/>
      <c r="B18" s="48" t="s">
        <v>76</v>
      </c>
      <c r="C18" s="146"/>
      <c r="D18" s="146"/>
      <c r="E18" s="149"/>
      <c r="F18" s="152"/>
      <c r="G18" s="30" t="s">
        <v>80</v>
      </c>
    </row>
    <row r="19" spans="1:7" ht="15.95" customHeight="1" x14ac:dyDescent="0.25">
      <c r="A19" s="147"/>
      <c r="B19" s="49" t="s">
        <v>77</v>
      </c>
      <c r="C19" s="147"/>
      <c r="D19" s="147"/>
      <c r="E19" s="150"/>
      <c r="F19" s="153"/>
      <c r="G19" s="30" t="s">
        <v>81</v>
      </c>
    </row>
    <row r="20" spans="1:7" ht="15.75" x14ac:dyDescent="0.25">
      <c r="A20" s="136" t="s">
        <v>29</v>
      </c>
      <c r="B20" s="137"/>
      <c r="C20" s="137"/>
      <c r="D20" s="137"/>
      <c r="E20" s="138"/>
      <c r="F20" s="36">
        <f>SUM(F17:F17)</f>
        <v>35000000</v>
      </c>
      <c r="G20" s="19"/>
    </row>
    <row r="21" spans="1:7" ht="15.75" x14ac:dyDescent="0.25">
      <c r="A21" s="139" t="s">
        <v>30</v>
      </c>
      <c r="B21" s="140"/>
      <c r="C21" s="140"/>
      <c r="D21" s="140"/>
      <c r="E21" s="141"/>
      <c r="F21" s="26">
        <f>F20*11%</f>
        <v>3850000</v>
      </c>
      <c r="G21" s="19"/>
    </row>
    <row r="22" spans="1:7" ht="15.75" x14ac:dyDescent="0.25">
      <c r="A22" s="142" t="s">
        <v>31</v>
      </c>
      <c r="B22" s="143"/>
      <c r="C22" s="143"/>
      <c r="D22" s="143"/>
      <c r="E22" s="144"/>
      <c r="F22" s="46">
        <f>SUM(F20:F21)</f>
        <v>38850000</v>
      </c>
      <c r="G22" s="41"/>
    </row>
    <row r="23" spans="1:7" ht="15.75" x14ac:dyDescent="0.25">
      <c r="A23" s="13"/>
      <c r="B23" s="13"/>
      <c r="C23" s="13"/>
      <c r="D23" s="13"/>
      <c r="E23" s="13"/>
      <c r="F23" s="13"/>
    </row>
    <row r="24" spans="1:7" ht="15.75" x14ac:dyDescent="0.25">
      <c r="A24" s="13" t="s">
        <v>84</v>
      </c>
      <c r="B24" s="13"/>
      <c r="C24" s="13"/>
      <c r="D24" s="13"/>
      <c r="E24" s="13"/>
      <c r="F24" s="13"/>
    </row>
    <row r="25" spans="1:7" ht="15.75" x14ac:dyDescent="0.25">
      <c r="A25" s="13" t="s">
        <v>32</v>
      </c>
      <c r="B25" s="13"/>
      <c r="C25" s="13"/>
      <c r="D25" s="13"/>
      <c r="E25" s="13"/>
      <c r="F25" s="13"/>
    </row>
    <row r="26" spans="1:7" ht="12" customHeight="1" x14ac:dyDescent="0.25">
      <c r="A26" s="13"/>
      <c r="B26" s="13"/>
      <c r="C26" s="13"/>
      <c r="D26" s="13"/>
      <c r="E26" s="13"/>
      <c r="F26" s="13"/>
    </row>
    <row r="27" spans="1:7" ht="15.75" x14ac:dyDescent="0.25">
      <c r="A27" s="13"/>
      <c r="B27" s="20"/>
      <c r="C27" s="133" t="s">
        <v>33</v>
      </c>
      <c r="D27" s="133"/>
      <c r="E27" s="133"/>
      <c r="F27" s="133"/>
      <c r="G27" s="133"/>
    </row>
    <row r="28" spans="1:7" ht="15.75" x14ac:dyDescent="0.25">
      <c r="B28" s="20"/>
      <c r="C28" s="133" t="s">
        <v>34</v>
      </c>
      <c r="D28" s="133"/>
      <c r="E28" s="133"/>
      <c r="F28" s="133"/>
      <c r="G28" s="133"/>
    </row>
    <row r="29" spans="1:7" ht="15.75" x14ac:dyDescent="0.25">
      <c r="B29" s="22" t="s">
        <v>82</v>
      </c>
      <c r="C29" s="134" t="s">
        <v>35</v>
      </c>
      <c r="D29" s="134"/>
      <c r="E29" s="134" t="s">
        <v>36</v>
      </c>
      <c r="F29" s="134"/>
      <c r="G29" s="22"/>
    </row>
    <row r="30" spans="1:7" ht="15.75" x14ac:dyDescent="0.25">
      <c r="B30" s="21"/>
      <c r="D30" s="13"/>
      <c r="E30" s="21"/>
      <c r="F30" s="21"/>
      <c r="G30" s="21"/>
    </row>
    <row r="31" spans="1:7" ht="15.75" x14ac:dyDescent="0.25">
      <c r="B31" s="23"/>
      <c r="D31" s="13"/>
      <c r="E31" s="23"/>
      <c r="F31" s="23"/>
      <c r="G31" s="23"/>
    </row>
    <row r="32" spans="1:7" ht="15.75" x14ac:dyDescent="0.25">
      <c r="B32" s="23"/>
      <c r="D32" s="42"/>
      <c r="E32" s="23"/>
      <c r="F32" s="23"/>
      <c r="G32" s="23"/>
    </row>
    <row r="33" spans="2:7" ht="15.75" x14ac:dyDescent="0.25">
      <c r="B33" s="13" t="s">
        <v>83</v>
      </c>
      <c r="C33" s="135" t="s">
        <v>37</v>
      </c>
      <c r="D33" s="135"/>
      <c r="E33" s="126" t="s">
        <v>38</v>
      </c>
      <c r="F33" s="126"/>
      <c r="G33" s="43"/>
    </row>
    <row r="34" spans="2:7" ht="15.75" x14ac:dyDescent="0.25">
      <c r="B34" s="13"/>
      <c r="C34" s="13"/>
      <c r="D34" s="13"/>
      <c r="E34" s="13"/>
      <c r="F34" s="13"/>
      <c r="G34" s="13"/>
    </row>
  </sheetData>
  <mergeCells count="14">
    <mergeCell ref="C33:D33"/>
    <mergeCell ref="E33:F33"/>
    <mergeCell ref="A17:A19"/>
    <mergeCell ref="C17:C19"/>
    <mergeCell ref="D17:D19"/>
    <mergeCell ref="E17:E19"/>
    <mergeCell ref="F17:F19"/>
    <mergeCell ref="A20:E20"/>
    <mergeCell ref="A21:E21"/>
    <mergeCell ref="A22:E22"/>
    <mergeCell ref="C27:G27"/>
    <mergeCell ref="C28:G28"/>
    <mergeCell ref="C29:D29"/>
    <mergeCell ref="E29:F29"/>
  </mergeCells>
  <pageMargins left="0.5" right="0" top="2" bottom="0.25" header="0.3" footer="0.3"/>
  <pageSetup paperSize="5" scale="9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E4199-3013-4CDA-ADC7-AF2390ECE0B3}">
  <dimension ref="A1:H92"/>
  <sheetViews>
    <sheetView topLeftCell="A81" workbookViewId="0">
      <selection activeCell="A82" sqref="A82:H82"/>
    </sheetView>
  </sheetViews>
  <sheetFormatPr defaultRowHeight="15" x14ac:dyDescent="0.25"/>
  <cols>
    <col min="1" max="1" width="6.42578125" customWidth="1"/>
    <col min="2" max="2" width="37.7109375" customWidth="1"/>
    <col min="3" max="3" width="7" customWidth="1"/>
    <col min="4" max="4" width="8.85546875" customWidth="1"/>
    <col min="5" max="5" width="15.140625" customWidth="1"/>
    <col min="6" max="6" width="16" customWidth="1"/>
    <col min="7" max="7" width="11.85546875" customWidth="1"/>
  </cols>
  <sheetData>
    <row r="1" spans="1:7" ht="15.75" x14ac:dyDescent="0.25">
      <c r="A1" s="12" t="s">
        <v>39</v>
      </c>
      <c r="B1" s="12"/>
      <c r="C1" s="13"/>
      <c r="D1" s="13"/>
      <c r="E1" s="13"/>
      <c r="F1" s="13"/>
    </row>
    <row r="2" spans="1:7" ht="15.75" x14ac:dyDescent="0.25">
      <c r="A2" s="12" t="s">
        <v>108</v>
      </c>
      <c r="B2" s="12"/>
      <c r="C2" s="13"/>
      <c r="D2" s="13"/>
      <c r="E2" s="13"/>
      <c r="F2" s="63"/>
    </row>
    <row r="3" spans="1:7" ht="15.75" x14ac:dyDescent="0.25">
      <c r="A3" s="13"/>
      <c r="B3" s="13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35" t="s">
        <v>92</v>
      </c>
      <c r="B6" s="35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102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103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69" t="s">
        <v>21</v>
      </c>
      <c r="B15" s="69" t="s">
        <v>22</v>
      </c>
      <c r="C15" s="69" t="s">
        <v>23</v>
      </c>
      <c r="D15" s="69" t="s">
        <v>24</v>
      </c>
      <c r="E15" s="69" t="s">
        <v>25</v>
      </c>
      <c r="F15" s="69" t="s">
        <v>26</v>
      </c>
      <c r="G15" s="76" t="s">
        <v>27</v>
      </c>
    </row>
    <row r="16" spans="1:7" ht="15.95" customHeight="1" x14ac:dyDescent="0.25">
      <c r="A16" s="16">
        <v>1</v>
      </c>
      <c r="B16" s="17" t="s">
        <v>109</v>
      </c>
      <c r="C16" s="18">
        <v>10</v>
      </c>
      <c r="D16" s="18" t="s">
        <v>104</v>
      </c>
      <c r="E16" s="64">
        <v>1750000</v>
      </c>
      <c r="F16" s="72">
        <f>E16*C16</f>
        <v>17500000</v>
      </c>
      <c r="G16" s="65" t="s">
        <v>118</v>
      </c>
    </row>
    <row r="17" spans="1:8" ht="15.95" customHeight="1" x14ac:dyDescent="0.25">
      <c r="A17" s="16">
        <f>A16+1</f>
        <v>2</v>
      </c>
      <c r="B17" s="54" t="s">
        <v>110</v>
      </c>
      <c r="C17" s="56">
        <v>6</v>
      </c>
      <c r="D17" s="18" t="s">
        <v>111</v>
      </c>
      <c r="E17" s="64">
        <v>13000</v>
      </c>
      <c r="F17" s="72">
        <f t="shared" ref="F17:F18" si="0">E17*C17</f>
        <v>78000</v>
      </c>
      <c r="G17" s="66" t="s">
        <v>119</v>
      </c>
    </row>
    <row r="18" spans="1:8" ht="15.95" customHeight="1" x14ac:dyDescent="0.25">
      <c r="A18" s="16">
        <f t="shared" ref="A18:A23" si="1">A17+1</f>
        <v>3</v>
      </c>
      <c r="B18" s="54" t="s">
        <v>112</v>
      </c>
      <c r="C18" s="56">
        <v>6</v>
      </c>
      <c r="D18" s="18" t="s">
        <v>111</v>
      </c>
      <c r="E18" s="64">
        <v>33000</v>
      </c>
      <c r="F18" s="72">
        <f t="shared" si="0"/>
        <v>198000</v>
      </c>
      <c r="G18" s="66" t="s">
        <v>120</v>
      </c>
    </row>
    <row r="19" spans="1:8" ht="15.95" customHeight="1" x14ac:dyDescent="0.25">
      <c r="A19" s="145">
        <f t="shared" si="1"/>
        <v>4</v>
      </c>
      <c r="B19" s="70" t="s">
        <v>114</v>
      </c>
      <c r="C19" s="145">
        <v>2</v>
      </c>
      <c r="D19" s="155" t="s">
        <v>111</v>
      </c>
      <c r="E19" s="157">
        <v>1000000</v>
      </c>
      <c r="F19" s="159">
        <f>E19*C19</f>
        <v>2000000</v>
      </c>
      <c r="G19" s="66" t="s">
        <v>121</v>
      </c>
    </row>
    <row r="20" spans="1:8" ht="15.95" customHeight="1" x14ac:dyDescent="0.25">
      <c r="A20" s="147"/>
      <c r="B20" s="71" t="s">
        <v>113</v>
      </c>
      <c r="C20" s="147"/>
      <c r="D20" s="156"/>
      <c r="E20" s="158"/>
      <c r="F20" s="160"/>
      <c r="G20" s="66"/>
    </row>
    <row r="21" spans="1:8" ht="15.95" customHeight="1" x14ac:dyDescent="0.25">
      <c r="A21" s="16">
        <f>A19+1</f>
        <v>5</v>
      </c>
      <c r="B21" s="54" t="s">
        <v>115</v>
      </c>
      <c r="C21" s="56">
        <v>2</v>
      </c>
      <c r="D21" s="18" t="s">
        <v>104</v>
      </c>
      <c r="E21" s="64">
        <v>400000</v>
      </c>
      <c r="F21" s="72">
        <f>E21*C21</f>
        <v>800000</v>
      </c>
      <c r="G21" s="66"/>
    </row>
    <row r="22" spans="1:8" ht="15.95" customHeight="1" x14ac:dyDescent="0.25">
      <c r="A22" s="16">
        <f t="shared" si="1"/>
        <v>6</v>
      </c>
      <c r="B22" s="54" t="s">
        <v>116</v>
      </c>
      <c r="C22" s="56">
        <v>6</v>
      </c>
      <c r="D22" s="18" t="s">
        <v>111</v>
      </c>
      <c r="E22" s="64">
        <v>90000</v>
      </c>
      <c r="F22" s="72">
        <f>E22*C22</f>
        <v>540000</v>
      </c>
      <c r="G22" s="66"/>
    </row>
    <row r="23" spans="1:8" ht="15.95" customHeight="1" x14ac:dyDescent="0.25">
      <c r="A23" s="16">
        <f t="shared" si="1"/>
        <v>7</v>
      </c>
      <c r="B23" s="54" t="s">
        <v>117</v>
      </c>
      <c r="C23" s="56">
        <v>4</v>
      </c>
      <c r="D23" s="18" t="s">
        <v>104</v>
      </c>
      <c r="E23" s="64">
        <v>180000</v>
      </c>
      <c r="F23" s="72">
        <f>E23*C23</f>
        <v>720000</v>
      </c>
      <c r="G23" s="66"/>
    </row>
    <row r="24" spans="1:8" ht="15.75" x14ac:dyDescent="0.25">
      <c r="A24" s="161" t="s">
        <v>29</v>
      </c>
      <c r="B24" s="161"/>
      <c r="C24" s="161"/>
      <c r="D24" s="161"/>
      <c r="E24" s="161"/>
      <c r="F24" s="73">
        <f>SUM(F16:F23)</f>
        <v>21836000</v>
      </c>
      <c r="G24" s="67"/>
    </row>
    <row r="25" spans="1:8" ht="15.75" x14ac:dyDescent="0.25">
      <c r="A25" s="139" t="s">
        <v>30</v>
      </c>
      <c r="B25" s="140"/>
      <c r="C25" s="140"/>
      <c r="D25" s="140"/>
      <c r="E25" s="141"/>
      <c r="F25" s="74">
        <f>F24*11%</f>
        <v>2401960</v>
      </c>
      <c r="G25" s="67"/>
    </row>
    <row r="26" spans="1:8" ht="15.75" x14ac:dyDescent="0.25">
      <c r="A26" s="162" t="s">
        <v>31</v>
      </c>
      <c r="B26" s="163"/>
      <c r="C26" s="163"/>
      <c r="D26" s="163"/>
      <c r="E26" s="164"/>
      <c r="F26" s="75">
        <f>SUM(F24:F25)</f>
        <v>24237960</v>
      </c>
      <c r="G26" s="68"/>
    </row>
    <row r="27" spans="1:8" ht="15.75" x14ac:dyDescent="0.25">
      <c r="A27" s="13"/>
      <c r="B27" s="13"/>
      <c r="C27" s="13"/>
      <c r="D27" s="13"/>
      <c r="E27" s="13"/>
      <c r="F27" s="13"/>
    </row>
    <row r="28" spans="1:8" ht="15.75" x14ac:dyDescent="0.25">
      <c r="A28" s="165" t="s">
        <v>105</v>
      </c>
      <c r="B28" s="165"/>
      <c r="C28" s="165"/>
      <c r="D28" s="165"/>
      <c r="E28" s="165"/>
      <c r="F28" s="165"/>
      <c r="G28" s="165"/>
      <c r="H28" s="165"/>
    </row>
    <row r="29" spans="1:8" ht="15.75" x14ac:dyDescent="0.25">
      <c r="A29" s="13" t="s">
        <v>32</v>
      </c>
      <c r="B29" s="13"/>
      <c r="C29" s="13"/>
      <c r="D29" s="13"/>
      <c r="E29" s="13"/>
      <c r="F29" s="13"/>
    </row>
    <row r="30" spans="1:8" ht="15.75" x14ac:dyDescent="0.25">
      <c r="A30" s="13"/>
      <c r="B30" s="13"/>
      <c r="C30" s="13"/>
      <c r="D30" s="13"/>
      <c r="E30" s="13"/>
      <c r="F30" s="13"/>
    </row>
    <row r="31" spans="1:8" ht="15.75" x14ac:dyDescent="0.25">
      <c r="B31" s="20"/>
      <c r="C31" s="20" t="s">
        <v>33</v>
      </c>
      <c r="D31" s="20"/>
      <c r="E31" s="20"/>
      <c r="F31" s="20"/>
      <c r="G31" s="13"/>
    </row>
    <row r="32" spans="1:8" ht="15.75" x14ac:dyDescent="0.25">
      <c r="B32" s="20"/>
      <c r="C32" s="133" t="s">
        <v>34</v>
      </c>
      <c r="D32" s="133"/>
      <c r="E32" s="133"/>
      <c r="F32" s="133"/>
      <c r="G32" s="133"/>
    </row>
    <row r="33" spans="2:7" ht="15.75" x14ac:dyDescent="0.25">
      <c r="B33" s="22" t="s">
        <v>122</v>
      </c>
      <c r="C33" s="134" t="s">
        <v>35</v>
      </c>
      <c r="D33" s="134"/>
      <c r="E33" s="134" t="s">
        <v>106</v>
      </c>
      <c r="F33" s="134"/>
      <c r="G33" s="13"/>
    </row>
    <row r="34" spans="2:7" ht="15.75" x14ac:dyDescent="0.25">
      <c r="B34" s="21"/>
      <c r="D34" s="13"/>
      <c r="E34" s="21"/>
      <c r="F34" s="21"/>
      <c r="G34" s="13"/>
    </row>
    <row r="35" spans="2:7" ht="15.75" x14ac:dyDescent="0.25">
      <c r="B35" s="23"/>
      <c r="D35" s="13"/>
      <c r="E35" s="23"/>
      <c r="F35" s="23"/>
    </row>
    <row r="36" spans="2:7" ht="15.75" x14ac:dyDescent="0.25">
      <c r="B36" s="23"/>
      <c r="D36" s="42"/>
      <c r="E36" s="23"/>
      <c r="F36" s="23"/>
      <c r="G36" s="20"/>
    </row>
    <row r="37" spans="2:7" ht="15.75" x14ac:dyDescent="0.25">
      <c r="B37" s="13" t="s">
        <v>123</v>
      </c>
      <c r="C37" s="135" t="s">
        <v>37</v>
      </c>
      <c r="D37" s="135"/>
      <c r="E37" s="134" t="s">
        <v>107</v>
      </c>
      <c r="F37" s="134"/>
      <c r="G37" s="20"/>
    </row>
    <row r="38" spans="2:7" ht="15.75" x14ac:dyDescent="0.25">
      <c r="B38" s="13"/>
      <c r="C38" s="154"/>
      <c r="D38" s="154"/>
      <c r="E38" s="154"/>
      <c r="F38" s="154"/>
      <c r="G38" s="59"/>
    </row>
    <row r="62" spans="1:6" ht="15.75" x14ac:dyDescent="0.25">
      <c r="A62" s="12" t="s">
        <v>178</v>
      </c>
      <c r="B62" s="12"/>
      <c r="C62" s="13"/>
      <c r="D62" s="13"/>
      <c r="E62" s="13"/>
      <c r="F62" s="13"/>
    </row>
    <row r="63" spans="1:6" ht="15.75" x14ac:dyDescent="0.25">
      <c r="A63" s="12" t="s">
        <v>187</v>
      </c>
      <c r="B63" s="12"/>
      <c r="C63" s="13"/>
      <c r="D63" s="13"/>
      <c r="E63" s="13"/>
      <c r="F63" s="63"/>
    </row>
    <row r="64" spans="1:6" ht="15.75" x14ac:dyDescent="0.25">
      <c r="A64" s="13"/>
      <c r="B64" s="13"/>
      <c r="C64" s="13"/>
      <c r="D64" s="13"/>
      <c r="E64" s="13"/>
      <c r="F64" s="13"/>
    </row>
    <row r="65" spans="1:7" ht="15.75" x14ac:dyDescent="0.25">
      <c r="A65" s="13" t="s">
        <v>14</v>
      </c>
      <c r="B65" s="13"/>
      <c r="C65" s="13"/>
      <c r="D65" s="13"/>
      <c r="E65" s="13"/>
      <c r="F65" s="13"/>
    </row>
    <row r="66" spans="1:7" ht="15.75" x14ac:dyDescent="0.25">
      <c r="A66" s="13" t="s">
        <v>15</v>
      </c>
      <c r="B66" s="13"/>
      <c r="C66" s="13"/>
      <c r="D66" s="13"/>
      <c r="E66" s="13"/>
      <c r="F66" s="13"/>
    </row>
    <row r="67" spans="1:7" ht="15.75" x14ac:dyDescent="0.25">
      <c r="A67" s="35" t="s">
        <v>92</v>
      </c>
      <c r="B67" s="35"/>
      <c r="C67" s="13"/>
      <c r="D67" s="13"/>
      <c r="E67" s="13"/>
      <c r="F67" s="13"/>
    </row>
    <row r="68" spans="1:7" ht="15.75" x14ac:dyDescent="0.25">
      <c r="A68" s="13" t="s">
        <v>16</v>
      </c>
      <c r="B68" s="13"/>
      <c r="C68" s="13"/>
      <c r="D68" s="13"/>
      <c r="E68" s="13"/>
      <c r="F68" s="13"/>
    </row>
    <row r="69" spans="1:7" ht="15.75" x14ac:dyDescent="0.25">
      <c r="A69" s="12" t="s">
        <v>17</v>
      </c>
      <c r="B69" s="13"/>
      <c r="C69" s="13"/>
      <c r="D69" s="13"/>
      <c r="E69" s="13"/>
      <c r="F69" s="13"/>
    </row>
    <row r="70" spans="1:7" ht="15.75" x14ac:dyDescent="0.25">
      <c r="A70" s="13"/>
      <c r="B70" s="13"/>
      <c r="C70" s="13"/>
      <c r="D70" s="13"/>
      <c r="E70" s="13"/>
      <c r="F70" s="13"/>
    </row>
    <row r="71" spans="1:7" ht="15.75" x14ac:dyDescent="0.25">
      <c r="A71" s="13" t="s">
        <v>102</v>
      </c>
      <c r="B71" s="13"/>
      <c r="C71" s="13"/>
      <c r="D71" s="13"/>
      <c r="E71" s="13"/>
      <c r="F71" s="13"/>
    </row>
    <row r="72" spans="1:7" ht="15.75" x14ac:dyDescent="0.25">
      <c r="A72" s="13"/>
      <c r="B72" s="13"/>
      <c r="C72" s="13"/>
      <c r="D72" s="13"/>
      <c r="E72" s="13"/>
      <c r="F72" s="13"/>
    </row>
    <row r="73" spans="1:7" ht="15.75" x14ac:dyDescent="0.25">
      <c r="A73" s="13" t="s">
        <v>19</v>
      </c>
      <c r="B73" s="13"/>
      <c r="C73" s="13"/>
      <c r="D73" s="13"/>
      <c r="E73" s="13"/>
      <c r="F73" s="13"/>
    </row>
    <row r="74" spans="1:7" ht="15.75" x14ac:dyDescent="0.25">
      <c r="A74" s="13" t="s">
        <v>103</v>
      </c>
      <c r="B74" s="13"/>
      <c r="C74" s="13"/>
      <c r="D74" s="13"/>
      <c r="E74" s="13"/>
      <c r="F74" s="13"/>
    </row>
    <row r="75" spans="1:7" ht="15.75" x14ac:dyDescent="0.25">
      <c r="A75" s="13"/>
      <c r="B75" s="13"/>
      <c r="C75" s="13"/>
      <c r="D75" s="13"/>
      <c r="E75" s="13"/>
      <c r="F75" s="13"/>
    </row>
    <row r="76" spans="1:7" ht="15.75" x14ac:dyDescent="0.25">
      <c r="A76" s="69" t="s">
        <v>21</v>
      </c>
      <c r="B76" s="69" t="s">
        <v>22</v>
      </c>
      <c r="C76" s="69" t="s">
        <v>23</v>
      </c>
      <c r="D76" s="69" t="s">
        <v>24</v>
      </c>
      <c r="E76" s="69" t="s">
        <v>25</v>
      </c>
      <c r="F76" s="69" t="s">
        <v>26</v>
      </c>
      <c r="G76" s="76" t="s">
        <v>27</v>
      </c>
    </row>
    <row r="77" spans="1:7" ht="15.95" customHeight="1" x14ac:dyDescent="0.25">
      <c r="A77" s="16">
        <v>1</v>
      </c>
      <c r="B77" s="17" t="s">
        <v>188</v>
      </c>
      <c r="C77" s="18">
        <v>2</v>
      </c>
      <c r="D77" s="18" t="s">
        <v>129</v>
      </c>
      <c r="E77" s="64">
        <v>850000</v>
      </c>
      <c r="F77" s="72">
        <f>E77*C77</f>
        <v>1700000</v>
      </c>
      <c r="G77" s="115" t="s">
        <v>189</v>
      </c>
    </row>
    <row r="78" spans="1:7" ht="15.75" x14ac:dyDescent="0.25">
      <c r="A78" s="161" t="s">
        <v>29</v>
      </c>
      <c r="B78" s="161"/>
      <c r="C78" s="161"/>
      <c r="D78" s="161"/>
      <c r="E78" s="161"/>
      <c r="F78" s="73">
        <f>SUM(F77)</f>
        <v>1700000</v>
      </c>
      <c r="G78" s="116" t="s">
        <v>191</v>
      </c>
    </row>
    <row r="79" spans="1:7" ht="15.75" x14ac:dyDescent="0.25">
      <c r="A79" s="139" t="s">
        <v>30</v>
      </c>
      <c r="B79" s="140"/>
      <c r="C79" s="140"/>
      <c r="D79" s="140"/>
      <c r="E79" s="141"/>
      <c r="F79" s="74">
        <f>F78*11%</f>
        <v>187000</v>
      </c>
      <c r="G79" s="116" t="s">
        <v>190</v>
      </c>
    </row>
    <row r="80" spans="1:7" ht="15.75" x14ac:dyDescent="0.25">
      <c r="A80" s="162" t="s">
        <v>31</v>
      </c>
      <c r="B80" s="163"/>
      <c r="C80" s="163"/>
      <c r="D80" s="163"/>
      <c r="E80" s="164"/>
      <c r="F80" s="75">
        <f>SUM(F78:F79)</f>
        <v>1887000</v>
      </c>
      <c r="G80" s="117"/>
    </row>
    <row r="81" spans="1:8" ht="15.75" x14ac:dyDescent="0.25">
      <c r="A81" s="13"/>
      <c r="B81" s="13"/>
      <c r="C81" s="13"/>
      <c r="D81" s="13"/>
      <c r="E81" s="13"/>
      <c r="F81" s="13"/>
    </row>
    <row r="82" spans="1:8" ht="15.75" x14ac:dyDescent="0.25">
      <c r="A82" s="165" t="s">
        <v>192</v>
      </c>
      <c r="B82" s="165"/>
      <c r="C82" s="165"/>
      <c r="D82" s="165"/>
      <c r="E82" s="165"/>
      <c r="F82" s="165"/>
      <c r="G82" s="165"/>
      <c r="H82" s="165"/>
    </row>
    <row r="83" spans="1:8" ht="15.75" x14ac:dyDescent="0.25">
      <c r="A83" s="13" t="s">
        <v>32</v>
      </c>
      <c r="B83" s="13"/>
      <c r="C83" s="13"/>
      <c r="D83" s="13"/>
      <c r="E83" s="13"/>
      <c r="F83" s="13"/>
    </row>
    <row r="84" spans="1:8" ht="15.75" x14ac:dyDescent="0.25">
      <c r="A84" s="13"/>
      <c r="B84" s="13"/>
      <c r="C84" s="13"/>
      <c r="D84" s="13"/>
      <c r="E84" s="13"/>
      <c r="F84" s="13"/>
    </row>
    <row r="85" spans="1:8" ht="15.75" x14ac:dyDescent="0.25">
      <c r="B85" s="20"/>
      <c r="C85" s="20" t="s">
        <v>33</v>
      </c>
      <c r="D85" s="20"/>
      <c r="E85" s="20"/>
      <c r="F85" s="20"/>
      <c r="G85" s="13"/>
    </row>
    <row r="86" spans="1:8" ht="15.75" x14ac:dyDescent="0.25">
      <c r="B86" s="20"/>
      <c r="C86" s="133" t="s">
        <v>34</v>
      </c>
      <c r="D86" s="133"/>
      <c r="E86" s="133"/>
      <c r="F86" s="133"/>
      <c r="G86" s="133"/>
    </row>
    <row r="87" spans="1:8" ht="15.75" x14ac:dyDescent="0.25">
      <c r="B87" s="22" t="s">
        <v>122</v>
      </c>
      <c r="C87" s="134" t="s">
        <v>35</v>
      </c>
      <c r="D87" s="134"/>
      <c r="E87" s="134" t="s">
        <v>106</v>
      </c>
      <c r="F87" s="134"/>
      <c r="G87" s="13"/>
    </row>
    <row r="88" spans="1:8" ht="15.75" x14ac:dyDescent="0.25">
      <c r="B88" s="21"/>
      <c r="D88" s="13"/>
      <c r="E88" s="21"/>
      <c r="F88" s="21"/>
      <c r="G88" s="13"/>
    </row>
    <row r="89" spans="1:8" ht="15.75" x14ac:dyDescent="0.25">
      <c r="B89" s="23"/>
      <c r="D89" s="13"/>
      <c r="E89" s="23"/>
      <c r="F89" s="23"/>
    </row>
    <row r="90" spans="1:8" ht="15.75" x14ac:dyDescent="0.25">
      <c r="B90" s="23"/>
      <c r="D90" s="42"/>
      <c r="E90" s="23"/>
      <c r="F90" s="23"/>
      <c r="G90" s="20"/>
    </row>
    <row r="91" spans="1:8" ht="15.75" x14ac:dyDescent="0.25">
      <c r="B91" s="13" t="s">
        <v>123</v>
      </c>
      <c r="C91" s="135" t="s">
        <v>37</v>
      </c>
      <c r="D91" s="135"/>
      <c r="E91" s="134" t="s">
        <v>107</v>
      </c>
      <c r="F91" s="134"/>
      <c r="G91" s="20"/>
    </row>
    <row r="92" spans="1:8" ht="15.75" x14ac:dyDescent="0.25">
      <c r="B92" s="13"/>
      <c r="C92" s="154"/>
      <c r="D92" s="154"/>
      <c r="E92" s="154"/>
      <c r="F92" s="154"/>
      <c r="G92" s="59"/>
    </row>
  </sheetData>
  <mergeCells count="27">
    <mergeCell ref="C87:D87"/>
    <mergeCell ref="E87:F87"/>
    <mergeCell ref="C91:D91"/>
    <mergeCell ref="E91:F91"/>
    <mergeCell ref="C92:D92"/>
    <mergeCell ref="E92:F92"/>
    <mergeCell ref="A79:E79"/>
    <mergeCell ref="A80:E80"/>
    <mergeCell ref="A82:H82"/>
    <mergeCell ref="C86:G86"/>
    <mergeCell ref="A78:E78"/>
    <mergeCell ref="C37:D37"/>
    <mergeCell ref="E37:F37"/>
    <mergeCell ref="C38:D38"/>
    <mergeCell ref="E38:F38"/>
    <mergeCell ref="A19:A20"/>
    <mergeCell ref="C19:C20"/>
    <mergeCell ref="D19:D20"/>
    <mergeCell ref="E19:E20"/>
    <mergeCell ref="F19:F20"/>
    <mergeCell ref="A24:E24"/>
    <mergeCell ref="A25:E25"/>
    <mergeCell ref="A26:E26"/>
    <mergeCell ref="A28:H28"/>
    <mergeCell ref="C32:G32"/>
    <mergeCell ref="C33:D33"/>
    <mergeCell ref="E33:F33"/>
  </mergeCells>
  <pageMargins left="0.5" right="0" top="2" bottom="0.5" header="0.3" footer="0.3"/>
  <pageSetup paperSize="5" scale="9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9125-9E62-4C93-BAFE-7C37DEDD31D4}">
  <dimension ref="A1:H32"/>
  <sheetViews>
    <sheetView workbookViewId="0">
      <selection activeCell="B17" sqref="B17:F17"/>
    </sheetView>
  </sheetViews>
  <sheetFormatPr defaultRowHeight="15" x14ac:dyDescent="0.25"/>
  <cols>
    <col min="1" max="1" width="5.42578125" customWidth="1"/>
    <col min="2" max="2" width="34.28515625" customWidth="1"/>
    <col min="3" max="3" width="6" customWidth="1"/>
    <col min="4" max="4" width="7.7109375" customWidth="1"/>
    <col min="5" max="5" width="13.140625" customWidth="1"/>
    <col min="6" max="6" width="16.5703125" customWidth="1"/>
    <col min="7" max="7" width="13.140625" customWidth="1"/>
  </cols>
  <sheetData>
    <row r="1" spans="1:7" ht="15.75" x14ac:dyDescent="0.25">
      <c r="A1" s="12" t="s">
        <v>39</v>
      </c>
      <c r="B1" s="34"/>
      <c r="C1" s="13"/>
      <c r="D1" s="13"/>
      <c r="E1" s="13"/>
      <c r="F1" s="13"/>
      <c r="G1" s="53"/>
    </row>
    <row r="2" spans="1:7" ht="15.75" x14ac:dyDescent="0.25">
      <c r="A2" s="12" t="s">
        <v>97</v>
      </c>
      <c r="B2" s="12"/>
      <c r="C2" s="13"/>
      <c r="D2" s="13"/>
      <c r="E2" s="13"/>
      <c r="F2" s="13"/>
      <c r="G2" s="53"/>
    </row>
    <row r="4" spans="1:7" ht="15.75" x14ac:dyDescent="0.25">
      <c r="A4" s="13" t="s">
        <v>14</v>
      </c>
      <c r="B4" s="13"/>
      <c r="C4" s="13"/>
      <c r="D4" s="13"/>
      <c r="E4" s="13"/>
      <c r="F4" s="13"/>
      <c r="G4" s="53"/>
    </row>
    <row r="5" spans="1:7" ht="15.75" x14ac:dyDescent="0.25">
      <c r="A5" s="13" t="s">
        <v>15</v>
      </c>
      <c r="B5" s="13"/>
      <c r="C5" s="13"/>
      <c r="D5" s="13"/>
      <c r="E5" s="13"/>
      <c r="F5" s="13"/>
      <c r="G5" s="53"/>
    </row>
    <row r="6" spans="1:7" ht="15.75" x14ac:dyDescent="0.25">
      <c r="A6" s="35" t="s">
        <v>88</v>
      </c>
      <c r="B6" s="35"/>
      <c r="C6" s="13"/>
      <c r="D6" s="13"/>
      <c r="E6" s="13"/>
      <c r="F6" s="13"/>
      <c r="G6" s="53"/>
    </row>
    <row r="7" spans="1:7" ht="15.75" x14ac:dyDescent="0.25">
      <c r="A7" s="13" t="s">
        <v>16</v>
      </c>
      <c r="B7" s="13"/>
      <c r="C7" s="13"/>
      <c r="D7" s="13"/>
      <c r="E7" s="13"/>
      <c r="F7" s="13"/>
      <c r="G7" s="53"/>
    </row>
    <row r="8" spans="1:7" ht="15.75" x14ac:dyDescent="0.25">
      <c r="A8" s="12" t="s">
        <v>17</v>
      </c>
      <c r="B8" s="13"/>
      <c r="C8" s="13"/>
      <c r="D8" s="13"/>
      <c r="E8" s="13"/>
      <c r="F8" s="13"/>
      <c r="G8" s="53"/>
    </row>
    <row r="9" spans="1:7" ht="15.75" x14ac:dyDescent="0.25">
      <c r="A9" s="13"/>
      <c r="B9" s="13"/>
      <c r="C9" s="13"/>
      <c r="D9" s="13"/>
      <c r="E9" s="13"/>
      <c r="F9" s="13"/>
      <c r="G9" s="53"/>
    </row>
    <row r="10" spans="1:7" ht="15.75" x14ac:dyDescent="0.25">
      <c r="A10" s="13" t="s">
        <v>93</v>
      </c>
      <c r="B10" s="13"/>
      <c r="C10" s="13"/>
      <c r="D10" s="13"/>
      <c r="E10" s="13"/>
      <c r="F10" s="13"/>
      <c r="G10" s="53"/>
    </row>
    <row r="11" spans="1:7" ht="15.75" x14ac:dyDescent="0.25">
      <c r="A11" s="13"/>
      <c r="B11" s="13"/>
      <c r="C11" s="13"/>
      <c r="D11" s="13"/>
      <c r="E11" s="13"/>
      <c r="F11" s="13"/>
      <c r="G11" s="53"/>
    </row>
    <row r="12" spans="1:7" ht="15.75" x14ac:dyDescent="0.25">
      <c r="A12" s="13" t="s">
        <v>19</v>
      </c>
      <c r="B12" s="13"/>
      <c r="C12" s="13"/>
      <c r="D12" s="13"/>
      <c r="E12" s="13"/>
      <c r="F12" s="13"/>
      <c r="G12" s="53"/>
    </row>
    <row r="13" spans="1:7" ht="15.75" x14ac:dyDescent="0.25">
      <c r="A13" s="13" t="s">
        <v>94</v>
      </c>
      <c r="B13" s="13"/>
      <c r="C13" s="13"/>
      <c r="D13" s="13"/>
      <c r="E13" s="13"/>
      <c r="F13" s="13"/>
      <c r="G13" s="53"/>
    </row>
    <row r="14" spans="1:7" ht="15.75" x14ac:dyDescent="0.25">
      <c r="A14" s="13" t="s">
        <v>54</v>
      </c>
      <c r="B14" s="13"/>
      <c r="C14" s="13"/>
      <c r="D14" s="13"/>
      <c r="E14" s="13"/>
      <c r="F14" s="13"/>
      <c r="G14" s="53"/>
    </row>
    <row r="15" spans="1:7" ht="15.75" x14ac:dyDescent="0.25">
      <c r="A15" s="13"/>
      <c r="B15" s="13"/>
      <c r="C15" s="13"/>
      <c r="D15" s="13"/>
      <c r="E15" s="13"/>
      <c r="F15" s="13"/>
      <c r="G15" s="53"/>
    </row>
    <row r="16" spans="1:7" ht="15.95" customHeight="1" x14ac:dyDescent="0.25">
      <c r="A16" s="15" t="s">
        <v>21</v>
      </c>
      <c r="B16" s="15" t="s">
        <v>22</v>
      </c>
      <c r="C16" s="15" t="s">
        <v>23</v>
      </c>
      <c r="D16" s="15" t="s">
        <v>24</v>
      </c>
      <c r="E16" s="15" t="s">
        <v>25</v>
      </c>
      <c r="F16" s="15" t="s">
        <v>26</v>
      </c>
      <c r="G16" s="53"/>
    </row>
    <row r="17" spans="1:8" ht="15.95" customHeight="1" x14ac:dyDescent="0.25">
      <c r="A17" s="16">
        <v>1</v>
      </c>
      <c r="B17" s="54" t="s">
        <v>98</v>
      </c>
      <c r="C17" s="55">
        <v>400</v>
      </c>
      <c r="D17" s="56" t="s">
        <v>95</v>
      </c>
      <c r="E17" s="39">
        <v>24000</v>
      </c>
      <c r="F17" s="57">
        <f>E17*C17</f>
        <v>9600000</v>
      </c>
      <c r="G17" s="53"/>
    </row>
    <row r="18" spans="1:8" ht="15.95" customHeight="1" x14ac:dyDescent="0.25">
      <c r="A18" s="139" t="s">
        <v>99</v>
      </c>
      <c r="B18" s="140"/>
      <c r="C18" s="140"/>
      <c r="D18" s="140"/>
      <c r="E18" s="141"/>
      <c r="F18" s="25">
        <f>SUM(F17)</f>
        <v>9600000</v>
      </c>
      <c r="G18" s="53"/>
    </row>
    <row r="19" spans="1:8" ht="15.95" customHeight="1" x14ac:dyDescent="0.25">
      <c r="A19" s="139" t="s">
        <v>30</v>
      </c>
      <c r="B19" s="140"/>
      <c r="C19" s="140"/>
      <c r="D19" s="140"/>
      <c r="E19" s="141"/>
      <c r="F19" s="25">
        <f>F18*11%</f>
        <v>1056000</v>
      </c>
      <c r="G19" s="53"/>
    </row>
    <row r="20" spans="1:8" ht="15.95" customHeight="1" x14ac:dyDescent="0.25">
      <c r="A20" s="166" t="s">
        <v>31</v>
      </c>
      <c r="B20" s="167"/>
      <c r="C20" s="167"/>
      <c r="D20" s="167"/>
      <c r="E20" s="168"/>
      <c r="F20" s="58">
        <f>SUM(F18:F19)</f>
        <v>10656000</v>
      </c>
      <c r="G20" s="53"/>
    </row>
    <row r="21" spans="1:8" ht="15.75" x14ac:dyDescent="0.25">
      <c r="A21" s="13"/>
      <c r="B21" s="13"/>
      <c r="C21" s="13"/>
      <c r="D21" s="13"/>
      <c r="E21" s="13"/>
      <c r="F21" s="13"/>
      <c r="G21" s="53"/>
    </row>
    <row r="22" spans="1:8" ht="15.75" x14ac:dyDescent="0.25">
      <c r="A22" s="13" t="s">
        <v>101</v>
      </c>
      <c r="B22" s="13"/>
      <c r="C22" s="13"/>
      <c r="D22" s="13"/>
      <c r="E22" s="13"/>
      <c r="F22" s="13"/>
      <c r="G22" s="53"/>
    </row>
    <row r="23" spans="1:8" ht="15.75" x14ac:dyDescent="0.25">
      <c r="A23" s="13" t="s">
        <v>32</v>
      </c>
      <c r="B23" s="13"/>
      <c r="C23" s="13"/>
      <c r="D23" s="13"/>
      <c r="E23" s="13"/>
      <c r="F23" s="13"/>
      <c r="G23" s="53"/>
    </row>
    <row r="24" spans="1:8" ht="15.75" x14ac:dyDescent="0.25">
      <c r="A24" s="13"/>
      <c r="B24" s="13"/>
      <c r="C24" s="13"/>
      <c r="D24" s="13"/>
      <c r="E24" s="13"/>
      <c r="F24" s="13"/>
      <c r="G24" s="53"/>
    </row>
    <row r="25" spans="1:8" ht="15.75" x14ac:dyDescent="0.25">
      <c r="B25" s="169" t="s">
        <v>33</v>
      </c>
      <c r="C25" s="169"/>
      <c r="D25" s="169"/>
      <c r="E25" s="169"/>
      <c r="F25" s="169"/>
      <c r="G25" s="169"/>
      <c r="H25" s="13"/>
    </row>
    <row r="26" spans="1:8" ht="15.75" x14ac:dyDescent="0.25">
      <c r="B26" s="169" t="s">
        <v>34</v>
      </c>
      <c r="C26" s="169"/>
      <c r="D26" s="169"/>
      <c r="E26" s="169"/>
      <c r="F26" s="169"/>
      <c r="G26" s="169"/>
      <c r="H26" s="20"/>
    </row>
    <row r="27" spans="1:8" ht="15.75" x14ac:dyDescent="0.25">
      <c r="B27" s="22" t="s">
        <v>100</v>
      </c>
      <c r="C27" s="134" t="s">
        <v>35</v>
      </c>
      <c r="D27" s="134"/>
      <c r="E27" s="134" t="s">
        <v>36</v>
      </c>
      <c r="F27" s="134"/>
      <c r="G27" s="59"/>
      <c r="H27" s="13"/>
    </row>
    <row r="28" spans="1:8" ht="15.75" x14ac:dyDescent="0.25">
      <c r="B28" s="21"/>
      <c r="E28" s="21"/>
      <c r="F28" s="21"/>
      <c r="G28" s="21"/>
      <c r="H28" s="13"/>
    </row>
    <row r="29" spans="1:8" ht="15.75" x14ac:dyDescent="0.25">
      <c r="B29" s="23"/>
      <c r="E29" s="23"/>
      <c r="F29" s="23"/>
      <c r="G29" s="23"/>
    </row>
    <row r="30" spans="1:8" ht="15.75" x14ac:dyDescent="0.25">
      <c r="B30" s="23"/>
      <c r="E30" s="23"/>
      <c r="F30" s="23"/>
      <c r="G30" s="23"/>
      <c r="H30" s="20"/>
    </row>
    <row r="31" spans="1:8" ht="15.75" x14ac:dyDescent="0.25">
      <c r="B31" s="60" t="s">
        <v>96</v>
      </c>
      <c r="C31" s="135" t="s">
        <v>37</v>
      </c>
      <c r="D31" s="135"/>
      <c r="E31" s="126" t="s">
        <v>38</v>
      </c>
      <c r="F31" s="126"/>
      <c r="G31" s="61"/>
      <c r="H31" s="20"/>
    </row>
    <row r="32" spans="1:8" ht="15.75" x14ac:dyDescent="0.25">
      <c r="B32" s="13"/>
      <c r="C32" s="13"/>
      <c r="D32" s="13"/>
      <c r="E32" s="13"/>
      <c r="F32" s="62"/>
      <c r="G32" s="62"/>
      <c r="H32" s="59"/>
    </row>
  </sheetData>
  <mergeCells count="9">
    <mergeCell ref="E27:F27"/>
    <mergeCell ref="C31:D31"/>
    <mergeCell ref="E31:F31"/>
    <mergeCell ref="A18:E18"/>
    <mergeCell ref="A19:E19"/>
    <mergeCell ref="A20:E20"/>
    <mergeCell ref="B25:G25"/>
    <mergeCell ref="B26:G26"/>
    <mergeCell ref="C27:D27"/>
  </mergeCells>
  <pageMargins left="0.5" right="0" top="2" bottom="0.5" header="0.3" footer="0.3"/>
  <pageSetup paperSize="5" scale="9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30CF-A762-4DB0-801E-2DEFEDA9E337}">
  <dimension ref="A1:H103"/>
  <sheetViews>
    <sheetView topLeftCell="A61" workbookViewId="0">
      <selection activeCell="B85" sqref="B85"/>
    </sheetView>
  </sheetViews>
  <sheetFormatPr defaultRowHeight="15" x14ac:dyDescent="0.25"/>
  <cols>
    <col min="1" max="1" width="6.7109375" customWidth="1"/>
    <col min="2" max="2" width="41.5703125" customWidth="1"/>
    <col min="3" max="3" width="6" customWidth="1"/>
    <col min="4" max="4" width="8.140625" customWidth="1"/>
    <col min="5" max="5" width="15.5703125" customWidth="1"/>
    <col min="6" max="6" width="17" customWidth="1"/>
    <col min="7" max="7" width="13.28515625" customWidth="1"/>
  </cols>
  <sheetData>
    <row r="1" spans="1:7" ht="15.75" x14ac:dyDescent="0.25">
      <c r="A1" s="12" t="s">
        <v>128</v>
      </c>
      <c r="B1" s="12"/>
      <c r="C1" s="13"/>
      <c r="D1" s="13"/>
      <c r="E1" s="13"/>
      <c r="F1" s="13"/>
    </row>
    <row r="2" spans="1:7" ht="15.75" x14ac:dyDescent="0.25">
      <c r="A2" s="12" t="s">
        <v>127</v>
      </c>
      <c r="B2" s="12"/>
      <c r="C2" s="13"/>
      <c r="D2" s="13"/>
      <c r="E2" s="13"/>
      <c r="F2" s="13"/>
    </row>
    <row r="3" spans="1:7" ht="15.75" x14ac:dyDescent="0.25">
      <c r="A3" s="77"/>
      <c r="B3" s="12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78" t="s">
        <v>124</v>
      </c>
      <c r="B6" s="79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125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5" t="s">
        <v>21</v>
      </c>
      <c r="B15" s="15" t="s">
        <v>22</v>
      </c>
      <c r="C15" s="15" t="s">
        <v>23</v>
      </c>
      <c r="D15" s="15" t="s">
        <v>24</v>
      </c>
      <c r="E15" s="15" t="s">
        <v>25</v>
      </c>
      <c r="F15" s="81" t="s">
        <v>26</v>
      </c>
      <c r="G15" s="85" t="s">
        <v>56</v>
      </c>
    </row>
    <row r="16" spans="1:7" ht="15.75" x14ac:dyDescent="0.25">
      <c r="A16" s="16">
        <v>1</v>
      </c>
      <c r="B16" s="80" t="s">
        <v>130</v>
      </c>
      <c r="C16" s="18">
        <v>1</v>
      </c>
      <c r="D16" s="16" t="s">
        <v>129</v>
      </c>
      <c r="E16" s="39">
        <v>2900000</v>
      </c>
      <c r="F16" s="74">
        <f>E16*C16</f>
        <v>2900000</v>
      </c>
      <c r="G16" s="30" t="s">
        <v>134</v>
      </c>
    </row>
    <row r="17" spans="1:8" ht="15.75" x14ac:dyDescent="0.25">
      <c r="A17" s="16">
        <f>A16+1</f>
        <v>2</v>
      </c>
      <c r="B17" s="80" t="s">
        <v>131</v>
      </c>
      <c r="C17" s="18">
        <v>1</v>
      </c>
      <c r="D17" s="16" t="s">
        <v>129</v>
      </c>
      <c r="E17" s="39">
        <v>2500000</v>
      </c>
      <c r="F17" s="74">
        <f t="shared" ref="F17" si="0">E17*C17</f>
        <v>2500000</v>
      </c>
      <c r="G17" s="30"/>
    </row>
    <row r="18" spans="1:8" ht="15.75" x14ac:dyDescent="0.25">
      <c r="A18" s="170" t="s">
        <v>29</v>
      </c>
      <c r="B18" s="171"/>
      <c r="C18" s="170"/>
      <c r="D18" s="170"/>
      <c r="E18" s="170"/>
      <c r="F18" s="82">
        <f>SUM(F16:F17)</f>
        <v>5400000</v>
      </c>
      <c r="G18" s="30"/>
    </row>
    <row r="19" spans="1:8" ht="15.75" x14ac:dyDescent="0.25">
      <c r="A19" s="127" t="s">
        <v>30</v>
      </c>
      <c r="B19" s="128"/>
      <c r="C19" s="128"/>
      <c r="D19" s="128"/>
      <c r="E19" s="129"/>
      <c r="F19" s="82">
        <f>F18*11%</f>
        <v>594000</v>
      </c>
      <c r="G19" s="19"/>
    </row>
    <row r="20" spans="1:8" ht="15.75" x14ac:dyDescent="0.25">
      <c r="A20" s="130" t="s">
        <v>31</v>
      </c>
      <c r="B20" s="131"/>
      <c r="C20" s="131"/>
      <c r="D20" s="131"/>
      <c r="E20" s="132"/>
      <c r="F20" s="83">
        <f>SUM(F18:F19)</f>
        <v>5994000</v>
      </c>
      <c r="G20" s="41"/>
    </row>
    <row r="21" spans="1:8" ht="15.75" x14ac:dyDescent="0.25">
      <c r="A21" s="13"/>
      <c r="B21" s="13"/>
      <c r="C21" s="13"/>
      <c r="D21" s="13"/>
      <c r="E21" s="13"/>
      <c r="F21" s="13"/>
      <c r="G21" s="84"/>
    </row>
    <row r="22" spans="1:8" ht="15.75" x14ac:dyDescent="0.25">
      <c r="A22" s="13" t="s">
        <v>132</v>
      </c>
      <c r="B22" s="13"/>
      <c r="C22" s="13"/>
      <c r="D22" s="13"/>
      <c r="E22" s="13"/>
      <c r="F22" s="13"/>
    </row>
    <row r="23" spans="1:8" ht="15.75" x14ac:dyDescent="0.25">
      <c r="A23" s="13" t="s">
        <v>32</v>
      </c>
      <c r="B23" s="13"/>
      <c r="C23" s="13"/>
      <c r="D23" s="13"/>
      <c r="E23" s="13"/>
      <c r="F23" s="13"/>
    </row>
    <row r="25" spans="1:8" ht="15.75" x14ac:dyDescent="0.25">
      <c r="A25" s="169" t="s">
        <v>33</v>
      </c>
      <c r="B25" s="169"/>
      <c r="C25" s="169"/>
      <c r="D25" s="169"/>
      <c r="E25" s="169"/>
      <c r="F25" s="169"/>
      <c r="G25" s="169"/>
      <c r="H25" s="169"/>
    </row>
    <row r="26" spans="1:8" ht="15.75" x14ac:dyDescent="0.25">
      <c r="A26" s="169" t="s">
        <v>34</v>
      </c>
      <c r="B26" s="169"/>
      <c r="C26" s="169"/>
      <c r="D26" s="169"/>
      <c r="E26" s="169"/>
      <c r="F26" s="169"/>
      <c r="G26" s="169"/>
      <c r="H26" s="169"/>
    </row>
    <row r="27" spans="1:8" ht="15.75" x14ac:dyDescent="0.25">
      <c r="B27" s="22" t="s">
        <v>133</v>
      </c>
      <c r="C27" s="134" t="s">
        <v>35</v>
      </c>
      <c r="D27" s="134"/>
      <c r="E27" s="134" t="s">
        <v>36</v>
      </c>
      <c r="F27" s="134"/>
      <c r="G27" s="59"/>
      <c r="H27" s="13"/>
    </row>
    <row r="28" spans="1:8" ht="15.75" x14ac:dyDescent="0.25">
      <c r="B28" s="21"/>
      <c r="E28" s="21"/>
      <c r="F28" s="21"/>
      <c r="G28" s="21"/>
      <c r="H28" s="13"/>
    </row>
    <row r="29" spans="1:8" ht="15.75" x14ac:dyDescent="0.25">
      <c r="B29" s="23"/>
      <c r="E29" s="23"/>
      <c r="F29" s="23"/>
      <c r="G29" s="23"/>
    </row>
    <row r="30" spans="1:8" ht="15.75" x14ac:dyDescent="0.25">
      <c r="B30" s="23"/>
      <c r="E30" s="23"/>
      <c r="F30" s="23"/>
      <c r="G30" s="23"/>
      <c r="H30" s="20"/>
    </row>
    <row r="31" spans="1:8" ht="15.75" x14ac:dyDescent="0.25">
      <c r="B31" s="60" t="s">
        <v>96</v>
      </c>
      <c r="C31" s="135" t="s">
        <v>37</v>
      </c>
      <c r="D31" s="135"/>
      <c r="E31" s="126" t="s">
        <v>38</v>
      </c>
      <c r="F31" s="126"/>
      <c r="G31" s="61"/>
      <c r="H31" s="20"/>
    </row>
    <row r="32" spans="1:8" ht="15.75" x14ac:dyDescent="0.25">
      <c r="B32" s="13"/>
      <c r="C32" s="13"/>
      <c r="D32" s="13"/>
      <c r="E32" s="13"/>
      <c r="F32" s="13"/>
      <c r="G32" s="59"/>
    </row>
    <row r="68" spans="1:6" ht="15.75" x14ac:dyDescent="0.25">
      <c r="A68" s="12" t="s">
        <v>195</v>
      </c>
      <c r="B68" s="12"/>
      <c r="C68" s="13"/>
      <c r="D68" s="13"/>
      <c r="E68" s="13"/>
      <c r="F68" s="13"/>
    </row>
    <row r="69" spans="1:6" ht="15.75" x14ac:dyDescent="0.25">
      <c r="A69" s="12" t="s">
        <v>196</v>
      </c>
      <c r="B69" s="12"/>
      <c r="C69" s="13"/>
      <c r="D69" s="13"/>
      <c r="E69" s="13"/>
      <c r="F69" s="13"/>
    </row>
    <row r="70" spans="1:6" ht="15.75" x14ac:dyDescent="0.25">
      <c r="A70" s="77"/>
      <c r="B70" s="12"/>
      <c r="C70" s="13"/>
      <c r="D70" s="13"/>
      <c r="E70" s="13"/>
      <c r="F70" s="13"/>
    </row>
    <row r="71" spans="1:6" ht="15.75" x14ac:dyDescent="0.25">
      <c r="A71" s="13" t="s">
        <v>14</v>
      </c>
      <c r="B71" s="13"/>
      <c r="C71" s="13"/>
      <c r="D71" s="13"/>
      <c r="E71" s="13"/>
      <c r="F71" s="13"/>
    </row>
    <row r="72" spans="1:6" ht="15.75" x14ac:dyDescent="0.25">
      <c r="A72" s="13" t="s">
        <v>15</v>
      </c>
      <c r="B72" s="13"/>
      <c r="C72" s="13"/>
      <c r="D72" s="13"/>
      <c r="E72" s="13"/>
      <c r="F72" s="13"/>
    </row>
    <row r="73" spans="1:6" ht="15.75" x14ac:dyDescent="0.25">
      <c r="A73" s="78" t="s">
        <v>124</v>
      </c>
      <c r="B73" s="79"/>
      <c r="C73" s="13"/>
      <c r="D73" s="13"/>
      <c r="E73" s="13"/>
      <c r="F73" s="13"/>
    </row>
    <row r="74" spans="1:6" ht="15.75" x14ac:dyDescent="0.25">
      <c r="A74" s="13" t="s">
        <v>16</v>
      </c>
      <c r="B74" s="13"/>
      <c r="C74" s="13"/>
      <c r="D74" s="13"/>
      <c r="E74" s="13"/>
      <c r="F74" s="13"/>
    </row>
    <row r="75" spans="1:6" ht="15.75" x14ac:dyDescent="0.25">
      <c r="A75" s="12" t="s">
        <v>17</v>
      </c>
      <c r="B75" s="13"/>
      <c r="C75" s="13"/>
      <c r="D75" s="13"/>
      <c r="E75" s="13"/>
      <c r="F75" s="13"/>
    </row>
    <row r="76" spans="1:6" ht="15.75" x14ac:dyDescent="0.25">
      <c r="A76" s="13"/>
      <c r="B76" s="13"/>
      <c r="C76" s="13"/>
      <c r="D76" s="13"/>
      <c r="E76" s="13"/>
      <c r="F76" s="13"/>
    </row>
    <row r="77" spans="1:6" ht="15.75" x14ac:dyDescent="0.25">
      <c r="A77" s="13" t="s">
        <v>125</v>
      </c>
      <c r="B77" s="13"/>
      <c r="C77" s="13"/>
      <c r="D77" s="13"/>
      <c r="E77" s="13"/>
      <c r="F77" s="13"/>
    </row>
    <row r="78" spans="1:6" ht="15.75" x14ac:dyDescent="0.25">
      <c r="A78" s="13"/>
      <c r="B78" s="13"/>
      <c r="C78" s="13"/>
      <c r="D78" s="13"/>
      <c r="E78" s="13"/>
      <c r="F78" s="13"/>
    </row>
    <row r="79" spans="1:6" ht="15.75" x14ac:dyDescent="0.25">
      <c r="A79" s="13" t="s">
        <v>19</v>
      </c>
      <c r="B79" s="13"/>
      <c r="C79" s="13"/>
      <c r="D79" s="13"/>
      <c r="E79" s="13"/>
      <c r="F79" s="13"/>
    </row>
    <row r="80" spans="1:6" ht="15.75" x14ac:dyDescent="0.25">
      <c r="A80" s="13" t="s">
        <v>20</v>
      </c>
      <c r="B80" s="13"/>
      <c r="C80" s="13"/>
      <c r="D80" s="13"/>
      <c r="E80" s="13"/>
      <c r="F80" s="13"/>
    </row>
    <row r="81" spans="1:8" ht="15.75" x14ac:dyDescent="0.25">
      <c r="A81" s="13"/>
      <c r="B81" s="13"/>
      <c r="C81" s="13"/>
      <c r="D81" s="13"/>
      <c r="E81" s="13"/>
      <c r="F81" s="13"/>
    </row>
    <row r="82" spans="1:8" ht="15.75" x14ac:dyDescent="0.25">
      <c r="A82" s="15" t="s">
        <v>21</v>
      </c>
      <c r="B82" s="15" t="s">
        <v>22</v>
      </c>
      <c r="C82" s="15" t="s">
        <v>23</v>
      </c>
      <c r="D82" s="15" t="s">
        <v>24</v>
      </c>
      <c r="E82" s="15" t="s">
        <v>25</v>
      </c>
      <c r="F82" s="81" t="s">
        <v>26</v>
      </c>
      <c r="G82" s="85" t="s">
        <v>56</v>
      </c>
    </row>
    <row r="83" spans="1:8" ht="15.75" x14ac:dyDescent="0.25">
      <c r="A83" s="16">
        <v>1</v>
      </c>
      <c r="B83" s="80" t="s">
        <v>197</v>
      </c>
      <c r="C83" s="18">
        <v>1</v>
      </c>
      <c r="D83" s="16" t="s">
        <v>129</v>
      </c>
      <c r="E83" s="39">
        <v>2900000</v>
      </c>
      <c r="F83" s="74">
        <f>E83*C83</f>
        <v>2900000</v>
      </c>
      <c r="G83" s="30" t="s">
        <v>134</v>
      </c>
    </row>
    <row r="84" spans="1:8" ht="15.75" x14ac:dyDescent="0.25">
      <c r="A84" s="16">
        <f>A83+1</f>
        <v>2</v>
      </c>
      <c r="B84" s="80" t="s">
        <v>198</v>
      </c>
      <c r="C84" s="18"/>
      <c r="D84" s="16"/>
      <c r="E84" s="39"/>
      <c r="F84" s="74"/>
      <c r="G84" s="30"/>
    </row>
    <row r="85" spans="1:8" ht="15.75" x14ac:dyDescent="0.25">
      <c r="A85" s="16">
        <f t="shared" ref="A85:A88" si="1">A84+1</f>
        <v>3</v>
      </c>
      <c r="B85" s="80" t="s">
        <v>199</v>
      </c>
      <c r="C85" s="18"/>
      <c r="D85" s="16"/>
      <c r="E85" s="39"/>
      <c r="F85" s="74"/>
      <c r="G85" s="30"/>
    </row>
    <row r="86" spans="1:8" ht="15.75" x14ac:dyDescent="0.25">
      <c r="A86" s="16">
        <f t="shared" si="1"/>
        <v>4</v>
      </c>
      <c r="B86" s="80" t="s">
        <v>200</v>
      </c>
      <c r="C86" s="18"/>
      <c r="D86" s="16"/>
      <c r="E86" s="39"/>
      <c r="F86" s="74"/>
      <c r="G86" s="30"/>
    </row>
    <row r="87" spans="1:8" ht="15.75" x14ac:dyDescent="0.25">
      <c r="A87" s="16">
        <f t="shared" si="1"/>
        <v>5</v>
      </c>
      <c r="B87" s="80" t="s">
        <v>201</v>
      </c>
      <c r="C87" s="18"/>
      <c r="D87" s="16"/>
      <c r="E87" s="39"/>
      <c r="F87" s="74"/>
      <c r="G87" s="30"/>
    </row>
    <row r="88" spans="1:8" ht="15.75" x14ac:dyDescent="0.25">
      <c r="A88" s="16">
        <f t="shared" si="1"/>
        <v>6</v>
      </c>
      <c r="B88" s="118" t="s">
        <v>202</v>
      </c>
      <c r="C88" s="18"/>
      <c r="D88" s="16"/>
      <c r="E88" s="39"/>
      <c r="F88" s="74"/>
      <c r="G88" s="30"/>
    </row>
    <row r="89" spans="1:8" ht="15.75" x14ac:dyDescent="0.25">
      <c r="A89" s="170" t="s">
        <v>29</v>
      </c>
      <c r="B89" s="171"/>
      <c r="C89" s="170"/>
      <c r="D89" s="170"/>
      <c r="E89" s="170"/>
      <c r="F89" s="82">
        <f>SUM(F83:F88)</f>
        <v>2900000</v>
      </c>
      <c r="G89" s="30"/>
    </row>
    <row r="90" spans="1:8" ht="15.75" x14ac:dyDescent="0.25">
      <c r="A90" s="127" t="s">
        <v>30</v>
      </c>
      <c r="B90" s="128"/>
      <c r="C90" s="128"/>
      <c r="D90" s="128"/>
      <c r="E90" s="129"/>
      <c r="F90" s="82">
        <f>F89*11%</f>
        <v>319000</v>
      </c>
      <c r="G90" s="19"/>
    </row>
    <row r="91" spans="1:8" ht="15.75" x14ac:dyDescent="0.25">
      <c r="A91" s="130" t="s">
        <v>31</v>
      </c>
      <c r="B91" s="131"/>
      <c r="C91" s="131"/>
      <c r="D91" s="131"/>
      <c r="E91" s="132"/>
      <c r="F91" s="83">
        <f>SUM(F89:F90)</f>
        <v>3219000</v>
      </c>
      <c r="G91" s="41"/>
    </row>
    <row r="92" spans="1:8" ht="15.75" x14ac:dyDescent="0.25">
      <c r="A92" s="13"/>
      <c r="B92" s="13"/>
      <c r="C92" s="13"/>
      <c r="D92" s="13"/>
      <c r="E92" s="13"/>
      <c r="F92" s="13"/>
      <c r="G92" s="84"/>
    </row>
    <row r="93" spans="1:8" ht="15.75" x14ac:dyDescent="0.25">
      <c r="A93" s="13" t="s">
        <v>132</v>
      </c>
      <c r="B93" s="13"/>
      <c r="C93" s="13"/>
      <c r="D93" s="13"/>
      <c r="E93" s="13"/>
      <c r="F93" s="13"/>
    </row>
    <row r="94" spans="1:8" ht="15.75" x14ac:dyDescent="0.25">
      <c r="A94" s="13" t="s">
        <v>32</v>
      </c>
      <c r="B94" s="13"/>
      <c r="C94" s="13"/>
      <c r="D94" s="13"/>
      <c r="E94" s="13"/>
      <c r="F94" s="13"/>
    </row>
    <row r="96" spans="1:8" ht="15.75" x14ac:dyDescent="0.25">
      <c r="A96" s="169" t="s">
        <v>33</v>
      </c>
      <c r="B96" s="169"/>
      <c r="C96" s="169"/>
      <c r="D96" s="169"/>
      <c r="E96" s="169"/>
      <c r="F96" s="169"/>
      <c r="G96" s="169"/>
      <c r="H96" s="169"/>
    </row>
    <row r="97" spans="1:8" ht="15.75" x14ac:dyDescent="0.25">
      <c r="A97" s="169" t="s">
        <v>34</v>
      </c>
      <c r="B97" s="169"/>
      <c r="C97" s="169"/>
      <c r="D97" s="169"/>
      <c r="E97" s="169"/>
      <c r="F97" s="169"/>
      <c r="G97" s="169"/>
      <c r="H97" s="169"/>
    </row>
    <row r="98" spans="1:8" ht="15.75" x14ac:dyDescent="0.25">
      <c r="B98" s="22" t="s">
        <v>133</v>
      </c>
      <c r="C98" s="134" t="s">
        <v>35</v>
      </c>
      <c r="D98" s="134"/>
      <c r="E98" s="134" t="s">
        <v>36</v>
      </c>
      <c r="F98" s="134"/>
      <c r="G98" s="59"/>
      <c r="H98" s="13"/>
    </row>
    <row r="99" spans="1:8" ht="15.75" x14ac:dyDescent="0.25">
      <c r="B99" s="21"/>
      <c r="E99" s="21"/>
      <c r="F99" s="21"/>
      <c r="G99" s="21"/>
      <c r="H99" s="13"/>
    </row>
    <row r="100" spans="1:8" ht="15.75" x14ac:dyDescent="0.25">
      <c r="B100" s="23"/>
      <c r="E100" s="23"/>
      <c r="F100" s="23"/>
      <c r="G100" s="23"/>
    </row>
    <row r="101" spans="1:8" ht="15.75" x14ac:dyDescent="0.25">
      <c r="B101" s="23"/>
      <c r="E101" s="23"/>
      <c r="F101" s="23"/>
      <c r="G101" s="23"/>
      <c r="H101" s="20"/>
    </row>
    <row r="102" spans="1:8" ht="15.75" x14ac:dyDescent="0.25">
      <c r="B102" s="60" t="s">
        <v>96</v>
      </c>
      <c r="C102" s="135" t="s">
        <v>37</v>
      </c>
      <c r="D102" s="135"/>
      <c r="E102" s="126" t="s">
        <v>38</v>
      </c>
      <c r="F102" s="126"/>
      <c r="G102" s="61"/>
      <c r="H102" s="20"/>
    </row>
    <row r="103" spans="1:8" ht="15.75" x14ac:dyDescent="0.25">
      <c r="B103" s="13"/>
      <c r="C103" s="13"/>
      <c r="D103" s="13"/>
      <c r="E103" s="13"/>
      <c r="F103" s="13"/>
      <c r="G103" s="59"/>
    </row>
  </sheetData>
  <mergeCells count="18">
    <mergeCell ref="C31:D31"/>
    <mergeCell ref="E31:F31"/>
    <mergeCell ref="A25:H25"/>
    <mergeCell ref="A26:H26"/>
    <mergeCell ref="A18:E18"/>
    <mergeCell ref="A19:E19"/>
    <mergeCell ref="A20:E20"/>
    <mergeCell ref="C27:D27"/>
    <mergeCell ref="E27:F27"/>
    <mergeCell ref="C98:D98"/>
    <mergeCell ref="E98:F98"/>
    <mergeCell ref="C102:D102"/>
    <mergeCell ref="E102:F102"/>
    <mergeCell ref="A89:E89"/>
    <mergeCell ref="A90:E90"/>
    <mergeCell ref="A91:E91"/>
    <mergeCell ref="A96:H96"/>
    <mergeCell ref="A97:H97"/>
  </mergeCells>
  <pageMargins left="0.5" right="0" top="2" bottom="0.25" header="0.3" footer="0.3"/>
  <pageSetup paperSize="5" scale="8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983B-4B9D-4427-9C7B-0C8E7B420C65}">
  <dimension ref="A1:G94"/>
  <sheetViews>
    <sheetView topLeftCell="A9" workbookViewId="0">
      <selection activeCell="B16" sqref="B16:F23"/>
    </sheetView>
  </sheetViews>
  <sheetFormatPr defaultRowHeight="15" x14ac:dyDescent="0.25"/>
  <cols>
    <col min="1" max="1" width="5.28515625" customWidth="1"/>
    <col min="2" max="2" width="47.85546875" customWidth="1"/>
    <col min="3" max="3" width="5.28515625" customWidth="1"/>
    <col min="4" max="4" width="9.28515625" customWidth="1"/>
    <col min="5" max="5" width="14.42578125" customWidth="1"/>
    <col min="6" max="6" width="15.7109375" customWidth="1"/>
    <col min="7" max="7" width="11.28515625" customWidth="1"/>
  </cols>
  <sheetData>
    <row r="1" spans="1:7" ht="15.75" x14ac:dyDescent="0.25">
      <c r="A1" s="12" t="s">
        <v>128</v>
      </c>
      <c r="B1" s="12"/>
      <c r="C1" s="13"/>
      <c r="D1" s="13"/>
      <c r="E1" s="13"/>
      <c r="F1" s="13"/>
    </row>
    <row r="2" spans="1:7" ht="15.75" x14ac:dyDescent="0.25">
      <c r="A2" s="12" t="s">
        <v>139</v>
      </c>
      <c r="B2" s="12"/>
      <c r="C2" s="13"/>
      <c r="D2" s="13"/>
      <c r="E2" s="13"/>
      <c r="F2" s="13"/>
    </row>
    <row r="3" spans="1:7" ht="15.75" x14ac:dyDescent="0.25">
      <c r="A3" s="77"/>
      <c r="B3" s="12"/>
      <c r="C3" s="13"/>
      <c r="D3" s="13"/>
      <c r="E3" s="13"/>
      <c r="F3" s="13"/>
    </row>
    <row r="4" spans="1:7" ht="15.75" x14ac:dyDescent="0.25">
      <c r="A4" s="13" t="s">
        <v>14</v>
      </c>
      <c r="B4" s="13"/>
      <c r="C4" s="13"/>
      <c r="D4" s="13"/>
      <c r="E4" s="13"/>
      <c r="F4" s="13"/>
    </row>
    <row r="5" spans="1:7" ht="15.75" x14ac:dyDescent="0.25">
      <c r="A5" s="13" t="s">
        <v>15</v>
      </c>
      <c r="B5" s="13"/>
      <c r="C5" s="13"/>
      <c r="D5" s="13"/>
      <c r="E5" s="13"/>
      <c r="F5" s="13"/>
    </row>
    <row r="6" spans="1:7" ht="15.75" x14ac:dyDescent="0.25">
      <c r="A6" s="78" t="s">
        <v>136</v>
      </c>
      <c r="B6" s="78"/>
      <c r="C6" s="13"/>
      <c r="D6" s="13"/>
      <c r="E6" s="13"/>
      <c r="F6" s="13"/>
    </row>
    <row r="7" spans="1:7" ht="15.75" x14ac:dyDescent="0.25">
      <c r="A7" s="13" t="s">
        <v>16</v>
      </c>
      <c r="B7" s="13"/>
      <c r="C7" s="13"/>
      <c r="D7" s="13"/>
      <c r="E7" s="13"/>
      <c r="F7" s="13"/>
    </row>
    <row r="8" spans="1:7" ht="15.75" x14ac:dyDescent="0.25">
      <c r="A8" s="12" t="s">
        <v>17</v>
      </c>
      <c r="B8" s="13"/>
      <c r="C8" s="13"/>
      <c r="D8" s="13"/>
      <c r="E8" s="13"/>
      <c r="F8" s="13"/>
    </row>
    <row r="9" spans="1:7" ht="15.75" x14ac:dyDescent="0.25">
      <c r="A9" s="13"/>
      <c r="B9" s="13"/>
      <c r="C9" s="13"/>
      <c r="D9" s="13"/>
      <c r="E9" s="13"/>
      <c r="F9" s="13"/>
    </row>
    <row r="10" spans="1:7" ht="15.75" x14ac:dyDescent="0.25">
      <c r="A10" s="13" t="s">
        <v>137</v>
      </c>
      <c r="B10" s="13"/>
      <c r="C10" s="13"/>
      <c r="D10" s="13"/>
      <c r="E10" s="13"/>
      <c r="F10" s="13"/>
    </row>
    <row r="11" spans="1:7" ht="15.75" x14ac:dyDescent="0.25">
      <c r="A11" s="13"/>
      <c r="B11" s="13"/>
      <c r="C11" s="13"/>
      <c r="D11" s="13"/>
      <c r="E11" s="13"/>
      <c r="F11" s="13"/>
    </row>
    <row r="12" spans="1:7" ht="15.75" x14ac:dyDescent="0.25">
      <c r="A12" s="13" t="s">
        <v>19</v>
      </c>
      <c r="B12" s="13"/>
      <c r="C12" s="13"/>
      <c r="D12" s="13"/>
      <c r="E12" s="13"/>
      <c r="F12" s="13"/>
    </row>
    <row r="13" spans="1:7" ht="15.75" x14ac:dyDescent="0.25">
      <c r="A13" s="13" t="s">
        <v>20</v>
      </c>
      <c r="B13" s="13"/>
      <c r="C13" s="13"/>
      <c r="D13" s="13"/>
      <c r="E13" s="13"/>
      <c r="F13" s="13"/>
    </row>
    <row r="14" spans="1:7" ht="15.75" x14ac:dyDescent="0.25">
      <c r="A14" s="13"/>
      <c r="B14" s="13"/>
      <c r="C14" s="13"/>
      <c r="D14" s="13"/>
      <c r="E14" s="13"/>
      <c r="F14" s="13"/>
    </row>
    <row r="15" spans="1:7" ht="15.75" x14ac:dyDescent="0.25">
      <c r="A15" s="15" t="s">
        <v>21</v>
      </c>
      <c r="B15" s="15" t="s">
        <v>22</v>
      </c>
      <c r="C15" s="15" t="s">
        <v>23</v>
      </c>
      <c r="D15" s="15" t="s">
        <v>24</v>
      </c>
      <c r="E15" s="15" t="s">
        <v>25</v>
      </c>
      <c r="F15" s="15" t="s">
        <v>26</v>
      </c>
      <c r="G15" s="105" t="s">
        <v>27</v>
      </c>
    </row>
    <row r="16" spans="1:7" ht="15.95" customHeight="1" x14ac:dyDescent="0.25">
      <c r="A16" s="145">
        <v>1</v>
      </c>
      <c r="B16" s="101" t="s">
        <v>147</v>
      </c>
      <c r="C16" s="179">
        <v>4</v>
      </c>
      <c r="D16" s="181" t="s">
        <v>78</v>
      </c>
      <c r="E16" s="183">
        <v>3779000</v>
      </c>
      <c r="F16" s="188">
        <f>E16*C16</f>
        <v>15116000</v>
      </c>
      <c r="G16" s="98" t="s">
        <v>161</v>
      </c>
    </row>
    <row r="17" spans="1:7" ht="15.95" customHeight="1" x14ac:dyDescent="0.25">
      <c r="A17" s="147"/>
      <c r="B17" s="96" t="s">
        <v>140</v>
      </c>
      <c r="C17" s="180"/>
      <c r="D17" s="182"/>
      <c r="E17" s="184"/>
      <c r="F17" s="190"/>
      <c r="G17" s="94" t="s">
        <v>164</v>
      </c>
    </row>
    <row r="18" spans="1:7" ht="15.95" customHeight="1" x14ac:dyDescent="0.25">
      <c r="A18" s="145">
        <f>A16+1</f>
        <v>2</v>
      </c>
      <c r="B18" s="97" t="s">
        <v>141</v>
      </c>
      <c r="C18" s="179">
        <v>2</v>
      </c>
      <c r="D18" s="181" t="s">
        <v>78</v>
      </c>
      <c r="E18" s="183">
        <v>23566000</v>
      </c>
      <c r="F18" s="188">
        <f>E18*C18</f>
        <v>47132000</v>
      </c>
      <c r="G18" s="94"/>
    </row>
    <row r="19" spans="1:7" ht="15.95" customHeight="1" x14ac:dyDescent="0.25">
      <c r="A19" s="146"/>
      <c r="B19" s="96" t="s">
        <v>143</v>
      </c>
      <c r="C19" s="198"/>
      <c r="D19" s="197"/>
      <c r="E19" s="187"/>
      <c r="F19" s="189"/>
      <c r="G19" s="94"/>
    </row>
    <row r="20" spans="1:7" ht="15.95" customHeight="1" x14ac:dyDescent="0.25">
      <c r="A20" s="147"/>
      <c r="B20" s="96" t="s">
        <v>142</v>
      </c>
      <c r="C20" s="180"/>
      <c r="D20" s="182"/>
      <c r="E20" s="184"/>
      <c r="F20" s="190"/>
      <c r="G20" s="94"/>
    </row>
    <row r="21" spans="1:7" ht="15.95" customHeight="1" x14ac:dyDescent="0.25">
      <c r="A21" s="191">
        <v>3</v>
      </c>
      <c r="B21" s="97" t="s">
        <v>144</v>
      </c>
      <c r="C21" s="194">
        <v>1</v>
      </c>
      <c r="D21" s="181" t="s">
        <v>78</v>
      </c>
      <c r="E21" s="183">
        <v>17898200</v>
      </c>
      <c r="F21" s="188">
        <f>E21*C21</f>
        <v>17898200</v>
      </c>
      <c r="G21" s="94"/>
    </row>
    <row r="22" spans="1:7" ht="15.95" customHeight="1" x14ac:dyDescent="0.25">
      <c r="A22" s="192"/>
      <c r="B22" s="96" t="s">
        <v>146</v>
      </c>
      <c r="C22" s="195"/>
      <c r="D22" s="197"/>
      <c r="E22" s="187"/>
      <c r="F22" s="189"/>
      <c r="G22" s="94"/>
    </row>
    <row r="23" spans="1:7" ht="15.95" customHeight="1" x14ac:dyDescent="0.25">
      <c r="A23" s="193"/>
      <c r="B23" s="95" t="s">
        <v>145</v>
      </c>
      <c r="C23" s="196"/>
      <c r="D23" s="182"/>
      <c r="E23" s="184"/>
      <c r="F23" s="190"/>
      <c r="G23" s="94"/>
    </row>
    <row r="24" spans="1:7" x14ac:dyDescent="0.25">
      <c r="A24" s="178" t="s">
        <v>29</v>
      </c>
      <c r="B24" s="178"/>
      <c r="C24" s="178"/>
      <c r="D24" s="178"/>
      <c r="E24" s="178"/>
      <c r="F24" s="99">
        <f>SUM(F16:F23)</f>
        <v>80146200</v>
      </c>
      <c r="G24" s="87"/>
    </row>
    <row r="25" spans="1:7" ht="15.75" x14ac:dyDescent="0.25">
      <c r="A25" s="172" t="s">
        <v>30</v>
      </c>
      <c r="B25" s="173"/>
      <c r="C25" s="173"/>
      <c r="D25" s="173"/>
      <c r="E25" s="174"/>
      <c r="F25" s="99">
        <f>F24*11%</f>
        <v>8816082</v>
      </c>
      <c r="G25" s="88"/>
    </row>
    <row r="26" spans="1:7" ht="15.75" x14ac:dyDescent="0.25">
      <c r="A26" s="175" t="s">
        <v>31</v>
      </c>
      <c r="B26" s="176"/>
      <c r="C26" s="176"/>
      <c r="D26" s="176"/>
      <c r="E26" s="177"/>
      <c r="F26" s="100">
        <f>SUM(F24:F25)</f>
        <v>88962282</v>
      </c>
      <c r="G26" s="90"/>
    </row>
    <row r="27" spans="1:7" ht="15.75" x14ac:dyDescent="0.25">
      <c r="A27" s="13"/>
      <c r="B27" s="13"/>
      <c r="C27" s="13"/>
      <c r="D27" s="13"/>
      <c r="E27" s="13"/>
      <c r="F27" s="13"/>
      <c r="G27" s="91"/>
    </row>
    <row r="28" spans="1:7" ht="15.75" x14ac:dyDescent="0.25">
      <c r="A28" s="13" t="s">
        <v>163</v>
      </c>
      <c r="B28" s="13"/>
      <c r="C28" s="13"/>
      <c r="D28" s="13"/>
      <c r="E28" s="13"/>
      <c r="F28" s="13"/>
      <c r="G28" s="91"/>
    </row>
    <row r="29" spans="1:7" ht="15.75" x14ac:dyDescent="0.25">
      <c r="A29" s="13" t="s">
        <v>32</v>
      </c>
      <c r="B29" s="13"/>
      <c r="C29" s="13"/>
      <c r="D29" s="13"/>
      <c r="E29" s="13"/>
      <c r="F29" s="13"/>
    </row>
    <row r="31" spans="1:7" ht="15.75" x14ac:dyDescent="0.25">
      <c r="B31" s="169" t="s">
        <v>33</v>
      </c>
      <c r="C31" s="169"/>
      <c r="D31" s="169"/>
      <c r="E31" s="169"/>
      <c r="F31" s="169"/>
      <c r="G31" s="169"/>
    </row>
    <row r="32" spans="1:7" ht="15.75" x14ac:dyDescent="0.25">
      <c r="B32" s="169" t="s">
        <v>34</v>
      </c>
      <c r="C32" s="169"/>
      <c r="D32" s="169"/>
      <c r="E32" s="169"/>
      <c r="F32" s="169"/>
      <c r="G32" s="169"/>
    </row>
    <row r="33" spans="2:7" ht="15.75" x14ac:dyDescent="0.25">
      <c r="B33" s="51" t="s">
        <v>61</v>
      </c>
      <c r="C33" s="134" t="s">
        <v>35</v>
      </c>
      <c r="D33" s="134"/>
      <c r="E33" s="134" t="s">
        <v>36</v>
      </c>
      <c r="F33" s="134"/>
      <c r="G33" s="13"/>
    </row>
    <row r="34" spans="2:7" ht="15.75" x14ac:dyDescent="0.25">
      <c r="B34" s="21"/>
      <c r="C34" s="92"/>
      <c r="D34" s="62"/>
      <c r="E34" s="21"/>
      <c r="F34" s="21"/>
      <c r="G34" s="13"/>
    </row>
    <row r="35" spans="2:7" ht="15.75" x14ac:dyDescent="0.25">
      <c r="B35" s="23"/>
      <c r="C35" s="92"/>
      <c r="D35" s="62"/>
      <c r="E35" s="23"/>
      <c r="F35" s="23"/>
    </row>
    <row r="36" spans="2:7" ht="15.75" x14ac:dyDescent="0.25">
      <c r="B36" s="23"/>
      <c r="C36" s="92"/>
      <c r="D36" s="93"/>
      <c r="E36" s="23"/>
      <c r="F36" s="23"/>
      <c r="G36" s="20"/>
    </row>
    <row r="37" spans="2:7" ht="15.75" x14ac:dyDescent="0.25">
      <c r="B37" s="60" t="s">
        <v>138</v>
      </c>
      <c r="C37" s="135" t="s">
        <v>37</v>
      </c>
      <c r="D37" s="135"/>
      <c r="E37" s="126" t="s">
        <v>38</v>
      </c>
      <c r="F37" s="126"/>
      <c r="G37" s="20"/>
    </row>
    <row r="64" spans="1:6" ht="15.75" x14ac:dyDescent="0.25">
      <c r="A64" s="12" t="s">
        <v>128</v>
      </c>
      <c r="B64" s="12"/>
      <c r="C64" s="13"/>
      <c r="D64" s="13"/>
      <c r="E64" s="13"/>
      <c r="F64" s="13"/>
    </row>
    <row r="65" spans="1:7" ht="15.75" x14ac:dyDescent="0.25">
      <c r="A65" s="12" t="s">
        <v>157</v>
      </c>
      <c r="B65" s="12"/>
      <c r="C65" s="13"/>
      <c r="D65" s="13"/>
      <c r="E65" s="13"/>
      <c r="F65" s="13"/>
    </row>
    <row r="66" spans="1:7" ht="15.75" x14ac:dyDescent="0.25">
      <c r="A66" s="77"/>
      <c r="B66" s="12"/>
      <c r="C66" s="13"/>
      <c r="D66" s="13"/>
      <c r="E66" s="13"/>
      <c r="F66" s="13"/>
    </row>
    <row r="67" spans="1:7" ht="15.75" x14ac:dyDescent="0.25">
      <c r="A67" s="13" t="s">
        <v>14</v>
      </c>
      <c r="B67" s="13"/>
      <c r="C67" s="13"/>
      <c r="D67" s="13"/>
      <c r="E67" s="13"/>
      <c r="F67" s="13"/>
    </row>
    <row r="68" spans="1:7" ht="15.75" x14ac:dyDescent="0.25">
      <c r="A68" s="13" t="s">
        <v>15</v>
      </c>
      <c r="B68" s="13"/>
      <c r="C68" s="13"/>
      <c r="D68" s="13"/>
      <c r="E68" s="13"/>
      <c r="F68" s="13"/>
    </row>
    <row r="69" spans="1:7" ht="15.75" x14ac:dyDescent="0.25">
      <c r="A69" s="78" t="s">
        <v>136</v>
      </c>
      <c r="B69" s="78"/>
      <c r="C69" s="13"/>
      <c r="D69" s="13"/>
      <c r="E69" s="13"/>
      <c r="F69" s="13"/>
    </row>
    <row r="70" spans="1:7" ht="15.75" x14ac:dyDescent="0.25">
      <c r="A70" s="13" t="s">
        <v>16</v>
      </c>
      <c r="B70" s="13"/>
      <c r="C70" s="13"/>
      <c r="D70" s="13"/>
      <c r="E70" s="13"/>
      <c r="F70" s="13"/>
    </row>
    <row r="71" spans="1:7" ht="15.75" x14ac:dyDescent="0.25">
      <c r="A71" s="12" t="s">
        <v>17</v>
      </c>
      <c r="B71" s="13"/>
      <c r="C71" s="13"/>
      <c r="D71" s="13"/>
      <c r="E71" s="13"/>
      <c r="F71" s="13"/>
    </row>
    <row r="72" spans="1:7" ht="15.75" x14ac:dyDescent="0.25">
      <c r="A72" s="13"/>
      <c r="B72" s="13"/>
      <c r="C72" s="13"/>
      <c r="D72" s="13"/>
      <c r="E72" s="13"/>
      <c r="F72" s="13"/>
    </row>
    <row r="73" spans="1:7" ht="15.75" x14ac:dyDescent="0.25">
      <c r="A73" s="13" t="s">
        <v>137</v>
      </c>
      <c r="B73" s="13"/>
      <c r="C73" s="13"/>
      <c r="D73" s="13"/>
      <c r="E73" s="13"/>
      <c r="F73" s="13"/>
    </row>
    <row r="74" spans="1:7" ht="15.75" x14ac:dyDescent="0.25">
      <c r="A74" s="13"/>
      <c r="B74" s="13"/>
      <c r="C74" s="13"/>
      <c r="D74" s="13"/>
      <c r="E74" s="13"/>
      <c r="F74" s="13"/>
    </row>
    <row r="75" spans="1:7" ht="15.75" x14ac:dyDescent="0.25">
      <c r="A75" s="13" t="s">
        <v>19</v>
      </c>
      <c r="B75" s="13"/>
      <c r="C75" s="13"/>
      <c r="D75" s="13"/>
      <c r="E75" s="13"/>
      <c r="F75" s="13"/>
    </row>
    <row r="76" spans="1:7" ht="15.75" x14ac:dyDescent="0.25">
      <c r="A76" s="13" t="s">
        <v>20</v>
      </c>
      <c r="B76" s="13"/>
      <c r="C76" s="13"/>
      <c r="D76" s="13"/>
      <c r="E76" s="13"/>
      <c r="F76" s="13"/>
    </row>
    <row r="77" spans="1:7" ht="15.75" x14ac:dyDescent="0.25">
      <c r="A77" s="13"/>
      <c r="B77" s="13"/>
      <c r="C77" s="13"/>
      <c r="D77" s="13"/>
      <c r="E77" s="13"/>
      <c r="F77" s="13"/>
    </row>
    <row r="78" spans="1:7" ht="15.75" x14ac:dyDescent="0.25">
      <c r="A78" s="15" t="s">
        <v>21</v>
      </c>
      <c r="B78" s="15" t="s">
        <v>22</v>
      </c>
      <c r="C78" s="15" t="s">
        <v>23</v>
      </c>
      <c r="D78" s="15" t="s">
        <v>24</v>
      </c>
      <c r="E78" s="15" t="s">
        <v>25</v>
      </c>
      <c r="F78" s="15" t="s">
        <v>26</v>
      </c>
      <c r="G78" s="15" t="s">
        <v>27</v>
      </c>
    </row>
    <row r="79" spans="1:7" ht="15.95" customHeight="1" x14ac:dyDescent="0.25">
      <c r="A79" s="145">
        <v>1</v>
      </c>
      <c r="B79" s="97" t="s">
        <v>158</v>
      </c>
      <c r="C79" s="179">
        <v>1</v>
      </c>
      <c r="D79" s="181" t="s">
        <v>78</v>
      </c>
      <c r="E79" s="183">
        <v>71366000</v>
      </c>
      <c r="F79" s="185">
        <f>E79*C79</f>
        <v>71366000</v>
      </c>
      <c r="G79" s="98" t="s">
        <v>161</v>
      </c>
    </row>
    <row r="80" spans="1:7" ht="15.95" customHeight="1" x14ac:dyDescent="0.25">
      <c r="A80" s="147"/>
      <c r="B80" s="95" t="s">
        <v>159</v>
      </c>
      <c r="C80" s="180"/>
      <c r="D80" s="182"/>
      <c r="E80" s="184"/>
      <c r="F80" s="186"/>
      <c r="G80" s="94" t="s">
        <v>160</v>
      </c>
    </row>
    <row r="81" spans="1:7" x14ac:dyDescent="0.25">
      <c r="A81" s="178" t="s">
        <v>29</v>
      </c>
      <c r="B81" s="178"/>
      <c r="C81" s="178"/>
      <c r="D81" s="178"/>
      <c r="E81" s="178"/>
      <c r="F81" s="86">
        <f>SUM(F79:F80)</f>
        <v>71366000</v>
      </c>
      <c r="G81" s="87"/>
    </row>
    <row r="82" spans="1:7" ht="15.75" x14ac:dyDescent="0.25">
      <c r="A82" s="172" t="s">
        <v>30</v>
      </c>
      <c r="B82" s="173"/>
      <c r="C82" s="173"/>
      <c r="D82" s="173"/>
      <c r="E82" s="174"/>
      <c r="F82" s="86">
        <f>F81*11%</f>
        <v>7850260</v>
      </c>
      <c r="G82" s="88"/>
    </row>
    <row r="83" spans="1:7" ht="15.75" x14ac:dyDescent="0.25">
      <c r="A83" s="175" t="s">
        <v>31</v>
      </c>
      <c r="B83" s="176"/>
      <c r="C83" s="176"/>
      <c r="D83" s="176"/>
      <c r="E83" s="177"/>
      <c r="F83" s="89">
        <f>SUM(F81:F82)</f>
        <v>79216260</v>
      </c>
      <c r="G83" s="90"/>
    </row>
    <row r="84" spans="1:7" ht="15.75" x14ac:dyDescent="0.25">
      <c r="A84" s="13"/>
      <c r="B84" s="13"/>
      <c r="C84" s="13"/>
      <c r="D84" s="13"/>
      <c r="E84" s="13"/>
      <c r="F84" s="13"/>
      <c r="G84" s="91"/>
    </row>
    <row r="85" spans="1:7" ht="15.75" x14ac:dyDescent="0.25">
      <c r="A85" s="13" t="s">
        <v>162</v>
      </c>
      <c r="B85" s="13"/>
      <c r="C85" s="13"/>
      <c r="D85" s="13"/>
      <c r="E85" s="13"/>
      <c r="F85" s="13"/>
      <c r="G85" s="91"/>
    </row>
    <row r="86" spans="1:7" ht="15.75" x14ac:dyDescent="0.25">
      <c r="A86" s="13" t="s">
        <v>32</v>
      </c>
      <c r="B86" s="13"/>
      <c r="C86" s="13"/>
      <c r="D86" s="13"/>
      <c r="E86" s="13"/>
      <c r="F86" s="13"/>
    </row>
    <row r="88" spans="1:7" ht="15.75" x14ac:dyDescent="0.25">
      <c r="B88" s="169" t="s">
        <v>33</v>
      </c>
      <c r="C88" s="169"/>
      <c r="D88" s="169"/>
      <c r="E88" s="169"/>
      <c r="F88" s="169"/>
      <c r="G88" s="169"/>
    </row>
    <row r="89" spans="1:7" ht="15.75" x14ac:dyDescent="0.25">
      <c r="B89" s="169" t="s">
        <v>34</v>
      </c>
      <c r="C89" s="169"/>
      <c r="D89" s="169"/>
      <c r="E89" s="169"/>
      <c r="F89" s="169"/>
      <c r="G89" s="169"/>
    </row>
    <row r="90" spans="1:7" ht="15.75" x14ac:dyDescent="0.25">
      <c r="B90" s="51" t="s">
        <v>61</v>
      </c>
      <c r="C90" s="134" t="s">
        <v>35</v>
      </c>
      <c r="D90" s="134"/>
      <c r="E90" s="134" t="s">
        <v>36</v>
      </c>
      <c r="F90" s="134"/>
      <c r="G90" s="13"/>
    </row>
    <row r="91" spans="1:7" ht="15.75" x14ac:dyDescent="0.25">
      <c r="B91" s="21"/>
      <c r="C91" s="92"/>
      <c r="D91" s="62"/>
      <c r="E91" s="21"/>
      <c r="F91" s="21"/>
      <c r="G91" s="13"/>
    </row>
    <row r="92" spans="1:7" ht="15.75" x14ac:dyDescent="0.25">
      <c r="B92" s="23"/>
      <c r="C92" s="92"/>
      <c r="D92" s="62"/>
      <c r="E92" s="23"/>
      <c r="F92" s="23"/>
    </row>
    <row r="93" spans="1:7" ht="15.75" x14ac:dyDescent="0.25">
      <c r="B93" s="23"/>
      <c r="C93" s="92"/>
      <c r="D93" s="93"/>
      <c r="E93" s="23"/>
      <c r="F93" s="23"/>
      <c r="G93" s="20"/>
    </row>
    <row r="94" spans="1:7" ht="15.75" x14ac:dyDescent="0.25">
      <c r="B94" s="60" t="s">
        <v>138</v>
      </c>
      <c r="C94" s="135" t="s">
        <v>37</v>
      </c>
      <c r="D94" s="135"/>
      <c r="E94" s="126" t="s">
        <v>38</v>
      </c>
      <c r="F94" s="126"/>
      <c r="G94" s="20"/>
    </row>
  </sheetData>
  <mergeCells count="38">
    <mergeCell ref="F16:F17"/>
    <mergeCell ref="C18:C20"/>
    <mergeCell ref="D18:D20"/>
    <mergeCell ref="A24:E24"/>
    <mergeCell ref="A25:E25"/>
    <mergeCell ref="A16:A17"/>
    <mergeCell ref="A18:A20"/>
    <mergeCell ref="C16:C17"/>
    <mergeCell ref="D16:D17"/>
    <mergeCell ref="E16:E17"/>
    <mergeCell ref="F79:F80"/>
    <mergeCell ref="E18:E20"/>
    <mergeCell ref="F18:F20"/>
    <mergeCell ref="A21:A23"/>
    <mergeCell ref="C21:C23"/>
    <mergeCell ref="D21:D23"/>
    <mergeCell ref="E21:E23"/>
    <mergeCell ref="F21:F23"/>
    <mergeCell ref="C37:D37"/>
    <mergeCell ref="E37:F37"/>
    <mergeCell ref="A26:E26"/>
    <mergeCell ref="B31:G31"/>
    <mergeCell ref="B32:G32"/>
    <mergeCell ref="C33:D33"/>
    <mergeCell ref="E33:F33"/>
    <mergeCell ref="A81:E81"/>
    <mergeCell ref="A79:A80"/>
    <mergeCell ref="C79:C80"/>
    <mergeCell ref="D79:D80"/>
    <mergeCell ref="E79:E80"/>
    <mergeCell ref="C94:D94"/>
    <mergeCell ref="E94:F94"/>
    <mergeCell ref="A82:E82"/>
    <mergeCell ref="A83:E83"/>
    <mergeCell ref="B88:G88"/>
    <mergeCell ref="B89:G89"/>
    <mergeCell ref="C90:D90"/>
    <mergeCell ref="E90:F90"/>
  </mergeCells>
  <pageMargins left="0.5" right="0" top="2" bottom="0.25" header="0.3" footer="0.3"/>
  <pageSetup paperSize="5"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NMR PO</vt:lpstr>
      <vt:lpstr>Versus</vt:lpstr>
      <vt:lpstr>Union</vt:lpstr>
      <vt:lpstr>Hawila</vt:lpstr>
      <vt:lpstr>Indojaya</vt:lpstr>
      <vt:lpstr>Surya</vt:lpstr>
      <vt:lpstr>Panjiwira</vt:lpstr>
      <vt:lpstr>Anugrah Prima</vt:lpstr>
      <vt:lpstr>Norrisindo</vt:lpstr>
      <vt:lpstr>PT. BUDIJAYA</vt:lpstr>
      <vt:lpstr>LUSINDO</vt:lpstr>
      <vt:lpstr>BILAH BAJA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Sawitta Unggul Jaya</dc:creator>
  <cp:lastModifiedBy>Sawitta Unggul Jaya</cp:lastModifiedBy>
  <cp:lastPrinted>2023-01-20T09:48:37Z</cp:lastPrinted>
  <dcterms:created xsi:type="dcterms:W3CDTF">2023-01-09T07:57:45Z</dcterms:created>
  <dcterms:modified xsi:type="dcterms:W3CDTF">2023-01-20T09:49:37Z</dcterms:modified>
</cp:coreProperties>
</file>