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5ab2b3008e0944/Documents/"/>
    </mc:Choice>
  </mc:AlternateContent>
  <xr:revisionPtr revIDLastSave="132" documentId="8_{8BDCFEC2-2E7B-4976-90C0-8DDC2C099C3E}" xr6:coauthVersionLast="47" xr6:coauthVersionMax="47" xr10:uidLastSave="{FB23D7F4-4594-4C0C-BBDA-0F14DF523C35}"/>
  <bookViews>
    <workbookView xWindow="16354" yWindow="-103" windowWidth="33120" windowHeight="18000" xr2:uid="{75A014B3-8871-40EE-9B1C-9231646D14D8}"/>
  </bookViews>
  <sheets>
    <sheet name="Table_Lane Usage_520 EB_D1_" sheetId="3" r:id="rId1"/>
    <sheet name="Traffic Count" sheetId="1" r:id="rId2"/>
    <sheet name="Locations" sheetId="2" r:id="rId3"/>
  </sheets>
  <definedNames>
    <definedName name="_xlnm.Print_Area" localSheetId="0">'Table_Lane Usage_520 EB_D1_'!$A$1:$K$35</definedName>
    <definedName name="_xlnm.Print_Titles" localSheetId="0">'Table_Lane Usage_520 EB_D1_'!$2:$2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G35" i="3"/>
  <c r="H35" i="3"/>
  <c r="G34" i="3"/>
  <c r="F34" i="3"/>
  <c r="I34" i="3"/>
  <c r="J34" i="3"/>
  <c r="K25" i="3"/>
  <c r="H33" i="3"/>
  <c r="K33" i="3" s="1"/>
  <c r="B33" i="3"/>
  <c r="H32" i="3"/>
  <c r="K32" i="3" s="1"/>
  <c r="B32" i="3"/>
  <c r="H31" i="3"/>
  <c r="K31" i="3" s="1"/>
  <c r="B31" i="3"/>
  <c r="H30" i="3"/>
  <c r="K30" i="3" s="1"/>
  <c r="B30" i="3"/>
  <c r="H29" i="3"/>
  <c r="K29" i="3" s="1"/>
  <c r="B29" i="3"/>
  <c r="H28" i="3"/>
  <c r="K28" i="3" s="1"/>
  <c r="B28" i="3"/>
  <c r="H27" i="3"/>
  <c r="K27" i="3" s="1"/>
  <c r="B27" i="3"/>
  <c r="H26" i="3"/>
  <c r="K26" i="3" s="1"/>
  <c r="B26" i="3"/>
  <c r="H25" i="3"/>
  <c r="B25" i="3"/>
  <c r="H24" i="3"/>
  <c r="K24" i="3" s="1"/>
  <c r="B24" i="3"/>
  <c r="H23" i="3"/>
  <c r="K23" i="3" s="1"/>
  <c r="B23" i="3"/>
  <c r="H22" i="3"/>
  <c r="K22" i="3" s="1"/>
  <c r="B22" i="3"/>
  <c r="H21" i="3"/>
  <c r="K21" i="3" s="1"/>
  <c r="B21" i="3"/>
  <c r="H20" i="3"/>
  <c r="K20" i="3" s="1"/>
  <c r="B20" i="3"/>
  <c r="H19" i="3"/>
  <c r="K19" i="3" s="1"/>
  <c r="B19" i="3"/>
  <c r="H18" i="3"/>
  <c r="K18" i="3" s="1"/>
  <c r="B18" i="3"/>
  <c r="H17" i="3"/>
  <c r="K17" i="3" s="1"/>
  <c r="B17" i="3"/>
  <c r="H16" i="3"/>
  <c r="K16" i="3" s="1"/>
  <c r="B16" i="3"/>
  <c r="H15" i="3"/>
  <c r="K15" i="3" s="1"/>
  <c r="B15" i="3"/>
  <c r="H14" i="3"/>
  <c r="K14" i="3" s="1"/>
  <c r="B14" i="3"/>
  <c r="H13" i="3"/>
  <c r="K13" i="3" s="1"/>
  <c r="B13" i="3"/>
  <c r="H12" i="3"/>
  <c r="K12" i="3" s="1"/>
  <c r="B12" i="3"/>
  <c r="H11" i="3"/>
  <c r="K11" i="3" s="1"/>
  <c r="B11" i="3"/>
  <c r="H10" i="3"/>
  <c r="K10" i="3" s="1"/>
  <c r="B10" i="3"/>
  <c r="H9" i="3"/>
  <c r="K9" i="3" s="1"/>
  <c r="B9" i="3"/>
  <c r="H8" i="3"/>
  <c r="K8" i="3" s="1"/>
  <c r="B8" i="3"/>
  <c r="H7" i="3"/>
  <c r="K7" i="3" s="1"/>
  <c r="B7" i="3"/>
  <c r="H6" i="3"/>
  <c r="K6" i="3" s="1"/>
  <c r="B6" i="3"/>
  <c r="H5" i="3"/>
  <c r="K5" i="3" s="1"/>
  <c r="B5" i="3"/>
  <c r="H4" i="3"/>
  <c r="K4" i="3" s="1"/>
  <c r="B4" i="3"/>
  <c r="H3" i="3"/>
  <c r="K3" i="3" s="1"/>
  <c r="B3" i="3"/>
  <c r="J38" i="1"/>
  <c r="K38" i="1"/>
  <c r="I38" i="1"/>
  <c r="H38" i="1"/>
  <c r="K3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J37" i="1"/>
  <c r="G37" i="1"/>
  <c r="I37" i="1"/>
  <c r="F3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K34" i="3" l="1"/>
  <c r="J35" i="3" s="1"/>
  <c r="I35" i="3"/>
  <c r="H34" i="3"/>
  <c r="H37" i="1"/>
</calcChain>
</file>

<file path=xl/sharedStrings.xml><?xml version="1.0" encoding="utf-8"?>
<sst xmlns="http://schemas.openxmlformats.org/spreadsheetml/2006/main" count="227" uniqueCount="29">
  <si>
    <t xml:space="preserve">WSDOT </t>
  </si>
  <si>
    <t>Traffic Count (TCDS)</t>
  </si>
  <si>
    <t>Road</t>
  </si>
  <si>
    <t>Location ID</t>
  </si>
  <si>
    <t>D10</t>
  </si>
  <si>
    <t>Direction</t>
  </si>
  <si>
    <t>EB</t>
  </si>
  <si>
    <t>Date</t>
  </si>
  <si>
    <t>Evergreen Point</t>
  </si>
  <si>
    <t>Day of Week</t>
  </si>
  <si>
    <t>SR520</t>
  </si>
  <si>
    <t>Vehicle Count Ln 3</t>
  </si>
  <si>
    <t>Vehicle Count Ln 2</t>
  </si>
  <si>
    <t>Vehicle Count Ln 1</t>
  </si>
  <si>
    <t>Vehicle Count Ln 4</t>
  </si>
  <si>
    <t>HOV</t>
  </si>
  <si>
    <t>Bus Stop</t>
  </si>
  <si>
    <t>Total HOV (3 and 4)</t>
  </si>
  <si>
    <t>Total</t>
  </si>
  <si>
    <t>Total Vehicle Count</t>
  </si>
  <si>
    <t>TOTAL Daily Vehicle Count</t>
  </si>
  <si>
    <t>Diamond Lane</t>
  </si>
  <si>
    <t>Percent</t>
  </si>
  <si>
    <t>Total HOV (Ln 3 and Ln 4)</t>
  </si>
  <si>
    <t>Eastbound</t>
  </si>
  <si>
    <t>Total HOV</t>
  </si>
  <si>
    <t>Center Lane</t>
  </si>
  <si>
    <t>Right Lane</t>
  </si>
  <si>
    <t>Traffic Count Database System (TCDS)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</si>
</sst>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2" applyFont="1"/>
    <xf numFmtId="10" fontId="0" fillId="0" borderId="0" xfId="2" applyNumberFormat="1" applyFont="1"/>
    <xf numFmtId="164" fontId="0" fillId="0" borderId="0" xfId="1" applyNumberFormat="1" applyFont="1"/>
    <xf numFmtId="164" fontId="0" fillId="0" borderId="0" xfId="0" applyNumberFormat="1"/>
    <xf numFmtId="0" fontId="4" fillId="0" borderId="0" xfId="3"/>
    <xf numFmtId="0" fontId="5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1" applyNumberFormat="1" applyFont="1" applyAlignment="1">
      <alignment horizontal="left"/>
    </xf>
    <xf numFmtId="0" fontId="6" fillId="0" borderId="0" xfId="0" applyFont="1"/>
    <xf numFmtId="10" fontId="6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1" baseline="0"/>
              <a:t>Lane Utilization - Vehicle Count Percent </a:t>
            </a:r>
          </a:p>
        </c:rich>
      </c:tx>
      <c:layout>
        <c:manualLayout>
          <c:xMode val="edge"/>
          <c:yMode val="edge"/>
          <c:x val="1.4698030145591607E-2"/>
          <c:y val="2.0449364051863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39-4ECF-832D-090F4D415D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E39-4ECF-832D-090F4D415D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E39-4ECF-832D-090F4D415D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39-4ECF-832D-090F4D415D9D}"/>
              </c:ext>
            </c:extLst>
          </c:dPt>
          <c:dLbls>
            <c:dLbl>
              <c:idx val="0"/>
              <c:layout>
                <c:manualLayout>
                  <c:x val="3.8314176245210023E-3"/>
                  <c:y val="-9.6606345294458558E-18"/>
                </c:manualLayout>
              </c:layout>
              <c:tx>
                <c:rich>
                  <a:bodyPr/>
                  <a:lstStyle/>
                  <a:p>
                    <a:fld id="{7176765F-A1AB-4010-BA9D-8594A63D96F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5-0E39-4ECF-832D-090F4D415D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263F3F-06BB-4C33-9D78-912238D40725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0E39-4ECF-832D-090F4D415D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B0FCE7-555D-4CF1-8E73-CA19AE92D187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0E39-4ECF-832D-090F4D415D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1C4DC6-234E-45A1-840E-CB81F12A488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39-4ECF-832D-090F4D415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('Table_Lane Usage_520 EB_D1_'!$F$35,'Table_Lane Usage_520 EB_D1_'!$G$35,'Table_Lane Usage_520 EB_D1_'!$I$35,'Table_Lane Usage_520 EB_D1_'!$J$35)</c:f>
              <c:numCache>
                <c:formatCode>0.00%</c:formatCode>
                <c:ptCount val="4"/>
                <c:pt idx="0">
                  <c:v>5.6455289748615651E-3</c:v>
                </c:pt>
                <c:pt idx="1">
                  <c:v>7.9950237511641778E-2</c:v>
                </c:pt>
                <c:pt idx="2">
                  <c:v>0.47208312712620654</c:v>
                </c:pt>
                <c:pt idx="3">
                  <c:v>0.44232110638729011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9-4ECF-832D-090F4D41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sdot.public.ms2soft.com/tcds/tcount.asp?offset=0&amp;id=418459663&amp;a=206&amp;sdate=2025-05-23&amp;local_id=D10_4_EB&amp;classDate=&amp;speedDate=&amp;gapDate=&amp;count_type=%27VOLUME%27" TargetMode="External"/><Relationship Id="rId3" Type="http://schemas.openxmlformats.org/officeDocument/2006/relationships/hyperlink" Target="https://wsdot.public.ms2soft.com/tcds/tcount.asp?offset=0&amp;id=418665432&amp;a=206&amp;sdate=2025-05-28&amp;local_id=D10_4_EB&amp;classDate=&amp;speedDate=&amp;gapDate=&amp;count_type=%27VOLUME%27" TargetMode="External"/><Relationship Id="rId7" Type="http://schemas.openxmlformats.org/officeDocument/2006/relationships/hyperlink" Target="https://wsdot.public.ms2soft.com/tcds/tcount.asp?offset=0&amp;id=418495039&amp;a=206&amp;sdate=2025-05-24&amp;local_id=D10_4_EB&amp;classDate=&amp;speedDate=&amp;gapDate=&amp;count_type=%27VOLUME%27" TargetMode="External"/><Relationship Id="rId2" Type="http://schemas.openxmlformats.org/officeDocument/2006/relationships/hyperlink" Target="https://wsdot.public.ms2soft.com/tcds/tcount.asp?offset=0&amp;id=418704505&amp;a=206&amp;sdate=2025-05-29&amp;local_id=D10_4_EB&amp;classDate=&amp;speedDate=&amp;gapDate=&amp;count_type=%27VOLUME%27" TargetMode="External"/><Relationship Id="rId1" Type="http://schemas.openxmlformats.org/officeDocument/2006/relationships/hyperlink" Target="https://wsdot.public.ms2soft.com/tcds/tcount.asp?offset=0&amp;id=418740009&amp;a=206&amp;sdate=2025-05-30&amp;local_id=D10_4_EB&amp;classDate=&amp;speedDate=&amp;gapDate=&amp;count_type=%27VOLUME%27" TargetMode="External"/><Relationship Id="rId6" Type="http://schemas.openxmlformats.org/officeDocument/2006/relationships/hyperlink" Target="https://wsdot.public.ms2soft.com/tcds/tcount.asp?offset=0&amp;id=418527616&amp;a=206&amp;sdate=2025-05-25&amp;local_id=D10_4_EB&amp;classDate=&amp;speedDate=&amp;gapDate=&amp;count_type=%27VOLUME%27" TargetMode="External"/><Relationship Id="rId5" Type="http://schemas.openxmlformats.org/officeDocument/2006/relationships/hyperlink" Target="https://wsdot.public.ms2soft.com/tcds/tcount.asp?offset=0&amp;id=418559124&amp;a=206&amp;sdate=2025-05-26&amp;local_id=D10_4_EB&amp;classDate=&amp;speedDate=&amp;gapDate=&amp;count_type=%27VOLUME%27" TargetMode="External"/><Relationship Id="rId4" Type="http://schemas.openxmlformats.org/officeDocument/2006/relationships/hyperlink" Target="https://wsdot.public.ms2soft.com/tcds/tcount.asp?offset=0&amp;id=418631417&amp;a=206&amp;sdate=2025-05-27&amp;local_id=D10_4_EB&amp;classDate=&amp;speedDate=&amp;gapDate=&amp;count_type=%27VOLUME%27" TargetMode="External"/><Relationship Id="rId9" Type="http://schemas.openxmlformats.org/officeDocument/2006/relationships/hyperlink" Target="https://wsdot.public.ms2soft.com/tcds/tcount.asp?offset=0&amp;id=418422715&amp;a=206&amp;sdate=2025-05-22&amp;local_id=D10_4_EB&amp;classDate=&amp;speedDate=&amp;gapDate=&amp;count_type=%27VOLUME%2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434959</xdr:colOff>
      <xdr:row>1</xdr:row>
      <xdr:rowOff>24104</xdr:rowOff>
    </xdr:from>
    <xdr:to>
      <xdr:col>23</xdr:col>
      <xdr:colOff>128763</xdr:colOff>
      <xdr:row>37</xdr:row>
      <xdr:rowOff>44475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3481-123D-A2D1-1492-C36356B5E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0.07553</cdr:x>
      <cdr:y>0.35867</cdr:y>
    </cdr:from>
    <cdr:to>
      <cdr:x>0.21346</cdr:x>
      <cdr:y>0.51437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C9D7FF-E4E3-8511-AC06-F0B7BAC4A1DC}"/>
            </a:ext>
          </a:extLst>
        </cdr:cNvPr>
        <cdr:cNvSpPr txBox="1"/>
      </cdr:nvSpPr>
      <cdr:spPr>
        <a:xfrm xmlns:a="http://schemas.openxmlformats.org/drawingml/2006/main">
          <a:off x="500743" y="21063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0.03284</cdr:x>
      <cdr:y>0.39574</cdr:y>
    </cdr:from>
    <cdr:to>
      <cdr:x>0.14614</cdr:x>
      <cdr:y>0.44022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EC6591-710C-C1B5-B24A-82B728B10C6E}"/>
            </a:ext>
          </a:extLst>
        </cdr:cNvPr>
        <cdr:cNvSpPr txBox="1"/>
      </cdr:nvSpPr>
      <cdr:spPr>
        <a:xfrm xmlns:a="http://schemas.openxmlformats.org/drawingml/2006/main">
          <a:off x="217715" y="2324100"/>
          <a:ext cx="751114" cy="261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/>
            <a:t>Right</a:t>
          </a:r>
          <a:r>
            <a:rPr lang="en-US" sz="1100" b="1" kern="1200" baseline="0"/>
            <a:t> </a:t>
          </a:r>
          <a:r>
            <a:rPr lang="en-US" sz="1200" b="1" kern="1200" baseline="0"/>
            <a:t>Lane</a:t>
          </a:r>
        </a:p>
      </cdr:txBody>
    </cdr:sp>
  </cdr:relSizeAnchor>
  <cdr:relSizeAnchor xmlns:cdr="http://schemas.openxmlformats.org/drawingml/2006/chartDrawing">
    <cdr:from>
      <cdr:x>0.8254</cdr:x>
      <cdr:y>0.65369</cdr:y>
    </cdr:from>
    <cdr:to>
      <cdr:x>0.9387</cdr:x>
      <cdr:y>0.69818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ECFDE14-E40B-2691-16FD-FC99F3418C11}"/>
            </a:ext>
          </a:extLst>
        </cdr:cNvPr>
        <cdr:cNvSpPr txBox="1"/>
      </cdr:nvSpPr>
      <cdr:spPr>
        <a:xfrm xmlns:a="http://schemas.openxmlformats.org/drawingml/2006/main">
          <a:off x="5471885" y="3839029"/>
          <a:ext cx="751114" cy="261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Center Lane</a:t>
          </a:r>
          <a:endParaRPr lang="en-US" sz="1200" b="1" kern="1200" baseline="0"/>
        </a:p>
      </cdr:txBody>
    </cdr:sp>
  </cdr:relSizeAnchor>
  <cdr:relSizeAnchor xmlns:cdr="http://schemas.openxmlformats.org/drawingml/2006/chartDrawing">
    <cdr:from>
      <cdr:x>0.59602</cdr:x>
      <cdr:y>0.05317</cdr:y>
    </cdr:from>
    <cdr:to>
      <cdr:x>0.70932</cdr:x>
      <cdr:y>0.09766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ECFDE14-E40B-2691-16FD-FC99F3418C11}"/>
            </a:ext>
          </a:extLst>
        </cdr:cNvPr>
        <cdr:cNvSpPr txBox="1"/>
      </cdr:nvSpPr>
      <cdr:spPr>
        <a:xfrm xmlns:a="http://schemas.openxmlformats.org/drawingml/2006/main">
          <a:off x="4581626" y="358205"/>
          <a:ext cx="870941" cy="299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Left Lane</a:t>
          </a:r>
          <a:endParaRPr lang="en-US" sz="1200" b="1" kern="1200" baseline="0"/>
        </a:p>
      </cdr:txBody>
    </cdr:sp>
  </cdr:relSizeAnchor>
  <cdr:relSizeAnchor xmlns:cdr="http://schemas.openxmlformats.org/drawingml/2006/chartDrawing">
    <cdr:from>
      <cdr:x>0.45987</cdr:x>
      <cdr:y>0.0381</cdr:y>
    </cdr:from>
    <cdr:to>
      <cdr:x>0.57317</cdr:x>
      <cdr:y>0.08258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ECFDE14-E40B-2691-16FD-FC99F3418C11}"/>
            </a:ext>
          </a:extLst>
        </cdr:cNvPr>
        <cdr:cNvSpPr txBox="1"/>
      </cdr:nvSpPr>
      <cdr:spPr>
        <a:xfrm xmlns:a="http://schemas.openxmlformats.org/drawingml/2006/main">
          <a:off x="3535019" y="256688"/>
          <a:ext cx="870940" cy="299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kern="1200"/>
            <a:t>Bus</a:t>
          </a:r>
          <a:r>
            <a:rPr lang="en-US" sz="1100" b="1" kern="1200" baseline="0"/>
            <a:t> Stop</a:t>
          </a:r>
          <a:endParaRPr lang="en-US" sz="1200" b="1" kern="1200" baseline="0"/>
        </a:p>
      </cdr:txBody>
    </cdr:sp>
  </cdr:relSizeAnchor>
  <cdr:relSizeAnchor xmlns:cdr="http://schemas.openxmlformats.org/drawingml/2006/chartDrawing">
    <cdr:from>
      <cdr:x>0.00812</cdr:x>
      <cdr:y>0.06392</cdr:y>
    </cdr:from>
    <cdr:to>
      <cdr:x>0.12143</cdr:x>
      <cdr:y>0.1084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4DDA5B3B-0055-FD07-503C-B5D5860B5075}"/>
            </a:ext>
          </a:extLst>
        </cdr:cNvPr>
        <cdr:cNvSpPr txBox="1"/>
      </cdr:nvSpPr>
      <cdr:spPr>
        <a:xfrm xmlns:a="http://schemas.openxmlformats.org/drawingml/2006/main">
          <a:off x="53569" y="388316"/>
          <a:ext cx="747407" cy="270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1" kern="1200"/>
            <a:t>SR 520 </a:t>
          </a:r>
          <a:r>
            <a:rPr lang="en-US" sz="1100" b="0" i="1" kern="1200" baseline="0"/>
            <a:t>EB - May 2025</a:t>
          </a:r>
          <a:endParaRPr lang="en-US" sz="1200" b="0" i="1" kern="12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39</xdr:row>
      <xdr:rowOff>0</xdr:rowOff>
    </xdr:from>
    <xdr:to>
      <xdr:col>13</xdr:col>
      <xdr:colOff>304800</xdr:colOff>
      <xdr:row>40</xdr:row>
      <xdr:rowOff>121920</xdr:rowOff>
    </xdr:to>
    <xdr:sp macro="" textlink="">
      <xdr:nvSpPr>
        <xdr:cNvPr id="1025" name="AutoShape 1" descr="View Volume Count Detai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D0FFA-F0C3-997D-1175-B28402BD9906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713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304800</xdr:colOff>
      <xdr:row>41</xdr:row>
      <xdr:rowOff>121920</xdr:rowOff>
    </xdr:to>
    <xdr:sp macro="" textlink="">
      <xdr:nvSpPr>
        <xdr:cNvPr id="1026" name="AutoShape 2" descr="View Volume Count Detai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338EBD-A201-53AD-837E-2E3B13477A87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304800</xdr:colOff>
      <xdr:row>42</xdr:row>
      <xdr:rowOff>121920</xdr:rowOff>
    </xdr:to>
    <xdr:sp macro="" textlink="">
      <xdr:nvSpPr>
        <xdr:cNvPr id="1027" name="AutoShape 3" descr="View Volume Count Detai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67A8FA-EF94-FFD7-FE98-E7D6A2CD7EB8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749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304800</xdr:colOff>
      <xdr:row>43</xdr:row>
      <xdr:rowOff>121920</xdr:rowOff>
    </xdr:to>
    <xdr:sp macro="" textlink="">
      <xdr:nvSpPr>
        <xdr:cNvPr id="1028" name="AutoShape 4" descr="View Volume Count Detai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0675E-333B-25C9-0882-91A55D3E7B54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768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304800</xdr:colOff>
      <xdr:row>44</xdr:row>
      <xdr:rowOff>121920</xdr:rowOff>
    </xdr:to>
    <xdr:sp macro="" textlink="">
      <xdr:nvSpPr>
        <xdr:cNvPr id="1029" name="AutoShape 5" descr="View Volume Count Detai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7F8B86A-A121-3EEB-7CC1-19DDC9BDD3BE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304800</xdr:colOff>
      <xdr:row>45</xdr:row>
      <xdr:rowOff>121920</xdr:rowOff>
    </xdr:to>
    <xdr:sp macro="" textlink="">
      <xdr:nvSpPr>
        <xdr:cNvPr id="1030" name="AutoShape 6" descr="View Volume Count Detai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14B7D0-6700-1271-0356-939572F97AC4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804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304800</xdr:colOff>
      <xdr:row>46</xdr:row>
      <xdr:rowOff>121920</xdr:rowOff>
    </xdr:to>
    <xdr:sp macro="" textlink="">
      <xdr:nvSpPr>
        <xdr:cNvPr id="1031" name="AutoShape 7" descr="View Volume Count Detai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D527A4-D91D-F9B2-2932-91F14BFCAF67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304800</xdr:colOff>
      <xdr:row>47</xdr:row>
      <xdr:rowOff>121920</xdr:rowOff>
    </xdr:to>
    <xdr:sp macro="" textlink="">
      <xdr:nvSpPr>
        <xdr:cNvPr id="1032" name="AutoShape 8" descr="View Volume Count Detai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00A962-15FE-2446-697D-E474ACDB882D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841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304800</xdr:colOff>
      <xdr:row>48</xdr:row>
      <xdr:rowOff>121920</xdr:rowOff>
    </xdr:to>
    <xdr:sp macro="" textlink="">
      <xdr:nvSpPr>
        <xdr:cNvPr id="1033" name="AutoShape 9" descr="View Volume Count Detai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FB44776-0B44-98BD-7C2A-DF367F14B5AC}"/>
            </a:ext>
          </a:extLst>
        </xdr:cNvPr>
        <xdr:cNvSpPr>
          <a:spLocks noChangeAspect="1" noChangeArrowheads="1"/>
        </xdr:cNvSpPr>
      </xdr:nvSpPr>
      <xdr:spPr bwMode="auto">
        <a:xfrm>
          <a:off x="13921740" y="85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538A8-7B1F-47E8-A7FE-978CAF0F6A48}" name="Table1" displayName="Table1" ref="A2:K34" totalsRowCount="1" headerRowDxfId="24" dataDxfId="23" totalsRowDxfId="22">
  <autoFilter ref="A2:K33" xr:uid="{5D2538A8-7B1F-47E8-A7FE-978CAF0F6A48}"/>
  <tableColumns count="11">
    <tableColumn id="1" xr3:uid="{3B383493-EC2C-46B0-9D60-2C2C955E76C0}" name="Date" totalsRowLabel="Total" dataDxfId="21" totalsRowDxfId="20"/>
    <tableColumn id="2" xr3:uid="{EBAC2DB9-CDBC-47E9-B71D-DB956CB44E11}" name="Day of Week" dataDxfId="19" totalsRowDxfId="18">
      <calculatedColumnFormula>CHOOSE(WEEKDAY(A3,1),"Sunday", "Monday", "Tuesday", "Wednesday", "Thursday", "Friday", "Saturday")</calculatedColumnFormula>
    </tableColumn>
    <tableColumn id="3" xr3:uid="{90D94EEA-1117-4B01-9D07-AD3B6835D11E}" name="Road" dataDxfId="17" totalsRowDxfId="16"/>
    <tableColumn id="4" xr3:uid="{E826C4C0-2E43-4002-97AF-6914E77EA2AE}" name="Location ID" dataDxfId="15" totalsRowDxfId="14"/>
    <tableColumn id="5" xr3:uid="{314047EF-C647-456D-A78C-3D8B95922405}" name="Direction" dataDxfId="13" totalsRowDxfId="12"/>
    <tableColumn id="6" xr3:uid="{CBA86DF7-D112-4FCD-B4FB-9E72C1292307}" name="Vehicle Count Ln 4" totalsRowFunction="custom" dataDxfId="11" totalsRowDxfId="1" totalsRowCellStyle="Comma">
      <totalsRowFormula>SUM(F3:F33)</totalsRowFormula>
    </tableColumn>
    <tableColumn id="7" xr3:uid="{6982EB84-B8BA-4C7B-962E-A2CA8ECEC261}" name="Vehicle Count Ln 3" totalsRowFunction="custom" dataDxfId="10" totalsRowDxfId="0" totalsRowCellStyle="Comma">
      <totalsRowFormula>SUM(G3:G33)</totalsRowFormula>
    </tableColumn>
    <tableColumn id="8" xr3:uid="{FDD49787-5D9C-4227-AE09-9EE384B1F7B5}" name="Total HOV (Ln 3 and Ln 4)" totalsRowFunction="sum" dataDxfId="9" totalsRowDxfId="8" totalsRowCellStyle="Comma">
      <calculatedColumnFormula>SUM(F3:G3)</calculatedColumnFormula>
    </tableColumn>
    <tableColumn id="9" xr3:uid="{A7EC38ED-5F97-4AEA-9875-5B57E06E8B00}" name="Vehicle Count Ln 2" totalsRowFunction="sum" dataDxfId="7" totalsRowDxfId="6" totalsRowCellStyle="Comma"/>
    <tableColumn id="10" xr3:uid="{E1A3900B-7CC9-4A88-A325-EA5F00C04F00}" name="Vehicle Count Ln 1" totalsRowFunction="sum" dataDxfId="5" totalsRowDxfId="4" totalsRowCellStyle="Comma"/>
    <tableColumn id="11" xr3:uid="{98957167-DAA9-4A5A-80CB-40BAA349484F}" name="TOTAL Daily Vehicle Count" totalsRowFunction="sum" dataDxfId="3" totalsRowDxfId="2" totalsRowCellStyle="Comma">
      <calculatedColumnFormula>SUM(H3:J3)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sdot.public.ms2soft.com/tcds/tsearch.asp?loc=Wsdot&amp;mod=TCDS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FACD-BDE4-4CE7-989C-24A3684278CB}">
  <dimension ref="A1:P36"/>
  <sheetViews>
    <sheetView tabSelected="1" zoomScale="70" zoomScaleNormal="70" workbookViewId="0">
      <selection activeCell="Z54" sqref="Z54"/>
    </sheetView>
  </sheetViews>
  <sheetFormatPr defaultRowHeight="14.4" x14ac:dyDescent="0.3"/>
  <cols>
    <col min="1" max="1" width="9.109375" bestFit="1" customWidth="1"/>
    <col min="2" max="2" width="18.21875" bestFit="1" customWidth="1"/>
    <col min="3" max="3" width="8.21875" bestFit="1" customWidth="1"/>
    <col min="4" max="4" width="14.6640625" bestFit="1" customWidth="1"/>
    <col min="5" max="5" width="11.5546875" bestFit="1" customWidth="1"/>
    <col min="6" max="7" width="18.88671875" bestFit="1" customWidth="1"/>
    <col min="8" max="8" width="24" customWidth="1"/>
    <col min="9" max="10" width="18.88671875" bestFit="1" customWidth="1"/>
    <col min="11" max="11" width="33.33203125" bestFit="1" customWidth="1"/>
    <col min="12" max="12" width="14.21875" bestFit="1" customWidth="1"/>
    <col min="13" max="13" width="11.88671875" bestFit="1" customWidth="1"/>
    <col min="14" max="14" width="9.44140625" bestFit="1" customWidth="1"/>
    <col min="15" max="15" width="11.88671875" bestFit="1" customWidth="1"/>
    <col min="16" max="16" width="9.44140625" bestFit="1" customWidth="1"/>
    <col min="17" max="17" width="6.6640625" bestFit="1" customWidth="1"/>
  </cols>
  <sheetData>
    <row r="1" spans="1:16" x14ac:dyDescent="0.3">
      <c r="A1" t="s">
        <v>0</v>
      </c>
      <c r="B1" t="s">
        <v>1</v>
      </c>
      <c r="D1" t="s">
        <v>8</v>
      </c>
      <c r="E1" t="s">
        <v>24</v>
      </c>
      <c r="F1" t="s">
        <v>16</v>
      </c>
      <c r="G1" t="s">
        <v>21</v>
      </c>
      <c r="H1" t="s">
        <v>25</v>
      </c>
      <c r="I1" t="s">
        <v>26</v>
      </c>
      <c r="J1" t="s">
        <v>27</v>
      </c>
      <c r="K1" s="10" t="s">
        <v>28</v>
      </c>
    </row>
    <row r="2" spans="1:16" x14ac:dyDescent="0.3">
      <c r="A2" s="11" t="s">
        <v>7</v>
      </c>
      <c r="B2" s="11" t="s">
        <v>9</v>
      </c>
      <c r="C2" s="11" t="s">
        <v>2</v>
      </c>
      <c r="D2" s="11" t="s">
        <v>3</v>
      </c>
      <c r="E2" s="11" t="s">
        <v>5</v>
      </c>
      <c r="F2" s="11" t="s">
        <v>14</v>
      </c>
      <c r="G2" s="11" t="s">
        <v>11</v>
      </c>
      <c r="H2" s="11" t="s">
        <v>23</v>
      </c>
      <c r="I2" s="11" t="s">
        <v>12</v>
      </c>
      <c r="J2" s="11" t="s">
        <v>13</v>
      </c>
      <c r="K2" s="11" t="s">
        <v>20</v>
      </c>
    </row>
    <row r="3" spans="1:16" x14ac:dyDescent="0.3">
      <c r="A3" s="12">
        <v>45778</v>
      </c>
      <c r="B3" s="13" t="str">
        <f>CHOOSE(WEEKDAY(A3,1),"Sunday", "Monday", "Tuesday", "Wednesday", "Thursday", "Friday", "Saturday")</f>
        <v>Thursday</v>
      </c>
      <c r="C3" s="13" t="s">
        <v>10</v>
      </c>
      <c r="D3" s="13" t="s">
        <v>4</v>
      </c>
      <c r="E3" s="13" t="s">
        <v>6</v>
      </c>
      <c r="F3" s="13">
        <v>217</v>
      </c>
      <c r="G3" s="13">
        <v>2610</v>
      </c>
      <c r="H3" s="13">
        <f>SUM(F3:G3)</f>
        <v>2827</v>
      </c>
      <c r="I3" s="13">
        <v>18015</v>
      </c>
      <c r="J3" s="13">
        <v>15918</v>
      </c>
      <c r="K3" s="13">
        <f>SUM(H3:J3)</f>
        <v>36760</v>
      </c>
    </row>
    <row r="4" spans="1:16" x14ac:dyDescent="0.3">
      <c r="A4" s="12">
        <v>45779</v>
      </c>
      <c r="B4" s="13" t="str">
        <f t="shared" ref="B4:B33" si="0">CHOOSE(WEEKDAY(A4,1),"Sunday", "Monday", "Tuesday", "Wednesday", "Thursday", "Friday", "Saturday")</f>
        <v>Friday</v>
      </c>
      <c r="C4" s="13" t="s">
        <v>10</v>
      </c>
      <c r="D4" s="13" t="s">
        <v>4</v>
      </c>
      <c r="E4" s="13" t="s">
        <v>6</v>
      </c>
      <c r="F4" s="13">
        <v>218</v>
      </c>
      <c r="G4" s="13">
        <v>2580</v>
      </c>
      <c r="H4" s="13">
        <f t="shared" ref="H4:H33" si="1">SUM(F4:G4)</f>
        <v>2798</v>
      </c>
      <c r="I4" s="13">
        <v>15940</v>
      </c>
      <c r="J4" s="13">
        <v>14522</v>
      </c>
      <c r="K4" s="13">
        <f t="shared" ref="K4:K33" si="2">SUM(H4:J4)</f>
        <v>33260</v>
      </c>
    </row>
    <row r="5" spans="1:16" x14ac:dyDescent="0.3">
      <c r="A5" s="12">
        <v>45780</v>
      </c>
      <c r="B5" s="13" t="str">
        <f t="shared" si="0"/>
        <v>Saturday</v>
      </c>
      <c r="C5" s="13" t="s">
        <v>10</v>
      </c>
      <c r="D5" s="13" t="s">
        <v>4</v>
      </c>
      <c r="E5" s="13" t="s">
        <v>6</v>
      </c>
      <c r="F5" s="13">
        <v>118</v>
      </c>
      <c r="G5" s="13">
        <v>2413</v>
      </c>
      <c r="H5" s="13">
        <f t="shared" si="1"/>
        <v>2531</v>
      </c>
      <c r="I5" s="13">
        <v>11465</v>
      </c>
      <c r="J5" s="13">
        <v>12238</v>
      </c>
      <c r="K5" s="13">
        <f t="shared" si="2"/>
        <v>26234</v>
      </c>
    </row>
    <row r="6" spans="1:16" x14ac:dyDescent="0.3">
      <c r="A6" s="12">
        <v>45781</v>
      </c>
      <c r="B6" s="13" t="str">
        <f t="shared" si="0"/>
        <v>Sunday</v>
      </c>
      <c r="C6" s="13" t="s">
        <v>10</v>
      </c>
      <c r="D6" s="13" t="s">
        <v>4</v>
      </c>
      <c r="E6" s="13" t="s">
        <v>6</v>
      </c>
      <c r="F6" s="13">
        <v>122</v>
      </c>
      <c r="G6" s="13">
        <v>1962</v>
      </c>
      <c r="H6" s="13">
        <f t="shared" si="1"/>
        <v>2084</v>
      </c>
      <c r="I6" s="13">
        <v>10001</v>
      </c>
      <c r="J6" s="13">
        <v>11145</v>
      </c>
      <c r="K6" s="13">
        <f t="shared" si="2"/>
        <v>23230</v>
      </c>
    </row>
    <row r="7" spans="1:16" x14ac:dyDescent="0.3">
      <c r="A7" s="12">
        <v>45782</v>
      </c>
      <c r="B7" s="13" t="str">
        <f t="shared" si="0"/>
        <v>Monday</v>
      </c>
      <c r="C7" s="13" t="s">
        <v>10</v>
      </c>
      <c r="D7" s="13" t="s">
        <v>4</v>
      </c>
      <c r="E7" s="13" t="s">
        <v>6</v>
      </c>
      <c r="F7" s="13">
        <v>218</v>
      </c>
      <c r="G7" s="13">
        <v>2101</v>
      </c>
      <c r="H7" s="13">
        <f t="shared" si="1"/>
        <v>2319</v>
      </c>
      <c r="I7" s="13">
        <v>15811</v>
      </c>
      <c r="J7" s="13">
        <v>14269</v>
      </c>
      <c r="K7" s="13">
        <f t="shared" si="2"/>
        <v>32399</v>
      </c>
    </row>
    <row r="8" spans="1:16" x14ac:dyDescent="0.3">
      <c r="A8" s="12">
        <v>45783</v>
      </c>
      <c r="B8" s="13" t="str">
        <f t="shared" si="0"/>
        <v>Tuesday</v>
      </c>
      <c r="C8" s="13" t="s">
        <v>10</v>
      </c>
      <c r="D8" s="13" t="s">
        <v>4</v>
      </c>
      <c r="E8" s="13" t="s">
        <v>6</v>
      </c>
      <c r="F8" s="13">
        <v>218</v>
      </c>
      <c r="G8" s="13">
        <v>2591</v>
      </c>
      <c r="H8" s="13">
        <f t="shared" si="1"/>
        <v>2809</v>
      </c>
      <c r="I8" s="13">
        <v>17958</v>
      </c>
      <c r="J8" s="13">
        <v>15605</v>
      </c>
      <c r="K8" s="13">
        <f t="shared" si="2"/>
        <v>36372</v>
      </c>
    </row>
    <row r="9" spans="1:16" x14ac:dyDescent="0.3">
      <c r="A9" s="12">
        <v>45784</v>
      </c>
      <c r="B9" s="13" t="str">
        <f t="shared" si="0"/>
        <v>Wednesday</v>
      </c>
      <c r="C9" s="13" t="s">
        <v>10</v>
      </c>
      <c r="D9" s="13" t="s">
        <v>4</v>
      </c>
      <c r="E9" s="13" t="s">
        <v>6</v>
      </c>
      <c r="F9" s="13">
        <v>220</v>
      </c>
      <c r="G9" s="13">
        <v>2403</v>
      </c>
      <c r="H9" s="13">
        <f t="shared" si="1"/>
        <v>2623</v>
      </c>
      <c r="I9" s="13">
        <v>17985</v>
      </c>
      <c r="J9" s="13">
        <v>16225</v>
      </c>
      <c r="K9" s="13">
        <f t="shared" si="2"/>
        <v>36833</v>
      </c>
    </row>
    <row r="10" spans="1:16" x14ac:dyDescent="0.3">
      <c r="A10" s="12">
        <v>45785</v>
      </c>
      <c r="B10" s="13" t="str">
        <f t="shared" si="0"/>
        <v>Thursday</v>
      </c>
      <c r="C10" s="13" t="s">
        <v>10</v>
      </c>
      <c r="D10" s="13" t="s">
        <v>4</v>
      </c>
      <c r="E10" s="13" t="s">
        <v>6</v>
      </c>
      <c r="F10" s="13">
        <v>218</v>
      </c>
      <c r="G10" s="13">
        <v>2572</v>
      </c>
      <c r="H10" s="13">
        <f t="shared" si="1"/>
        <v>2790</v>
      </c>
      <c r="I10" s="13">
        <v>18444</v>
      </c>
      <c r="J10" s="13">
        <v>16211</v>
      </c>
      <c r="K10" s="13">
        <f t="shared" si="2"/>
        <v>37445</v>
      </c>
    </row>
    <row r="11" spans="1:16" x14ac:dyDescent="0.3">
      <c r="A11" s="12">
        <v>45786</v>
      </c>
      <c r="B11" s="13" t="str">
        <f t="shared" si="0"/>
        <v>Friday</v>
      </c>
      <c r="C11" s="13" t="s">
        <v>10</v>
      </c>
      <c r="D11" s="13" t="s">
        <v>4</v>
      </c>
      <c r="E11" s="13" t="s">
        <v>6</v>
      </c>
      <c r="F11" s="13">
        <v>214</v>
      </c>
      <c r="G11" s="13">
        <v>2751</v>
      </c>
      <c r="H11" s="13">
        <f t="shared" si="1"/>
        <v>2965</v>
      </c>
      <c r="I11" s="13">
        <v>16759</v>
      </c>
      <c r="J11" s="13">
        <v>15681</v>
      </c>
      <c r="K11" s="13">
        <f t="shared" si="2"/>
        <v>35405</v>
      </c>
    </row>
    <row r="12" spans="1:16" x14ac:dyDescent="0.3">
      <c r="A12" s="12">
        <v>45787</v>
      </c>
      <c r="B12" s="13" t="str">
        <f t="shared" si="0"/>
        <v>Saturday</v>
      </c>
      <c r="C12" s="13" t="s">
        <v>10</v>
      </c>
      <c r="D12" s="13" t="s">
        <v>4</v>
      </c>
      <c r="E12" s="13" t="s">
        <v>6</v>
      </c>
      <c r="F12" s="13">
        <v>117</v>
      </c>
      <c r="G12" s="13">
        <v>2895</v>
      </c>
      <c r="H12" s="13">
        <f t="shared" si="1"/>
        <v>3012</v>
      </c>
      <c r="I12" s="13">
        <v>12877</v>
      </c>
      <c r="J12" s="13">
        <v>13352</v>
      </c>
      <c r="K12" s="13">
        <f t="shared" si="2"/>
        <v>29241</v>
      </c>
    </row>
    <row r="13" spans="1:16" x14ac:dyDescent="0.3">
      <c r="A13" s="12">
        <v>45788</v>
      </c>
      <c r="B13" s="13" t="str">
        <f t="shared" si="0"/>
        <v>Sunday</v>
      </c>
      <c r="C13" s="13" t="s">
        <v>10</v>
      </c>
      <c r="D13" s="13" t="s">
        <v>4</v>
      </c>
      <c r="E13" s="13" t="s">
        <v>6</v>
      </c>
      <c r="F13" s="13">
        <v>129</v>
      </c>
      <c r="G13" s="13">
        <v>2573</v>
      </c>
      <c r="H13" s="13">
        <f t="shared" si="1"/>
        <v>2702</v>
      </c>
      <c r="I13" s="13">
        <v>10912</v>
      </c>
      <c r="J13" s="13">
        <v>11393</v>
      </c>
      <c r="K13" s="13">
        <f t="shared" si="2"/>
        <v>25007</v>
      </c>
    </row>
    <row r="14" spans="1:16" x14ac:dyDescent="0.3">
      <c r="A14" s="12">
        <v>45789</v>
      </c>
      <c r="B14" s="13" t="str">
        <f t="shared" si="0"/>
        <v>Monday</v>
      </c>
      <c r="C14" s="13" t="s">
        <v>10</v>
      </c>
      <c r="D14" s="13" t="s">
        <v>4</v>
      </c>
      <c r="E14" s="13" t="s">
        <v>6</v>
      </c>
      <c r="F14" s="13">
        <v>223</v>
      </c>
      <c r="G14" s="13">
        <v>5871</v>
      </c>
      <c r="H14" s="13">
        <f t="shared" si="1"/>
        <v>6094</v>
      </c>
      <c r="I14" s="13">
        <v>21571</v>
      </c>
      <c r="J14" s="13">
        <v>19543</v>
      </c>
      <c r="K14" s="13">
        <f t="shared" si="2"/>
        <v>47208</v>
      </c>
      <c r="P14" s="1"/>
    </row>
    <row r="15" spans="1:16" x14ac:dyDescent="0.3">
      <c r="A15" s="12">
        <v>45790</v>
      </c>
      <c r="B15" s="13" t="str">
        <f t="shared" si="0"/>
        <v>Tuesday</v>
      </c>
      <c r="C15" s="13" t="s">
        <v>10</v>
      </c>
      <c r="D15" s="13" t="s">
        <v>4</v>
      </c>
      <c r="E15" s="13" t="s">
        <v>6</v>
      </c>
      <c r="F15" s="13">
        <v>215</v>
      </c>
      <c r="G15" s="13">
        <v>2495</v>
      </c>
      <c r="H15" s="13">
        <f t="shared" si="1"/>
        <v>2710</v>
      </c>
      <c r="I15" s="13">
        <v>18251</v>
      </c>
      <c r="J15" s="13">
        <v>16212</v>
      </c>
      <c r="K15" s="13">
        <f t="shared" si="2"/>
        <v>37173</v>
      </c>
      <c r="P15" s="2"/>
    </row>
    <row r="16" spans="1:16" x14ac:dyDescent="0.3">
      <c r="A16" s="12">
        <v>45791</v>
      </c>
      <c r="B16" s="13" t="str">
        <f t="shared" si="0"/>
        <v>Wednesday</v>
      </c>
      <c r="C16" s="13" t="s">
        <v>10</v>
      </c>
      <c r="D16" s="13" t="s">
        <v>4</v>
      </c>
      <c r="E16" s="13" t="s">
        <v>6</v>
      </c>
      <c r="F16" s="13">
        <v>218</v>
      </c>
      <c r="G16" s="13">
        <v>2741</v>
      </c>
      <c r="H16" s="13">
        <f t="shared" si="1"/>
        <v>2959</v>
      </c>
      <c r="I16" s="13">
        <v>18570</v>
      </c>
      <c r="J16" s="13">
        <v>16452</v>
      </c>
      <c r="K16" s="13">
        <f t="shared" si="2"/>
        <v>37981</v>
      </c>
      <c r="P16" s="2"/>
    </row>
    <row r="17" spans="1:11" x14ac:dyDescent="0.3">
      <c r="A17" s="12">
        <v>45792</v>
      </c>
      <c r="B17" s="13" t="str">
        <f t="shared" si="0"/>
        <v>Thursday</v>
      </c>
      <c r="C17" s="13" t="s">
        <v>10</v>
      </c>
      <c r="D17" s="13" t="s">
        <v>4</v>
      </c>
      <c r="E17" s="13" t="s">
        <v>6</v>
      </c>
      <c r="F17" s="13">
        <v>214</v>
      </c>
      <c r="G17" s="13">
        <v>2688</v>
      </c>
      <c r="H17" s="13">
        <f t="shared" si="1"/>
        <v>2902</v>
      </c>
      <c r="I17" s="13">
        <v>18563</v>
      </c>
      <c r="J17" s="13">
        <v>16177</v>
      </c>
      <c r="K17" s="13">
        <f t="shared" si="2"/>
        <v>37642</v>
      </c>
    </row>
    <row r="18" spans="1:11" x14ac:dyDescent="0.3">
      <c r="A18" s="12">
        <v>45793</v>
      </c>
      <c r="B18" s="13" t="str">
        <f t="shared" si="0"/>
        <v>Friday</v>
      </c>
      <c r="C18" s="13" t="s">
        <v>10</v>
      </c>
      <c r="D18" s="13" t="s">
        <v>4</v>
      </c>
      <c r="E18" s="13" t="s">
        <v>6</v>
      </c>
      <c r="F18" s="13">
        <v>218</v>
      </c>
      <c r="G18" s="13">
        <v>2412</v>
      </c>
      <c r="H18" s="13">
        <f t="shared" si="1"/>
        <v>2630</v>
      </c>
      <c r="I18" s="13">
        <v>16152</v>
      </c>
      <c r="J18" s="13">
        <v>15131</v>
      </c>
      <c r="K18" s="13">
        <f t="shared" si="2"/>
        <v>33913</v>
      </c>
    </row>
    <row r="19" spans="1:11" x14ac:dyDescent="0.3">
      <c r="A19" s="12">
        <v>45794</v>
      </c>
      <c r="B19" s="13" t="str">
        <f t="shared" si="0"/>
        <v>Saturday</v>
      </c>
      <c r="C19" s="13" t="s">
        <v>10</v>
      </c>
      <c r="D19" s="13" t="s">
        <v>4</v>
      </c>
      <c r="E19" s="13" t="s">
        <v>6</v>
      </c>
      <c r="F19" s="13">
        <v>137</v>
      </c>
      <c r="G19" s="13">
        <v>2655</v>
      </c>
      <c r="H19" s="13">
        <f t="shared" si="1"/>
        <v>2792</v>
      </c>
      <c r="I19" s="13">
        <v>12570</v>
      </c>
      <c r="J19" s="13">
        <v>12872</v>
      </c>
      <c r="K19" s="13">
        <f t="shared" si="2"/>
        <v>28234</v>
      </c>
    </row>
    <row r="20" spans="1:11" x14ac:dyDescent="0.3">
      <c r="A20" s="12">
        <v>45795</v>
      </c>
      <c r="B20" s="13" t="str">
        <f t="shared" si="0"/>
        <v>Sunday</v>
      </c>
      <c r="C20" s="13" t="s">
        <v>10</v>
      </c>
      <c r="D20" s="13" t="s">
        <v>4</v>
      </c>
      <c r="E20" s="13" t="s">
        <v>6</v>
      </c>
      <c r="F20" s="13">
        <v>130</v>
      </c>
      <c r="G20" s="13">
        <v>2134</v>
      </c>
      <c r="H20" s="13">
        <f t="shared" si="1"/>
        <v>2264</v>
      </c>
      <c r="I20" s="13">
        <v>10619</v>
      </c>
      <c r="J20" s="13">
        <v>11526</v>
      </c>
      <c r="K20" s="13">
        <f t="shared" si="2"/>
        <v>24409</v>
      </c>
    </row>
    <row r="21" spans="1:11" x14ac:dyDescent="0.3">
      <c r="A21" s="12">
        <v>45796</v>
      </c>
      <c r="B21" s="13" t="str">
        <f t="shared" si="0"/>
        <v>Monday</v>
      </c>
      <c r="C21" s="13" t="s">
        <v>10</v>
      </c>
      <c r="D21" s="13" t="s">
        <v>4</v>
      </c>
      <c r="E21" s="13" t="s">
        <v>6</v>
      </c>
      <c r="F21" s="13">
        <v>214</v>
      </c>
      <c r="G21" s="13">
        <v>2360</v>
      </c>
      <c r="H21" s="13">
        <f t="shared" si="1"/>
        <v>2574</v>
      </c>
      <c r="I21" s="13">
        <v>16684</v>
      </c>
      <c r="J21" s="13">
        <v>14971</v>
      </c>
      <c r="K21" s="13">
        <f t="shared" si="2"/>
        <v>34229</v>
      </c>
    </row>
    <row r="22" spans="1:11" x14ac:dyDescent="0.3">
      <c r="A22" s="12">
        <v>45797</v>
      </c>
      <c r="B22" s="13" t="str">
        <f t="shared" si="0"/>
        <v>Tuesday</v>
      </c>
      <c r="C22" s="13" t="s">
        <v>10</v>
      </c>
      <c r="D22" s="13" t="s">
        <v>4</v>
      </c>
      <c r="E22" s="13" t="s">
        <v>6</v>
      </c>
      <c r="F22" s="13">
        <v>216</v>
      </c>
      <c r="G22" s="13">
        <v>2657</v>
      </c>
      <c r="H22" s="13">
        <f t="shared" si="1"/>
        <v>2873</v>
      </c>
      <c r="I22" s="13">
        <v>18318</v>
      </c>
      <c r="J22" s="13">
        <v>16032</v>
      </c>
      <c r="K22" s="13">
        <f t="shared" si="2"/>
        <v>37223</v>
      </c>
    </row>
    <row r="23" spans="1:11" x14ac:dyDescent="0.3">
      <c r="A23" s="12">
        <v>45798</v>
      </c>
      <c r="B23" s="13" t="str">
        <f t="shared" si="0"/>
        <v>Wednesday</v>
      </c>
      <c r="C23" s="13" t="s">
        <v>10</v>
      </c>
      <c r="D23" s="13" t="s">
        <v>4</v>
      </c>
      <c r="E23" s="13" t="s">
        <v>6</v>
      </c>
      <c r="F23" s="13">
        <v>218</v>
      </c>
      <c r="G23" s="13">
        <v>2641</v>
      </c>
      <c r="H23" s="13">
        <f t="shared" si="1"/>
        <v>2859</v>
      </c>
      <c r="I23" s="13">
        <v>18682</v>
      </c>
      <c r="J23" s="13">
        <v>16372</v>
      </c>
      <c r="K23" s="13">
        <f t="shared" si="2"/>
        <v>37913</v>
      </c>
    </row>
    <row r="24" spans="1:11" x14ac:dyDescent="0.3">
      <c r="A24" s="12">
        <v>45799</v>
      </c>
      <c r="B24" s="13" t="str">
        <f t="shared" si="0"/>
        <v>Thursday</v>
      </c>
      <c r="C24" s="13" t="s">
        <v>10</v>
      </c>
      <c r="D24" s="13" t="s">
        <v>4</v>
      </c>
      <c r="E24" s="13" t="s">
        <v>6</v>
      </c>
      <c r="F24" s="13">
        <v>215</v>
      </c>
      <c r="G24" s="13">
        <v>2697</v>
      </c>
      <c r="H24" s="13">
        <f t="shared" si="1"/>
        <v>2912</v>
      </c>
      <c r="I24" s="13">
        <v>18191</v>
      </c>
      <c r="J24" s="13">
        <v>16360</v>
      </c>
      <c r="K24" s="13">
        <f t="shared" si="2"/>
        <v>37463</v>
      </c>
    </row>
    <row r="25" spans="1:11" x14ac:dyDescent="0.3">
      <c r="A25" s="12">
        <v>45800</v>
      </c>
      <c r="B25" s="13" t="str">
        <f t="shared" si="0"/>
        <v>Friday</v>
      </c>
      <c r="C25" s="13" t="s">
        <v>10</v>
      </c>
      <c r="D25" s="13" t="s">
        <v>4</v>
      </c>
      <c r="E25" s="13" t="s">
        <v>6</v>
      </c>
      <c r="F25" s="13">
        <v>220</v>
      </c>
      <c r="G25" s="13">
        <v>2601</v>
      </c>
      <c r="H25" s="13">
        <f t="shared" si="1"/>
        <v>2821</v>
      </c>
      <c r="I25" s="13">
        <v>15447</v>
      </c>
      <c r="J25" s="13">
        <v>14699</v>
      </c>
      <c r="K25" s="13">
        <f t="shared" si="2"/>
        <v>32967</v>
      </c>
    </row>
    <row r="26" spans="1:11" x14ac:dyDescent="0.3">
      <c r="A26" s="12">
        <v>45801</v>
      </c>
      <c r="B26" s="13" t="str">
        <f t="shared" si="0"/>
        <v>Saturday</v>
      </c>
      <c r="C26" s="13" t="s">
        <v>10</v>
      </c>
      <c r="D26" s="13" t="s">
        <v>4</v>
      </c>
      <c r="E26" s="13" t="s">
        <v>6</v>
      </c>
      <c r="F26" s="13">
        <v>126</v>
      </c>
      <c r="G26" s="13">
        <v>2729</v>
      </c>
      <c r="H26" s="13">
        <f t="shared" si="1"/>
        <v>2855</v>
      </c>
      <c r="I26" s="13">
        <v>11897</v>
      </c>
      <c r="J26" s="13">
        <v>12783</v>
      </c>
      <c r="K26" s="13">
        <f t="shared" si="2"/>
        <v>27535</v>
      </c>
    </row>
    <row r="27" spans="1:11" x14ac:dyDescent="0.3">
      <c r="A27" s="12">
        <v>45802</v>
      </c>
      <c r="B27" s="13" t="str">
        <f t="shared" si="0"/>
        <v>Sunday</v>
      </c>
      <c r="C27" s="13" t="s">
        <v>10</v>
      </c>
      <c r="D27" s="13" t="s">
        <v>4</v>
      </c>
      <c r="E27" s="13" t="s">
        <v>6</v>
      </c>
      <c r="F27" s="13">
        <v>128</v>
      </c>
      <c r="G27" s="13">
        <v>2226</v>
      </c>
      <c r="H27" s="13">
        <f t="shared" si="1"/>
        <v>2354</v>
      </c>
      <c r="I27" s="13">
        <v>9758</v>
      </c>
      <c r="J27" s="13">
        <v>11136</v>
      </c>
      <c r="K27" s="13">
        <f t="shared" si="2"/>
        <v>23248</v>
      </c>
    </row>
    <row r="28" spans="1:11" x14ac:dyDescent="0.3">
      <c r="A28" s="12">
        <v>45803</v>
      </c>
      <c r="B28" s="13" t="str">
        <f t="shared" si="0"/>
        <v>Monday</v>
      </c>
      <c r="C28" s="13" t="s">
        <v>10</v>
      </c>
      <c r="D28" s="13" t="s">
        <v>4</v>
      </c>
      <c r="E28" s="13" t="s">
        <v>6</v>
      </c>
      <c r="F28" s="13">
        <v>115</v>
      </c>
      <c r="G28" s="13">
        <v>1551</v>
      </c>
      <c r="H28" s="13">
        <f t="shared" si="1"/>
        <v>1666</v>
      </c>
      <c r="I28" s="13">
        <v>8197</v>
      </c>
      <c r="J28" s="13">
        <v>9620</v>
      </c>
      <c r="K28" s="13">
        <f t="shared" si="2"/>
        <v>19483</v>
      </c>
    </row>
    <row r="29" spans="1:11" x14ac:dyDescent="0.3">
      <c r="A29" s="12">
        <v>45804</v>
      </c>
      <c r="B29" s="13" t="str">
        <f t="shared" si="0"/>
        <v>Tuesday</v>
      </c>
      <c r="C29" s="13" t="s">
        <v>10</v>
      </c>
      <c r="D29" s="13" t="s">
        <v>4</v>
      </c>
      <c r="E29" s="13" t="s">
        <v>6</v>
      </c>
      <c r="F29" s="13">
        <v>213</v>
      </c>
      <c r="G29" s="13">
        <v>2459</v>
      </c>
      <c r="H29" s="13">
        <f t="shared" si="1"/>
        <v>2672</v>
      </c>
      <c r="I29" s="13">
        <v>17418</v>
      </c>
      <c r="J29" s="13">
        <v>15525</v>
      </c>
      <c r="K29" s="13">
        <f t="shared" si="2"/>
        <v>35615</v>
      </c>
    </row>
    <row r="30" spans="1:11" x14ac:dyDescent="0.3">
      <c r="A30" s="12">
        <v>45805</v>
      </c>
      <c r="B30" s="13" t="str">
        <f t="shared" si="0"/>
        <v>Wednesday</v>
      </c>
      <c r="C30" s="13" t="s">
        <v>10</v>
      </c>
      <c r="D30" s="13" t="s">
        <v>4</v>
      </c>
      <c r="E30" s="13" t="s">
        <v>6</v>
      </c>
      <c r="F30" s="13">
        <v>214</v>
      </c>
      <c r="G30" s="13">
        <v>3137</v>
      </c>
      <c r="H30" s="13">
        <f t="shared" si="1"/>
        <v>3351</v>
      </c>
      <c r="I30" s="13">
        <v>19614</v>
      </c>
      <c r="J30" s="13">
        <v>16996</v>
      </c>
      <c r="K30" s="13">
        <f t="shared" si="2"/>
        <v>39961</v>
      </c>
    </row>
    <row r="31" spans="1:11" x14ac:dyDescent="0.3">
      <c r="A31" s="12">
        <v>45806</v>
      </c>
      <c r="B31" s="13" t="str">
        <f t="shared" si="0"/>
        <v>Thursday</v>
      </c>
      <c r="C31" s="13" t="s">
        <v>10</v>
      </c>
      <c r="D31" s="13" t="s">
        <v>4</v>
      </c>
      <c r="E31" s="13" t="s">
        <v>6</v>
      </c>
      <c r="F31" s="13">
        <v>215</v>
      </c>
      <c r="G31" s="13">
        <v>2749</v>
      </c>
      <c r="H31" s="13">
        <f t="shared" si="1"/>
        <v>2964</v>
      </c>
      <c r="I31" s="13">
        <v>18386</v>
      </c>
      <c r="J31" s="13">
        <v>16367</v>
      </c>
      <c r="K31" s="13">
        <f t="shared" si="2"/>
        <v>37717</v>
      </c>
    </row>
    <row r="32" spans="1:11" x14ac:dyDescent="0.3">
      <c r="A32" s="12">
        <v>45807</v>
      </c>
      <c r="B32" s="13" t="str">
        <f t="shared" si="0"/>
        <v>Friday</v>
      </c>
      <c r="C32" s="13" t="s">
        <v>10</v>
      </c>
      <c r="D32" s="13" t="s">
        <v>4</v>
      </c>
      <c r="E32" s="13" t="s">
        <v>6</v>
      </c>
      <c r="F32" s="13">
        <v>217</v>
      </c>
      <c r="G32" s="13">
        <v>2968</v>
      </c>
      <c r="H32" s="13">
        <f t="shared" si="1"/>
        <v>3185</v>
      </c>
      <c r="I32" s="13">
        <v>16703</v>
      </c>
      <c r="J32" s="13">
        <v>15409</v>
      </c>
      <c r="K32" s="13">
        <f t="shared" si="2"/>
        <v>35297</v>
      </c>
    </row>
    <row r="33" spans="1:11" x14ac:dyDescent="0.3">
      <c r="A33" s="12">
        <v>45808</v>
      </c>
      <c r="B33" s="13" t="str">
        <f t="shared" si="0"/>
        <v>Saturday</v>
      </c>
      <c r="C33" s="13" t="s">
        <v>10</v>
      </c>
      <c r="D33" s="13" t="s">
        <v>4</v>
      </c>
      <c r="E33" s="13" t="s">
        <v>6</v>
      </c>
      <c r="F33" s="13">
        <v>120</v>
      </c>
      <c r="G33" s="13">
        <v>2845</v>
      </c>
      <c r="H33" s="13">
        <f t="shared" si="1"/>
        <v>2965</v>
      </c>
      <c r="I33" s="13">
        <v>12824</v>
      </c>
      <c r="J33" s="13">
        <v>13290</v>
      </c>
      <c r="K33" s="13">
        <f t="shared" si="2"/>
        <v>29079</v>
      </c>
    </row>
    <row r="34" spans="1:11" x14ac:dyDescent="0.3">
      <c r="A34" s="13" t="s">
        <v>18</v>
      </c>
      <c r="B34" s="13"/>
      <c r="C34" s="13"/>
      <c r="D34" s="13"/>
      <c r="E34" s="13"/>
      <c r="F34" s="14">
        <f>SUM(F3:F33)</f>
        <v>5795</v>
      </c>
      <c r="G34" s="14">
        <f>SUM(G3:G33)</f>
        <v>82067</v>
      </c>
      <c r="H34" s="14">
        <f>SUBTOTAL(109,H3:H33)</f>
        <v>87862</v>
      </c>
      <c r="I34" s="14">
        <f>SUBTOTAL(109,I3:I33)</f>
        <v>484582</v>
      </c>
      <c r="J34" s="14">
        <f>SUBTOTAL(109,J3:J33)</f>
        <v>454032</v>
      </c>
      <c r="K34" s="14">
        <f>SUBTOTAL(109,K3:K33)</f>
        <v>1026476</v>
      </c>
    </row>
    <row r="35" spans="1:11" x14ac:dyDescent="0.3">
      <c r="A35" s="15" t="s">
        <v>22</v>
      </c>
      <c r="B35" s="15"/>
      <c r="C35" s="15"/>
      <c r="D35" s="15"/>
      <c r="E35" s="15"/>
      <c r="F35" s="16">
        <f t="shared" ref="F35:G35" si="3">F34/$K$34</f>
        <v>5.6455289748615651E-3</v>
      </c>
      <c r="G35" s="16">
        <f t="shared" si="3"/>
        <v>7.9950237511641778E-2</v>
      </c>
      <c r="H35" s="16">
        <f>H34/$K$34</f>
        <v>8.5595766486503341E-2</v>
      </c>
      <c r="I35" s="16">
        <f>I34/K34</f>
        <v>0.47208312712620654</v>
      </c>
      <c r="J35" s="16">
        <f>J34/K34</f>
        <v>0.44232110638729011</v>
      </c>
      <c r="K35" s="15"/>
    </row>
    <row r="36" spans="1:11" x14ac:dyDescent="0.3">
      <c r="G36" s="8"/>
    </row>
  </sheetData>
  <phoneticPr fontId="3" type="noConversion"/>
  <hyperlinks>
    <hyperlink ref="K1" r:id="rId1" display="https://wsdot.public.ms2soft.com/tcds/tsearch.asp?loc=Wsdot&amp;mod=TCDS" xr:uid="{2CB8FD6A-E212-4F27-8ACA-04C7A0BB87EB}"/>
  </hyperlinks>
  <printOptions gridLines="1"/>
  <pageMargins left="0.7" right="0.7" top="0.75" bottom="0.75" header="0.3" footer="0.3"/>
  <pageSetup orientation="portrait" blackAndWhite="1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A752-3B95-4D10-A97F-8E41DCBFB306}">
  <dimension ref="A1:Q38"/>
  <sheetViews>
    <sheetView zoomScale="97" workbookViewId="0">
      <selection activeCell="N27" sqref="N27"/>
    </sheetView>
  </sheetViews>
  <sheetFormatPr defaultRowHeight="14.4" x14ac:dyDescent="0.3"/>
  <cols>
    <col min="1" max="1" width="17.77734375" bestFit="1" customWidth="1"/>
    <col min="2" max="2" width="11.44140625" bestFit="1" customWidth="1"/>
    <col min="3" max="3" width="6.21875" bestFit="1" customWidth="1"/>
    <col min="4" max="4" width="10.5546875" bestFit="1" customWidth="1"/>
    <col min="5" max="5" width="8.88671875" bestFit="1" customWidth="1"/>
    <col min="6" max="6" width="21.44140625" bestFit="1" customWidth="1"/>
    <col min="7" max="7" width="19.109375" bestFit="1" customWidth="1"/>
    <col min="8" max="8" width="19.109375" customWidth="1"/>
    <col min="9" max="10" width="20.21875" bestFit="1" customWidth="1"/>
    <col min="11" max="11" width="24.88671875" customWidth="1"/>
    <col min="13" max="13" width="14.21875" bestFit="1" customWidth="1"/>
    <col min="14" max="14" width="11.88671875" bestFit="1" customWidth="1"/>
    <col min="15" max="15" width="9.44140625" bestFit="1" customWidth="1"/>
    <col min="16" max="16" width="11.88671875" bestFit="1" customWidth="1"/>
    <col min="17" max="17" width="9.44140625" bestFit="1" customWidth="1"/>
    <col min="18" max="18" width="6.6640625" bestFit="1" customWidth="1"/>
  </cols>
  <sheetData>
    <row r="1" spans="1:17" x14ac:dyDescent="0.3">
      <c r="A1" t="s">
        <v>0</v>
      </c>
    </row>
    <row r="2" spans="1:17" x14ac:dyDescent="0.3">
      <c r="A2" t="s">
        <v>1</v>
      </c>
    </row>
    <row r="3" spans="1:17" x14ac:dyDescent="0.3">
      <c r="F3" s="3" t="s">
        <v>16</v>
      </c>
      <c r="G3" s="3" t="s">
        <v>15</v>
      </c>
      <c r="H3" s="3"/>
    </row>
    <row r="4" spans="1:17" x14ac:dyDescent="0.3">
      <c r="A4" s="3" t="s">
        <v>7</v>
      </c>
      <c r="B4" s="3" t="s">
        <v>9</v>
      </c>
      <c r="C4" s="3" t="s">
        <v>2</v>
      </c>
      <c r="D4" s="3" t="s">
        <v>3</v>
      </c>
      <c r="E4" s="3" t="s">
        <v>5</v>
      </c>
      <c r="F4" s="3" t="s">
        <v>14</v>
      </c>
      <c r="G4" s="3" t="s">
        <v>11</v>
      </c>
      <c r="H4" s="3" t="s">
        <v>17</v>
      </c>
      <c r="I4" s="3" t="s">
        <v>12</v>
      </c>
      <c r="J4" s="3" t="s">
        <v>13</v>
      </c>
      <c r="K4" s="3" t="s">
        <v>19</v>
      </c>
    </row>
    <row r="5" spans="1:17" x14ac:dyDescent="0.3">
      <c r="A5" s="4">
        <v>45778</v>
      </c>
      <c r="B5" s="5" t="str">
        <f>CHOOSE(WEEKDAY(A5,1),"Sunday", "Monday", "Tuesday", "Wednesday", "Thursday", "Friday", "Saturday")</f>
        <v>Thursday</v>
      </c>
      <c r="C5" s="5" t="s">
        <v>10</v>
      </c>
      <c r="D5" s="5" t="s">
        <v>4</v>
      </c>
      <c r="E5" s="5" t="s">
        <v>6</v>
      </c>
      <c r="F5" s="5">
        <v>217</v>
      </c>
      <c r="G5" s="5">
        <v>2610</v>
      </c>
      <c r="H5" s="5">
        <f>SUM(F5:G5)</f>
        <v>2827</v>
      </c>
      <c r="I5" s="5">
        <v>18015</v>
      </c>
      <c r="J5" s="5">
        <v>15918</v>
      </c>
      <c r="K5">
        <f>SUM(H5:J5)</f>
        <v>36760</v>
      </c>
    </row>
    <row r="6" spans="1:17" x14ac:dyDescent="0.3">
      <c r="A6" s="4">
        <v>45779</v>
      </c>
      <c r="B6" s="5" t="str">
        <f t="shared" ref="B6:B35" si="0">CHOOSE(WEEKDAY(A6,1),"Sunday", "Monday", "Tuesday", "Wednesday", "Thursday", "Friday", "Saturday")</f>
        <v>Friday</v>
      </c>
      <c r="C6" s="5" t="s">
        <v>10</v>
      </c>
      <c r="D6" s="5" t="s">
        <v>4</v>
      </c>
      <c r="E6" s="5" t="s">
        <v>6</v>
      </c>
      <c r="F6" s="5">
        <v>218</v>
      </c>
      <c r="G6" s="5">
        <v>2580</v>
      </c>
      <c r="H6" s="5">
        <f t="shared" ref="H6:H35" si="1">SUM(F6:G6)</f>
        <v>2798</v>
      </c>
      <c r="I6" s="5">
        <v>15940</v>
      </c>
      <c r="J6" s="5">
        <v>14522</v>
      </c>
      <c r="K6">
        <f t="shared" ref="K6:K35" si="2">SUM(H6:J6)</f>
        <v>33260</v>
      </c>
    </row>
    <row r="7" spans="1:17" x14ac:dyDescent="0.3">
      <c r="A7" s="4">
        <v>45780</v>
      </c>
      <c r="B7" s="5" t="str">
        <f t="shared" si="0"/>
        <v>Saturday</v>
      </c>
      <c r="C7" s="5" t="s">
        <v>10</v>
      </c>
      <c r="D7" s="5" t="s">
        <v>4</v>
      </c>
      <c r="E7" s="5" t="s">
        <v>6</v>
      </c>
      <c r="F7" s="5">
        <v>118</v>
      </c>
      <c r="G7" s="5">
        <v>2413</v>
      </c>
      <c r="H7" s="5">
        <f t="shared" si="1"/>
        <v>2531</v>
      </c>
      <c r="I7" s="5">
        <v>11465</v>
      </c>
      <c r="J7" s="5">
        <v>12238</v>
      </c>
      <c r="K7">
        <f t="shared" si="2"/>
        <v>26234</v>
      </c>
    </row>
    <row r="8" spans="1:17" x14ac:dyDescent="0.3">
      <c r="A8" s="4">
        <v>45781</v>
      </c>
      <c r="B8" s="5" t="str">
        <f t="shared" si="0"/>
        <v>Sunday</v>
      </c>
      <c r="C8" s="5" t="s">
        <v>10</v>
      </c>
      <c r="D8" s="5" t="s">
        <v>4</v>
      </c>
      <c r="E8" s="5" t="s">
        <v>6</v>
      </c>
      <c r="F8" s="5">
        <v>122</v>
      </c>
      <c r="G8" s="5">
        <v>1962</v>
      </c>
      <c r="H8" s="5">
        <f t="shared" si="1"/>
        <v>2084</v>
      </c>
      <c r="I8" s="5">
        <v>10001</v>
      </c>
      <c r="J8" s="5">
        <v>11145</v>
      </c>
      <c r="K8">
        <f t="shared" si="2"/>
        <v>23230</v>
      </c>
    </row>
    <row r="9" spans="1:17" x14ac:dyDescent="0.3">
      <c r="A9" s="4">
        <v>45782</v>
      </c>
      <c r="B9" s="5" t="str">
        <f t="shared" si="0"/>
        <v>Monday</v>
      </c>
      <c r="C9" s="5" t="s">
        <v>10</v>
      </c>
      <c r="D9" s="5" t="s">
        <v>4</v>
      </c>
      <c r="E9" s="5" t="s">
        <v>6</v>
      </c>
      <c r="F9" s="5">
        <v>218</v>
      </c>
      <c r="G9" s="5">
        <v>2101</v>
      </c>
      <c r="H9" s="5">
        <f t="shared" si="1"/>
        <v>2319</v>
      </c>
      <c r="I9" s="5">
        <v>15811</v>
      </c>
      <c r="J9" s="5">
        <v>14269</v>
      </c>
      <c r="K9">
        <f t="shared" si="2"/>
        <v>32399</v>
      </c>
    </row>
    <row r="10" spans="1:17" x14ac:dyDescent="0.3">
      <c r="A10" s="4">
        <v>45783</v>
      </c>
      <c r="B10" s="5" t="str">
        <f t="shared" si="0"/>
        <v>Tuesday</v>
      </c>
      <c r="C10" s="5" t="s">
        <v>10</v>
      </c>
      <c r="D10" s="5" t="s">
        <v>4</v>
      </c>
      <c r="E10" s="5" t="s">
        <v>6</v>
      </c>
      <c r="F10" s="5">
        <v>218</v>
      </c>
      <c r="G10" s="5">
        <v>2591</v>
      </c>
      <c r="H10" s="5">
        <f t="shared" si="1"/>
        <v>2809</v>
      </c>
      <c r="I10" s="5">
        <v>17958</v>
      </c>
      <c r="J10" s="5">
        <v>15605</v>
      </c>
      <c r="K10">
        <f t="shared" si="2"/>
        <v>36372</v>
      </c>
    </row>
    <row r="11" spans="1:17" x14ac:dyDescent="0.3">
      <c r="A11" s="4">
        <v>45784</v>
      </c>
      <c r="B11" s="5" t="str">
        <f t="shared" si="0"/>
        <v>Wednesday</v>
      </c>
      <c r="C11" s="5" t="s">
        <v>10</v>
      </c>
      <c r="D11" s="5" t="s">
        <v>4</v>
      </c>
      <c r="E11" s="5" t="s">
        <v>6</v>
      </c>
      <c r="F11" s="5">
        <v>220</v>
      </c>
      <c r="G11" s="5">
        <v>2403</v>
      </c>
      <c r="H11" s="5">
        <f t="shared" si="1"/>
        <v>2623</v>
      </c>
      <c r="I11" s="5">
        <v>17985</v>
      </c>
      <c r="J11" s="5">
        <v>16225</v>
      </c>
      <c r="K11">
        <f t="shared" si="2"/>
        <v>36833</v>
      </c>
    </row>
    <row r="12" spans="1:17" x14ac:dyDescent="0.3">
      <c r="A12" s="4">
        <v>45785</v>
      </c>
      <c r="B12" s="5" t="str">
        <f t="shared" si="0"/>
        <v>Thursday</v>
      </c>
      <c r="C12" s="5" t="s">
        <v>10</v>
      </c>
      <c r="D12" s="5" t="s">
        <v>4</v>
      </c>
      <c r="E12" s="5" t="s">
        <v>6</v>
      </c>
      <c r="F12" s="5">
        <v>218</v>
      </c>
      <c r="G12" s="5">
        <v>2572</v>
      </c>
      <c r="H12" s="5">
        <f t="shared" si="1"/>
        <v>2790</v>
      </c>
      <c r="I12" s="5">
        <v>18444</v>
      </c>
      <c r="J12" s="5">
        <v>16211</v>
      </c>
      <c r="K12">
        <f t="shared" si="2"/>
        <v>37445</v>
      </c>
    </row>
    <row r="13" spans="1:17" x14ac:dyDescent="0.3">
      <c r="A13" s="4">
        <v>45786</v>
      </c>
      <c r="B13" s="5" t="str">
        <f t="shared" si="0"/>
        <v>Friday</v>
      </c>
      <c r="C13" s="5" t="s">
        <v>10</v>
      </c>
      <c r="D13" s="5" t="s">
        <v>4</v>
      </c>
      <c r="E13" s="5" t="s">
        <v>6</v>
      </c>
      <c r="F13" s="5">
        <v>214</v>
      </c>
      <c r="G13" s="5">
        <v>2751</v>
      </c>
      <c r="H13" s="5">
        <f t="shared" si="1"/>
        <v>2965</v>
      </c>
      <c r="I13" s="5">
        <v>16759</v>
      </c>
      <c r="J13" s="5">
        <v>15681</v>
      </c>
      <c r="K13">
        <f t="shared" si="2"/>
        <v>35405</v>
      </c>
    </row>
    <row r="14" spans="1:17" x14ac:dyDescent="0.3">
      <c r="A14" s="4">
        <v>45787</v>
      </c>
      <c r="B14" s="5" t="str">
        <f t="shared" si="0"/>
        <v>Saturday</v>
      </c>
      <c r="C14" s="5" t="s">
        <v>10</v>
      </c>
      <c r="D14" s="5" t="s">
        <v>4</v>
      </c>
      <c r="E14" s="5" t="s">
        <v>6</v>
      </c>
      <c r="F14" s="5">
        <v>117</v>
      </c>
      <c r="G14" s="5">
        <v>2895</v>
      </c>
      <c r="H14" s="5">
        <f t="shared" si="1"/>
        <v>3012</v>
      </c>
      <c r="I14" s="5">
        <v>12877</v>
      </c>
      <c r="J14" s="5">
        <v>13352</v>
      </c>
      <c r="K14">
        <f t="shared" si="2"/>
        <v>29241</v>
      </c>
    </row>
    <row r="15" spans="1:17" x14ac:dyDescent="0.3">
      <c r="A15" s="4">
        <v>45788</v>
      </c>
      <c r="B15" s="5" t="str">
        <f t="shared" si="0"/>
        <v>Sunday</v>
      </c>
      <c r="C15" s="5" t="s">
        <v>10</v>
      </c>
      <c r="D15" s="5" t="s">
        <v>4</v>
      </c>
      <c r="E15" s="5" t="s">
        <v>6</v>
      </c>
      <c r="F15" s="5">
        <v>129</v>
      </c>
      <c r="G15" s="5">
        <v>2573</v>
      </c>
      <c r="H15" s="5">
        <f t="shared" si="1"/>
        <v>2702</v>
      </c>
      <c r="I15" s="5">
        <v>10912</v>
      </c>
      <c r="J15" s="5">
        <v>11393</v>
      </c>
      <c r="K15">
        <f t="shared" si="2"/>
        <v>25007</v>
      </c>
    </row>
    <row r="16" spans="1:17" x14ac:dyDescent="0.3">
      <c r="A16" s="4">
        <v>45789</v>
      </c>
      <c r="B16" s="5" t="str">
        <f t="shared" si="0"/>
        <v>Monday</v>
      </c>
      <c r="C16" s="5" t="s">
        <v>10</v>
      </c>
      <c r="D16" s="5" t="s">
        <v>4</v>
      </c>
      <c r="E16" s="5" t="s">
        <v>6</v>
      </c>
      <c r="F16" s="5">
        <v>223</v>
      </c>
      <c r="G16" s="5">
        <v>5871</v>
      </c>
      <c r="H16" s="5">
        <f t="shared" si="1"/>
        <v>6094</v>
      </c>
      <c r="I16" s="5">
        <v>21571</v>
      </c>
      <c r="J16" s="5">
        <v>19543</v>
      </c>
      <c r="K16">
        <f t="shared" si="2"/>
        <v>47208</v>
      </c>
      <c r="Q16" s="1"/>
    </row>
    <row r="17" spans="1:17" x14ac:dyDescent="0.3">
      <c r="A17" s="4">
        <v>45790</v>
      </c>
      <c r="B17" s="5" t="str">
        <f t="shared" si="0"/>
        <v>Tuesday</v>
      </c>
      <c r="C17" s="5" t="s">
        <v>10</v>
      </c>
      <c r="D17" s="5" t="s">
        <v>4</v>
      </c>
      <c r="E17" s="5" t="s">
        <v>6</v>
      </c>
      <c r="F17" s="5">
        <v>215</v>
      </c>
      <c r="G17" s="5">
        <v>2495</v>
      </c>
      <c r="H17" s="5">
        <f t="shared" si="1"/>
        <v>2710</v>
      </c>
      <c r="I17" s="5">
        <v>18251</v>
      </c>
      <c r="J17" s="5">
        <v>16212</v>
      </c>
      <c r="K17">
        <f t="shared" si="2"/>
        <v>37173</v>
      </c>
      <c r="Q17" s="2"/>
    </row>
    <row r="18" spans="1:17" x14ac:dyDescent="0.3">
      <c r="A18" s="4">
        <v>45791</v>
      </c>
      <c r="B18" s="5" t="str">
        <f t="shared" si="0"/>
        <v>Wednesday</v>
      </c>
      <c r="C18" s="5" t="s">
        <v>10</v>
      </c>
      <c r="D18" s="5" t="s">
        <v>4</v>
      </c>
      <c r="E18" s="5" t="s">
        <v>6</v>
      </c>
      <c r="F18" s="5">
        <v>218</v>
      </c>
      <c r="G18" s="5">
        <v>2741</v>
      </c>
      <c r="H18" s="5">
        <f t="shared" si="1"/>
        <v>2959</v>
      </c>
      <c r="I18" s="5">
        <v>18570</v>
      </c>
      <c r="J18" s="5">
        <v>16452</v>
      </c>
      <c r="K18">
        <f t="shared" si="2"/>
        <v>37981</v>
      </c>
      <c r="Q18" s="2"/>
    </row>
    <row r="19" spans="1:17" x14ac:dyDescent="0.3">
      <c r="A19" s="4">
        <v>45792</v>
      </c>
      <c r="B19" s="5" t="str">
        <f t="shared" si="0"/>
        <v>Thursday</v>
      </c>
      <c r="C19" s="5" t="s">
        <v>10</v>
      </c>
      <c r="D19" s="5" t="s">
        <v>4</v>
      </c>
      <c r="E19" s="5" t="s">
        <v>6</v>
      </c>
      <c r="F19" s="5">
        <v>214</v>
      </c>
      <c r="G19" s="5">
        <v>2688</v>
      </c>
      <c r="H19" s="5">
        <f t="shared" si="1"/>
        <v>2902</v>
      </c>
      <c r="I19" s="5">
        <v>18563</v>
      </c>
      <c r="J19" s="5">
        <v>16177</v>
      </c>
      <c r="K19">
        <f t="shared" si="2"/>
        <v>37642</v>
      </c>
    </row>
    <row r="20" spans="1:17" x14ac:dyDescent="0.3">
      <c r="A20" s="4">
        <v>45793</v>
      </c>
      <c r="B20" s="5" t="str">
        <f t="shared" si="0"/>
        <v>Friday</v>
      </c>
      <c r="C20" s="5" t="s">
        <v>10</v>
      </c>
      <c r="D20" s="5" t="s">
        <v>4</v>
      </c>
      <c r="E20" s="5" t="s">
        <v>6</v>
      </c>
      <c r="F20" s="5">
        <v>218</v>
      </c>
      <c r="G20" s="5">
        <v>2412</v>
      </c>
      <c r="H20" s="5">
        <f t="shared" si="1"/>
        <v>2630</v>
      </c>
      <c r="I20" s="5">
        <v>16152</v>
      </c>
      <c r="J20" s="5">
        <v>15131</v>
      </c>
      <c r="K20">
        <f t="shared" si="2"/>
        <v>33913</v>
      </c>
    </row>
    <row r="21" spans="1:17" x14ac:dyDescent="0.3">
      <c r="A21" s="4">
        <v>45794</v>
      </c>
      <c r="B21" s="5" t="str">
        <f t="shared" si="0"/>
        <v>Saturday</v>
      </c>
      <c r="C21" s="5" t="s">
        <v>10</v>
      </c>
      <c r="D21" s="5" t="s">
        <v>4</v>
      </c>
      <c r="E21" s="5" t="s">
        <v>6</v>
      </c>
      <c r="F21" s="5">
        <v>137</v>
      </c>
      <c r="G21" s="5">
        <v>2655</v>
      </c>
      <c r="H21" s="5">
        <f t="shared" si="1"/>
        <v>2792</v>
      </c>
      <c r="I21" s="5">
        <v>12570</v>
      </c>
      <c r="J21" s="5">
        <v>12872</v>
      </c>
      <c r="K21">
        <f t="shared" si="2"/>
        <v>28234</v>
      </c>
    </row>
    <row r="22" spans="1:17" x14ac:dyDescent="0.3">
      <c r="A22" s="4">
        <v>45795</v>
      </c>
      <c r="B22" s="5" t="str">
        <f t="shared" si="0"/>
        <v>Sunday</v>
      </c>
      <c r="C22" s="5" t="s">
        <v>10</v>
      </c>
      <c r="D22" s="5" t="s">
        <v>4</v>
      </c>
      <c r="E22" s="5" t="s">
        <v>6</v>
      </c>
      <c r="F22" s="5">
        <v>130</v>
      </c>
      <c r="G22" s="5">
        <v>2134</v>
      </c>
      <c r="H22" s="5">
        <f t="shared" si="1"/>
        <v>2264</v>
      </c>
      <c r="I22" s="5">
        <v>10619</v>
      </c>
      <c r="J22" s="5">
        <v>11526</v>
      </c>
      <c r="K22">
        <f t="shared" si="2"/>
        <v>24409</v>
      </c>
    </row>
    <row r="23" spans="1:17" x14ac:dyDescent="0.3">
      <c r="A23" s="4">
        <v>45796</v>
      </c>
      <c r="B23" s="5" t="str">
        <f t="shared" si="0"/>
        <v>Monday</v>
      </c>
      <c r="C23" s="5" t="s">
        <v>10</v>
      </c>
      <c r="D23" s="5" t="s">
        <v>4</v>
      </c>
      <c r="E23" s="5" t="s">
        <v>6</v>
      </c>
      <c r="F23" s="5">
        <v>214</v>
      </c>
      <c r="G23" s="5">
        <v>2360</v>
      </c>
      <c r="H23" s="5">
        <f t="shared" si="1"/>
        <v>2574</v>
      </c>
      <c r="I23" s="5">
        <v>16684</v>
      </c>
      <c r="J23" s="5">
        <v>14971</v>
      </c>
      <c r="K23">
        <f t="shared" si="2"/>
        <v>34229</v>
      </c>
    </row>
    <row r="24" spans="1:17" x14ac:dyDescent="0.3">
      <c r="A24" s="4">
        <v>45797</v>
      </c>
      <c r="B24" s="5" t="str">
        <f t="shared" si="0"/>
        <v>Tuesday</v>
      </c>
      <c r="C24" s="5" t="s">
        <v>10</v>
      </c>
      <c r="D24" s="5" t="s">
        <v>4</v>
      </c>
      <c r="E24" s="5" t="s">
        <v>6</v>
      </c>
      <c r="F24" s="5">
        <v>216</v>
      </c>
      <c r="G24" s="5">
        <v>2657</v>
      </c>
      <c r="H24" s="5">
        <f t="shared" si="1"/>
        <v>2873</v>
      </c>
      <c r="I24" s="5">
        <v>18318</v>
      </c>
      <c r="J24" s="5">
        <v>16032</v>
      </c>
      <c r="K24">
        <f t="shared" si="2"/>
        <v>37223</v>
      </c>
    </row>
    <row r="25" spans="1:17" x14ac:dyDescent="0.3">
      <c r="A25" s="4">
        <v>45798</v>
      </c>
      <c r="B25" s="5" t="str">
        <f t="shared" si="0"/>
        <v>Wednesday</v>
      </c>
      <c r="C25" s="5" t="s">
        <v>10</v>
      </c>
      <c r="D25" s="5" t="s">
        <v>4</v>
      </c>
      <c r="E25" s="5" t="s">
        <v>6</v>
      </c>
      <c r="F25" s="5">
        <v>218</v>
      </c>
      <c r="G25" s="5">
        <v>2641</v>
      </c>
      <c r="H25" s="5">
        <f t="shared" si="1"/>
        <v>2859</v>
      </c>
      <c r="I25" s="5">
        <v>18682</v>
      </c>
      <c r="J25" s="5">
        <v>16372</v>
      </c>
      <c r="K25">
        <f t="shared" si="2"/>
        <v>37913</v>
      </c>
    </row>
    <row r="26" spans="1:17" x14ac:dyDescent="0.3">
      <c r="A26" s="4">
        <v>45799</v>
      </c>
      <c r="B26" s="5" t="str">
        <f t="shared" si="0"/>
        <v>Thursday</v>
      </c>
      <c r="C26" s="5" t="s">
        <v>10</v>
      </c>
      <c r="D26" s="5" t="s">
        <v>4</v>
      </c>
      <c r="E26" s="5" t="s">
        <v>6</v>
      </c>
      <c r="F26" s="5">
        <v>215</v>
      </c>
      <c r="G26" s="5">
        <v>2697</v>
      </c>
      <c r="H26" s="5">
        <f t="shared" si="1"/>
        <v>2912</v>
      </c>
      <c r="I26" s="5">
        <v>18191</v>
      </c>
      <c r="J26" s="5">
        <v>16360</v>
      </c>
      <c r="K26">
        <f t="shared" si="2"/>
        <v>37463</v>
      </c>
    </row>
    <row r="27" spans="1:17" x14ac:dyDescent="0.3">
      <c r="A27" s="4">
        <v>45800</v>
      </c>
      <c r="B27" s="5" t="str">
        <f t="shared" si="0"/>
        <v>Friday</v>
      </c>
      <c r="C27" s="5" t="s">
        <v>10</v>
      </c>
      <c r="D27" s="5" t="s">
        <v>4</v>
      </c>
      <c r="E27" s="5" t="s">
        <v>6</v>
      </c>
      <c r="F27" s="5">
        <v>220</v>
      </c>
      <c r="G27" s="5">
        <v>2601</v>
      </c>
      <c r="H27" s="5">
        <f t="shared" si="1"/>
        <v>2821</v>
      </c>
      <c r="I27" s="5">
        <v>15447</v>
      </c>
      <c r="J27" s="5">
        <v>14699</v>
      </c>
      <c r="K27">
        <f t="shared" si="2"/>
        <v>32967</v>
      </c>
    </row>
    <row r="28" spans="1:17" x14ac:dyDescent="0.3">
      <c r="A28" s="4">
        <v>45801</v>
      </c>
      <c r="B28" s="5" t="str">
        <f t="shared" si="0"/>
        <v>Saturday</v>
      </c>
      <c r="C28" s="5" t="s">
        <v>10</v>
      </c>
      <c r="D28" s="5" t="s">
        <v>4</v>
      </c>
      <c r="E28" s="5" t="s">
        <v>6</v>
      </c>
      <c r="F28" s="5">
        <v>126</v>
      </c>
      <c r="G28" s="5">
        <v>2729</v>
      </c>
      <c r="H28" s="5">
        <f t="shared" si="1"/>
        <v>2855</v>
      </c>
      <c r="I28" s="5">
        <v>11897</v>
      </c>
      <c r="J28" s="5">
        <v>12783</v>
      </c>
      <c r="K28">
        <f t="shared" si="2"/>
        <v>27535</v>
      </c>
    </row>
    <row r="29" spans="1:17" x14ac:dyDescent="0.3">
      <c r="A29" s="4">
        <v>45802</v>
      </c>
      <c r="B29" s="5" t="str">
        <f t="shared" si="0"/>
        <v>Sunday</v>
      </c>
      <c r="C29" s="5" t="s">
        <v>10</v>
      </c>
      <c r="D29" s="5" t="s">
        <v>4</v>
      </c>
      <c r="E29" s="5" t="s">
        <v>6</v>
      </c>
      <c r="F29" s="5">
        <v>128</v>
      </c>
      <c r="G29" s="5">
        <v>2226</v>
      </c>
      <c r="H29" s="5">
        <f t="shared" si="1"/>
        <v>2354</v>
      </c>
      <c r="I29" s="5">
        <v>9758</v>
      </c>
      <c r="J29" s="5">
        <v>11136</v>
      </c>
      <c r="K29">
        <f t="shared" si="2"/>
        <v>23248</v>
      </c>
    </row>
    <row r="30" spans="1:17" x14ac:dyDescent="0.3">
      <c r="A30" s="4">
        <v>45803</v>
      </c>
      <c r="B30" s="5" t="str">
        <f t="shared" si="0"/>
        <v>Monday</v>
      </c>
      <c r="C30" s="5" t="s">
        <v>10</v>
      </c>
      <c r="D30" s="5" t="s">
        <v>4</v>
      </c>
      <c r="E30" s="5" t="s">
        <v>6</v>
      </c>
      <c r="F30" s="5">
        <v>115</v>
      </c>
      <c r="G30" s="5">
        <v>1551</v>
      </c>
      <c r="H30" s="5">
        <f t="shared" si="1"/>
        <v>1666</v>
      </c>
      <c r="I30" s="5">
        <v>8197</v>
      </c>
      <c r="J30" s="5">
        <v>9620</v>
      </c>
      <c r="K30">
        <f t="shared" si="2"/>
        <v>19483</v>
      </c>
    </row>
    <row r="31" spans="1:17" x14ac:dyDescent="0.3">
      <c r="A31" s="4">
        <v>45804</v>
      </c>
      <c r="B31" s="5" t="str">
        <f t="shared" si="0"/>
        <v>Tuesday</v>
      </c>
      <c r="C31" s="5" t="s">
        <v>10</v>
      </c>
      <c r="D31" s="5" t="s">
        <v>4</v>
      </c>
      <c r="E31" s="5" t="s">
        <v>6</v>
      </c>
      <c r="F31" s="5">
        <v>213</v>
      </c>
      <c r="G31" s="5">
        <v>2459</v>
      </c>
      <c r="H31" s="5">
        <f t="shared" si="1"/>
        <v>2672</v>
      </c>
      <c r="I31" s="5">
        <v>17418</v>
      </c>
      <c r="J31" s="5">
        <v>15525</v>
      </c>
      <c r="K31">
        <f t="shared" si="2"/>
        <v>35615</v>
      </c>
    </row>
    <row r="32" spans="1:17" x14ac:dyDescent="0.3">
      <c r="A32" s="4">
        <v>45805</v>
      </c>
      <c r="B32" s="5" t="str">
        <f t="shared" si="0"/>
        <v>Wednesday</v>
      </c>
      <c r="C32" s="5" t="s">
        <v>10</v>
      </c>
      <c r="D32" s="5" t="s">
        <v>4</v>
      </c>
      <c r="E32" s="5" t="s">
        <v>6</v>
      </c>
      <c r="F32" s="5">
        <v>214</v>
      </c>
      <c r="G32" s="5">
        <v>3137</v>
      </c>
      <c r="H32" s="5">
        <f t="shared" si="1"/>
        <v>3351</v>
      </c>
      <c r="I32" s="5">
        <v>19614</v>
      </c>
      <c r="J32" s="5">
        <v>16996</v>
      </c>
      <c r="K32">
        <f t="shared" si="2"/>
        <v>39961</v>
      </c>
    </row>
    <row r="33" spans="1:13" x14ac:dyDescent="0.3">
      <c r="A33" s="4">
        <v>45806</v>
      </c>
      <c r="B33" s="5" t="str">
        <f t="shared" si="0"/>
        <v>Thursday</v>
      </c>
      <c r="C33" s="5" t="s">
        <v>10</v>
      </c>
      <c r="D33" s="5" t="s">
        <v>4</v>
      </c>
      <c r="E33" s="5" t="s">
        <v>6</v>
      </c>
      <c r="F33" s="5">
        <v>215</v>
      </c>
      <c r="G33" s="5">
        <v>2749</v>
      </c>
      <c r="H33" s="5">
        <f t="shared" si="1"/>
        <v>2964</v>
      </c>
      <c r="I33" s="5">
        <v>18386</v>
      </c>
      <c r="J33" s="5">
        <v>16367</v>
      </c>
      <c r="K33">
        <f t="shared" si="2"/>
        <v>37717</v>
      </c>
    </row>
    <row r="34" spans="1:13" x14ac:dyDescent="0.3">
      <c r="A34" s="4">
        <v>45807</v>
      </c>
      <c r="B34" s="5" t="str">
        <f t="shared" si="0"/>
        <v>Friday</v>
      </c>
      <c r="C34" s="5" t="s">
        <v>10</v>
      </c>
      <c r="D34" s="5" t="s">
        <v>4</v>
      </c>
      <c r="E34" s="5" t="s">
        <v>6</v>
      </c>
      <c r="F34" s="5">
        <v>217</v>
      </c>
      <c r="G34" s="5">
        <v>2968</v>
      </c>
      <c r="H34" s="5">
        <f t="shared" si="1"/>
        <v>3185</v>
      </c>
      <c r="I34" s="5">
        <v>16703</v>
      </c>
      <c r="J34" s="5">
        <v>15409</v>
      </c>
      <c r="K34">
        <f t="shared" si="2"/>
        <v>35297</v>
      </c>
    </row>
    <row r="35" spans="1:13" x14ac:dyDescent="0.3">
      <c r="A35" s="4">
        <v>45808</v>
      </c>
      <c r="B35" s="5" t="str">
        <f t="shared" si="0"/>
        <v>Saturday</v>
      </c>
      <c r="C35" s="5" t="s">
        <v>10</v>
      </c>
      <c r="D35" s="5" t="s">
        <v>4</v>
      </c>
      <c r="E35" s="5" t="s">
        <v>6</v>
      </c>
      <c r="F35" s="5">
        <v>120</v>
      </c>
      <c r="G35" s="5">
        <v>2845</v>
      </c>
      <c r="H35" s="5">
        <f t="shared" si="1"/>
        <v>2965</v>
      </c>
      <c r="I35" s="5">
        <v>12824</v>
      </c>
      <c r="J35" s="5">
        <v>13290</v>
      </c>
      <c r="K35">
        <f t="shared" si="2"/>
        <v>29079</v>
      </c>
    </row>
    <row r="37" spans="1:13" x14ac:dyDescent="0.3">
      <c r="F37" s="8">
        <f>SUM(F5:F35)</f>
        <v>5795</v>
      </c>
      <c r="G37" s="8">
        <f t="shared" ref="G37:J37" si="3">SUM(G5:G35)</f>
        <v>82067</v>
      </c>
      <c r="H37" s="8">
        <f>SUM(H5:H35)</f>
        <v>87862</v>
      </c>
      <c r="I37" s="8">
        <f t="shared" si="3"/>
        <v>484582</v>
      </c>
      <c r="J37" s="8">
        <f t="shared" si="3"/>
        <v>454032</v>
      </c>
      <c r="K37" s="9">
        <f>SUM(H37:J37)</f>
        <v>1026476</v>
      </c>
      <c r="M37" s="8"/>
    </row>
    <row r="38" spans="1:13" x14ac:dyDescent="0.3">
      <c r="F38" s="7"/>
      <c r="G38" s="7"/>
      <c r="H38" s="7">
        <f>H37/K37</f>
        <v>8.5595766486503341E-2</v>
      </c>
      <c r="I38" s="7">
        <f>I37/K37</f>
        <v>0.47208312712620654</v>
      </c>
      <c r="J38" s="7">
        <f>J37/K37</f>
        <v>0.44232110638729011</v>
      </c>
      <c r="K38" s="6">
        <f>SUM(H38:J38)</f>
        <v>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692F-1D2F-40C1-8D4C-C838DC69B232}">
  <dimension ref="A2:B3"/>
  <sheetViews>
    <sheetView workbookViewId="0">
      <selection activeCell="C7" sqref="C7"/>
    </sheetView>
  </sheetViews>
  <sheetFormatPr defaultRowHeight="14.4" x14ac:dyDescent="0.3"/>
  <cols>
    <col min="1" max="1" width="10.21875" bestFit="1" customWidth="1"/>
    <col min="2" max="2" width="13.88671875" bestFit="1" customWidth="1"/>
  </cols>
  <sheetData>
    <row r="2" spans="1:2" x14ac:dyDescent="0.3">
      <c r="A2" t="s">
        <v>3</v>
      </c>
    </row>
    <row r="3" spans="1:2" x14ac:dyDescent="0.3">
      <c r="A3" t="s">
        <v>4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Table_Lane Usage_520 EB_D1_</vt:lpstr>
      <vt:lpstr>Traffic Count</vt:lpstr>
      <vt:lpstr>Locations</vt:lpstr>
      <vt:lpstr>'Table_Lane Usage_520 EB_D1_'!Print_Area</vt:lpstr>
      <vt:lpstr>'Table_Lane Usage_520 EB_D1_'!Print_Titles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Batt</dc:creator>
  <cp:lastModifiedBy>Jeffery Batt</cp:lastModifiedBy>
  <cp:lastPrinted>2025-08-03T18:57:36Z</cp:lastPrinted>
  <dcterms:created xsi:type="dcterms:W3CDTF">2025-06-29T17:07:44Z</dcterms:created>
  <dcterms:modified xsi:type="dcterms:W3CDTF">2025-09-06T23:26:03Z</dcterms:modified>
</cp:coreProperties>
</file>