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skillspire2016-my.sharepoint.com/personal/jeffb_skillspire_net/Documents/Documents/Huawei Files/IDA SLIDES and FILES/Class 5 (Wed) Excel/"/>
    </mc:Choice>
  </mc:AlternateContent>
  <xr:revisionPtr revIDLastSave="77" documentId="8_{545E0B34-DB6D-4749-A909-C383E55B3F75}" xr6:coauthVersionLast="47" xr6:coauthVersionMax="47" xr10:uidLastSave="{D2A4EF8B-AE86-4419-A86E-E4EF54149E7F}"/>
  <bookViews>
    <workbookView xWindow="-120" yWindow="-120" windowWidth="29040" windowHeight="15720" xr2:uid="{00000000-000D-0000-FFFF-FFFF00000000}"/>
  </bookViews>
  <sheets>
    <sheet name="Scenario Manager (ABC Bookstore" sheetId="10" r:id="rId1"/>
    <sheet name="House Rent" sheetId="7" r:id="rId2"/>
    <sheet name="Scenario Summary(1)" sheetId="9" r:id="rId3"/>
    <sheet name="Scenario Manager(2)" sheetId="3" r:id="rId4"/>
    <sheet name="Scenario Summary(2)" sheetId="4" r:id="rId5"/>
    <sheet name="Goal Seek(1)" sheetId="1" r:id="rId6"/>
    <sheet name="Goal Seek(2)" sheetId="5" r:id="rId7"/>
    <sheet name="Data Table(1)" sheetId="6" r:id="rId8"/>
    <sheet name="Data Table(2)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0" l="1"/>
  <c r="E8" i="10"/>
  <c r="C7" i="6"/>
  <c r="K5" i="6" s="1"/>
  <c r="H6" i="1"/>
  <c r="H7" i="1"/>
  <c r="H8" i="1"/>
  <c r="H9" i="1"/>
  <c r="H10" i="1"/>
  <c r="H11" i="1"/>
  <c r="H12" i="1"/>
  <c r="H13" i="1"/>
  <c r="H5" i="1"/>
  <c r="C12" i="5"/>
  <c r="C10" i="7"/>
  <c r="C12" i="3"/>
  <c r="F8" i="3"/>
  <c r="F7" i="3"/>
  <c r="F6" i="3"/>
  <c r="F9" i="3" s="1"/>
  <c r="H13" i="10" l="1"/>
  <c r="F4" i="6"/>
  <c r="F11" i="3"/>
  <c r="C7" i="2"/>
  <c r="E4" i="2" s="1"/>
</calcChain>
</file>

<file path=xl/sharedStrings.xml><?xml version="1.0" encoding="utf-8"?>
<sst xmlns="http://schemas.openxmlformats.org/spreadsheetml/2006/main" count="112" uniqueCount="91">
  <si>
    <t>Exam 1</t>
  </si>
  <si>
    <t>Exam 2</t>
  </si>
  <si>
    <t>Exam 3</t>
  </si>
  <si>
    <t xml:space="preserve">Assignment </t>
  </si>
  <si>
    <t>Viva</t>
  </si>
  <si>
    <t>Final Grade</t>
  </si>
  <si>
    <t xml:space="preserve">Exam </t>
  </si>
  <si>
    <t>Weight</t>
  </si>
  <si>
    <t>Assignment</t>
  </si>
  <si>
    <t>Loan Amount</t>
  </si>
  <si>
    <t>Interest</t>
  </si>
  <si>
    <t>NPER</t>
  </si>
  <si>
    <t>EMI</t>
  </si>
  <si>
    <t>Costs</t>
  </si>
  <si>
    <t>Revenue</t>
  </si>
  <si>
    <t xml:space="preserve">Seats </t>
  </si>
  <si>
    <t>Price/Ticket</t>
  </si>
  <si>
    <t xml:space="preserve">Screen </t>
  </si>
  <si>
    <t>Ticket Sales</t>
  </si>
  <si>
    <t xml:space="preserve">Ticking </t>
  </si>
  <si>
    <t>Food &amp; Beverages</t>
  </si>
  <si>
    <t xml:space="preserve">Lighting </t>
  </si>
  <si>
    <t>Others</t>
  </si>
  <si>
    <t xml:space="preserve">Security </t>
  </si>
  <si>
    <t>Total Revenue</t>
  </si>
  <si>
    <t xml:space="preserve">Insurance </t>
  </si>
  <si>
    <t xml:space="preserve">Rent </t>
  </si>
  <si>
    <t>Profit or Loss</t>
  </si>
  <si>
    <t>Total Cost</t>
  </si>
  <si>
    <t>$C$5</t>
  </si>
  <si>
    <t>$C$6</t>
  </si>
  <si>
    <t>$C$7</t>
  </si>
  <si>
    <t>$C$8</t>
  </si>
  <si>
    <t>$C$9</t>
  </si>
  <si>
    <t>$C$10</t>
  </si>
  <si>
    <t>$C$11</t>
  </si>
  <si>
    <t>$F$5</t>
  </si>
  <si>
    <t>$F$11</t>
  </si>
  <si>
    <t>Medium Venue</t>
  </si>
  <si>
    <t>Large Venue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</si>
  <si>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</si>
  <si>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</si>
  <si>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</si>
  <si>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</si>
  <si>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</si>
  <si>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</si>
  <si>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</si>
  <si>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Interest </t>
  </si>
  <si>
    <t xml:space="preserve">Name </t>
  </si>
  <si>
    <t>Age</t>
  </si>
  <si>
    <t xml:space="preserve">Olivia </t>
  </si>
  <si>
    <t>Pope</t>
  </si>
  <si>
    <t xml:space="preserve">Saint </t>
  </si>
  <si>
    <t>Elijah</t>
  </si>
  <si>
    <t>James</t>
  </si>
  <si>
    <t>Noah</t>
  </si>
  <si>
    <t>Average</t>
  </si>
  <si>
    <t>Expenses</t>
  </si>
  <si>
    <t xml:space="preserve">Cost </t>
  </si>
  <si>
    <t>Electricity Bill</t>
  </si>
  <si>
    <t>Gas Bill</t>
  </si>
  <si>
    <t>Garage Bill</t>
  </si>
  <si>
    <t xml:space="preserve">Total </t>
  </si>
  <si>
    <t>House 2</t>
  </si>
  <si>
    <t xml:space="preserve">
Modified by ismail - [2010] on 8/22/2022</t>
  </si>
  <si>
    <t>House 3</t>
  </si>
  <si>
    <t xml:space="preserve">
</t>
  </si>
  <si>
    <t>Using Scenario Manager for House Rent</t>
  </si>
  <si>
    <t>Using Scenario Manager for Movie Theatre Profit</t>
  </si>
  <si>
    <t>Using Goal Seek for Exam Marks</t>
  </si>
  <si>
    <t>Using Goal Seek for Average Age</t>
  </si>
  <si>
    <t xml:space="preserve">Calculation of EMI with One Dimensional Approach </t>
  </si>
  <si>
    <t>Calculation of EMI with Two Dimensional Approach</t>
  </si>
  <si>
    <t>ABC Bookstore</t>
  </si>
  <si>
    <t>total number of books</t>
  </si>
  <si>
    <t>% sold for the highest price</t>
  </si>
  <si>
    <t>number of books</t>
  </si>
  <si>
    <t>unit profit</t>
  </si>
  <si>
    <t>highest price</t>
  </si>
  <si>
    <t>lowest price</t>
  </si>
  <si>
    <t>total profit</t>
  </si>
  <si>
    <t>*</t>
  </si>
  <si>
    <t>*assumed count of seats</t>
  </si>
  <si>
    <t>*$1 Assumed cost for seats</t>
  </si>
  <si>
    <t>&lt;= this will change when Goal Seek is used</t>
  </si>
  <si>
    <t>&lt;= this will change when Scenario Manager is used</t>
  </si>
  <si>
    <t>NPER (Number of Periods)</t>
  </si>
  <si>
    <t>EMI (Equated Monthly Installment)</t>
  </si>
  <si>
    <t>Interest (Annual)</t>
  </si>
  <si>
    <t>Q: What should have been the score in Assignment if student 1 wants a final grade of 85?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</si>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</sst>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₱&quot;* #,##0.00_-;\-&quot;₱&quot;* #,##0.00_-;_-&quot;₱&quot;* &quot;-&quot;??_-;_-@_-"/>
    <numFmt numFmtId="164" formatCode="&quot;$&quot;#,##0.00_);[Red]\(&quot;$&quot;#,##0.00\)"/>
    <numFmt numFmtId="165" formatCode="&quot;$&quot;#,##0"/>
    <numFmt numFmtId="166" formatCode="&quot;$&quot;#,##0.00"/>
    <numFmt numFmtId="167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11" fillId="0" borderId="0" applyFont="0" applyFill="0" applyBorder="0" applyAlignment="0" applyProtection="0"/>
  </cellStyleXfs>
  <cellXfs count="42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4" xfId="0" applyNumberFormat="1" applyBorder="1"/>
    <xf numFmtId="0" fontId="5" fillId="7" borderId="5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0" fillId="0" borderId="6" xfId="0" applyBorder="1"/>
    <xf numFmtId="0" fontId="6" fillId="8" borderId="0" xfId="0" applyFont="1" applyFill="1" applyAlignment="1">
      <alignment horizontal="left"/>
    </xf>
    <xf numFmtId="0" fontId="7" fillId="8" borderId="6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right"/>
    </xf>
    <xf numFmtId="0" fontId="8" fillId="7" borderId="5" xfId="0" applyFont="1" applyFill="1" applyBorder="1" applyAlignment="1">
      <alignment horizontal="right"/>
    </xf>
    <xf numFmtId="165" fontId="0" fillId="9" borderId="0" xfId="0" applyNumberFormat="1" applyFill="1"/>
    <xf numFmtId="0" fontId="9" fillId="0" borderId="0" xfId="0" applyFont="1" applyAlignment="1">
      <alignment vertical="top" wrapText="1"/>
    </xf>
    <xf numFmtId="9" fontId="0" fillId="4" borderId="2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1" xfId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2" fillId="0" borderId="0" xfId="0" applyFont="1"/>
    <xf numFmtId="0" fontId="0" fillId="11" borderId="0" xfId="0" applyFill="1"/>
    <xf numFmtId="9" fontId="0" fillId="11" borderId="0" xfId="0" applyNumberFormat="1" applyFill="1"/>
    <xf numFmtId="0" fontId="0" fillId="0" borderId="5" xfId="0" applyBorder="1" applyAlignment="1">
      <alignment horizontal="center"/>
    </xf>
    <xf numFmtId="167" fontId="0" fillId="0" borderId="0" xfId="2" applyNumberFormat="1" applyFont="1"/>
    <xf numFmtId="167" fontId="0" fillId="12" borderId="7" xfId="2" applyNumberFormat="1" applyFont="1" applyFill="1" applyBorder="1"/>
    <xf numFmtId="0" fontId="2" fillId="0" borderId="8" xfId="0" applyFont="1" applyFill="1" applyBorder="1" applyAlignment="1">
      <alignment horizontal="center" vertical="center"/>
    </xf>
  </cellXfs>
  <cellStyles count="3">
    <cellStyle name="Currency" xfId="2" builtinId="4"/>
    <cellStyle name="Heading 2" xfId="1" builtinId="17"/>
    <cellStyle name="Normal" xfId="0" builtinId="0"/>
  </cellStyles>
  <dxfs count="0"/>
  <tableStyles count="1" defaultTableStyle="TableStyleMedium2" defaultPivotStyle="PivotStyleLight16">
    <tableStyle name="Invisible" pivot="0" table="0" count="0" xr9:uid="{7396F4FD-4693-4239-AF84-BD50801B9A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70E4-8FEA-42D7-82EA-EE7787DDA3D4}">
  <dimension ref="A1:I13"/>
  <sheetViews>
    <sheetView tabSelected="1" workbookViewId="0">
      <selection activeCell="H27" sqref="H26:I27"/>
    </sheetView>
  </sheetViews>
  <sheetFormatPr defaultRowHeight="15" x14ac:dyDescent="0.25"/>
  <cols>
    <col min="3" max="3" width="20.85546875" bestFit="1" customWidth="1"/>
    <col min="8" max="8" width="10.28515625" bestFit="1" customWidth="1"/>
  </cols>
  <sheetData>
    <row r="1" spans="1:9" ht="39" x14ac:dyDescent="0.6">
      <c r="A1" s="35" t="s">
        <v>73</v>
      </c>
    </row>
    <row r="4" spans="1:9" x14ac:dyDescent="0.25">
      <c r="C4" t="s">
        <v>74</v>
      </c>
      <c r="D4" t="s">
        <v>75</v>
      </c>
    </row>
    <row r="5" spans="1:9" x14ac:dyDescent="0.25">
      <c r="C5">
        <v>100</v>
      </c>
      <c r="D5" s="36"/>
      <c r="E5" s="37">
        <v>0.8999999999999998</v>
      </c>
      <c r="F5" t="s">
        <v>84</v>
      </c>
    </row>
    <row r="7" spans="1:9" x14ac:dyDescent="0.25">
      <c r="C7" s="38"/>
      <c r="D7" s="38"/>
      <c r="E7" s="38" t="s">
        <v>76</v>
      </c>
      <c r="F7" s="38"/>
      <c r="G7" s="38" t="s">
        <v>77</v>
      </c>
      <c r="H7" s="38"/>
    </row>
    <row r="8" spans="1:9" x14ac:dyDescent="0.25">
      <c r="C8" t="s">
        <v>78</v>
      </c>
      <c r="E8">
        <f>E5*C5</f>
        <v>89.999999999999986</v>
      </c>
      <c r="H8" s="39">
        <v>50</v>
      </c>
    </row>
    <row r="9" spans="1:9" x14ac:dyDescent="0.25">
      <c r="C9" t="s">
        <v>79</v>
      </c>
      <c r="E9">
        <f>C5*(1-E5)</f>
        <v>10.00000000000002</v>
      </c>
      <c r="H9" s="39">
        <v>20</v>
      </c>
    </row>
    <row r="12" spans="1:9" ht="15.75" thickBot="1" x14ac:dyDescent="0.3"/>
    <row r="13" spans="1:9" ht="15.75" thickBot="1" x14ac:dyDescent="0.3">
      <c r="F13" t="s">
        <v>80</v>
      </c>
      <c r="H13" s="40">
        <f>(E8*H8)+E9*H9</f>
        <v>4699.9999999999991</v>
      </c>
      <c r="I13" t="s">
        <v>85</v>
      </c>
    </row>
  </sheetData>
  <mergeCells count="3">
    <mergeCell ref="C7:D7"/>
    <mergeCell ref="E7:F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D660-3558-408A-BA14-1731C1EC6E91}">
  <dimension ref="B2:C10"/>
  <sheetViews>
    <sheetView showGridLines="0" workbookViewId="0">
      <selection activeCell="F16" sqref="F16"/>
    </sheetView>
  </sheetViews>
  <sheetFormatPr defaultRowHeight="20.100000000000001" customHeight="1" x14ac:dyDescent="0.25"/>
  <cols>
    <col min="1" max="1" width="6.7109375" customWidth="1"/>
    <col min="2" max="2" width="22.5703125" customWidth="1"/>
    <col min="3" max="3" width="22.7109375" customWidth="1"/>
  </cols>
  <sheetData>
    <row r="2" spans="2:3" ht="20.100000000000001" customHeight="1" x14ac:dyDescent="0.25">
      <c r="B2" s="32" t="s">
        <v>67</v>
      </c>
      <c r="C2" s="32"/>
    </row>
    <row r="4" spans="2:3" ht="20.100000000000001" customHeight="1" x14ac:dyDescent="0.25">
      <c r="B4" s="31" t="s">
        <v>57</v>
      </c>
      <c r="C4" s="31" t="s">
        <v>58</v>
      </c>
    </row>
    <row r="5" spans="2:3" ht="20.100000000000001" customHeight="1" x14ac:dyDescent="0.25">
      <c r="B5" s="2" t="s">
        <v>26</v>
      </c>
      <c r="C5" s="4">
        <v>4000</v>
      </c>
    </row>
    <row r="6" spans="2:3" ht="20.100000000000001" customHeight="1" x14ac:dyDescent="0.25">
      <c r="B6" s="2" t="s">
        <v>59</v>
      </c>
      <c r="C6" s="4">
        <v>350</v>
      </c>
    </row>
    <row r="7" spans="2:3" ht="20.100000000000001" customHeight="1" x14ac:dyDescent="0.25">
      <c r="B7" s="2" t="s">
        <v>60</v>
      </c>
      <c r="C7" s="4">
        <v>150</v>
      </c>
    </row>
    <row r="8" spans="2:3" ht="20.100000000000001" customHeight="1" x14ac:dyDescent="0.25">
      <c r="B8" s="2" t="s">
        <v>61</v>
      </c>
      <c r="C8" s="4">
        <v>200</v>
      </c>
    </row>
    <row r="9" spans="2:3" ht="20.100000000000001" customHeight="1" x14ac:dyDescent="0.25">
      <c r="B9" s="2" t="s">
        <v>22</v>
      </c>
      <c r="C9" s="4">
        <v>500</v>
      </c>
    </row>
    <row r="10" spans="2:3" ht="20.100000000000001" customHeight="1" x14ac:dyDescent="0.25">
      <c r="B10" s="30" t="s">
        <v>62</v>
      </c>
      <c r="C10" s="13">
        <f>SUM(C5:C9)</f>
        <v>5200</v>
      </c>
    </row>
  </sheetData>
  <scenarios current="1" sqref="C10">
    <scenario name="House 2" locked="1" count="5" user="ismail - [2010]" comment="_x000a__x000a_">
      <inputCells r="C5" val="6000" numFmtId="165"/>
      <inputCells r="C6" val="500" numFmtId="165"/>
      <inputCells r="C7" val="200" numFmtId="165"/>
      <inputCells r="C8" val="250" numFmtId="165"/>
      <inputCells r="C9" val="600" numFmtId="165"/>
    </scenario>
    <scenario name="House 3" locked="1" count="5" user="ismail - [2010]">
      <inputCells r="C5" val="3500" numFmtId="165"/>
      <inputCells r="C6" val="280" numFmtId="165"/>
      <inputCells r="C7" val="150" numFmtId="165"/>
      <inputCells r="C8" val="180" numFmtId="165"/>
      <inputCells r="C9" val="600" numFmtId="165"/>
    </scenario>
  </scenarios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8229-8FFE-4751-B59E-425DC27CAC38}">
  <sheetPr>
    <outlinePr summaryBelow="0"/>
  </sheetPr>
  <dimension ref="B1:F15"/>
  <sheetViews>
    <sheetView showGridLines="0" workbookViewId="0">
      <selection activeCell="F23" sqref="F23"/>
    </sheetView>
  </sheetViews>
  <sheetFormatPr defaultRowHeight="15" outlineLevelRow="1" outlineLevelCol="1" x14ac:dyDescent="0.25"/>
  <cols>
    <col min="3" max="3" width="6.1406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17" t="s">
        <v>40</v>
      </c>
      <c r="C2" s="17"/>
      <c r="D2" s="22"/>
      <c r="E2" s="22"/>
      <c r="F2" s="22"/>
    </row>
    <row r="3" spans="2:6" ht="15.75" collapsed="1" x14ac:dyDescent="0.25">
      <c r="B3" s="16"/>
      <c r="C3" s="16"/>
      <c r="D3" s="23" t="s">
        <v>42</v>
      </c>
      <c r="E3" s="23" t="s">
        <v>63</v>
      </c>
      <c r="F3" s="23" t="s">
        <v>65</v>
      </c>
    </row>
    <row r="4" spans="2:6" ht="45" hidden="1" outlineLevel="1" x14ac:dyDescent="0.25">
      <c r="B4" s="19"/>
      <c r="C4" s="19"/>
      <c r="E4" s="25" t="s">
        <v>64</v>
      </c>
      <c r="F4" s="25" t="s">
        <v>66</v>
      </c>
    </row>
    <row r="5" spans="2:6" x14ac:dyDescent="0.25">
      <c r="B5" s="20" t="s">
        <v>41</v>
      </c>
      <c r="C5" s="20"/>
      <c r="D5" s="18"/>
      <c r="E5" s="18"/>
      <c r="F5" s="18"/>
    </row>
    <row r="6" spans="2:6" outlineLevel="1" x14ac:dyDescent="0.25">
      <c r="B6" s="19"/>
      <c r="C6" s="19" t="s">
        <v>29</v>
      </c>
      <c r="D6" s="14">
        <v>4000</v>
      </c>
      <c r="E6" s="24">
        <v>6000</v>
      </c>
      <c r="F6" s="24">
        <v>3500</v>
      </c>
    </row>
    <row r="7" spans="2:6" outlineLevel="1" x14ac:dyDescent="0.25">
      <c r="B7" s="19"/>
      <c r="C7" s="19" t="s">
        <v>30</v>
      </c>
      <c r="D7" s="14">
        <v>350</v>
      </c>
      <c r="E7" s="24">
        <v>500</v>
      </c>
      <c r="F7" s="24">
        <v>280</v>
      </c>
    </row>
    <row r="8" spans="2:6" outlineLevel="1" x14ac:dyDescent="0.25">
      <c r="B8" s="19"/>
      <c r="C8" s="19" t="s">
        <v>31</v>
      </c>
      <c r="D8" s="14">
        <v>150</v>
      </c>
      <c r="E8" s="24">
        <v>200</v>
      </c>
      <c r="F8" s="24">
        <v>150</v>
      </c>
    </row>
    <row r="9" spans="2:6" outlineLevel="1" x14ac:dyDescent="0.25">
      <c r="B9" s="19"/>
      <c r="C9" s="19" t="s">
        <v>32</v>
      </c>
      <c r="D9" s="14">
        <v>200</v>
      </c>
      <c r="E9" s="24">
        <v>250</v>
      </c>
      <c r="F9" s="24">
        <v>180</v>
      </c>
    </row>
    <row r="10" spans="2:6" outlineLevel="1" x14ac:dyDescent="0.25">
      <c r="B10" s="19"/>
      <c r="C10" s="19" t="s">
        <v>33</v>
      </c>
      <c r="D10" s="14">
        <v>500</v>
      </c>
      <c r="E10" s="24">
        <v>600</v>
      </c>
      <c r="F10" s="24">
        <v>600</v>
      </c>
    </row>
    <row r="11" spans="2:6" x14ac:dyDescent="0.25">
      <c r="B11" s="20" t="s">
        <v>43</v>
      </c>
      <c r="C11" s="20"/>
      <c r="D11" s="18"/>
      <c r="E11" s="18"/>
      <c r="F11" s="18"/>
    </row>
    <row r="12" spans="2:6" ht="15.75" outlineLevel="1" thickBot="1" x14ac:dyDescent="0.3">
      <c r="B12" s="21"/>
      <c r="C12" s="21" t="s">
        <v>34</v>
      </c>
      <c r="D12" s="15">
        <v>5200</v>
      </c>
      <c r="E12" s="15">
        <v>7550</v>
      </c>
      <c r="F12" s="15">
        <v>4710</v>
      </c>
    </row>
    <row r="13" spans="2:6" x14ac:dyDescent="0.25">
      <c r="B13" t="s">
        <v>44</v>
      </c>
    </row>
    <row r="14" spans="2:6" x14ac:dyDescent="0.25">
      <c r="B14" t="s">
        <v>45</v>
      </c>
    </row>
    <row r="15" spans="2:6" x14ac:dyDescent="0.25">
      <c r="B1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CDEB-64F8-4220-BB3B-529FDAAE55A6}">
  <dimension ref="B2:F14"/>
  <sheetViews>
    <sheetView showGridLines="0" workbookViewId="0">
      <selection activeCell="K19" sqref="K19"/>
    </sheetView>
  </sheetViews>
  <sheetFormatPr defaultRowHeight="20.100000000000001" customHeight="1" x14ac:dyDescent="0.25"/>
  <cols>
    <col min="1" max="1" width="5.5703125" customWidth="1"/>
    <col min="2" max="2" width="15.28515625" customWidth="1"/>
    <col min="3" max="3" width="14.42578125" customWidth="1"/>
    <col min="4" max="4" width="5.28515625" customWidth="1"/>
    <col min="5" max="5" width="18.85546875" customWidth="1"/>
    <col min="6" max="6" width="12" customWidth="1"/>
  </cols>
  <sheetData>
    <row r="2" spans="2:6" ht="20.100000000000001" customHeight="1" thickBot="1" x14ac:dyDescent="0.3">
      <c r="B2" s="33" t="s">
        <v>68</v>
      </c>
      <c r="C2" s="33"/>
      <c r="D2" s="33"/>
      <c r="E2" s="33"/>
      <c r="F2" s="33"/>
    </row>
    <row r="3" spans="2:6" ht="20.100000000000001" customHeight="1" thickTop="1" x14ac:dyDescent="0.25"/>
    <row r="4" spans="2:6" ht="20.100000000000001" customHeight="1" x14ac:dyDescent="0.25">
      <c r="B4" s="34" t="s">
        <v>13</v>
      </c>
      <c r="C4" s="34"/>
      <c r="E4" s="34" t="s">
        <v>14</v>
      </c>
      <c r="F4" s="34"/>
    </row>
    <row r="5" spans="2:6" ht="20.100000000000001" customHeight="1" x14ac:dyDescent="0.25">
      <c r="B5" s="11" t="s">
        <v>15</v>
      </c>
      <c r="C5" s="4">
        <v>400</v>
      </c>
      <c r="D5" t="s">
        <v>81</v>
      </c>
      <c r="E5" s="11" t="s">
        <v>16</v>
      </c>
      <c r="F5" s="4">
        <v>40</v>
      </c>
    </row>
    <row r="6" spans="2:6" ht="20.100000000000001" customHeight="1" x14ac:dyDescent="0.25">
      <c r="B6" s="11" t="s">
        <v>17</v>
      </c>
      <c r="C6" s="4">
        <v>3000</v>
      </c>
      <c r="E6" s="11" t="s">
        <v>18</v>
      </c>
      <c r="F6" s="4">
        <f>C5*F5</f>
        <v>16000</v>
      </c>
    </row>
    <row r="7" spans="2:6" ht="20.100000000000001" customHeight="1" x14ac:dyDescent="0.25">
      <c r="B7" s="11" t="s">
        <v>19</v>
      </c>
      <c r="C7" s="4">
        <v>500</v>
      </c>
      <c r="E7" s="11" t="s">
        <v>20</v>
      </c>
      <c r="F7" s="4">
        <f>15*C5</f>
        <v>6000</v>
      </c>
    </row>
    <row r="8" spans="2:6" ht="20.100000000000001" customHeight="1" x14ac:dyDescent="0.25">
      <c r="B8" s="11" t="s">
        <v>21</v>
      </c>
      <c r="C8" s="4">
        <v>1200</v>
      </c>
      <c r="E8" s="11" t="s">
        <v>22</v>
      </c>
      <c r="F8" s="4">
        <f>4*C5</f>
        <v>1600</v>
      </c>
    </row>
    <row r="9" spans="2:6" ht="20.100000000000001" customHeight="1" x14ac:dyDescent="0.25">
      <c r="B9" s="11" t="s">
        <v>23</v>
      </c>
      <c r="C9" s="4">
        <v>1000</v>
      </c>
      <c r="E9" s="1" t="s">
        <v>24</v>
      </c>
      <c r="F9" s="12">
        <f>SUM(F6:F8)</f>
        <v>23600</v>
      </c>
    </row>
    <row r="10" spans="2:6" ht="20.100000000000001" customHeight="1" x14ac:dyDescent="0.25">
      <c r="B10" s="11" t="s">
        <v>25</v>
      </c>
      <c r="C10" s="4">
        <v>800</v>
      </c>
    </row>
    <row r="11" spans="2:6" ht="20.100000000000001" customHeight="1" x14ac:dyDescent="0.25">
      <c r="B11" s="11" t="s">
        <v>26</v>
      </c>
      <c r="C11" s="4">
        <v>6000</v>
      </c>
      <c r="E11" s="1" t="s">
        <v>27</v>
      </c>
      <c r="F11" s="13">
        <f>F9-C12</f>
        <v>10700</v>
      </c>
    </row>
    <row r="12" spans="2:6" ht="20.100000000000001" customHeight="1" x14ac:dyDescent="0.25">
      <c r="B12" s="1" t="s">
        <v>28</v>
      </c>
      <c r="C12" s="12">
        <f>SUM(C5:C11)</f>
        <v>12900</v>
      </c>
    </row>
    <row r="13" spans="2:6" ht="20.100000000000001" customHeight="1" x14ac:dyDescent="0.25">
      <c r="B13" s="41" t="s">
        <v>82</v>
      </c>
    </row>
    <row r="14" spans="2:6" ht="20.100000000000001" customHeight="1" x14ac:dyDescent="0.25">
      <c r="B14" s="41" t="s">
        <v>83</v>
      </c>
    </row>
  </sheetData>
  <scenarios current="0" sqref="F11">
    <scenario name="Medium Venue" locked="1" count="8" user="Jeff" comment="Created by Jeff on 29/04/2024">
      <inputCells r="C5" val="600" numFmtId="165"/>
      <inputCells r="C6" val="6000" numFmtId="165"/>
      <inputCells r="C7" val="700" numFmtId="165"/>
      <inputCells r="C8" val="1800" numFmtId="165"/>
      <inputCells r="C9" val="1200" numFmtId="165"/>
      <inputCells r="C10" val="1200" numFmtId="165"/>
      <inputCells r="C11" val="8000" numFmtId="165"/>
      <inputCells r="F5" val="50" numFmtId="165"/>
    </scenario>
    <scenario name="Large Venue" locked="1" count="8" user="ismail - [2010]">
      <inputCells r="C5" val="1000" numFmtId="165"/>
      <inputCells r="C6" val="8000" numFmtId="165"/>
      <inputCells r="C7" val="1200" numFmtId="165"/>
      <inputCells r="C8" val="2000" numFmtId="165"/>
      <inputCells r="C9" val="1500" numFmtId="165"/>
      <inputCells r="C10" val="1700" numFmtId="165"/>
      <inputCells r="C11" val="10000" numFmtId="165"/>
      <inputCells r="F5" val="80" numFmtId="165"/>
    </scenario>
  </scenarios>
  <mergeCells count="3">
    <mergeCell ref="B2:F2"/>
    <mergeCell ref="B4:C4"/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7F61-6F50-4901-8377-E35D93800114}">
  <sheetPr>
    <outlinePr summaryBelow="0"/>
  </sheetPr>
  <dimension ref="B1:F18"/>
  <sheetViews>
    <sheetView showGridLines="0" workbookViewId="0">
      <selection activeCell="O21" sqref="O21"/>
    </sheetView>
  </sheetViews>
  <sheetFormatPr defaultRowHeight="15" outlineLevelRow="1" outlineLevelCol="1" x14ac:dyDescent="0.25"/>
  <cols>
    <col min="3" max="3" width="6.140625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17" t="s">
        <v>40</v>
      </c>
      <c r="C2" s="17"/>
      <c r="D2" s="22"/>
      <c r="E2" s="22"/>
      <c r="F2" s="22"/>
    </row>
    <row r="3" spans="2:6" ht="15.75" collapsed="1" x14ac:dyDescent="0.25">
      <c r="B3" s="16"/>
      <c r="C3" s="16"/>
      <c r="D3" s="23" t="s">
        <v>42</v>
      </c>
      <c r="E3" s="23" t="s">
        <v>38</v>
      </c>
      <c r="F3" s="23" t="s">
        <v>39</v>
      </c>
    </row>
    <row r="4" spans="2:6" hidden="1" outlineLevel="1" x14ac:dyDescent="0.25">
      <c r="B4" s="19"/>
      <c r="C4" s="19"/>
      <c r="E4" s="25"/>
      <c r="F4" s="25"/>
    </row>
    <row r="5" spans="2:6" x14ac:dyDescent="0.25">
      <c r="B5" s="20" t="s">
        <v>41</v>
      </c>
      <c r="C5" s="20"/>
      <c r="D5" s="18"/>
      <c r="E5" s="18"/>
      <c r="F5" s="18"/>
    </row>
    <row r="6" spans="2:6" outlineLevel="1" x14ac:dyDescent="0.25">
      <c r="B6" s="19"/>
      <c r="C6" s="19" t="s">
        <v>29</v>
      </c>
      <c r="D6" s="14">
        <v>400</v>
      </c>
      <c r="E6" s="24">
        <v>600</v>
      </c>
      <c r="F6" s="24">
        <v>1000</v>
      </c>
    </row>
    <row r="7" spans="2:6" outlineLevel="1" x14ac:dyDescent="0.25">
      <c r="B7" s="19"/>
      <c r="C7" s="19" t="s">
        <v>30</v>
      </c>
      <c r="D7" s="14">
        <v>3000</v>
      </c>
      <c r="E7" s="24">
        <v>6000</v>
      </c>
      <c r="F7" s="24">
        <v>8000</v>
      </c>
    </row>
    <row r="8" spans="2:6" outlineLevel="1" x14ac:dyDescent="0.25">
      <c r="B8" s="19"/>
      <c r="C8" s="19" t="s">
        <v>31</v>
      </c>
      <c r="D8" s="14">
        <v>500</v>
      </c>
      <c r="E8" s="24">
        <v>700</v>
      </c>
      <c r="F8" s="24">
        <v>1200</v>
      </c>
    </row>
    <row r="9" spans="2:6" outlineLevel="1" x14ac:dyDescent="0.25">
      <c r="B9" s="19"/>
      <c r="C9" s="19" t="s">
        <v>32</v>
      </c>
      <c r="D9" s="14">
        <v>1200</v>
      </c>
      <c r="E9" s="24">
        <v>1800</v>
      </c>
      <c r="F9" s="24">
        <v>2000</v>
      </c>
    </row>
    <row r="10" spans="2:6" outlineLevel="1" x14ac:dyDescent="0.25">
      <c r="B10" s="19"/>
      <c r="C10" s="19" t="s">
        <v>33</v>
      </c>
      <c r="D10" s="14">
        <v>1000</v>
      </c>
      <c r="E10" s="24">
        <v>1200</v>
      </c>
      <c r="F10" s="24">
        <v>1500</v>
      </c>
    </row>
    <row r="11" spans="2:6" outlineLevel="1" x14ac:dyDescent="0.25">
      <c r="B11" s="19"/>
      <c r="C11" s="19" t="s">
        <v>34</v>
      </c>
      <c r="D11" s="14">
        <v>800</v>
      </c>
      <c r="E11" s="24">
        <v>1200</v>
      </c>
      <c r="F11" s="24">
        <v>1700</v>
      </c>
    </row>
    <row r="12" spans="2:6" outlineLevel="1" x14ac:dyDescent="0.25">
      <c r="B12" s="19"/>
      <c r="C12" s="19" t="s">
        <v>35</v>
      </c>
      <c r="D12" s="14">
        <v>6000</v>
      </c>
      <c r="E12" s="24">
        <v>8000</v>
      </c>
      <c r="F12" s="24">
        <v>10000</v>
      </c>
    </row>
    <row r="13" spans="2:6" outlineLevel="1" x14ac:dyDescent="0.25">
      <c r="B13" s="19"/>
      <c r="C13" s="19" t="s">
        <v>36</v>
      </c>
      <c r="D13" s="14">
        <v>40</v>
      </c>
      <c r="E13" s="24">
        <v>50</v>
      </c>
      <c r="F13" s="24">
        <v>80</v>
      </c>
    </row>
    <row r="14" spans="2:6" x14ac:dyDescent="0.25">
      <c r="B14" s="20" t="s">
        <v>43</v>
      </c>
      <c r="C14" s="20"/>
      <c r="D14" s="18"/>
      <c r="E14" s="18"/>
      <c r="F14" s="18"/>
    </row>
    <row r="15" spans="2:6" ht="15.75" outlineLevel="1" thickBot="1" x14ac:dyDescent="0.3">
      <c r="B15" s="21"/>
      <c r="C15" s="21" t="s">
        <v>37</v>
      </c>
      <c r="D15" s="15">
        <v>10700</v>
      </c>
      <c r="E15" s="15">
        <v>21900</v>
      </c>
      <c r="F15" s="15">
        <v>73600</v>
      </c>
    </row>
    <row r="16" spans="2:6" x14ac:dyDescent="0.25">
      <c r="B16" t="s">
        <v>44</v>
      </c>
    </row>
    <row r="17" spans="2:2" x14ac:dyDescent="0.25">
      <c r="B17" t="s">
        <v>45</v>
      </c>
    </row>
    <row r="18" spans="2:2" x14ac:dyDescent="0.25">
      <c r="B18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showGridLines="0" workbookViewId="0">
      <selection activeCell="K17" sqref="K17"/>
    </sheetView>
  </sheetViews>
  <sheetFormatPr defaultRowHeight="20.100000000000001" customHeight="1" x14ac:dyDescent="0.25"/>
  <cols>
    <col min="1" max="1" width="3.28515625" customWidth="1"/>
    <col min="2" max="2" width="15.5703125" customWidth="1"/>
    <col min="3" max="3" width="13.42578125" customWidth="1"/>
    <col min="4" max="4" width="12.28515625" customWidth="1"/>
    <col min="5" max="5" width="11.42578125" customWidth="1"/>
    <col min="6" max="6" width="14.140625" customWidth="1"/>
    <col min="7" max="7" width="12.85546875" bestFit="1" customWidth="1"/>
    <col min="8" max="8" width="14.5703125" customWidth="1"/>
    <col min="9" max="9" width="4" customWidth="1"/>
    <col min="10" max="10" width="13.140625" customWidth="1"/>
    <col min="11" max="11" width="11.42578125" bestFit="1" customWidth="1"/>
  </cols>
  <sheetData>
    <row r="2" spans="2:11" ht="20.100000000000001" customHeight="1" x14ac:dyDescent="0.25">
      <c r="C2" s="32" t="s">
        <v>69</v>
      </c>
      <c r="D2" s="32"/>
      <c r="E2" s="32"/>
      <c r="F2" s="32"/>
      <c r="G2" s="32"/>
      <c r="H2" s="32"/>
      <c r="I2" s="32"/>
      <c r="J2" s="32"/>
      <c r="K2" s="32"/>
    </row>
    <row r="4" spans="2:11" ht="20.100000000000001" customHeight="1" x14ac:dyDescent="0.25">
      <c r="B4" s="1" t="s">
        <v>90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J4" s="1" t="s">
        <v>6</v>
      </c>
      <c r="K4" s="1" t="s">
        <v>7</v>
      </c>
    </row>
    <row r="5" spans="2:11" ht="20.100000000000001" customHeight="1" x14ac:dyDescent="0.25">
      <c r="B5" s="2">
        <v>1</v>
      </c>
      <c r="C5" s="2">
        <v>84.000000000000028</v>
      </c>
      <c r="D5" s="2">
        <v>92</v>
      </c>
      <c r="E5" s="2">
        <v>75</v>
      </c>
      <c r="F5" s="2">
        <v>61</v>
      </c>
      <c r="G5" s="2">
        <v>81</v>
      </c>
      <c r="H5" s="2">
        <f>0.25*C5+0.25*D5+0.25*E5+0.15*F5+0.1*G5</f>
        <v>80</v>
      </c>
      <c r="J5" s="2" t="s">
        <v>0</v>
      </c>
      <c r="K5" s="3">
        <v>0.25</v>
      </c>
    </row>
    <row r="6" spans="2:11" ht="20.100000000000001" customHeight="1" x14ac:dyDescent="0.25">
      <c r="B6" s="2">
        <v>2</v>
      </c>
      <c r="C6" s="2">
        <v>76</v>
      </c>
      <c r="D6" s="2">
        <v>83</v>
      </c>
      <c r="E6" s="2">
        <v>60</v>
      </c>
      <c r="F6" s="2">
        <v>83</v>
      </c>
      <c r="G6" s="2">
        <v>84</v>
      </c>
      <c r="H6" s="2">
        <f t="shared" ref="H6:H13" si="0">0.25*C6+0.25*D6+0.25*E6+0.15*F6+0.1*G6</f>
        <v>75.600000000000009</v>
      </c>
      <c r="J6" s="2" t="s">
        <v>1</v>
      </c>
      <c r="K6" s="3">
        <v>0.25</v>
      </c>
    </row>
    <row r="7" spans="2:11" ht="20.100000000000001" customHeight="1" x14ac:dyDescent="0.25">
      <c r="B7" s="2">
        <v>3</v>
      </c>
      <c r="C7" s="2">
        <v>72</v>
      </c>
      <c r="D7" s="2">
        <v>74</v>
      </c>
      <c r="E7" s="2">
        <v>78</v>
      </c>
      <c r="F7" s="2">
        <v>74</v>
      </c>
      <c r="G7" s="2">
        <v>76</v>
      </c>
      <c r="H7" s="2">
        <f t="shared" si="0"/>
        <v>74.699999999999989</v>
      </c>
      <c r="J7" s="2" t="s">
        <v>2</v>
      </c>
      <c r="K7" s="3">
        <v>0.25</v>
      </c>
    </row>
    <row r="8" spans="2:11" ht="20.100000000000001" customHeight="1" x14ac:dyDescent="0.25">
      <c r="B8" s="2">
        <v>4</v>
      </c>
      <c r="C8" s="2">
        <v>79</v>
      </c>
      <c r="D8" s="2">
        <v>91</v>
      </c>
      <c r="E8" s="2">
        <v>84</v>
      </c>
      <c r="F8" s="2">
        <v>75</v>
      </c>
      <c r="G8" s="2">
        <v>78</v>
      </c>
      <c r="H8" s="2">
        <f t="shared" si="0"/>
        <v>82.55</v>
      </c>
      <c r="J8" s="2" t="s">
        <v>8</v>
      </c>
      <c r="K8" s="3">
        <v>0.15</v>
      </c>
    </row>
    <row r="9" spans="2:11" ht="20.100000000000001" customHeight="1" x14ac:dyDescent="0.25">
      <c r="B9" s="2">
        <v>5</v>
      </c>
      <c r="C9" s="2">
        <v>60</v>
      </c>
      <c r="D9" s="2">
        <v>74</v>
      </c>
      <c r="E9" s="2">
        <v>88</v>
      </c>
      <c r="F9" s="2">
        <v>90</v>
      </c>
      <c r="G9" s="2">
        <v>76</v>
      </c>
      <c r="H9" s="2">
        <f t="shared" si="0"/>
        <v>76.599999999999994</v>
      </c>
      <c r="J9" s="2" t="s">
        <v>4</v>
      </c>
      <c r="K9" s="3">
        <v>0.1</v>
      </c>
    </row>
    <row r="10" spans="2:11" ht="20.100000000000001" customHeight="1" x14ac:dyDescent="0.25">
      <c r="B10" s="2">
        <v>6</v>
      </c>
      <c r="C10" s="2">
        <v>94</v>
      </c>
      <c r="D10" s="2">
        <v>79</v>
      </c>
      <c r="E10" s="2">
        <v>85</v>
      </c>
      <c r="F10" s="2">
        <v>82</v>
      </c>
      <c r="G10" s="2">
        <v>70</v>
      </c>
      <c r="H10" s="2">
        <f t="shared" si="0"/>
        <v>83.8</v>
      </c>
    </row>
    <row r="11" spans="2:11" ht="20.100000000000001" customHeight="1" x14ac:dyDescent="0.25">
      <c r="B11" s="2">
        <v>7</v>
      </c>
      <c r="C11" s="2">
        <v>91</v>
      </c>
      <c r="D11" s="2">
        <v>73</v>
      </c>
      <c r="E11" s="2">
        <v>91</v>
      </c>
      <c r="F11" s="2">
        <v>65</v>
      </c>
      <c r="G11" s="2">
        <v>60</v>
      </c>
      <c r="H11" s="2">
        <f t="shared" si="0"/>
        <v>79.5</v>
      </c>
    </row>
    <row r="12" spans="2:11" ht="20.100000000000001" customHeight="1" x14ac:dyDescent="0.25">
      <c r="B12" s="2">
        <v>8</v>
      </c>
      <c r="C12" s="2">
        <v>78</v>
      </c>
      <c r="D12" s="2">
        <v>84</v>
      </c>
      <c r="E12" s="2">
        <v>92</v>
      </c>
      <c r="F12" s="2">
        <v>76</v>
      </c>
      <c r="G12" s="2">
        <v>87</v>
      </c>
      <c r="H12" s="2">
        <f t="shared" si="0"/>
        <v>83.600000000000009</v>
      </c>
    </row>
    <row r="13" spans="2:11" ht="20.100000000000001" customHeight="1" x14ac:dyDescent="0.25">
      <c r="B13" s="2">
        <v>9</v>
      </c>
      <c r="C13" s="2">
        <v>87</v>
      </c>
      <c r="D13" s="2">
        <v>70</v>
      </c>
      <c r="E13" s="2">
        <v>69</v>
      </c>
      <c r="F13" s="2">
        <v>65</v>
      </c>
      <c r="G13" s="2">
        <v>83</v>
      </c>
      <c r="H13" s="2">
        <f t="shared" si="0"/>
        <v>74.55</v>
      </c>
    </row>
    <row r="16" spans="2:11" ht="20.100000000000001" customHeight="1" x14ac:dyDescent="0.25">
      <c r="C16" t="s">
        <v>89</v>
      </c>
    </row>
  </sheetData>
  <mergeCells count="1">
    <mergeCell ref="C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0F0C-B958-4A4B-8E3A-71C7E4922C6C}">
  <dimension ref="B2:C12"/>
  <sheetViews>
    <sheetView showGridLines="0" workbookViewId="0">
      <selection activeCell="C12" sqref="C12"/>
    </sheetView>
  </sheetViews>
  <sheetFormatPr defaultRowHeight="20.100000000000001" customHeight="1" x14ac:dyDescent="0.25"/>
  <cols>
    <col min="1" max="1" width="5" customWidth="1"/>
    <col min="2" max="2" width="19.140625" customWidth="1"/>
    <col min="3" max="3" width="29.5703125" customWidth="1"/>
  </cols>
  <sheetData>
    <row r="2" spans="2:3" ht="20.100000000000001" customHeight="1" x14ac:dyDescent="0.25">
      <c r="B2" s="32" t="s">
        <v>70</v>
      </c>
      <c r="C2" s="32"/>
    </row>
    <row r="4" spans="2:3" ht="20.100000000000001" customHeight="1" x14ac:dyDescent="0.25">
      <c r="B4" s="29" t="s">
        <v>48</v>
      </c>
      <c r="C4" s="29" t="s">
        <v>49</v>
      </c>
    </row>
    <row r="5" spans="2:3" ht="20.100000000000001" customHeight="1" x14ac:dyDescent="0.25">
      <c r="B5" s="2" t="s">
        <v>50</v>
      </c>
      <c r="C5" s="2">
        <v>24</v>
      </c>
    </row>
    <row r="6" spans="2:3" ht="20.100000000000001" customHeight="1" x14ac:dyDescent="0.25">
      <c r="B6" s="2" t="s">
        <v>51</v>
      </c>
      <c r="C6" s="2">
        <v>17</v>
      </c>
    </row>
    <row r="7" spans="2:3" ht="20.100000000000001" customHeight="1" x14ac:dyDescent="0.25">
      <c r="B7" s="2" t="s">
        <v>52</v>
      </c>
      <c r="C7" s="2">
        <v>23</v>
      </c>
    </row>
    <row r="8" spans="2:3" ht="20.100000000000001" customHeight="1" x14ac:dyDescent="0.25">
      <c r="B8" s="2" t="s">
        <v>53</v>
      </c>
      <c r="C8" s="2">
        <v>25</v>
      </c>
    </row>
    <row r="9" spans="2:3" ht="20.100000000000001" customHeight="1" x14ac:dyDescent="0.25">
      <c r="B9" s="2" t="s">
        <v>54</v>
      </c>
      <c r="C9" s="2">
        <v>41</v>
      </c>
    </row>
    <row r="10" spans="2:3" ht="20.100000000000001" customHeight="1" x14ac:dyDescent="0.25">
      <c r="B10" s="2" t="s">
        <v>55</v>
      </c>
      <c r="C10" s="2">
        <v>49.999999999999986</v>
      </c>
    </row>
    <row r="12" spans="2:3" ht="20.100000000000001" customHeight="1" x14ac:dyDescent="0.25">
      <c r="B12" s="29" t="s">
        <v>56</v>
      </c>
      <c r="C12" s="30">
        <f>AVERAGE(C5:C10)</f>
        <v>30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19EB-73AC-45B3-9C8B-330797F8646B}">
  <dimension ref="B2:R11"/>
  <sheetViews>
    <sheetView showGridLines="0" workbookViewId="0">
      <selection activeCell="H28" sqref="H28"/>
    </sheetView>
  </sheetViews>
  <sheetFormatPr defaultRowHeight="20.100000000000001" customHeight="1" x14ac:dyDescent="0.25"/>
  <cols>
    <col min="1" max="1" width="5.28515625" customWidth="1"/>
    <col min="2" max="2" width="36.28515625" bestFit="1" customWidth="1"/>
    <col min="3" max="3" width="12.42578125" customWidth="1"/>
    <col min="4" max="4" width="4.140625" customWidth="1"/>
    <col min="5" max="5" width="10.28515625" customWidth="1"/>
    <col min="6" max="6" width="14.7109375" customWidth="1"/>
    <col min="11" max="12" width="9.85546875" bestFit="1" customWidth="1"/>
  </cols>
  <sheetData>
    <row r="2" spans="2:18" ht="20.100000000000001" customHeight="1" x14ac:dyDescent="0.25">
      <c r="B2" s="32" t="s">
        <v>71</v>
      </c>
      <c r="C2" s="32"/>
      <c r="D2" s="32"/>
      <c r="E2" s="32"/>
      <c r="F2" s="32"/>
    </row>
    <row r="4" spans="2:18" ht="20.100000000000001" customHeight="1" x14ac:dyDescent="0.25">
      <c r="B4" s="1" t="s">
        <v>9</v>
      </c>
      <c r="C4" s="4">
        <v>100000</v>
      </c>
      <c r="E4" s="27" t="s">
        <v>47</v>
      </c>
      <c r="F4" s="28">
        <f>C7</f>
        <v>4707.3472223264698</v>
      </c>
      <c r="K4" s="27" t="s">
        <v>47</v>
      </c>
      <c r="L4" s="26">
        <v>0.05</v>
      </c>
      <c r="M4" s="26">
        <v>0.06</v>
      </c>
      <c r="N4" s="26">
        <v>7.0000000000000007E-2</v>
      </c>
      <c r="O4" s="26">
        <v>0.08</v>
      </c>
      <c r="P4" s="26">
        <v>0.09</v>
      </c>
      <c r="Q4" s="26">
        <v>0.1</v>
      </c>
      <c r="R4" s="26">
        <v>0.12</v>
      </c>
    </row>
    <row r="5" spans="2:18" ht="20.100000000000001" customHeight="1" x14ac:dyDescent="0.25">
      <c r="B5" s="1" t="s">
        <v>88</v>
      </c>
      <c r="C5" s="3">
        <v>0.12</v>
      </c>
      <c r="E5" s="26">
        <v>0.05</v>
      </c>
      <c r="F5" s="7"/>
      <c r="K5" s="28">
        <f>C7</f>
        <v>4707.3472223264698</v>
      </c>
      <c r="L5" s="7"/>
      <c r="M5" s="7"/>
      <c r="N5" s="7"/>
      <c r="O5" s="7"/>
      <c r="P5" s="7"/>
      <c r="Q5" s="7"/>
      <c r="R5" s="7"/>
    </row>
    <row r="6" spans="2:18" ht="20.100000000000001" customHeight="1" x14ac:dyDescent="0.25">
      <c r="B6" s="1" t="s">
        <v>86</v>
      </c>
      <c r="C6" s="2">
        <v>24</v>
      </c>
      <c r="E6" s="26">
        <v>0.06</v>
      </c>
      <c r="F6" s="7"/>
    </row>
    <row r="7" spans="2:18" ht="20.100000000000001" customHeight="1" x14ac:dyDescent="0.25">
      <c r="B7" s="1" t="s">
        <v>87</v>
      </c>
      <c r="C7" s="5">
        <f>PMT(C5/12,C6,-C4)</f>
        <v>4707.3472223264698</v>
      </c>
      <c r="E7" s="26">
        <v>7.0000000000000007E-2</v>
      </c>
      <c r="F7" s="7"/>
    </row>
    <row r="8" spans="2:18" ht="20.100000000000001" customHeight="1" x14ac:dyDescent="0.25">
      <c r="E8" s="26">
        <v>0.08</v>
      </c>
      <c r="F8" s="7"/>
    </row>
    <row r="9" spans="2:18" ht="20.100000000000001" customHeight="1" x14ac:dyDescent="0.25">
      <c r="E9" s="26">
        <v>0.09</v>
      </c>
      <c r="F9" s="7"/>
    </row>
    <row r="10" spans="2:18" ht="20.100000000000001" customHeight="1" x14ac:dyDescent="0.25">
      <c r="E10" s="26">
        <v>0.1</v>
      </c>
      <c r="F10" s="7"/>
    </row>
    <row r="11" spans="2:18" ht="20.100000000000001" customHeight="1" x14ac:dyDescent="0.25">
      <c r="E11" s="26">
        <v>0.12</v>
      </c>
      <c r="F11" s="7"/>
    </row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457F-604D-4927-BBB3-06AD2F689832}">
  <dimension ref="B2:O10"/>
  <sheetViews>
    <sheetView showGridLines="0" workbookViewId="0">
      <selection activeCell="N16" sqref="N16"/>
    </sheetView>
  </sheetViews>
  <sheetFormatPr defaultRowHeight="20.100000000000001" customHeight="1" x14ac:dyDescent="0.25"/>
  <cols>
    <col min="1" max="1" width="3.5703125" customWidth="1"/>
    <col min="2" max="2" width="19.28515625" customWidth="1"/>
    <col min="3" max="3" width="19.5703125" customWidth="1"/>
    <col min="4" max="4" width="3.7109375" customWidth="1"/>
    <col min="5" max="5" width="12.42578125" bestFit="1" customWidth="1"/>
    <col min="6" max="6" width="10.5703125" customWidth="1"/>
    <col min="7" max="7" width="10.140625" bestFit="1" customWidth="1"/>
    <col min="8" max="8" width="11" customWidth="1"/>
    <col min="9" max="9" width="10.5703125" customWidth="1"/>
    <col min="10" max="10" width="10.85546875" customWidth="1"/>
    <col min="11" max="11" width="10.5703125" customWidth="1"/>
    <col min="12" max="12" width="11" customWidth="1"/>
    <col min="14" max="15" width="9.85546875" bestFit="1" customWidth="1"/>
  </cols>
  <sheetData>
    <row r="2" spans="2:15" ht="20.100000000000001" customHeight="1" x14ac:dyDescent="0.25">
      <c r="B2" s="32" t="s">
        <v>72</v>
      </c>
      <c r="C2" s="32"/>
      <c r="D2" s="32"/>
      <c r="E2" s="32"/>
      <c r="F2" s="32"/>
      <c r="G2" s="32"/>
      <c r="H2" s="32"/>
      <c r="I2" s="32"/>
      <c r="J2" s="32"/>
      <c r="K2" s="32"/>
    </row>
    <row r="4" spans="2:15" ht="20.100000000000001" customHeight="1" x14ac:dyDescent="0.25">
      <c r="B4" s="1" t="s">
        <v>9</v>
      </c>
      <c r="C4" s="4">
        <v>100000</v>
      </c>
      <c r="E4" s="10">
        <f>C7</f>
        <v>4707.3472223264698</v>
      </c>
      <c r="F4" s="8">
        <v>0.05</v>
      </c>
      <c r="G4" s="8">
        <v>0.06</v>
      </c>
      <c r="H4" s="8">
        <v>7.0000000000000007E-2</v>
      </c>
      <c r="I4" s="8">
        <v>0.08</v>
      </c>
      <c r="J4" s="8">
        <v>0.09</v>
      </c>
      <c r="K4" s="8">
        <v>0.1</v>
      </c>
    </row>
    <row r="5" spans="2:15" ht="20.100000000000001" customHeight="1" x14ac:dyDescent="0.25">
      <c r="B5" s="1" t="s">
        <v>10</v>
      </c>
      <c r="C5" s="3">
        <v>0.12</v>
      </c>
      <c r="E5" s="9">
        <v>150000</v>
      </c>
      <c r="F5" s="7"/>
      <c r="G5" s="7"/>
      <c r="H5" s="7"/>
      <c r="I5" s="7"/>
      <c r="J5" s="7"/>
      <c r="K5" s="7"/>
    </row>
    <row r="6" spans="2:15" ht="20.100000000000001" customHeight="1" x14ac:dyDescent="0.25">
      <c r="B6" s="1" t="s">
        <v>11</v>
      </c>
      <c r="C6" s="2">
        <v>24</v>
      </c>
      <c r="E6" s="9">
        <v>200000</v>
      </c>
      <c r="F6" s="7"/>
      <c r="G6" s="7"/>
      <c r="H6" s="7"/>
      <c r="I6" s="7"/>
      <c r="J6" s="7"/>
      <c r="K6" s="7"/>
      <c r="N6" s="6"/>
      <c r="O6" s="6"/>
    </row>
    <row r="7" spans="2:15" ht="20.100000000000001" customHeight="1" x14ac:dyDescent="0.25">
      <c r="B7" s="1" t="s">
        <v>12</v>
      </c>
      <c r="C7" s="5">
        <f>PMT(C5/12,C6,-C4)</f>
        <v>4707.3472223264698</v>
      </c>
      <c r="E7" s="9">
        <v>250000</v>
      </c>
      <c r="F7" s="7"/>
      <c r="G7" s="7"/>
      <c r="H7" s="7"/>
      <c r="I7" s="7"/>
      <c r="J7" s="7"/>
      <c r="K7" s="7"/>
    </row>
    <row r="8" spans="2:15" ht="20.100000000000001" customHeight="1" x14ac:dyDescent="0.25">
      <c r="E8" s="9">
        <v>300000</v>
      </c>
      <c r="F8" s="7"/>
      <c r="G8" s="7"/>
      <c r="H8" s="7"/>
      <c r="I8" s="7"/>
      <c r="J8" s="7"/>
      <c r="K8" s="7"/>
    </row>
    <row r="9" spans="2:15" ht="20.100000000000001" customHeight="1" x14ac:dyDescent="0.25">
      <c r="E9" s="9">
        <v>350000</v>
      </c>
      <c r="F9" s="7"/>
      <c r="G9" s="7"/>
      <c r="H9" s="7"/>
      <c r="I9" s="7"/>
      <c r="J9" s="7"/>
      <c r="K9" s="7"/>
    </row>
    <row r="10" spans="2:15" ht="20.100000000000001" customHeight="1" x14ac:dyDescent="0.25">
      <c r="E10" s="9">
        <v>400000</v>
      </c>
      <c r="F10" s="7"/>
      <c r="G10" s="7"/>
      <c r="H10" s="7"/>
      <c r="I10" s="7"/>
      <c r="J10" s="7"/>
      <c r="K10" s="7"/>
    </row>
  </sheetData>
  <mergeCells count="1"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 Manager (ABC Bookstore</vt:lpstr>
      <vt:lpstr>House Rent</vt:lpstr>
      <vt:lpstr>Scenario Summary(1)</vt:lpstr>
      <vt:lpstr>Scenario Manager(2)</vt:lpstr>
      <vt:lpstr>Scenario Summary(2)</vt:lpstr>
      <vt:lpstr>Goal Seek(1)</vt:lpstr>
      <vt:lpstr>Goal Seek(2)</vt:lpstr>
      <vt:lpstr>Data Table(1)</vt:lpstr>
      <vt:lpstr>Data Table(2)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Jeffhraim Balilla</cp:lastModifiedBy>
  <dcterms:created xsi:type="dcterms:W3CDTF">2015-06-05T18:17:20Z</dcterms:created>
  <dcterms:modified xsi:type="dcterms:W3CDTF">2024-04-29T09:43:01Z</dcterms:modified>
</cp:coreProperties>
</file>