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Reports\Call Centers\Cellular One of NE Arizona\"/>
    </mc:Choice>
  </mc:AlternateContent>
  <bookViews>
    <workbookView xWindow="0" yWindow="0" windowWidth="28800" windowHeight="12285" activeTab="2"/>
  </bookViews>
  <sheets>
    <sheet name="Nov 11" sheetId="1" r:id="rId1"/>
    <sheet name="Nov 18" sheetId="2" r:id="rId2"/>
    <sheet name="Nov 25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H13" i="3"/>
  <c r="J13" i="3" s="1"/>
  <c r="G13" i="3"/>
  <c r="F13" i="3"/>
  <c r="I12" i="3"/>
  <c r="H12" i="3"/>
  <c r="J12" i="3" s="1"/>
  <c r="G12" i="3"/>
  <c r="F12" i="3"/>
  <c r="J11" i="3"/>
  <c r="I11" i="3"/>
  <c r="H11" i="3"/>
  <c r="G11" i="3"/>
  <c r="F11" i="3"/>
  <c r="J10" i="3"/>
  <c r="I10" i="3"/>
  <c r="H10" i="3"/>
  <c r="G10" i="3"/>
  <c r="F10" i="3"/>
  <c r="I9" i="3"/>
  <c r="H9" i="3"/>
  <c r="J9" i="3" s="1"/>
  <c r="G9" i="3"/>
  <c r="F9" i="3"/>
  <c r="I8" i="3"/>
  <c r="H8" i="3"/>
  <c r="J8" i="3" s="1"/>
  <c r="G8" i="3"/>
  <c r="F8" i="3"/>
  <c r="J7" i="3"/>
  <c r="I7" i="3"/>
  <c r="H7" i="3"/>
  <c r="G7" i="3"/>
  <c r="F7" i="3"/>
  <c r="J6" i="3"/>
  <c r="I6" i="3"/>
  <c r="H6" i="3"/>
  <c r="G6" i="3"/>
  <c r="F6" i="3"/>
  <c r="I5" i="3"/>
  <c r="H5" i="3"/>
  <c r="J5" i="3" s="1"/>
  <c r="G5" i="3"/>
  <c r="F5" i="3"/>
  <c r="I14" i="2" l="1"/>
  <c r="H14" i="2"/>
  <c r="J14" i="2" s="1"/>
  <c r="G14" i="2"/>
  <c r="F14" i="2"/>
  <c r="I13" i="2"/>
  <c r="H13" i="2"/>
  <c r="J13" i="2" s="1"/>
  <c r="G13" i="2"/>
  <c r="F13" i="2"/>
  <c r="J12" i="2"/>
  <c r="I12" i="2"/>
  <c r="H12" i="2"/>
  <c r="G12" i="2"/>
  <c r="F12" i="2"/>
  <c r="J11" i="2"/>
  <c r="I11" i="2"/>
  <c r="H11" i="2"/>
  <c r="G11" i="2"/>
  <c r="F11" i="2"/>
  <c r="I10" i="2"/>
  <c r="H10" i="2"/>
  <c r="J10" i="2" s="1"/>
  <c r="G10" i="2"/>
  <c r="F10" i="2"/>
  <c r="I9" i="2"/>
  <c r="H9" i="2"/>
  <c r="J9" i="2" s="1"/>
  <c r="G9" i="2"/>
  <c r="F9" i="2"/>
  <c r="J8" i="2"/>
  <c r="I8" i="2"/>
  <c r="H8" i="2"/>
  <c r="G8" i="2"/>
  <c r="F8" i="2"/>
  <c r="J7" i="2"/>
  <c r="I7" i="2"/>
  <c r="H7" i="2"/>
  <c r="G7" i="2"/>
  <c r="F7" i="2"/>
  <c r="I6" i="2"/>
  <c r="H6" i="2"/>
  <c r="J6" i="2" s="1"/>
  <c r="G6" i="2"/>
  <c r="F6" i="2"/>
  <c r="I5" i="2"/>
  <c r="H5" i="2"/>
  <c r="J5" i="2" s="1"/>
  <c r="G5" i="2"/>
  <c r="F5" i="2"/>
  <c r="I13" i="1" l="1"/>
  <c r="H13" i="1"/>
  <c r="J13" i="1" s="1"/>
  <c r="G13" i="1"/>
  <c r="F13" i="1"/>
  <c r="I12" i="1"/>
  <c r="H12" i="1"/>
  <c r="J12" i="1" s="1"/>
  <c r="G12" i="1"/>
  <c r="F12" i="1"/>
  <c r="J11" i="1"/>
  <c r="I11" i="1"/>
  <c r="H11" i="1"/>
  <c r="G11" i="1"/>
  <c r="F11" i="1"/>
  <c r="J10" i="1"/>
  <c r="I10" i="1"/>
  <c r="H10" i="1"/>
  <c r="G10" i="1"/>
  <c r="F10" i="1"/>
  <c r="I9" i="1"/>
  <c r="H9" i="1"/>
  <c r="J9" i="1" s="1"/>
  <c r="G9" i="1"/>
  <c r="F9" i="1"/>
  <c r="I8" i="1"/>
  <c r="H8" i="1"/>
  <c r="J8" i="1" s="1"/>
  <c r="G8" i="1"/>
  <c r="F8" i="1"/>
  <c r="J7" i="1"/>
  <c r="I7" i="1"/>
  <c r="H7" i="1"/>
  <c r="G7" i="1"/>
  <c r="F7" i="1"/>
  <c r="J6" i="1"/>
  <c r="I6" i="1"/>
  <c r="H6" i="1"/>
  <c r="G6" i="1"/>
  <c r="F6" i="1"/>
  <c r="I5" i="1"/>
  <c r="H5" i="1"/>
  <c r="J5" i="1" s="1"/>
  <c r="G5" i="1"/>
  <c r="F5" i="1"/>
</calcChain>
</file>

<file path=xl/sharedStrings.xml><?xml version="1.0" encoding="utf-8"?>
<sst xmlns="http://schemas.openxmlformats.org/spreadsheetml/2006/main" count="79" uniqueCount="27">
  <si>
    <t>Ems inc</t>
  </si>
  <si>
    <t xml:space="preserve">Summary - Performance &amp; measurement  </t>
  </si>
  <si>
    <t xml:space="preserve">Account </t>
  </si>
  <si>
    <t>Working &amp; Occupancy Rate</t>
  </si>
  <si>
    <t>Quality Assurance</t>
  </si>
  <si>
    <t xml:space="preserve">Agent last Name </t>
  </si>
  <si>
    <t>Login Time*</t>
  </si>
  <si>
    <t>Working Time*</t>
  </si>
  <si>
    <t>Talk Time*</t>
  </si>
  <si>
    <t>ACW Time*</t>
  </si>
  <si>
    <t>% ACW Time</t>
  </si>
  <si>
    <t>Available Time</t>
  </si>
  <si>
    <t>Handle Time</t>
  </si>
  <si>
    <t>Working Rate</t>
  </si>
  <si>
    <t>Occupancy</t>
  </si>
  <si>
    <t xml:space="preserve"># QA's </t>
  </si>
  <si>
    <t xml:space="preserve">Total Average Score </t>
  </si>
  <si>
    <t>Carey</t>
  </si>
  <si>
    <t>Ealy</t>
  </si>
  <si>
    <t>Fischer</t>
  </si>
  <si>
    <t>Hansen</t>
  </si>
  <si>
    <t>Johnigan</t>
  </si>
  <si>
    <t>Kelley</t>
  </si>
  <si>
    <t>Long</t>
  </si>
  <si>
    <t>Prier</t>
  </si>
  <si>
    <t>Williams</t>
  </si>
  <si>
    <t>Lahs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</si>
</sst>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rgb="FF000000"/>
      <name val="Calibri"/>
      <family val="2"/>
    </font>
    <font>
      <b/>
      <sz val="9"/>
      <name val="Calibri"/>
      <family val="2"/>
      <scheme val="minor"/>
    </font>
    <font>
      <sz val="10"/>
      <name val="Arial"/>
      <family val="2"/>
    </font>
    <font>
      <sz val="9"/>
      <color rgb="FF000000"/>
      <name val="Calibri Light"/>
      <family val="2"/>
      <scheme val="major"/>
    </font>
    <font>
      <sz val="9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3" borderId="2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6" fillId="4" borderId="3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4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8" fillId="5" borderId="1" xfId="0" applyNumberFormat="1" applyFont="1" applyFill="1" applyBorder="1" applyAlignment="1" applyProtection="1">
      <alignment horizontal="left"/>
      <protection locked="0"/>
    </xf>
    <xf numFmtId="2" fontId="9" fillId="6" borderId="3" xfId="0" applyNumberFormat="1" applyFont="1" applyFill="1" applyBorder="1" applyAlignment="1" applyProtection="1">
      <alignment horizontal="center"/>
      <protection locked="0"/>
    </xf>
    <xf numFmtId="2" fontId="9" fillId="6" borderId="1" xfId="0" applyNumberFormat="1" applyFont="1" applyFill="1" applyBorder="1" applyAlignment="1" applyProtection="1">
      <alignment horizontal="center"/>
      <protection locked="0"/>
    </xf>
    <xf numFmtId="10" fontId="9" fillId="6" borderId="1" xfId="0" applyNumberFormat="1" applyFont="1" applyFill="1" applyBorder="1" applyAlignment="1" applyProtection="1">
      <alignment horizontal="center"/>
    </xf>
    <xf numFmtId="2" fontId="9" fillId="6" borderId="1" xfId="0" applyNumberFormat="1" applyFont="1" applyFill="1" applyBorder="1" applyAlignment="1" applyProtection="1">
      <alignment horizontal="center"/>
    </xf>
    <xf numFmtId="10" fontId="9" fillId="0" borderId="5" xfId="0" applyNumberFormat="1" applyFont="1" applyFill="1" applyBorder="1" applyAlignment="1" applyProtection="1">
      <alignment horizontal="center"/>
    </xf>
    <xf numFmtId="10" fontId="9" fillId="7" borderId="6" xfId="0" applyNumberFormat="1" applyFont="1" applyFill="1" applyBorder="1" applyAlignment="1" applyProtection="1">
      <alignment horizontal="center"/>
    </xf>
    <xf numFmtId="0" fontId="10" fillId="6" borderId="1" xfId="0" applyFont="1" applyFill="1" applyBorder="1" applyAlignment="1" applyProtection="1">
      <alignment horizontal="center"/>
      <protection locked="0"/>
    </xf>
    <xf numFmtId="0" fontId="10" fillId="7" borderId="1" xfId="0" applyFont="1" applyFill="1" applyBorder="1" applyAlignment="1" applyProtection="1">
      <alignment horizontal="center"/>
      <protection locked="0"/>
    </xf>
    <xf numFmtId="0" fontId="10" fillId="6" borderId="5" xfId="0" applyFont="1" applyFill="1" applyBorder="1" applyAlignment="1" applyProtection="1">
      <alignment horizontal="center"/>
      <protection locked="0"/>
    </xf>
    <xf numFmtId="0" fontId="10" fillId="7" borderId="5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F18" sqref="F18"/>
    </sheetView>
  </sheetViews>
  <sheetFormatPr defaultRowHeight="15" x14ac:dyDescent="0.25"/>
  <cols>
    <col min="1" max="1" width="27.42578125" customWidth="1"/>
    <col min="12" max="12" width="18.42578125" customWidth="1"/>
  </cols>
  <sheetData>
    <row r="1" spans="1:12" ht="23.25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23.25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ht="15.75" x14ac:dyDescent="0.25">
      <c r="A3" s="1" t="s">
        <v>2</v>
      </c>
      <c r="B3" s="20" t="s">
        <v>3</v>
      </c>
      <c r="C3" s="20"/>
      <c r="D3" s="20"/>
      <c r="E3" s="20"/>
      <c r="F3" s="20"/>
      <c r="G3" s="20"/>
      <c r="H3" s="20"/>
      <c r="I3" s="20"/>
      <c r="J3" s="20"/>
      <c r="K3" s="21" t="s">
        <v>4</v>
      </c>
      <c r="L3" s="21"/>
    </row>
    <row r="4" spans="1:12" ht="36" x14ac:dyDescent="0.25">
      <c r="A4" s="2" t="s">
        <v>5</v>
      </c>
      <c r="B4" s="3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5" t="s">
        <v>14</v>
      </c>
      <c r="K4" s="4" t="s">
        <v>15</v>
      </c>
      <c r="L4" s="6" t="s">
        <v>16</v>
      </c>
    </row>
    <row r="5" spans="1:12" x14ac:dyDescent="0.25">
      <c r="A5" s="7" t="s">
        <v>17</v>
      </c>
      <c r="B5" s="8">
        <v>2172.13333333333</v>
      </c>
      <c r="C5" s="9">
        <v>1366.68333333333</v>
      </c>
      <c r="D5" s="9">
        <v>290.2</v>
      </c>
      <c r="E5" s="9">
        <v>9.4</v>
      </c>
      <c r="F5" s="10">
        <f t="shared" ref="F5:F13" si="0">IFERROR(E5/B5, "-")</f>
        <v>4.3275428150512619E-3</v>
      </c>
      <c r="G5" s="11">
        <f t="shared" ref="G5:G13" si="1">IFERROR(C5-D5, "-")</f>
        <v>1076.4833333333299</v>
      </c>
      <c r="H5" s="11">
        <f t="shared" ref="H5:H13" si="2">D5+E5</f>
        <v>299.59999999999997</v>
      </c>
      <c r="I5" s="12">
        <f t="shared" ref="I5:I13" si="3">IFERROR(C5/B5, "-")</f>
        <v>0.62918942974648517</v>
      </c>
      <c r="J5" s="13">
        <f t="shared" ref="J5:J13" si="4">IFERROR(H5/(H5+G5), "-")</f>
        <v>0.21771937261551558</v>
      </c>
      <c r="K5" s="14"/>
      <c r="L5" s="15"/>
    </row>
    <row r="6" spans="1:12" x14ac:dyDescent="0.25">
      <c r="A6" s="7" t="s">
        <v>18</v>
      </c>
      <c r="B6" s="8">
        <v>1735.18333333333</v>
      </c>
      <c r="C6" s="9">
        <v>1163.2166666666601</v>
      </c>
      <c r="D6" s="9">
        <v>119.3</v>
      </c>
      <c r="E6" s="9">
        <v>7.4</v>
      </c>
      <c r="F6" s="10">
        <f t="shared" si="0"/>
        <v>4.264679044481379E-3</v>
      </c>
      <c r="G6" s="11">
        <f t="shared" si="1"/>
        <v>1043.9166666666601</v>
      </c>
      <c r="H6" s="11">
        <f t="shared" si="2"/>
        <v>126.7</v>
      </c>
      <c r="I6" s="12">
        <f t="shared" si="3"/>
        <v>0.6703710462871334</v>
      </c>
      <c r="J6" s="13">
        <f t="shared" si="4"/>
        <v>0.10823355211640648</v>
      </c>
      <c r="K6" s="16"/>
      <c r="L6" s="17"/>
    </row>
    <row r="7" spans="1:12" x14ac:dyDescent="0.25">
      <c r="A7" s="7" t="s">
        <v>19</v>
      </c>
      <c r="B7" s="8">
        <v>2322.5500000000002</v>
      </c>
      <c r="C7" s="9">
        <v>1549.31666666666</v>
      </c>
      <c r="D7" s="9">
        <v>295.183333333333</v>
      </c>
      <c r="E7" s="9">
        <v>13.35</v>
      </c>
      <c r="F7" s="10">
        <f t="shared" si="0"/>
        <v>5.7479925082344827E-3</v>
      </c>
      <c r="G7" s="11">
        <f t="shared" si="1"/>
        <v>1254.1333333333271</v>
      </c>
      <c r="H7" s="11">
        <f t="shared" si="2"/>
        <v>308.53333333333302</v>
      </c>
      <c r="I7" s="12">
        <f t="shared" si="3"/>
        <v>0.66707569984140702</v>
      </c>
      <c r="J7" s="13">
        <f t="shared" si="4"/>
        <v>0.19744027303754327</v>
      </c>
      <c r="K7" s="16"/>
      <c r="L7" s="17"/>
    </row>
    <row r="8" spans="1:12" x14ac:dyDescent="0.25">
      <c r="A8" s="7" t="s">
        <v>20</v>
      </c>
      <c r="B8" s="8">
        <v>2322.6999999999998</v>
      </c>
      <c r="C8" s="9">
        <v>1582.5</v>
      </c>
      <c r="D8" s="9">
        <v>250.06666666666601</v>
      </c>
      <c r="E8" s="9">
        <v>16.55</v>
      </c>
      <c r="F8" s="10">
        <f t="shared" si="0"/>
        <v>7.1253282817410777E-3</v>
      </c>
      <c r="G8" s="11">
        <f t="shared" si="1"/>
        <v>1332.4333333333341</v>
      </c>
      <c r="H8" s="11">
        <f t="shared" si="2"/>
        <v>266.61666666666599</v>
      </c>
      <c r="I8" s="12">
        <f t="shared" si="3"/>
        <v>0.6813191544323417</v>
      </c>
      <c r="J8" s="13">
        <f t="shared" si="4"/>
        <v>0.16673441522570648</v>
      </c>
      <c r="K8" s="16"/>
      <c r="L8" s="17"/>
    </row>
    <row r="9" spans="1:12" x14ac:dyDescent="0.25">
      <c r="A9" s="7" t="s">
        <v>21</v>
      </c>
      <c r="B9" s="8">
        <v>2007.35</v>
      </c>
      <c r="C9" s="9">
        <v>1838.2166666666601</v>
      </c>
      <c r="D9" s="9">
        <v>135.416666666666</v>
      </c>
      <c r="E9" s="9">
        <v>6.86666666666666</v>
      </c>
      <c r="F9" s="10">
        <f t="shared" si="0"/>
        <v>3.4207620328625603E-3</v>
      </c>
      <c r="G9" s="11">
        <f t="shared" si="1"/>
        <v>1702.799999999994</v>
      </c>
      <c r="H9" s="11">
        <f t="shared" si="2"/>
        <v>142.28333333333268</v>
      </c>
      <c r="I9" s="12">
        <f t="shared" si="3"/>
        <v>0.91574297788958592</v>
      </c>
      <c r="J9" s="13">
        <f t="shared" si="4"/>
        <v>7.7114854794272991E-2</v>
      </c>
      <c r="K9" s="16"/>
      <c r="L9" s="17"/>
    </row>
    <row r="10" spans="1:12" x14ac:dyDescent="0.25">
      <c r="A10" s="7" t="s">
        <v>22</v>
      </c>
      <c r="B10" s="8">
        <v>2120.36666666666</v>
      </c>
      <c r="C10" s="9">
        <v>1538.65</v>
      </c>
      <c r="D10" s="9">
        <v>295.21666666666601</v>
      </c>
      <c r="E10" s="9">
        <v>22.766666666666602</v>
      </c>
      <c r="F10" s="10">
        <f t="shared" si="0"/>
        <v>1.0737136658753992E-2</v>
      </c>
      <c r="G10" s="11">
        <f t="shared" si="1"/>
        <v>1243.4333333333341</v>
      </c>
      <c r="H10" s="11">
        <f t="shared" si="2"/>
        <v>317.98333333333261</v>
      </c>
      <c r="I10" s="12">
        <f t="shared" si="3"/>
        <v>0.72565279590008247</v>
      </c>
      <c r="J10" s="13">
        <f t="shared" si="4"/>
        <v>0.20365053103485037</v>
      </c>
      <c r="K10" s="16"/>
      <c r="L10" s="17"/>
    </row>
    <row r="11" spans="1:12" x14ac:dyDescent="0.25">
      <c r="A11" s="7" t="s">
        <v>23</v>
      </c>
      <c r="B11" s="8">
        <v>2211.4166666666601</v>
      </c>
      <c r="C11" s="9">
        <v>1659.0333333333299</v>
      </c>
      <c r="D11" s="9">
        <v>225.433333333333</v>
      </c>
      <c r="E11" s="9">
        <v>16.350000000000001</v>
      </c>
      <c r="F11" s="10">
        <f t="shared" si="0"/>
        <v>7.3934506538041447E-3</v>
      </c>
      <c r="G11" s="11">
        <f t="shared" si="1"/>
        <v>1433.599999999997</v>
      </c>
      <c r="H11" s="11">
        <f t="shared" si="2"/>
        <v>241.78333333333299</v>
      </c>
      <c r="I11" s="12">
        <f t="shared" si="3"/>
        <v>0.75021291027621873</v>
      </c>
      <c r="J11" s="13">
        <f t="shared" si="4"/>
        <v>0.14431523134009142</v>
      </c>
      <c r="K11" s="16"/>
      <c r="L11" s="17"/>
    </row>
    <row r="12" spans="1:12" x14ac:dyDescent="0.25">
      <c r="A12" s="7" t="s">
        <v>24</v>
      </c>
      <c r="B12" s="8">
        <v>1228.36666666666</v>
      </c>
      <c r="C12" s="9">
        <v>895.68333333333305</v>
      </c>
      <c r="D12" s="9">
        <v>171.13333333333301</v>
      </c>
      <c r="E12" s="9">
        <v>11.3666666666666</v>
      </c>
      <c r="F12" s="10">
        <f t="shared" si="0"/>
        <v>9.2534802312013199E-3</v>
      </c>
      <c r="G12" s="11">
        <f t="shared" si="1"/>
        <v>724.55000000000007</v>
      </c>
      <c r="H12" s="11">
        <f t="shared" si="2"/>
        <v>182.4999999999996</v>
      </c>
      <c r="I12" s="12">
        <f t="shared" si="3"/>
        <v>0.72916610132696913</v>
      </c>
      <c r="J12" s="13">
        <f t="shared" si="4"/>
        <v>0.20120169781158664</v>
      </c>
      <c r="K12" s="16"/>
      <c r="L12" s="17"/>
    </row>
    <row r="13" spans="1:12" x14ac:dyDescent="0.25">
      <c r="A13" s="7" t="s">
        <v>25</v>
      </c>
      <c r="B13" s="8">
        <v>2251.63333333333</v>
      </c>
      <c r="C13" s="9">
        <v>1408.61666666666</v>
      </c>
      <c r="D13" s="9">
        <v>285.13333333333298</v>
      </c>
      <c r="E13" s="9">
        <v>14.05</v>
      </c>
      <c r="F13" s="10">
        <f t="shared" si="0"/>
        <v>6.23991472856742E-3</v>
      </c>
      <c r="G13" s="11">
        <f t="shared" si="1"/>
        <v>1123.483333333327</v>
      </c>
      <c r="H13" s="11">
        <f t="shared" si="2"/>
        <v>299.183333333333</v>
      </c>
      <c r="I13" s="12">
        <f t="shared" si="3"/>
        <v>0.62559771425187438</v>
      </c>
      <c r="J13" s="13">
        <f t="shared" si="4"/>
        <v>0.21029756326148155</v>
      </c>
      <c r="K13" s="16"/>
      <c r="L13" s="17"/>
    </row>
  </sheetData>
  <mergeCells count="4">
    <mergeCell ref="A1:L1"/>
    <mergeCell ref="A2:L2"/>
    <mergeCell ref="B3:J3"/>
    <mergeCell ref="K3:L3"/>
  </mergeCells>
  <conditionalFormatting sqref="I5:I13">
    <cfRule type="cellIs" dxfId="8" priority="1" operator="greaterThan">
      <formula>0.8</formula>
    </cfRule>
    <cfRule type="cellIs" dxfId="7" priority="2" operator="greaterThan">
      <formula>0.7</formula>
    </cfRule>
    <cfRule type="cellIs" dxfId="6" priority="3" operator="lessThanOrEqual">
      <formula>69.99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L14"/>
    </sheetView>
  </sheetViews>
  <sheetFormatPr defaultRowHeight="15" x14ac:dyDescent="0.25"/>
  <cols>
    <col min="1" max="1" width="27.42578125" customWidth="1"/>
    <col min="12" max="12" width="18.28515625" customWidth="1"/>
  </cols>
  <sheetData>
    <row r="1" spans="1:12" ht="23.25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23.25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ht="15.75" x14ac:dyDescent="0.25">
      <c r="A3" s="1" t="s">
        <v>2</v>
      </c>
      <c r="B3" s="20" t="s">
        <v>3</v>
      </c>
      <c r="C3" s="20"/>
      <c r="D3" s="20"/>
      <c r="E3" s="20"/>
      <c r="F3" s="20"/>
      <c r="G3" s="20"/>
      <c r="H3" s="20"/>
      <c r="I3" s="20"/>
      <c r="J3" s="20"/>
      <c r="K3" s="21" t="s">
        <v>4</v>
      </c>
      <c r="L3" s="21"/>
    </row>
    <row r="4" spans="1:12" ht="36" x14ac:dyDescent="0.25">
      <c r="A4" s="2" t="s">
        <v>5</v>
      </c>
      <c r="B4" s="3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5" t="s">
        <v>14</v>
      </c>
      <c r="K4" s="4" t="s">
        <v>15</v>
      </c>
      <c r="L4" s="6" t="s">
        <v>16</v>
      </c>
    </row>
    <row r="5" spans="1:12" x14ac:dyDescent="0.25">
      <c r="A5" s="7" t="s">
        <v>17</v>
      </c>
      <c r="B5" s="8">
        <v>2252.7833333333301</v>
      </c>
      <c r="C5" s="9">
        <v>1634.7333333333299</v>
      </c>
      <c r="D5" s="9">
        <v>462.26666666666603</v>
      </c>
      <c r="E5" s="9">
        <v>23.216666666666601</v>
      </c>
      <c r="F5" s="10">
        <f t="shared" ref="F5:F14" si="0">IFERROR(E5/B5, "-")</f>
        <v>1.0305769899457693E-2</v>
      </c>
      <c r="G5" s="11">
        <f t="shared" ref="G5:G14" si="1">IFERROR(C5-D5, "-")</f>
        <v>1172.466666666664</v>
      </c>
      <c r="H5" s="11">
        <f t="shared" ref="H5:H14" si="2">D5+E5</f>
        <v>485.48333333333261</v>
      </c>
      <c r="I5" s="12">
        <f t="shared" ref="I5:I14" si="3">IFERROR(C5/B5, "-")</f>
        <v>0.72565049161407691</v>
      </c>
      <c r="J5" s="13">
        <f t="shared" ref="J5:J14" si="4">IFERROR(H5/(H5+G5), "-")</f>
        <v>0.29282145621600991</v>
      </c>
      <c r="K5" s="14"/>
      <c r="L5" s="15"/>
    </row>
    <row r="6" spans="1:12" x14ac:dyDescent="0.25">
      <c r="A6" s="7" t="s">
        <v>18</v>
      </c>
      <c r="B6" s="8">
        <v>2064.9</v>
      </c>
      <c r="C6" s="9">
        <v>1555.2</v>
      </c>
      <c r="D6" s="9">
        <v>275.63333333333298</v>
      </c>
      <c r="E6" s="9">
        <v>33.35</v>
      </c>
      <c r="F6" s="10">
        <f t="shared" si="0"/>
        <v>1.6150903191437842E-2</v>
      </c>
      <c r="G6" s="11">
        <f t="shared" si="1"/>
        <v>1279.5666666666671</v>
      </c>
      <c r="H6" s="11">
        <f t="shared" si="2"/>
        <v>308.98333333333301</v>
      </c>
      <c r="I6" s="12">
        <f t="shared" si="3"/>
        <v>0.75315995932006397</v>
      </c>
      <c r="J6" s="13">
        <f t="shared" si="4"/>
        <v>0.19450652062153093</v>
      </c>
      <c r="K6" s="16"/>
      <c r="L6" s="17"/>
    </row>
    <row r="7" spans="1:12" x14ac:dyDescent="0.25">
      <c r="A7" s="7" t="s">
        <v>19</v>
      </c>
      <c r="B7" s="8">
        <v>2873.25</v>
      </c>
      <c r="C7" s="9">
        <v>2294.5</v>
      </c>
      <c r="D7" s="9">
        <v>542.13333333333298</v>
      </c>
      <c r="E7" s="9">
        <v>36.4166666666666</v>
      </c>
      <c r="F7" s="10">
        <f t="shared" si="0"/>
        <v>1.2674381507584303E-2</v>
      </c>
      <c r="G7" s="11">
        <f t="shared" si="1"/>
        <v>1752.366666666667</v>
      </c>
      <c r="H7" s="11">
        <f t="shared" si="2"/>
        <v>578.54999999999961</v>
      </c>
      <c r="I7" s="12">
        <f t="shared" si="3"/>
        <v>0.79857304446184629</v>
      </c>
      <c r="J7" s="13">
        <f t="shared" si="4"/>
        <v>0.24820707160988151</v>
      </c>
      <c r="K7" s="16"/>
      <c r="L7" s="17"/>
    </row>
    <row r="8" spans="1:12" x14ac:dyDescent="0.25">
      <c r="A8" s="7" t="s">
        <v>20</v>
      </c>
      <c r="B8" s="8">
        <v>1612.4166666666599</v>
      </c>
      <c r="C8" s="9">
        <v>1110.4166666666599</v>
      </c>
      <c r="D8" s="9">
        <v>284.23333333333301</v>
      </c>
      <c r="E8" s="9">
        <v>24.883333333333301</v>
      </c>
      <c r="F8" s="10">
        <f t="shared" si="0"/>
        <v>1.5432322083828666E-2</v>
      </c>
      <c r="G8" s="11">
        <f t="shared" si="1"/>
        <v>826.18333333332691</v>
      </c>
      <c r="H8" s="11">
        <f t="shared" si="2"/>
        <v>309.11666666666633</v>
      </c>
      <c r="I8" s="12">
        <f t="shared" si="3"/>
        <v>0.68866608093441395</v>
      </c>
      <c r="J8" s="13">
        <f t="shared" si="4"/>
        <v>0.27227751842391273</v>
      </c>
      <c r="K8" s="16"/>
      <c r="L8" s="17"/>
    </row>
    <row r="9" spans="1:12" x14ac:dyDescent="0.25">
      <c r="A9" s="7" t="s">
        <v>21</v>
      </c>
      <c r="B9" s="8">
        <v>1471.15</v>
      </c>
      <c r="C9" s="9">
        <v>1292.7333333333299</v>
      </c>
      <c r="D9" s="9">
        <v>192.06666666666601</v>
      </c>
      <c r="E9" s="9">
        <v>19.883333333333301</v>
      </c>
      <c r="F9" s="10">
        <f t="shared" si="0"/>
        <v>1.3515503744236346E-2</v>
      </c>
      <c r="G9" s="11">
        <f t="shared" si="1"/>
        <v>1100.666666666664</v>
      </c>
      <c r="H9" s="11">
        <f t="shared" si="2"/>
        <v>211.94999999999931</v>
      </c>
      <c r="I9" s="12">
        <f t="shared" si="3"/>
        <v>0.87872299448277191</v>
      </c>
      <c r="J9" s="13">
        <f t="shared" si="4"/>
        <v>0.16147136127582298</v>
      </c>
      <c r="K9" s="16"/>
      <c r="L9" s="17"/>
    </row>
    <row r="10" spans="1:12" x14ac:dyDescent="0.25">
      <c r="A10" s="7" t="s">
        <v>22</v>
      </c>
      <c r="B10" s="8">
        <v>316.683333333333</v>
      </c>
      <c r="C10" s="9">
        <v>292.55</v>
      </c>
      <c r="D10" s="9">
        <v>18.149999999999999</v>
      </c>
      <c r="E10" s="9">
        <v>3</v>
      </c>
      <c r="F10" s="10">
        <f t="shared" si="0"/>
        <v>9.473185621809389E-3</v>
      </c>
      <c r="G10" s="11">
        <f t="shared" si="1"/>
        <v>274.40000000000003</v>
      </c>
      <c r="H10" s="11">
        <f t="shared" si="2"/>
        <v>21.15</v>
      </c>
      <c r="I10" s="12">
        <f t="shared" si="3"/>
        <v>0.92379348455344557</v>
      </c>
      <c r="J10" s="13">
        <f t="shared" si="4"/>
        <v>7.156149551683301E-2</v>
      </c>
      <c r="K10" s="16"/>
      <c r="L10" s="17"/>
    </row>
    <row r="11" spans="1:12" x14ac:dyDescent="0.25">
      <c r="A11" s="7" t="s">
        <v>26</v>
      </c>
      <c r="B11" s="8">
        <v>1402.7833333333299</v>
      </c>
      <c r="C11" s="9">
        <v>767.3</v>
      </c>
      <c r="D11" s="9">
        <v>220.46666666666599</v>
      </c>
      <c r="E11" s="9">
        <v>21.05</v>
      </c>
      <c r="F11" s="10">
        <f t="shared" si="0"/>
        <v>1.5005881164827107E-2</v>
      </c>
      <c r="G11" s="11">
        <f t="shared" si="1"/>
        <v>546.83333333333394</v>
      </c>
      <c r="H11" s="11">
        <f t="shared" si="2"/>
        <v>241.516666666666</v>
      </c>
      <c r="I11" s="12">
        <f t="shared" si="3"/>
        <v>0.54698397234070495</v>
      </c>
      <c r="J11" s="13">
        <f t="shared" si="4"/>
        <v>0.30635715946808656</v>
      </c>
      <c r="K11" s="16"/>
      <c r="L11" s="17"/>
    </row>
    <row r="12" spans="1:12" x14ac:dyDescent="0.25">
      <c r="A12" s="7" t="s">
        <v>23</v>
      </c>
      <c r="B12" s="8">
        <v>2254.7333333333299</v>
      </c>
      <c r="C12" s="9">
        <v>1546.7166666666601</v>
      </c>
      <c r="D12" s="9">
        <v>306.33333333333297</v>
      </c>
      <c r="E12" s="9">
        <v>34.433333333333302</v>
      </c>
      <c r="F12" s="10">
        <f t="shared" si="0"/>
        <v>1.5271576830963021E-2</v>
      </c>
      <c r="G12" s="11">
        <f t="shared" si="1"/>
        <v>1240.3833333333271</v>
      </c>
      <c r="H12" s="11">
        <f t="shared" si="2"/>
        <v>340.76666666666625</v>
      </c>
      <c r="I12" s="12">
        <f t="shared" si="3"/>
        <v>0.68598651725259263</v>
      </c>
      <c r="J12" s="13">
        <f t="shared" si="4"/>
        <v>0.21551824094277439</v>
      </c>
      <c r="K12" s="16"/>
      <c r="L12" s="17"/>
    </row>
    <row r="13" spans="1:12" x14ac:dyDescent="0.25">
      <c r="A13" s="7" t="s">
        <v>24</v>
      </c>
      <c r="B13" s="8">
        <v>2089.2833333333301</v>
      </c>
      <c r="C13" s="9">
        <v>1553.11666666666</v>
      </c>
      <c r="D13" s="9">
        <v>363.45</v>
      </c>
      <c r="E13" s="9">
        <v>25.9166666666666</v>
      </c>
      <c r="F13" s="10">
        <f t="shared" si="0"/>
        <v>1.2404572540823396E-2</v>
      </c>
      <c r="G13" s="11">
        <f t="shared" si="1"/>
        <v>1189.6666666666599</v>
      </c>
      <c r="H13" s="11">
        <f t="shared" si="2"/>
        <v>389.36666666666656</v>
      </c>
      <c r="I13" s="12">
        <f t="shared" si="3"/>
        <v>0.74337292692071233</v>
      </c>
      <c r="J13" s="13">
        <f t="shared" si="4"/>
        <v>0.24658546368031173</v>
      </c>
      <c r="K13" s="16"/>
      <c r="L13" s="17"/>
    </row>
    <row r="14" spans="1:12" x14ac:dyDescent="0.25">
      <c r="A14" s="7" t="s">
        <v>25</v>
      </c>
      <c r="B14" s="8">
        <v>2129.5</v>
      </c>
      <c r="C14" s="9">
        <v>1539.7833333333299</v>
      </c>
      <c r="D14" s="9">
        <v>290.01666666666603</v>
      </c>
      <c r="E14" s="9">
        <v>28.4166666666666</v>
      </c>
      <c r="F14" s="10">
        <f t="shared" si="0"/>
        <v>1.3344290522031744E-2</v>
      </c>
      <c r="G14" s="11">
        <f t="shared" si="1"/>
        <v>1249.7666666666639</v>
      </c>
      <c r="H14" s="11">
        <f t="shared" si="2"/>
        <v>318.4333333333326</v>
      </c>
      <c r="I14" s="12">
        <f t="shared" si="3"/>
        <v>0.72307270877357588</v>
      </c>
      <c r="J14" s="13">
        <f t="shared" si="4"/>
        <v>0.20305658291884535</v>
      </c>
      <c r="K14" s="16"/>
      <c r="L14" s="17"/>
    </row>
  </sheetData>
  <mergeCells count="4">
    <mergeCell ref="A1:L1"/>
    <mergeCell ref="A2:L2"/>
    <mergeCell ref="B3:J3"/>
    <mergeCell ref="K3:L3"/>
  </mergeCells>
  <conditionalFormatting sqref="I5:I14">
    <cfRule type="cellIs" dxfId="5" priority="1" operator="greaterThan">
      <formula>0.8</formula>
    </cfRule>
    <cfRule type="cellIs" dxfId="4" priority="2" operator="greaterThan">
      <formula>0.7</formula>
    </cfRule>
    <cfRule type="cellIs" dxfId="3" priority="3" operator="lessThanOrEqual">
      <formula>69.99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A15" sqref="A15"/>
    </sheetView>
  </sheetViews>
  <sheetFormatPr defaultRowHeight="15" x14ac:dyDescent="0.25"/>
  <cols>
    <col min="1" max="1" width="27.28515625" customWidth="1"/>
    <col min="12" max="12" width="18.28515625" customWidth="1"/>
  </cols>
  <sheetData>
    <row r="1" spans="1:12" ht="23.25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23.25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ht="15.75" x14ac:dyDescent="0.25">
      <c r="A3" s="1" t="s">
        <v>2</v>
      </c>
      <c r="B3" s="20" t="s">
        <v>3</v>
      </c>
      <c r="C3" s="20"/>
      <c r="D3" s="20"/>
      <c r="E3" s="20"/>
      <c r="F3" s="20"/>
      <c r="G3" s="20"/>
      <c r="H3" s="20"/>
      <c r="I3" s="20"/>
      <c r="J3" s="20"/>
      <c r="K3" s="21" t="s">
        <v>4</v>
      </c>
      <c r="L3" s="21"/>
    </row>
    <row r="4" spans="1:12" ht="36" x14ac:dyDescent="0.25">
      <c r="A4" s="2" t="s">
        <v>5</v>
      </c>
      <c r="B4" s="3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5" t="s">
        <v>14</v>
      </c>
      <c r="K4" s="4" t="s">
        <v>15</v>
      </c>
      <c r="L4" s="6" t="s">
        <v>16</v>
      </c>
    </row>
    <row r="5" spans="1:12" x14ac:dyDescent="0.25">
      <c r="A5" s="7" t="s">
        <v>17</v>
      </c>
      <c r="B5" s="8">
        <v>2788.4166666666601</v>
      </c>
      <c r="C5" s="9">
        <v>2050.88333333333</v>
      </c>
      <c r="D5" s="9">
        <v>636.88333333333298</v>
      </c>
      <c r="E5" s="9">
        <v>50.5</v>
      </c>
      <c r="F5" s="10">
        <f t="shared" ref="F5:F13" si="0">IFERROR(E5/B5, "-")</f>
        <v>1.8110636263112323E-2</v>
      </c>
      <c r="G5" s="11">
        <f t="shared" ref="G5:G13" si="1">IFERROR(C5-D5, "-")</f>
        <v>1413.999999999997</v>
      </c>
      <c r="H5" s="11">
        <f t="shared" ref="H5:H13" si="2">D5+E5</f>
        <v>687.38333333333298</v>
      </c>
      <c r="I5" s="12">
        <f t="shared" ref="I5:I13" si="3">IFERROR(C5/B5, "-")</f>
        <v>0.73550103105107489</v>
      </c>
      <c r="J5" s="13">
        <f t="shared" ref="J5:J13" si="4">IFERROR(H5/(H5+G5), "-")</f>
        <v>0.32710991965609992</v>
      </c>
      <c r="K5" s="14"/>
      <c r="L5" s="15"/>
    </row>
    <row r="6" spans="1:12" x14ac:dyDescent="0.25">
      <c r="A6" s="7" t="s">
        <v>18</v>
      </c>
      <c r="B6" s="8">
        <v>1873.61666666666</v>
      </c>
      <c r="C6" s="9">
        <v>1540.1</v>
      </c>
      <c r="D6" s="9">
        <v>317.933333333333</v>
      </c>
      <c r="E6" s="9">
        <v>44.983333333333299</v>
      </c>
      <c r="F6" s="10">
        <f t="shared" si="0"/>
        <v>2.400882428814154E-2</v>
      </c>
      <c r="G6" s="11">
        <f t="shared" si="1"/>
        <v>1222.166666666667</v>
      </c>
      <c r="H6" s="11">
        <f t="shared" si="2"/>
        <v>362.91666666666629</v>
      </c>
      <c r="I6" s="12">
        <f t="shared" si="3"/>
        <v>0.8219931149203441</v>
      </c>
      <c r="J6" s="13">
        <f t="shared" si="4"/>
        <v>0.22895746806161588</v>
      </c>
      <c r="K6" s="16"/>
      <c r="L6" s="17"/>
    </row>
    <row r="7" spans="1:12" x14ac:dyDescent="0.25">
      <c r="A7" s="7" t="s">
        <v>19</v>
      </c>
      <c r="B7" s="8">
        <v>2572.5666666666598</v>
      </c>
      <c r="C7" s="9">
        <v>2105.0833333333298</v>
      </c>
      <c r="D7" s="9">
        <v>519.29999999999995</v>
      </c>
      <c r="E7" s="9">
        <v>44.316666666666599</v>
      </c>
      <c r="F7" s="10">
        <f t="shared" si="0"/>
        <v>1.722663487826686E-2</v>
      </c>
      <c r="G7" s="11">
        <f t="shared" si="1"/>
        <v>1585.7833333333299</v>
      </c>
      <c r="H7" s="11">
        <f t="shared" si="2"/>
        <v>563.61666666666656</v>
      </c>
      <c r="I7" s="12">
        <f t="shared" si="3"/>
        <v>0.81828135325291296</v>
      </c>
      <c r="J7" s="13">
        <f t="shared" si="4"/>
        <v>0.26222046462578741</v>
      </c>
      <c r="K7" s="16"/>
      <c r="L7" s="17"/>
    </row>
    <row r="8" spans="1:12" x14ac:dyDescent="0.25">
      <c r="A8" s="7" t="s">
        <v>20</v>
      </c>
      <c r="B8" s="8">
        <v>2772.61666666666</v>
      </c>
      <c r="C8" s="9">
        <v>1958.36666666666</v>
      </c>
      <c r="D8" s="9">
        <v>444.23333333333301</v>
      </c>
      <c r="E8" s="9">
        <v>45.516666666666602</v>
      </c>
      <c r="F8" s="10">
        <f t="shared" si="0"/>
        <v>1.6416501860456744E-2</v>
      </c>
      <c r="G8" s="11">
        <f t="shared" si="1"/>
        <v>1514.1333333333268</v>
      </c>
      <c r="H8" s="11">
        <f t="shared" si="2"/>
        <v>489.7499999999996</v>
      </c>
      <c r="I8" s="12">
        <f t="shared" si="3"/>
        <v>0.70632435064349486</v>
      </c>
      <c r="J8" s="13">
        <f t="shared" si="4"/>
        <v>0.2444004557816912</v>
      </c>
      <c r="K8" s="16"/>
      <c r="L8" s="17"/>
    </row>
    <row r="9" spans="1:12" x14ac:dyDescent="0.25">
      <c r="A9" s="7" t="s">
        <v>22</v>
      </c>
      <c r="B9" s="8">
        <v>2708.35</v>
      </c>
      <c r="C9" s="9">
        <v>1970.4666666666601</v>
      </c>
      <c r="D9" s="9">
        <v>544.88333333333298</v>
      </c>
      <c r="E9" s="9">
        <v>50.6666666666666</v>
      </c>
      <c r="F9" s="10">
        <f t="shared" si="0"/>
        <v>1.8707577184140383E-2</v>
      </c>
      <c r="G9" s="11">
        <f t="shared" si="1"/>
        <v>1425.5833333333271</v>
      </c>
      <c r="H9" s="11">
        <f t="shared" si="2"/>
        <v>595.54999999999961</v>
      </c>
      <c r="I9" s="12">
        <f t="shared" si="3"/>
        <v>0.72755244583110013</v>
      </c>
      <c r="J9" s="13">
        <f t="shared" si="4"/>
        <v>0.29466141108948851</v>
      </c>
      <c r="K9" s="16"/>
      <c r="L9" s="17"/>
    </row>
    <row r="10" spans="1:12" x14ac:dyDescent="0.25">
      <c r="A10" s="7" t="s">
        <v>26</v>
      </c>
      <c r="B10" s="8">
        <v>1842.3</v>
      </c>
      <c r="C10" s="9">
        <v>1468.1666666666599</v>
      </c>
      <c r="D10" s="9">
        <v>349.683333333333</v>
      </c>
      <c r="E10" s="9">
        <v>31.533333333333299</v>
      </c>
      <c r="F10" s="10">
        <f t="shared" si="0"/>
        <v>1.7116285802167563E-2</v>
      </c>
      <c r="G10" s="11">
        <f t="shared" si="1"/>
        <v>1118.483333333327</v>
      </c>
      <c r="H10" s="11">
        <f t="shared" si="2"/>
        <v>381.2166666666663</v>
      </c>
      <c r="I10" s="12">
        <f t="shared" si="3"/>
        <v>0.79692051602163594</v>
      </c>
      <c r="J10" s="13">
        <f t="shared" si="4"/>
        <v>0.25419528350114556</v>
      </c>
      <c r="K10" s="16"/>
      <c r="L10" s="17"/>
    </row>
    <row r="11" spans="1:12" x14ac:dyDescent="0.25">
      <c r="A11" s="7" t="s">
        <v>23</v>
      </c>
      <c r="B11" s="8">
        <v>2607.4833333333299</v>
      </c>
      <c r="C11" s="9">
        <v>1981.81666666666</v>
      </c>
      <c r="D11" s="9">
        <v>417.45</v>
      </c>
      <c r="E11" s="9">
        <v>52.783333333333303</v>
      </c>
      <c r="F11" s="10">
        <f t="shared" si="0"/>
        <v>2.0243018491649049E-2</v>
      </c>
      <c r="G11" s="11">
        <f t="shared" si="1"/>
        <v>1564.36666666666</v>
      </c>
      <c r="H11" s="11">
        <f t="shared" si="2"/>
        <v>470.23333333333329</v>
      </c>
      <c r="I11" s="12">
        <f t="shared" si="3"/>
        <v>0.76004960082838335</v>
      </c>
      <c r="J11" s="13">
        <f t="shared" si="4"/>
        <v>0.23111831973524763</v>
      </c>
      <c r="K11" s="16"/>
      <c r="L11" s="17"/>
    </row>
    <row r="12" spans="1:12" x14ac:dyDescent="0.25">
      <c r="A12" s="7" t="s">
        <v>24</v>
      </c>
      <c r="B12" s="8">
        <v>2797.4666666666599</v>
      </c>
      <c r="C12" s="9">
        <v>2162.6</v>
      </c>
      <c r="D12" s="9">
        <v>702.35</v>
      </c>
      <c r="E12" s="9">
        <v>56.35</v>
      </c>
      <c r="F12" s="10">
        <f t="shared" si="0"/>
        <v>2.0143224822458464E-2</v>
      </c>
      <c r="G12" s="11">
        <f t="shared" si="1"/>
        <v>1460.25</v>
      </c>
      <c r="H12" s="11">
        <f t="shared" si="2"/>
        <v>758.7</v>
      </c>
      <c r="I12" s="12">
        <f t="shared" si="3"/>
        <v>0.77305657499642721</v>
      </c>
      <c r="J12" s="13">
        <f t="shared" si="4"/>
        <v>0.34191847495437033</v>
      </c>
      <c r="K12" s="16"/>
      <c r="L12" s="17"/>
    </row>
    <row r="13" spans="1:12" x14ac:dyDescent="0.25">
      <c r="A13" s="7" t="s">
        <v>25</v>
      </c>
      <c r="B13" s="8">
        <v>2685.11666666666</v>
      </c>
      <c r="C13" s="9">
        <v>2062.0833333333298</v>
      </c>
      <c r="D13" s="9">
        <v>430.31666666666598</v>
      </c>
      <c r="E13" s="9">
        <v>47.05</v>
      </c>
      <c r="F13" s="10">
        <f t="shared" si="0"/>
        <v>1.752251609178997E-2</v>
      </c>
      <c r="G13" s="11">
        <f t="shared" si="1"/>
        <v>1631.7666666666639</v>
      </c>
      <c r="H13" s="11">
        <f t="shared" si="2"/>
        <v>477.36666666666599</v>
      </c>
      <c r="I13" s="12">
        <f t="shared" si="3"/>
        <v>0.76796787228363816</v>
      </c>
      <c r="J13" s="13">
        <f t="shared" si="4"/>
        <v>0.22633309100104312</v>
      </c>
      <c r="K13" s="16"/>
      <c r="L13" s="17"/>
    </row>
  </sheetData>
  <mergeCells count="4">
    <mergeCell ref="A1:L1"/>
    <mergeCell ref="A2:L2"/>
    <mergeCell ref="B3:J3"/>
    <mergeCell ref="K3:L3"/>
  </mergeCells>
  <conditionalFormatting sqref="I5:I13">
    <cfRule type="cellIs" dxfId="2" priority="1" operator="greaterThan">
      <formula>0.8</formula>
    </cfRule>
    <cfRule type="cellIs" dxfId="1" priority="2" operator="greaterThan">
      <formula>0.7</formula>
    </cfRule>
    <cfRule type="cellIs" dxfId="0" priority="3" operator="lessThanOrEqual">
      <formula>69.99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 11</vt:lpstr>
      <vt:lpstr>Nov 18</vt:lpstr>
      <vt:lpstr>Nov 25</vt:lpstr>
    </vt:vector>
  </TitlesOfParts>
  <Company>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2018-11-20T14:34:10Z</dcterms:created>
  <dc:creator>Jeff Shepherd</dc:creator>
  <cp:lastModifiedBy>Jeff Shepherd</cp:lastModifiedBy>
  <dcterms:modified xsi:type="dcterms:W3CDTF">2018-12-04T16:48:53Z</dcterms:modified>
</cp:coreProperties>
</file>